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hidePivotFieldList="1"/>
  <mc:AlternateContent xmlns:mc="http://schemas.openxmlformats.org/markup-compatibility/2006">
    <mc:Choice Requires="x15">
      <x15ac:absPath xmlns:x15ac="http://schemas.microsoft.com/office/spreadsheetml/2010/11/ac" url="https://udeconce-my.sharepoint.com/personal/snahuelpan2022_udec_cl/Documents/"/>
    </mc:Choice>
  </mc:AlternateContent>
  <xr:revisionPtr revIDLastSave="0" documentId="8_{396F2E86-2206-4886-AFB1-53EE552FFEDC}" xr6:coauthVersionLast="47" xr6:coauthVersionMax="47" xr10:uidLastSave="{00000000-0000-0000-0000-000000000000}"/>
  <bookViews>
    <workbookView xWindow="-120" yWindow="-120" windowWidth="29040" windowHeight="15720" xr2:uid="{00000000-000D-0000-FFFF-FFFF00000000}"/>
  </bookViews>
  <sheets>
    <sheet name="TD" sheetId="4" r:id="rId1"/>
    <sheet name="matriz de diagnostico" sheetId="17" r:id="rId2"/>
    <sheet name="faltas de coordenadas" sheetId="19" r:id="rId3"/>
    <sheet name="BD" sheetId="1" r:id="rId4"/>
    <sheet name="Fallas del sistema" sheetId="20" r:id="rId5"/>
    <sheet name="Diccionario_Taxonomia" sheetId="21" r:id="rId6"/>
    <sheet name="DIAGNOSTICO" sheetId="14" r:id="rId7"/>
    <sheet name="Causas" sheetId="6" r:id="rId8"/>
    <sheet name="Causas 1" sheetId="7" r:id="rId9"/>
    <sheet name="sist. Morza" sheetId="9" r:id="rId10"/>
    <sheet name="Digsilent Morza" sheetId="24" r:id="rId11"/>
    <sheet name="sist. zapallar" sheetId="15" r:id="rId12"/>
    <sheet name="Digsilent Zapallar" sheetId="22" r:id="rId13"/>
    <sheet name="sist. niches" sheetId="12" r:id="rId14"/>
    <sheet name="DigSilent niches" sheetId="25" r:id="rId15"/>
    <sheet name="sist.industrial" sheetId="16" r:id="rId16"/>
    <sheet name="sist. queñes" sheetId="13" r:id="rId17"/>
    <sheet name="DigSilent Queñes" sheetId="27" r:id="rId18"/>
    <sheet name="sist. laguna" sheetId="11" r:id="rId19"/>
    <sheet name="sist. obra" sheetId="10" r:id="rId20"/>
    <sheet name="DigSilent la obra" sheetId="23" r:id="rId21"/>
  </sheets>
  <definedNames>
    <definedName name="_xlnm._FilterDatabase" localSheetId="3" hidden="1">BD!$B$2:$P$2224</definedName>
    <definedName name="_xlnm._FilterDatabase" localSheetId="12" hidden="1">'Digsilent Zapallar'!$F$1:$F$208</definedName>
    <definedName name="_xlcn.WorksheetConnection_EstadisticasdeInterrupciones.xlsxTabla11" hidden="1">Tabla1[]</definedName>
  </definedNames>
  <calcPr calcId="191028"/>
  <pivotCaches>
    <pivotCache cacheId="3" r:id="rId22"/>
    <pivotCache cacheId="4" r:id="rId2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Estadisticas de Interrupciones.xlsx!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4" l="1"/>
  <c r="J5" i="20"/>
  <c r="I4" i="22"/>
  <c r="F13" i="20"/>
  <c r="C13" i="20"/>
  <c r="AI8" i="9"/>
  <c r="AI7" i="9"/>
  <c r="AI6" i="9"/>
  <c r="AH8" i="9"/>
  <c r="AH7" i="9"/>
  <c r="AH6" i="9"/>
  <c r="J11" i="20"/>
  <c r="J10" i="20"/>
  <c r="J9" i="20"/>
  <c r="J8" i="20"/>
  <c r="J7" i="20"/>
  <c r="J6" i="20"/>
  <c r="AG7" i="15"/>
  <c r="H12" i="20"/>
  <c r="G12" i="20"/>
  <c r="F12" i="20"/>
  <c r="E12" i="20"/>
  <c r="D12" i="20"/>
  <c r="C12" i="20"/>
  <c r="AH9" i="15"/>
  <c r="AH8" i="15"/>
  <c r="T372" i="1"/>
  <c r="T520" i="1"/>
  <c r="T521" i="1"/>
  <c r="T523" i="1"/>
  <c r="T526" i="1"/>
  <c r="T527" i="1"/>
  <c r="T529" i="1"/>
  <c r="T530" i="1"/>
  <c r="T531" i="1"/>
  <c r="T540" i="1"/>
  <c r="T772" i="1"/>
  <c r="T773" i="1"/>
  <c r="T1194" i="1"/>
  <c r="T1224" i="1"/>
  <c r="T1257" i="1"/>
  <c r="T1260" i="1"/>
  <c r="T1258" i="1"/>
  <c r="T1259" i="1"/>
  <c r="T1261" i="1"/>
  <c r="T1262" i="1"/>
  <c r="T1264" i="1"/>
  <c r="T1646" i="1"/>
  <c r="T1647" i="1"/>
  <c r="T1648" i="1"/>
  <c r="T1810" i="1"/>
  <c r="T1811" i="1"/>
  <c r="T1866" i="1"/>
  <c r="T1895" i="1"/>
  <c r="T769" i="1"/>
  <c r="T770" i="1"/>
  <c r="T771" i="1"/>
  <c r="T775" i="1"/>
  <c r="T778" i="1"/>
  <c r="T779" i="1"/>
  <c r="T777" i="1"/>
  <c r="T783" i="1"/>
  <c r="T784" i="1"/>
  <c r="T785" i="1"/>
  <c r="T811" i="1"/>
  <c r="T812" i="1"/>
  <c r="T817" i="1"/>
  <c r="T1643" i="1"/>
  <c r="T403" i="1"/>
  <c r="T404" i="1"/>
  <c r="T405" i="1"/>
  <c r="T602" i="1"/>
  <c r="T603" i="1"/>
  <c r="T688" i="1"/>
  <c r="T689" i="1"/>
  <c r="T690" i="1"/>
  <c r="T691" i="1"/>
  <c r="T695" i="1"/>
  <c r="T1172" i="1"/>
  <c r="T1173" i="1"/>
  <c r="T1174" i="1"/>
  <c r="T1175" i="1"/>
  <c r="T1176" i="1"/>
  <c r="T1215" i="1"/>
  <c r="T1528" i="1"/>
  <c r="T1529" i="1"/>
  <c r="T1530" i="1"/>
  <c r="T1541" i="1"/>
  <c r="T1766" i="1"/>
  <c r="T370" i="1"/>
  <c r="T374" i="1"/>
  <c r="T386" i="1"/>
  <c r="T387" i="1"/>
  <c r="T388" i="1"/>
  <c r="T453" i="1"/>
  <c r="T479" i="1"/>
  <c r="T652" i="1"/>
  <c r="T653" i="1"/>
  <c r="T680" i="1"/>
  <c r="T692" i="1"/>
  <c r="T744" i="1"/>
  <c r="T759" i="1"/>
  <c r="T768" i="1"/>
  <c r="T787" i="1"/>
  <c r="T792" i="1"/>
  <c r="T796" i="1"/>
  <c r="T797" i="1"/>
  <c r="T798" i="1"/>
  <c r="T810" i="1"/>
  <c r="T813" i="1"/>
  <c r="T818" i="1"/>
  <c r="T828" i="1"/>
  <c r="T913" i="1"/>
  <c r="T914" i="1"/>
  <c r="T971" i="1"/>
  <c r="T972" i="1"/>
  <c r="T996" i="1"/>
  <c r="T998" i="1"/>
  <c r="T1018" i="1"/>
  <c r="T1068" i="1"/>
  <c r="T1069" i="1"/>
  <c r="T1073" i="1"/>
  <c r="T1074" i="1"/>
  <c r="T1075" i="1"/>
  <c r="T1082" i="1"/>
  <c r="T1088" i="1"/>
  <c r="T1105" i="1"/>
  <c r="T1106" i="1"/>
  <c r="T1108" i="1"/>
  <c r="T1110" i="1"/>
  <c r="T1111" i="1"/>
  <c r="T1114" i="1"/>
  <c r="T1139" i="1"/>
  <c r="T1141" i="1"/>
  <c r="T1142" i="1"/>
  <c r="T1147" i="1"/>
  <c r="T1220" i="1"/>
  <c r="T1223" i="1"/>
  <c r="T1222" i="1"/>
  <c r="T1297" i="1"/>
  <c r="T1303" i="1"/>
  <c r="T1304" i="1"/>
  <c r="T1305" i="1"/>
  <c r="T1314" i="1"/>
  <c r="T1315" i="1"/>
  <c r="T1316" i="1"/>
  <c r="T1317" i="1"/>
  <c r="T1318" i="1"/>
  <c r="T1319" i="1"/>
  <c r="T1323" i="1"/>
  <c r="T1376" i="1"/>
  <c r="T1441" i="1"/>
  <c r="T1442" i="1"/>
  <c r="T1443" i="1"/>
  <c r="T1444" i="1"/>
  <c r="T1459" i="1"/>
  <c r="T1478" i="1"/>
  <c r="T1479" i="1"/>
  <c r="T1505" i="1"/>
  <c r="T1547" i="1"/>
  <c r="T1560" i="1"/>
  <c r="T1563" i="1"/>
  <c r="T1580" i="1"/>
  <c r="T1613" i="1"/>
  <c r="T1616" i="1"/>
  <c r="T1617" i="1"/>
  <c r="T1618" i="1"/>
  <c r="T1629" i="1"/>
  <c r="T1670" i="1"/>
  <c r="T1668" i="1"/>
  <c r="T1698" i="1"/>
  <c r="T1699" i="1"/>
  <c r="T1700" i="1"/>
  <c r="T1701" i="1"/>
  <c r="T1702" i="1"/>
  <c r="T1744" i="1"/>
  <c r="T1755" i="1"/>
  <c r="T1756" i="1"/>
  <c r="T1774" i="1"/>
  <c r="T1784" i="1"/>
  <c r="T1841" i="1"/>
  <c r="T1859" i="1"/>
  <c r="T1858" i="1"/>
  <c r="T1865" i="1"/>
  <c r="T1869" i="1"/>
  <c r="T1870" i="1"/>
  <c r="T1871" i="1"/>
  <c r="T1872" i="1"/>
  <c r="T1873" i="1"/>
  <c r="T1881" i="1"/>
  <c r="T1894" i="1"/>
  <c r="T1888" i="1"/>
  <c r="T1890" i="1"/>
  <c r="T1891" i="1"/>
  <c r="T1893" i="1"/>
  <c r="T1896" i="1"/>
  <c r="T1910" i="1"/>
  <c r="T1924" i="1"/>
  <c r="T1925" i="1"/>
  <c r="T1926" i="1"/>
  <c r="T1927" i="1"/>
  <c r="T1929" i="1"/>
  <c r="T1930" i="1"/>
  <c r="T1931" i="1"/>
  <c r="T1932" i="1"/>
  <c r="T1933" i="1"/>
  <c r="T1946" i="1"/>
  <c r="T1944" i="1"/>
  <c r="T1945" i="1"/>
  <c r="T1934" i="1"/>
  <c r="T1935" i="1"/>
  <c r="T1939" i="1"/>
  <c r="T1940" i="1"/>
  <c r="T1941" i="1"/>
  <c r="T1942" i="1"/>
  <c r="T1943" i="1"/>
  <c r="T1947" i="1"/>
  <c r="T1948" i="1"/>
  <c r="T1949" i="1"/>
  <c r="T1952" i="1"/>
  <c r="T1956" i="1"/>
  <c r="T1957" i="1"/>
  <c r="T1959" i="1"/>
  <c r="T1960" i="1"/>
  <c r="T1961" i="1"/>
  <c r="T1963" i="1"/>
  <c r="T1964" i="1"/>
  <c r="T1965" i="1"/>
  <c r="T1967" i="1"/>
  <c r="T1972" i="1"/>
  <c r="T2061" i="1"/>
  <c r="T2062" i="1"/>
  <c r="T2063" i="1"/>
  <c r="T2119" i="1"/>
  <c r="T2139" i="1"/>
  <c r="T2162" i="1"/>
  <c r="T2163" i="1"/>
  <c r="T2181" i="1"/>
  <c r="T2197" i="1"/>
  <c r="T346" i="1"/>
  <c r="T354" i="1"/>
  <c r="T360" i="1"/>
  <c r="T368" i="1"/>
  <c r="T371" i="1"/>
  <c r="T378" i="1"/>
  <c r="T385" i="1"/>
  <c r="T389" i="1"/>
  <c r="T418" i="1"/>
  <c r="T425" i="1"/>
  <c r="T426" i="1"/>
  <c r="T435" i="1"/>
  <c r="T437" i="1"/>
  <c r="T438" i="1"/>
  <c r="T454" i="1"/>
  <c r="T455" i="1"/>
  <c r="T460" i="1"/>
  <c r="T522" i="1"/>
  <c r="T528" i="1"/>
  <c r="T539" i="1"/>
  <c r="T542" i="1"/>
  <c r="T549" i="1"/>
  <c r="T555" i="1"/>
  <c r="T556" i="1"/>
  <c r="T609" i="1"/>
  <c r="T610" i="1"/>
  <c r="T612" i="1"/>
  <c r="T615" i="1"/>
  <c r="T620" i="1"/>
  <c r="T621" i="1"/>
  <c r="T622" i="1"/>
  <c r="T623" i="1"/>
  <c r="T626" i="1"/>
  <c r="T627" i="1"/>
  <c r="T628" i="1"/>
  <c r="T630" i="1"/>
  <c r="T638" i="1"/>
  <c r="T639" i="1"/>
  <c r="T640" i="1"/>
  <c r="T642" i="1"/>
  <c r="T645" i="1"/>
  <c r="T660" i="1"/>
  <c r="T662" i="1"/>
  <c r="T663" i="1"/>
  <c r="T664" i="1"/>
  <c r="T670" i="1"/>
  <c r="T675" i="1"/>
  <c r="T679" i="1"/>
  <c r="T684" i="1"/>
  <c r="T693" i="1"/>
  <c r="T706" i="1"/>
  <c r="T707" i="1"/>
  <c r="T717" i="1"/>
  <c r="T728" i="1"/>
  <c r="T730" i="1"/>
  <c r="T738" i="1"/>
  <c r="T739" i="1"/>
  <c r="T753" i="1"/>
  <c r="T755" i="1"/>
  <c r="T766" i="1"/>
  <c r="T767" i="1"/>
  <c r="T774" i="1"/>
  <c r="T776" i="1"/>
  <c r="T780" i="1"/>
  <c r="T781" i="1"/>
  <c r="T782" i="1"/>
  <c r="T786" i="1"/>
  <c r="T788" i="1"/>
  <c r="T791" i="1"/>
  <c r="T793" i="1"/>
  <c r="T795" i="1"/>
  <c r="T802" i="1"/>
  <c r="T803" i="1"/>
  <c r="T804" i="1"/>
  <c r="T826" i="1"/>
  <c r="T827" i="1"/>
  <c r="T829" i="1"/>
  <c r="T834" i="1"/>
  <c r="T856" i="1"/>
  <c r="T859" i="1"/>
  <c r="T860" i="1"/>
  <c r="T861" i="1"/>
  <c r="T871" i="1"/>
  <c r="T889" i="1"/>
  <c r="T890" i="1"/>
  <c r="T906" i="1"/>
  <c r="T907" i="1"/>
  <c r="T909" i="1"/>
  <c r="T911" i="1"/>
  <c r="T926" i="1"/>
  <c r="T928" i="1"/>
  <c r="T937" i="1"/>
  <c r="T947" i="1"/>
  <c r="T948" i="1"/>
  <c r="T949" i="1"/>
  <c r="T950" i="1"/>
  <c r="T951" i="1"/>
  <c r="T960" i="1"/>
  <c r="T962" i="1"/>
  <c r="T964" i="1"/>
  <c r="T969" i="1"/>
  <c r="T973" i="1"/>
  <c r="T974" i="1"/>
  <c r="T976" i="1"/>
  <c r="T982" i="1"/>
  <c r="T983" i="1"/>
  <c r="T1004" i="1"/>
  <c r="T1019" i="1"/>
  <c r="T1049" i="1"/>
  <c r="T1052" i="1"/>
  <c r="T1072" i="1"/>
  <c r="T1076" i="1"/>
  <c r="T1079" i="1"/>
  <c r="T1080" i="1"/>
  <c r="T1081" i="1"/>
  <c r="T1084" i="1"/>
  <c r="T1085" i="1"/>
  <c r="T1086" i="1"/>
  <c r="T1087" i="1"/>
  <c r="T1101" i="1"/>
  <c r="T1107" i="1"/>
  <c r="T1109" i="1"/>
  <c r="T1112" i="1"/>
  <c r="T1113" i="1"/>
  <c r="T1115" i="1"/>
  <c r="T1116" i="1"/>
  <c r="T1136" i="1"/>
  <c r="T1137" i="1"/>
  <c r="T1140" i="1"/>
  <c r="T1144" i="1"/>
  <c r="T1151" i="1"/>
  <c r="T1155" i="1"/>
  <c r="T1159" i="1"/>
  <c r="T1160" i="1"/>
  <c r="T1171" i="1"/>
  <c r="T1182" i="1"/>
  <c r="T1197" i="1"/>
  <c r="T1214" i="1"/>
  <c r="T1225" i="1"/>
  <c r="T1231" i="1"/>
  <c r="T1233" i="1"/>
  <c r="T1234" i="1"/>
  <c r="T1263" i="1"/>
  <c r="T1265" i="1"/>
  <c r="T1266" i="1"/>
  <c r="T1274" i="1"/>
  <c r="T1279" i="1"/>
  <c r="T1287" i="1"/>
  <c r="T1298" i="1"/>
  <c r="T1300" i="1"/>
  <c r="T1301" i="1"/>
  <c r="T1302" i="1"/>
  <c r="T1308" i="1"/>
  <c r="T1309" i="1"/>
  <c r="T1320" i="1"/>
  <c r="T1321" i="1"/>
  <c r="T1325" i="1"/>
  <c r="T1322" i="1"/>
  <c r="T1324" i="1"/>
  <c r="T1326" i="1"/>
  <c r="T1336" i="1"/>
  <c r="T1362" i="1"/>
  <c r="T1365" i="1"/>
  <c r="T1366" i="1"/>
  <c r="T1370" i="1"/>
  <c r="T1371" i="1"/>
  <c r="T1372" i="1"/>
  <c r="T1380" i="1"/>
  <c r="T1381" i="1"/>
  <c r="T1388" i="1"/>
  <c r="T1389" i="1"/>
  <c r="T1390" i="1"/>
  <c r="T1392" i="1"/>
  <c r="T1397" i="1"/>
  <c r="T1398" i="1"/>
  <c r="T1401" i="1"/>
  <c r="T1419" i="1"/>
  <c r="T1440" i="1"/>
  <c r="T1445" i="1"/>
  <c r="T1450" i="1"/>
  <c r="T1451" i="1"/>
  <c r="T1453" i="1"/>
  <c r="T1461" i="1"/>
  <c r="T1466" i="1"/>
  <c r="T1482" i="1"/>
  <c r="T1483" i="1"/>
  <c r="T1484" i="1"/>
  <c r="T1486" i="1"/>
  <c r="T1487" i="1"/>
  <c r="T1493" i="1"/>
  <c r="T1506" i="1"/>
  <c r="T1507" i="1"/>
  <c r="T1521" i="1"/>
  <c r="T1522" i="1"/>
  <c r="T1523" i="1"/>
  <c r="T1524" i="1"/>
  <c r="T1552" i="1"/>
  <c r="T1553" i="1"/>
  <c r="T1554" i="1"/>
  <c r="T1559" i="1"/>
  <c r="T1564" i="1"/>
  <c r="T1565" i="1"/>
  <c r="T1579" i="1"/>
  <c r="T1588" i="1"/>
  <c r="T1589" i="1"/>
  <c r="T1601" i="1"/>
  <c r="T1602" i="1"/>
  <c r="T1606" i="1"/>
  <c r="T1611" i="1"/>
  <c r="T1612" i="1"/>
  <c r="T1615" i="1"/>
  <c r="T1621" i="1"/>
  <c r="T1622" i="1"/>
  <c r="T1631" i="1"/>
  <c r="T1632" i="1"/>
  <c r="T1636" i="1"/>
  <c r="T1637" i="1"/>
  <c r="T1644" i="1"/>
  <c r="T1645" i="1"/>
  <c r="T1649" i="1"/>
  <c r="T1667" i="1"/>
  <c r="T1673" i="1"/>
  <c r="T1672" i="1"/>
  <c r="T1674" i="1"/>
  <c r="T1675" i="1"/>
  <c r="T1694" i="1"/>
  <c r="T1707" i="1"/>
  <c r="T1712" i="1"/>
  <c r="T1716" i="1"/>
  <c r="T1743" i="1"/>
  <c r="T1745" i="1"/>
  <c r="T1746" i="1"/>
  <c r="T1754" i="1"/>
  <c r="T1767" i="1"/>
  <c r="T1770" i="1"/>
  <c r="T1772" i="1"/>
  <c r="T1773" i="1"/>
  <c r="T1798" i="1"/>
  <c r="T1801" i="1"/>
  <c r="T1809" i="1"/>
  <c r="T1825" i="1"/>
  <c r="T1826" i="1"/>
  <c r="T1827" i="1"/>
  <c r="T1828" i="1"/>
  <c r="T1829" i="1"/>
  <c r="T1830" i="1"/>
  <c r="T1831" i="1"/>
  <c r="T1833" i="1"/>
  <c r="T1835" i="1"/>
  <c r="T1837" i="1"/>
  <c r="T1838" i="1"/>
  <c r="T1839" i="1"/>
  <c r="T1844" i="1"/>
  <c r="T1852" i="1"/>
  <c r="T1867" i="1"/>
  <c r="T1875" i="1"/>
  <c r="T1876" i="1"/>
  <c r="T1877" i="1"/>
  <c r="T1878" i="1"/>
  <c r="T1880" i="1"/>
  <c r="T1885" i="1"/>
  <c r="T1886" i="1"/>
  <c r="T1887" i="1"/>
  <c r="T1889" i="1"/>
  <c r="T1892" i="1"/>
  <c r="T1897" i="1"/>
  <c r="T1899" i="1"/>
  <c r="T1898" i="1"/>
  <c r="T1901" i="1"/>
  <c r="T1902" i="1"/>
  <c r="T1920" i="1"/>
  <c r="T1928" i="1"/>
  <c r="T1953" i="1"/>
  <c r="T1954" i="1"/>
  <c r="T1958" i="1"/>
  <c r="T1962" i="1"/>
  <c r="T1966" i="1"/>
  <c r="T1968" i="1"/>
  <c r="T1986" i="1"/>
  <c r="T1992" i="1"/>
  <c r="T1998" i="1"/>
  <c r="T2003" i="1"/>
  <c r="T2004" i="1"/>
  <c r="T2039" i="1"/>
  <c r="T2040" i="1"/>
  <c r="T2045" i="1"/>
  <c r="T2074" i="1"/>
  <c r="T2075" i="1"/>
  <c r="T2076" i="1"/>
  <c r="T2107" i="1"/>
  <c r="T2108" i="1"/>
  <c r="T2111" i="1"/>
  <c r="T2121" i="1"/>
  <c r="T2124" i="1"/>
  <c r="T2134" i="1"/>
  <c r="T2137" i="1"/>
  <c r="T2140" i="1"/>
  <c r="T2164" i="1"/>
  <c r="T2180" i="1"/>
  <c r="T2188" i="1"/>
  <c r="T2189" i="1"/>
  <c r="T2193" i="1"/>
  <c r="T2201" i="1"/>
  <c r="T2216" i="1"/>
  <c r="T2221" i="1"/>
  <c r="T1651" i="1"/>
  <c r="T1652" i="1"/>
  <c r="T1653" i="1"/>
  <c r="T1654" i="1"/>
  <c r="T1655" i="1"/>
  <c r="T1656" i="1"/>
  <c r="T1657" i="1"/>
  <c r="T1669" i="1"/>
  <c r="T1658" i="1"/>
  <c r="T1659" i="1"/>
  <c r="T1660" i="1"/>
  <c r="T1661" i="1"/>
  <c r="T1662" i="1"/>
  <c r="T1663" i="1"/>
  <c r="T1664" i="1"/>
  <c r="T379" i="1"/>
  <c r="T384" i="1"/>
  <c r="T515" i="1"/>
  <c r="T516" i="1"/>
  <c r="T878" i="1"/>
  <c r="T879" i="1"/>
  <c r="T965" i="1"/>
  <c r="T1013" i="1"/>
  <c r="T1063" i="1"/>
  <c r="T1064" i="1"/>
  <c r="T1102" i="1"/>
  <c r="T1103" i="1"/>
  <c r="T1125" i="1"/>
  <c r="T1143" i="1"/>
  <c r="T1226" i="1"/>
  <c r="T1227" i="1"/>
  <c r="T1228" i="1"/>
  <c r="T1229" i="1"/>
  <c r="T1330" i="1"/>
  <c r="T1438" i="1"/>
  <c r="T1485" i="1"/>
  <c r="T1488" i="1"/>
  <c r="T1534" i="1"/>
  <c r="T1536" i="1"/>
  <c r="T1537" i="1"/>
  <c r="T1545" i="1"/>
  <c r="T1546" i="1"/>
  <c r="T1566" i="1"/>
  <c r="T1587" i="1"/>
  <c r="T1765" i="1"/>
  <c r="T1782" i="1"/>
  <c r="T1853" i="1"/>
  <c r="T1854" i="1"/>
  <c r="T1855" i="1"/>
  <c r="T1904" i="1"/>
  <c r="T1905" i="1"/>
  <c r="T1906" i="1"/>
  <c r="T1907" i="1"/>
  <c r="T2026" i="1"/>
  <c r="T2027" i="1"/>
  <c r="T2028" i="1"/>
  <c r="T2029" i="1"/>
  <c r="T2030" i="1"/>
  <c r="T2055" i="1"/>
  <c r="T2056" i="1"/>
  <c r="T2059" i="1"/>
  <c r="T2131" i="1"/>
  <c r="T2132" i="1"/>
  <c r="T2183" i="1"/>
  <c r="T2184" i="1"/>
  <c r="T880" i="1"/>
  <c r="T989" i="1"/>
  <c r="T1640" i="1"/>
  <c r="T1641" i="1"/>
  <c r="T575" i="1"/>
  <c r="T710" i="1"/>
  <c r="T711" i="1"/>
  <c r="T1352" i="1"/>
  <c r="T1824" i="1"/>
  <c r="T1984" i="1"/>
  <c r="T420" i="1"/>
  <c r="T421" i="1"/>
  <c r="T422" i="1"/>
  <c r="T447" i="1"/>
  <c r="T490" i="1"/>
  <c r="T643" i="1"/>
  <c r="T644" i="1"/>
  <c r="T650" i="1"/>
  <c r="T752" i="1"/>
  <c r="T872" i="1"/>
  <c r="T873" i="1"/>
  <c r="T893" i="1"/>
  <c r="T894" i="1"/>
  <c r="T895" i="1"/>
  <c r="T917" i="1"/>
  <c r="T1047" i="1"/>
  <c r="T1177" i="1"/>
  <c r="T1178" i="1"/>
  <c r="T1195" i="1"/>
  <c r="T1236" i="1"/>
  <c r="T1237" i="1"/>
  <c r="T1354" i="1"/>
  <c r="T1462" i="1"/>
  <c r="T1491" i="1"/>
  <c r="T1492" i="1"/>
  <c r="T1520" i="1"/>
  <c r="T1598" i="1"/>
  <c r="T1599" i="1"/>
  <c r="T1600" i="1"/>
  <c r="T1795" i="1"/>
  <c r="T1796" i="1"/>
  <c r="T1797" i="1"/>
  <c r="T1808" i="1"/>
  <c r="T1921" i="1"/>
  <c r="T1997" i="1"/>
  <c r="T2009" i="1"/>
  <c r="T2035" i="1"/>
  <c r="T2196" i="1"/>
  <c r="T2222" i="1"/>
  <c r="T2223" i="1"/>
  <c r="T1665" i="1"/>
  <c r="T1666" i="1"/>
  <c r="T1671" i="1"/>
  <c r="T1676" i="1"/>
  <c r="T1677" i="1"/>
  <c r="T1678" i="1"/>
  <c r="T1679" i="1"/>
  <c r="T1680" i="1"/>
  <c r="T1681" i="1"/>
  <c r="T1682" i="1"/>
  <c r="T1683" i="1"/>
  <c r="T1684" i="1"/>
  <c r="T1685" i="1"/>
  <c r="T1686" i="1"/>
  <c r="T1687" i="1"/>
  <c r="T1688" i="1"/>
  <c r="T1689" i="1"/>
  <c r="T1691" i="1"/>
  <c r="T1692" i="1"/>
  <c r="T1695" i="1"/>
  <c r="T1703" i="1"/>
  <c r="T1704" i="1"/>
  <c r="T1705" i="1"/>
  <c r="T1706" i="1"/>
  <c r="T1696" i="1"/>
  <c r="T1697" i="1"/>
  <c r="T1709" i="1"/>
  <c r="T1693" i="1"/>
  <c r="T1708" i="1"/>
  <c r="T1690" i="1"/>
  <c r="T536" i="1"/>
  <c r="T537" i="1"/>
  <c r="T538" i="1"/>
  <c r="T532" i="1"/>
  <c r="T533" i="1"/>
  <c r="T534" i="1"/>
  <c r="T535" i="1"/>
  <c r="T805" i="1"/>
  <c r="T806" i="1"/>
  <c r="T807" i="1"/>
  <c r="T808" i="1"/>
  <c r="T809" i="1"/>
  <c r="T942" i="1"/>
  <c r="T943" i="1"/>
  <c r="T944" i="1"/>
  <c r="T945" i="1"/>
  <c r="T946" i="1"/>
  <c r="T961" i="1"/>
  <c r="T963" i="1"/>
  <c r="T1083" i="1"/>
  <c r="T1310" i="1"/>
  <c r="T1311" i="1"/>
  <c r="T1312" i="1"/>
  <c r="T1313" i="1"/>
  <c r="T1374" i="1"/>
  <c r="T1375" i="1"/>
  <c r="T1393" i="1"/>
  <c r="T1973" i="1"/>
  <c r="T1974" i="1"/>
  <c r="T1975" i="1"/>
  <c r="T1976" i="1"/>
  <c r="T494" i="1"/>
  <c r="T504" i="1"/>
  <c r="T578" i="1"/>
  <c r="T373" i="1"/>
  <c r="T2048" i="1"/>
  <c r="T2049" i="1"/>
  <c r="T2050" i="1"/>
  <c r="T2051" i="1"/>
  <c r="T2052" i="1"/>
  <c r="T407" i="1"/>
  <c r="T434" i="1"/>
  <c r="T847" i="1"/>
  <c r="T848" i="1"/>
  <c r="T875" i="1"/>
  <c r="T979" i="1"/>
  <c r="T980" i="1"/>
  <c r="T1089" i="1"/>
  <c r="T1119" i="1"/>
  <c r="T1133" i="1"/>
  <c r="T1296" i="1"/>
  <c r="T1337" i="1"/>
  <c r="T1364" i="1"/>
  <c r="T1748" i="1"/>
  <c r="T1760" i="1"/>
  <c r="T1771" i="1"/>
  <c r="T2005" i="1"/>
  <c r="T2017" i="1"/>
  <c r="T2187" i="1"/>
  <c r="T436" i="1"/>
  <c r="T480" i="1"/>
  <c r="T595" i="1"/>
  <c r="T613" i="1"/>
  <c r="T614" i="1"/>
  <c r="T725" i="1"/>
  <c r="T726" i="1"/>
  <c r="T727" i="1"/>
  <c r="T1481" i="1"/>
  <c r="T1718" i="1"/>
  <c r="T2205" i="1"/>
  <c r="T2206" i="1"/>
  <c r="T2207" i="1"/>
  <c r="T2208" i="1"/>
  <c r="T2209" i="1"/>
  <c r="T2210" i="1"/>
  <c r="T2211" i="1"/>
  <c r="T2212" i="1"/>
  <c r="T2213" i="1"/>
  <c r="T393" i="1"/>
  <c r="T394" i="1"/>
  <c r="T395" i="1"/>
  <c r="T396" i="1"/>
  <c r="T397" i="1"/>
  <c r="T398" i="1"/>
  <c r="T399" i="1"/>
  <c r="T400" i="1"/>
  <c r="T401" i="1"/>
  <c r="T402" i="1"/>
  <c r="T900" i="1"/>
  <c r="T1634" i="1"/>
  <c r="T1635" i="1"/>
  <c r="T350" i="1"/>
  <c r="T355" i="1"/>
  <c r="T365" i="1"/>
  <c r="T375" i="1"/>
  <c r="T380" i="1"/>
  <c r="T381" i="1"/>
  <c r="T382" i="1"/>
  <c r="T392" i="1"/>
  <c r="T446" i="1"/>
  <c r="T451" i="1"/>
  <c r="T458" i="1"/>
  <c r="T469" i="1"/>
  <c r="T470" i="1"/>
  <c r="T471" i="1"/>
  <c r="T505" i="1"/>
  <c r="T506" i="1"/>
  <c r="T544" i="1"/>
  <c r="T545" i="1"/>
  <c r="T546" i="1"/>
  <c r="T547" i="1"/>
  <c r="T548" i="1"/>
  <c r="T551" i="1"/>
  <c r="T552" i="1"/>
  <c r="T553" i="1"/>
  <c r="T554" i="1"/>
  <c r="T570" i="1"/>
  <c r="T571" i="1"/>
  <c r="T605" i="1"/>
  <c r="T646" i="1"/>
  <c r="T647" i="1"/>
  <c r="T648" i="1"/>
  <c r="T654" i="1"/>
  <c r="T655" i="1"/>
  <c r="T656" i="1"/>
  <c r="T657" i="1"/>
  <c r="T658" i="1"/>
  <c r="T659" i="1"/>
  <c r="T668" i="1"/>
  <c r="T669" i="1"/>
  <c r="T697" i="1"/>
  <c r="T698" i="1"/>
  <c r="T701" i="1"/>
  <c r="T750" i="1"/>
  <c r="T751" i="1"/>
  <c r="T819" i="1"/>
  <c r="T835" i="1"/>
  <c r="T836" i="1"/>
  <c r="T845" i="1"/>
  <c r="T846" i="1"/>
  <c r="T849" i="1"/>
  <c r="T857" i="1"/>
  <c r="T867" i="1"/>
  <c r="T869" i="1"/>
  <c r="T884" i="1"/>
  <c r="T885" i="1"/>
  <c r="T886" i="1"/>
  <c r="T891" i="1"/>
  <c r="T892" i="1"/>
  <c r="T898" i="1"/>
  <c r="T910" i="1"/>
  <c r="T912" i="1"/>
  <c r="T915" i="1"/>
  <c r="T916" i="1"/>
  <c r="T919" i="1"/>
  <c r="T921" i="1"/>
  <c r="T922" i="1"/>
  <c r="T923" i="1"/>
  <c r="T924" i="1"/>
  <c r="T927" i="1"/>
  <c r="T967" i="1"/>
  <c r="T988" i="1"/>
  <c r="T992" i="1"/>
  <c r="T993" i="1"/>
  <c r="T994" i="1"/>
  <c r="T1009" i="1"/>
  <c r="T1010" i="1"/>
  <c r="T1011" i="1"/>
  <c r="T1012" i="1"/>
  <c r="T1016" i="1"/>
  <c r="T1040" i="1"/>
  <c r="T1051" i="1"/>
  <c r="T1056" i="1"/>
  <c r="T1057" i="1"/>
  <c r="T1098" i="1"/>
  <c r="T1099" i="1"/>
  <c r="T1100" i="1"/>
  <c r="T1117" i="1"/>
  <c r="T1118" i="1"/>
  <c r="T1126" i="1"/>
  <c r="T1130" i="1"/>
  <c r="T1148" i="1"/>
  <c r="T1149" i="1"/>
  <c r="T1157" i="1"/>
  <c r="T1168" i="1"/>
  <c r="T1170" i="1"/>
  <c r="T1184" i="1"/>
  <c r="T1186" i="1"/>
  <c r="T1187" i="1"/>
  <c r="T1201" i="1"/>
  <c r="T1205" i="1"/>
  <c r="T1206" i="1"/>
  <c r="T1207" i="1"/>
  <c r="T1209" i="1"/>
  <c r="T1210" i="1"/>
  <c r="T1211" i="1"/>
  <c r="T1212" i="1"/>
  <c r="T1230" i="1"/>
  <c r="T1232" i="1"/>
  <c r="T1238" i="1"/>
  <c r="T1239" i="1"/>
  <c r="T1240" i="1"/>
  <c r="T1255" i="1"/>
  <c r="T1256" i="1"/>
  <c r="T1271" i="1"/>
  <c r="T1284" i="1"/>
  <c r="T1285" i="1"/>
  <c r="T1290" i="1"/>
  <c r="T1291" i="1"/>
  <c r="T1292" i="1"/>
  <c r="T1293" i="1"/>
  <c r="T1294" i="1"/>
  <c r="T1334" i="1"/>
  <c r="T1351" i="1"/>
  <c r="T1363" i="1"/>
  <c r="T1384" i="1"/>
  <c r="T1404" i="1"/>
  <c r="T1405" i="1"/>
  <c r="T1406" i="1"/>
  <c r="T1408" i="1"/>
  <c r="T1410" i="1"/>
  <c r="T1411" i="1"/>
  <c r="T1429" i="1"/>
  <c r="T1430" i="1"/>
  <c r="T1431" i="1"/>
  <c r="T1455" i="1"/>
  <c r="T1456" i="1"/>
  <c r="T1457" i="1"/>
  <c r="T1458" i="1"/>
  <c r="T1463" i="1"/>
  <c r="T1510" i="1"/>
  <c r="T1511" i="1"/>
  <c r="T1513" i="1"/>
  <c r="T1514" i="1"/>
  <c r="T1516" i="1"/>
  <c r="T1517" i="1"/>
  <c r="T1518" i="1"/>
  <c r="T1531" i="1"/>
  <c r="T1532" i="1"/>
  <c r="T1575" i="1"/>
  <c r="T1576" i="1"/>
  <c r="T1577" i="1"/>
  <c r="T1583" i="1"/>
  <c r="T1584" i="1"/>
  <c r="T1585" i="1"/>
  <c r="T1586" i="1"/>
  <c r="T1619" i="1"/>
  <c r="T1620" i="1"/>
  <c r="T1715" i="1"/>
  <c r="T1719" i="1"/>
  <c r="T1720" i="1"/>
  <c r="T1721" i="1"/>
  <c r="T1722" i="1"/>
  <c r="T1723" i="1"/>
  <c r="T1724" i="1"/>
  <c r="T1735" i="1"/>
  <c r="T1736" i="1"/>
  <c r="T1737" i="1"/>
  <c r="T1738" i="1"/>
  <c r="T1739" i="1"/>
  <c r="T1740" i="1"/>
  <c r="T1749" i="1"/>
  <c r="T1750" i="1"/>
  <c r="T1768" i="1"/>
  <c r="T1769" i="1"/>
  <c r="T1813" i="1"/>
  <c r="T1814" i="1"/>
  <c r="T1815" i="1"/>
  <c r="T1816" i="1"/>
  <c r="T1842" i="1"/>
  <c r="T1843" i="1"/>
  <c r="T1882" i="1"/>
  <c r="T1883" i="1"/>
  <c r="T1884" i="1"/>
  <c r="T1913" i="1"/>
  <c r="T1914" i="1"/>
  <c r="T1950" i="1"/>
  <c r="T1951" i="1"/>
  <c r="T1977" i="1"/>
  <c r="T1978" i="1"/>
  <c r="T1979" i="1"/>
  <c r="T1982" i="1"/>
  <c r="T1983" i="1"/>
  <c r="T1985" i="1"/>
  <c r="T1987" i="1"/>
  <c r="T1988" i="1"/>
  <c r="T1989" i="1"/>
  <c r="T1990" i="1"/>
  <c r="T1991" i="1"/>
  <c r="T1993" i="1"/>
  <c r="T1994" i="1"/>
  <c r="T2011" i="1"/>
  <c r="T2012" i="1"/>
  <c r="T2013" i="1"/>
  <c r="T2014" i="1"/>
  <c r="T2015" i="1"/>
  <c r="T2024" i="1"/>
  <c r="T2025" i="1"/>
  <c r="T2031" i="1"/>
  <c r="T2032" i="1"/>
  <c r="T2033" i="1"/>
  <c r="T2034" i="1"/>
  <c r="T2036" i="1"/>
  <c r="T2037" i="1"/>
  <c r="T2038" i="1"/>
  <c r="T2079" i="1"/>
  <c r="T2101" i="1"/>
  <c r="T2102" i="1"/>
  <c r="T2103" i="1"/>
  <c r="T2104" i="1"/>
  <c r="T2105" i="1"/>
  <c r="T2106" i="1"/>
  <c r="T2109" i="1"/>
  <c r="T2110" i="1"/>
  <c r="T2115" i="1"/>
  <c r="T2116" i="1"/>
  <c r="T2122" i="1"/>
  <c r="T2123" i="1"/>
  <c r="T2126" i="1"/>
  <c r="T2127" i="1"/>
  <c r="T2154" i="1"/>
  <c r="T2155" i="1"/>
  <c r="T2156" i="1"/>
  <c r="T2157" i="1"/>
  <c r="T2158" i="1"/>
  <c r="T2160" i="1"/>
  <c r="T2161" i="1"/>
  <c r="T2168" i="1"/>
  <c r="T2169" i="1"/>
  <c r="T2170" i="1"/>
  <c r="T2171" i="1"/>
  <c r="T2172" i="1"/>
  <c r="T2173" i="1"/>
  <c r="T2174" i="1"/>
  <c r="T2175" i="1"/>
  <c r="T2177" i="1"/>
  <c r="T2194" i="1"/>
  <c r="T2195" i="1"/>
  <c r="T2198" i="1"/>
  <c r="T2199" i="1"/>
  <c r="T2200" i="1"/>
  <c r="T2202" i="1"/>
  <c r="T2203" i="1"/>
  <c r="T2219" i="1"/>
  <c r="T2220" i="1"/>
  <c r="T351" i="1"/>
  <c r="T442" i="1"/>
  <c r="T715" i="1"/>
  <c r="T901" i="1"/>
  <c r="T902" i="1"/>
  <c r="T903" i="1"/>
  <c r="T904" i="1"/>
  <c r="T905" i="1"/>
  <c r="T1131" i="1"/>
  <c r="T1199" i="1"/>
  <c r="T1433" i="1"/>
  <c r="T1434" i="1"/>
  <c r="T1550" i="1"/>
  <c r="T1608" i="1"/>
  <c r="T1731" i="1"/>
  <c r="T1734" i="1"/>
  <c r="T2142" i="1"/>
  <c r="T736" i="1"/>
  <c r="T887" i="1"/>
  <c r="T968" i="1"/>
  <c r="T1714" i="1"/>
  <c r="T348" i="1"/>
  <c r="T353" i="1"/>
  <c r="T356" i="1"/>
  <c r="T357" i="1"/>
  <c r="T363" i="1"/>
  <c r="T377" i="1"/>
  <c r="T406" i="1"/>
  <c r="T413" i="1"/>
  <c r="T414" i="1"/>
  <c r="T448" i="1"/>
  <c r="T449" i="1"/>
  <c r="T450" i="1"/>
  <c r="T456" i="1"/>
  <c r="T459" i="1"/>
  <c r="T461" i="1"/>
  <c r="T462" i="1"/>
  <c r="T463" i="1"/>
  <c r="T465" i="1"/>
  <c r="T472" i="1"/>
  <c r="T473" i="1"/>
  <c r="T474" i="1"/>
  <c r="T477" i="1"/>
  <c r="T484" i="1"/>
  <c r="T488" i="1"/>
  <c r="T489" i="1"/>
  <c r="T491" i="1"/>
  <c r="T493" i="1"/>
  <c r="T495" i="1"/>
  <c r="T496" i="1"/>
  <c r="T507" i="1"/>
  <c r="T508" i="1"/>
  <c r="T510" i="1"/>
  <c r="T511" i="1"/>
  <c r="T514" i="1"/>
  <c r="T559" i="1"/>
  <c r="T560" i="1"/>
  <c r="T677" i="1"/>
  <c r="T678" i="1"/>
  <c r="T681" i="1"/>
  <c r="T729" i="1"/>
  <c r="T740" i="1"/>
  <c r="T749" i="1"/>
  <c r="T745" i="1"/>
  <c r="T758" i="1"/>
  <c r="T800" i="1"/>
  <c r="T799" i="1"/>
  <c r="T838" i="1"/>
  <c r="T839" i="1"/>
  <c r="T844" i="1"/>
  <c r="T850" i="1"/>
  <c r="T855" i="1"/>
  <c r="T868" i="1"/>
  <c r="T896" i="1"/>
  <c r="T897" i="1"/>
  <c r="T929" i="1"/>
  <c r="T930" i="1"/>
  <c r="T936" i="1"/>
  <c r="T938" i="1"/>
  <c r="T939" i="1"/>
  <c r="T978" i="1"/>
  <c r="T984" i="1"/>
  <c r="T985" i="1"/>
  <c r="T986" i="1"/>
  <c r="T991" i="1"/>
  <c r="T995" i="1"/>
  <c r="T1008" i="1"/>
  <c r="T1024" i="1"/>
  <c r="T1025" i="1"/>
  <c r="T1028" i="1"/>
  <c r="T1029" i="1"/>
  <c r="T1062" i="1"/>
  <c r="T1067" i="1"/>
  <c r="T1078" i="1"/>
  <c r="T1077" i="1"/>
  <c r="T1120" i="1"/>
  <c r="T1121" i="1"/>
  <c r="T1122" i="1"/>
  <c r="T1124" i="1"/>
  <c r="T1123" i="1"/>
  <c r="T1158" i="1"/>
  <c r="T1166" i="1"/>
  <c r="T1179" i="1"/>
  <c r="T1280" i="1"/>
  <c r="T1288" i="1"/>
  <c r="T1503" i="1"/>
  <c r="T1253" i="1"/>
  <c r="T1254" i="1"/>
  <c r="T1272" i="1"/>
  <c r="T1273" i="1"/>
  <c r="T1327" i="1"/>
  <c r="T1328" i="1"/>
  <c r="T1357" i="1"/>
  <c r="T1358" i="1"/>
  <c r="T1732" i="1"/>
  <c r="T1733" i="1"/>
  <c r="T1751" i="1"/>
  <c r="T1812" i="1"/>
  <c r="T452" i="1"/>
  <c r="T476" i="1"/>
  <c r="T513" i="1"/>
  <c r="T561" i="1"/>
  <c r="T566" i="1"/>
  <c r="T576" i="1"/>
  <c r="T581" i="1"/>
  <c r="T583" i="1"/>
  <c r="T584" i="1"/>
  <c r="T585" i="1"/>
  <c r="T586" i="1"/>
  <c r="T591" i="1"/>
  <c r="T592" i="1"/>
  <c r="T593" i="1"/>
  <c r="T594" i="1"/>
  <c r="T597" i="1"/>
  <c r="T598" i="1"/>
  <c r="T599" i="1"/>
  <c r="T734" i="1"/>
  <c r="T762" i="1"/>
  <c r="T763" i="1"/>
  <c r="T764" i="1"/>
  <c r="T820" i="1"/>
  <c r="T821" i="1"/>
  <c r="T822" i="1"/>
  <c r="T823" i="1"/>
  <c r="T830" i="1"/>
  <c r="T831" i="1"/>
  <c r="T832" i="1"/>
  <c r="T833" i="1"/>
  <c r="T1020" i="1"/>
  <c r="T1092" i="1"/>
  <c r="T1093" i="1"/>
  <c r="T1129" i="1"/>
  <c r="T1135" i="1"/>
  <c r="T1145" i="1"/>
  <c r="T1146" i="1"/>
  <c r="T1150" i="1"/>
  <c r="T1180" i="1"/>
  <c r="T1332" i="1"/>
  <c r="T1333" i="1"/>
  <c r="T1412" i="1"/>
  <c r="T1413" i="1"/>
  <c r="T1415" i="1"/>
  <c r="T1416" i="1"/>
  <c r="T1418" i="1"/>
  <c r="T1428" i="1"/>
  <c r="T1432" i="1"/>
  <c r="T1435" i="1"/>
  <c r="T1436" i="1"/>
  <c r="T1540" i="1"/>
  <c r="T1542" i="1"/>
  <c r="T1568" i="1"/>
  <c r="T1776" i="1"/>
  <c r="T1820" i="1"/>
  <c r="T1912" i="1"/>
  <c r="T2073" i="1"/>
  <c r="T2080" i="1"/>
  <c r="T2135" i="1"/>
  <c r="T2141" i="1"/>
  <c r="T2176" i="1"/>
  <c r="T2178" i="1"/>
  <c r="T2185" i="1"/>
  <c r="T2186" i="1"/>
  <c r="T347" i="1"/>
  <c r="T349" i="1"/>
  <c r="T359" i="1"/>
  <c r="T361" i="1"/>
  <c r="T362" i="1"/>
  <c r="T376" i="1"/>
  <c r="T391" i="1"/>
  <c r="T408" i="1"/>
  <c r="T409" i="1"/>
  <c r="T416" i="1"/>
  <c r="T419" i="1"/>
  <c r="T427" i="1"/>
  <c r="T429" i="1"/>
  <c r="T430" i="1"/>
  <c r="T439" i="1"/>
  <c r="T443" i="1"/>
  <c r="T444" i="1"/>
  <c r="T464" i="1"/>
  <c r="T466" i="1"/>
  <c r="T468" i="1"/>
  <c r="T475" i="1"/>
  <c r="T478" i="1"/>
  <c r="T486" i="1"/>
  <c r="T492" i="1"/>
  <c r="T498" i="1"/>
  <c r="T509" i="1"/>
  <c r="T519" i="1"/>
  <c r="T524" i="1"/>
  <c r="T543" i="1"/>
  <c r="T557" i="1"/>
  <c r="T558" i="1"/>
  <c r="T562" i="1"/>
  <c r="T563" i="1"/>
  <c r="T564" i="1"/>
  <c r="T567" i="1"/>
  <c r="T577" i="1"/>
  <c r="T579" i="1"/>
  <c r="T601" i="1"/>
  <c r="T606" i="1"/>
  <c r="T624" i="1"/>
  <c r="T629" i="1"/>
  <c r="T631" i="1"/>
  <c r="T637" i="1"/>
  <c r="T674" i="1"/>
  <c r="T683" i="1"/>
  <c r="T694" i="1"/>
  <c r="T696" i="1"/>
  <c r="T714" i="1"/>
  <c r="T733" i="1"/>
  <c r="T735" i="1"/>
  <c r="T737" i="1"/>
  <c r="T746" i="1"/>
  <c r="T754" i="1"/>
  <c r="T756" i="1"/>
  <c r="T761" i="1"/>
  <c r="T765" i="1"/>
  <c r="T794" i="1"/>
  <c r="T801" i="1"/>
  <c r="T814" i="1"/>
  <c r="T815" i="1"/>
  <c r="T816" i="1"/>
  <c r="T843" i="1"/>
  <c r="T853" i="1"/>
  <c r="T874" i="1"/>
  <c r="T881" i="1"/>
  <c r="T931" i="1"/>
  <c r="T933" i="1"/>
  <c r="T940" i="1"/>
  <c r="T977" i="1"/>
  <c r="T990" i="1"/>
  <c r="T999" i="1"/>
  <c r="T1002" i="1"/>
  <c r="T1014" i="1"/>
  <c r="T1015" i="1"/>
  <c r="T1022" i="1"/>
  <c r="T1023" i="1"/>
  <c r="T1026" i="1"/>
  <c r="T1030" i="1"/>
  <c r="T1031" i="1"/>
  <c r="T1033" i="1"/>
  <c r="T1034" i="1"/>
  <c r="T1036" i="1"/>
  <c r="T1041" i="1"/>
  <c r="T1043" i="1"/>
  <c r="T1044" i="1"/>
  <c r="T1042" i="1"/>
  <c r="T1046" i="1"/>
  <c r="T1048" i="1"/>
  <c r="T1053" i="1"/>
  <c r="T1054" i="1"/>
  <c r="T1058" i="1"/>
  <c r="T1061" i="1"/>
  <c r="T1065" i="1"/>
  <c r="T1066" i="1"/>
  <c r="T1070" i="1"/>
  <c r="T1071" i="1"/>
  <c r="T1090" i="1"/>
  <c r="T1091" i="1"/>
  <c r="T1094" i="1"/>
  <c r="T1104" i="1"/>
  <c r="T1152" i="1"/>
  <c r="T1154" i="1"/>
  <c r="T1163" i="1"/>
  <c r="T1164" i="1"/>
  <c r="T1167" i="1"/>
  <c r="T1181" i="1"/>
  <c r="T1185" i="1"/>
  <c r="T1193" i="1"/>
  <c r="T1198" i="1"/>
  <c r="T1200" i="1"/>
  <c r="T1221" i="1"/>
  <c r="T1251" i="1"/>
  <c r="T1252" i="1"/>
  <c r="T1276" i="1"/>
  <c r="T1281" i="1"/>
  <c r="T1306" i="1"/>
  <c r="T1335" i="1"/>
  <c r="T1338" i="1"/>
  <c r="T1339" i="1"/>
  <c r="T1340" i="1"/>
  <c r="T1341" i="1"/>
  <c r="T1342" i="1"/>
  <c r="T1344" i="1"/>
  <c r="T1345" i="1"/>
  <c r="T1346" i="1"/>
  <c r="T1347" i="1"/>
  <c r="T1348" i="1"/>
  <c r="T1349" i="1"/>
  <c r="T1350" i="1"/>
  <c r="T1353" i="1"/>
  <c r="T1355" i="1"/>
  <c r="T1360" i="1"/>
  <c r="T1373" i="1"/>
  <c r="T1386" i="1"/>
  <c r="T1387" i="1"/>
  <c r="T1409" i="1"/>
  <c r="T1414" i="1"/>
  <c r="T1422" i="1"/>
  <c r="T1423" i="1"/>
  <c r="T1460" i="1"/>
  <c r="T1464" i="1"/>
  <c r="T1465" i="1"/>
  <c r="T1467" i="1"/>
  <c r="T1480" i="1"/>
  <c r="T1498" i="1"/>
  <c r="T1504" i="1"/>
  <c r="T1508" i="1"/>
  <c r="T1509" i="1"/>
  <c r="T1515" i="1"/>
  <c r="T1519" i="1"/>
  <c r="T1525" i="1"/>
  <c r="T1527" i="1"/>
  <c r="T1535" i="1"/>
  <c r="T1548" i="1"/>
  <c r="T1561" i="1"/>
  <c r="T1569" i="1"/>
  <c r="T1572" i="1"/>
  <c r="T1573" i="1"/>
  <c r="T1574" i="1"/>
  <c r="T1581" i="1"/>
  <c r="T1582" i="1"/>
  <c r="T1590" i="1"/>
  <c r="T1591" i="1"/>
  <c r="T1592" i="1"/>
  <c r="T1593" i="1"/>
  <c r="T1594" i="1"/>
  <c r="T1596" i="1"/>
  <c r="T1605" i="1"/>
  <c r="T1607" i="1"/>
  <c r="T1609" i="1"/>
  <c r="T1610" i="1"/>
  <c r="T1614" i="1"/>
  <c r="T1623" i="1"/>
  <c r="T1624" i="1"/>
  <c r="T1625" i="1"/>
  <c r="T1628" i="1"/>
  <c r="T1630" i="1"/>
  <c r="T1633" i="1"/>
  <c r="T1638" i="1"/>
  <c r="T1639" i="1"/>
  <c r="T1710" i="1"/>
  <c r="T1711" i="1"/>
  <c r="T1713" i="1"/>
  <c r="T1717" i="1"/>
  <c r="T1761" i="1"/>
  <c r="T1762" i="1"/>
  <c r="T1775" i="1"/>
  <c r="T1777" i="1"/>
  <c r="T1778" i="1"/>
  <c r="T1783" i="1"/>
  <c r="T1799" i="1"/>
  <c r="T1802" i="1"/>
  <c r="T1836" i="1"/>
  <c r="T1840" i="1"/>
  <c r="T1845" i="1"/>
  <c r="T1846" i="1"/>
  <c r="T1847" i="1"/>
  <c r="T1848" i="1"/>
  <c r="T1849" i="1"/>
  <c r="T1851" i="1"/>
  <c r="T1874" i="1"/>
  <c r="T1900" i="1"/>
  <c r="T1970" i="1"/>
  <c r="T2008" i="1"/>
  <c r="T2010" i="1"/>
  <c r="T2016" i="1"/>
  <c r="T2042" i="1"/>
  <c r="T2043" i="1"/>
  <c r="T2044" i="1"/>
  <c r="T2057" i="1"/>
  <c r="T2058" i="1"/>
  <c r="T2098" i="1"/>
  <c r="T2125" i="1"/>
  <c r="T2128" i="1"/>
  <c r="T2133" i="1"/>
  <c r="T2167" i="1"/>
  <c r="T2179" i="1"/>
  <c r="T2190" i="1"/>
  <c r="T2215" i="1"/>
  <c r="T2224" i="1"/>
  <c r="T390" i="1"/>
  <c r="T410" i="1"/>
  <c r="T411" i="1"/>
  <c r="T412" i="1"/>
  <c r="T1132" i="1"/>
  <c r="T1162" i="1"/>
  <c r="T1165" i="1"/>
  <c r="T1183" i="1"/>
  <c r="T1189" i="1"/>
  <c r="T1191" i="1"/>
  <c r="T1196" i="1"/>
  <c r="T1217" i="1"/>
  <c r="T1289" i="1"/>
  <c r="T1307" i="1"/>
  <c r="T1329" i="1"/>
  <c r="T1356" i="1"/>
  <c r="T1424" i="1"/>
  <c r="T1425" i="1"/>
  <c r="T1426" i="1"/>
  <c r="T1427" i="1"/>
  <c r="T1437" i="1"/>
  <c r="T1567" i="1"/>
  <c r="T1597" i="1"/>
  <c r="T1834" i="1"/>
  <c r="T1996" i="1"/>
  <c r="T358" i="1"/>
  <c r="T367" i="1"/>
  <c r="T383" i="1"/>
  <c r="T417" i="1"/>
  <c r="T423" i="1"/>
  <c r="T424" i="1"/>
  <c r="T428" i="1"/>
  <c r="T431" i="1"/>
  <c r="T432" i="1"/>
  <c r="T440" i="1"/>
  <c r="T441" i="1"/>
  <c r="T457" i="1"/>
  <c r="T467" i="1"/>
  <c r="T481" i="1"/>
  <c r="T482" i="1"/>
  <c r="T487" i="1"/>
  <c r="T497" i="1"/>
  <c r="T651" i="1"/>
  <c r="T1138" i="1"/>
  <c r="T1277" i="1"/>
  <c r="T1282" i="1"/>
  <c r="T1283" i="1"/>
  <c r="T1526" i="1"/>
  <c r="T2217" i="1"/>
  <c r="T366" i="1"/>
  <c r="T415" i="1"/>
  <c r="T550" i="1"/>
  <c r="T565" i="1"/>
  <c r="T568" i="1"/>
  <c r="T569" i="1"/>
  <c r="T572" i="1"/>
  <c r="T573" i="1"/>
  <c r="T574" i="1"/>
  <c r="T580" i="1"/>
  <c r="T582" i="1"/>
  <c r="T590" i="1"/>
  <c r="T596" i="1"/>
  <c r="T600" i="1"/>
  <c r="T604" i="1"/>
  <c r="T607" i="1"/>
  <c r="T608" i="1"/>
  <c r="T611" i="1"/>
  <c r="T616" i="1"/>
  <c r="T619" i="1"/>
  <c r="T625" i="1"/>
  <c r="T632" i="1"/>
  <c r="T633" i="1"/>
  <c r="T634" i="1"/>
  <c r="T636" i="1"/>
  <c r="T641" i="1"/>
  <c r="T649" i="1"/>
  <c r="T661" i="1"/>
  <c r="T665" i="1"/>
  <c r="T666" i="1"/>
  <c r="T671" i="1"/>
  <c r="T676" i="1"/>
  <c r="T682" i="1"/>
  <c r="T685" i="1"/>
  <c r="T686" i="1"/>
  <c r="T687" i="1"/>
  <c r="T699" i="1"/>
  <c r="T705" i="1"/>
  <c r="T708" i="1"/>
  <c r="T709" i="1"/>
  <c r="T713" i="1"/>
  <c r="T712" i="1"/>
  <c r="T731" i="1"/>
  <c r="T732" i="1"/>
  <c r="T741" i="1"/>
  <c r="T742" i="1"/>
  <c r="T743" i="1"/>
  <c r="T757" i="1"/>
  <c r="T760" i="1"/>
  <c r="T837" i="1"/>
  <c r="T840" i="1"/>
  <c r="T841" i="1"/>
  <c r="T851" i="1"/>
  <c r="T852" i="1"/>
  <c r="T854" i="1"/>
  <c r="T858" i="1"/>
  <c r="T862" i="1"/>
  <c r="T863" i="1"/>
  <c r="T864" i="1"/>
  <c r="T865" i="1"/>
  <c r="T866" i="1"/>
  <c r="T870" i="1"/>
  <c r="T876" i="1"/>
  <c r="T877" i="1"/>
  <c r="T882" i="1"/>
  <c r="T883" i="1"/>
  <c r="T888" i="1"/>
  <c r="T899" i="1"/>
  <c r="T908" i="1"/>
  <c r="T918" i="1"/>
  <c r="T920" i="1"/>
  <c r="T925" i="1"/>
  <c r="T932" i="1"/>
  <c r="T934" i="1"/>
  <c r="T935" i="1"/>
  <c r="T941" i="1"/>
  <c r="T966" i="1"/>
  <c r="T970" i="1"/>
  <c r="T975" i="1"/>
  <c r="T981" i="1"/>
  <c r="T997" i="1"/>
  <c r="T1001" i="1"/>
  <c r="T1003" i="1"/>
  <c r="T1005" i="1"/>
  <c r="T1017" i="1"/>
  <c r="T1035" i="1"/>
  <c r="T1037" i="1"/>
  <c r="T1039" i="1"/>
  <c r="T1045" i="1"/>
  <c r="T1050" i="1"/>
  <c r="T1055" i="1"/>
  <c r="T1059" i="1"/>
  <c r="T1060" i="1"/>
  <c r="T1095" i="1"/>
  <c r="T1153" i="1"/>
  <c r="T1156" i="1"/>
  <c r="T1161" i="1"/>
  <c r="T1169" i="1"/>
  <c r="T1188" i="1"/>
  <c r="T1190" i="1"/>
  <c r="T1192" i="1"/>
  <c r="T1202" i="1"/>
  <c r="T1208" i="1"/>
  <c r="T1213" i="1"/>
  <c r="T1216" i="1"/>
  <c r="T1235" i="1"/>
  <c r="T1241" i="1"/>
  <c r="T1242" i="1"/>
  <c r="T1267" i="1"/>
  <c r="T1268" i="1"/>
  <c r="T1269" i="1"/>
  <c r="T1270" i="1"/>
  <c r="T1275" i="1"/>
  <c r="T1278" i="1"/>
  <c r="T1286" i="1"/>
  <c r="T1295" i="1"/>
  <c r="T1299" i="1"/>
  <c r="T1331" i="1"/>
  <c r="T1343" i="1"/>
  <c r="T1359" i="1"/>
  <c r="T1361" i="1"/>
  <c r="T1367" i="1"/>
  <c r="T1368" i="1"/>
  <c r="T1369" i="1"/>
  <c r="T1377" i="1"/>
  <c r="T1378" i="1"/>
  <c r="T1379" i="1"/>
  <c r="T1382" i="1"/>
  <c r="T1383" i="1"/>
  <c r="T1385" i="1"/>
  <c r="T1391" i="1"/>
  <c r="T1394" i="1"/>
  <c r="T1395" i="1"/>
  <c r="T1396" i="1"/>
  <c r="T1399" i="1"/>
  <c r="T1400" i="1"/>
  <c r="T1402" i="1"/>
  <c r="T1403" i="1"/>
  <c r="T1407" i="1"/>
  <c r="T1417" i="1"/>
  <c r="T1420" i="1"/>
  <c r="T1421" i="1"/>
  <c r="T1446" i="1"/>
  <c r="T1447" i="1"/>
  <c r="T1448" i="1"/>
  <c r="T1449" i="1"/>
  <c r="T1452" i="1"/>
  <c r="T1454" i="1"/>
  <c r="T1476" i="1"/>
  <c r="T1477" i="1"/>
  <c r="T1489" i="1"/>
  <c r="T1490" i="1"/>
  <c r="T1533" i="1"/>
  <c r="T1543" i="1"/>
  <c r="T1544" i="1"/>
  <c r="T1549" i="1"/>
  <c r="T1551" i="1"/>
  <c r="T1570" i="1"/>
  <c r="T1571" i="1"/>
  <c r="T1578" i="1"/>
  <c r="T1595" i="1"/>
  <c r="T1642" i="1"/>
  <c r="T1650" i="1"/>
  <c r="T1730" i="1"/>
  <c r="T1757" i="1"/>
  <c r="T1758" i="1"/>
  <c r="T1759" i="1"/>
  <c r="T1800" i="1"/>
  <c r="T1817" i="1"/>
  <c r="T1818" i="1"/>
  <c r="T1819" i="1"/>
  <c r="T1821" i="1"/>
  <c r="T1822" i="1"/>
  <c r="T1823" i="1"/>
  <c r="T1832" i="1"/>
  <c r="T1850" i="1"/>
  <c r="T1860" i="1"/>
  <c r="T1861" i="1"/>
  <c r="T1864" i="1"/>
  <c r="T1868" i="1"/>
  <c r="T1879" i="1"/>
  <c r="T1903" i="1"/>
  <c r="T1908" i="1"/>
  <c r="T1909" i="1"/>
  <c r="T1911" i="1"/>
  <c r="T1955" i="1"/>
  <c r="T1969" i="1"/>
  <c r="T1971" i="1"/>
  <c r="T1995" i="1"/>
  <c r="T2006" i="1"/>
  <c r="T2041" i="1"/>
  <c r="T2047" i="1"/>
  <c r="T2053" i="1"/>
  <c r="T2054" i="1"/>
  <c r="T2060" i="1"/>
  <c r="T2112" i="1"/>
  <c r="T2120" i="1"/>
  <c r="T2129" i="1"/>
  <c r="T2130" i="1"/>
  <c r="T2136" i="1"/>
  <c r="T2138" i="1"/>
  <c r="T2143" i="1"/>
  <c r="T2153" i="1"/>
  <c r="T2159" i="1"/>
  <c r="T2165" i="1"/>
  <c r="T2166" i="1"/>
  <c r="T2182" i="1"/>
  <c r="T2204" i="1"/>
  <c r="T2218" i="1"/>
  <c r="T369" i="1"/>
  <c r="T485" i="1"/>
  <c r="T512" i="1"/>
  <c r="T517" i="1"/>
  <c r="T518" i="1"/>
  <c r="T525" i="1"/>
  <c r="T541" i="1"/>
  <c r="T635" i="1"/>
  <c r="T667" i="1"/>
  <c r="T716" i="1"/>
  <c r="T987" i="1"/>
  <c r="T1000" i="1"/>
  <c r="T1006" i="1"/>
  <c r="T1007" i="1"/>
  <c r="T1021" i="1"/>
  <c r="T1027" i="1"/>
  <c r="T1038" i="1"/>
  <c r="T1134" i="1"/>
  <c r="T1439" i="1"/>
  <c r="T1747" i="1"/>
  <c r="T2007" i="1"/>
  <c r="T2046" i="1"/>
  <c r="T483" i="1"/>
  <c r="T501" i="1"/>
  <c r="T502" i="1"/>
  <c r="T503" i="1"/>
  <c r="T587" i="1"/>
  <c r="T588" i="1"/>
  <c r="T589" i="1"/>
  <c r="T617" i="1"/>
  <c r="T618" i="1"/>
  <c r="T672" i="1"/>
  <c r="T673" i="1"/>
  <c r="T702" i="1"/>
  <c r="T703" i="1"/>
  <c r="T704" i="1"/>
  <c r="T718" i="1"/>
  <c r="T719" i="1"/>
  <c r="T720" i="1"/>
  <c r="T721" i="1"/>
  <c r="T722" i="1"/>
  <c r="T723" i="1"/>
  <c r="T724" i="1"/>
  <c r="T824" i="1"/>
  <c r="T825" i="1"/>
  <c r="T952" i="1"/>
  <c r="T953" i="1"/>
  <c r="T954" i="1"/>
  <c r="T955" i="1"/>
  <c r="T956" i="1"/>
  <c r="T957" i="1"/>
  <c r="T958" i="1"/>
  <c r="T959" i="1"/>
  <c r="T1096" i="1"/>
  <c r="T1097" i="1"/>
  <c r="T1127" i="1"/>
  <c r="T1128" i="1"/>
  <c r="T1203" i="1"/>
  <c r="T1204" i="1"/>
  <c r="T1218" i="1"/>
  <c r="T1219" i="1"/>
  <c r="T1245" i="1"/>
  <c r="T1243" i="1"/>
  <c r="T1244" i="1"/>
  <c r="T1249" i="1"/>
  <c r="T1250" i="1"/>
  <c r="T1246" i="1"/>
  <c r="T1247" i="1"/>
  <c r="T1248" i="1"/>
  <c r="T1468" i="1"/>
  <c r="T1469" i="1"/>
  <c r="T1470" i="1"/>
  <c r="T1471" i="1"/>
  <c r="T1472" i="1"/>
  <c r="T1473" i="1"/>
  <c r="T1474" i="1"/>
  <c r="T1475" i="1"/>
  <c r="T1497" i="1"/>
  <c r="T1499" i="1"/>
  <c r="T1500" i="1"/>
  <c r="T1501" i="1"/>
  <c r="T1502" i="1"/>
  <c r="T1494" i="1"/>
  <c r="T1495" i="1"/>
  <c r="T1496" i="1"/>
  <c r="T1512" i="1"/>
  <c r="T1538" i="1"/>
  <c r="T1539" i="1"/>
  <c r="T1725" i="1"/>
  <c r="T1726" i="1"/>
  <c r="T1727" i="1"/>
  <c r="T1728" i="1"/>
  <c r="T1729" i="1"/>
  <c r="T1741" i="1"/>
  <c r="T1742" i="1"/>
  <c r="T1752" i="1"/>
  <c r="T1753" i="1"/>
  <c r="T1763" i="1"/>
  <c r="T1764" i="1"/>
  <c r="T1793" i="1"/>
  <c r="T1794" i="1"/>
  <c r="T1785" i="1"/>
  <c r="T1786" i="1"/>
  <c r="T1787" i="1"/>
  <c r="T1788" i="1"/>
  <c r="T1789" i="1"/>
  <c r="T1790" i="1"/>
  <c r="T1791" i="1"/>
  <c r="T1792" i="1"/>
  <c r="T1805" i="1"/>
  <c r="T1806" i="1"/>
  <c r="T1803" i="1"/>
  <c r="T1804" i="1"/>
  <c r="T1856" i="1"/>
  <c r="T1857" i="1"/>
  <c r="T1862" i="1"/>
  <c r="T1863" i="1"/>
  <c r="T1915" i="1"/>
  <c r="T1916" i="1"/>
  <c r="T1917" i="1"/>
  <c r="T1918" i="1"/>
  <c r="T1919" i="1"/>
  <c r="T1922" i="1"/>
  <c r="T1923" i="1"/>
  <c r="T1980" i="1"/>
  <c r="T1981" i="1"/>
  <c r="T1999" i="1"/>
  <c r="T2000" i="1"/>
  <c r="T2001" i="1"/>
  <c r="T2002" i="1"/>
  <c r="T2018" i="1"/>
  <c r="T2019" i="1"/>
  <c r="T2020" i="1"/>
  <c r="T2021" i="1"/>
  <c r="T2022" i="1"/>
  <c r="T2023" i="1"/>
  <c r="T2067" i="1"/>
  <c r="T2068" i="1"/>
  <c r="T2069" i="1"/>
  <c r="T2070" i="1"/>
  <c r="T2071" i="1"/>
  <c r="T2072" i="1"/>
  <c r="T2064" i="1"/>
  <c r="T2065" i="1"/>
  <c r="T2066" i="1"/>
  <c r="T2077" i="1"/>
  <c r="T2078" i="1"/>
  <c r="T2081" i="1"/>
  <c r="T2082" i="1"/>
  <c r="T2083" i="1"/>
  <c r="T2084" i="1"/>
  <c r="T2085" i="1"/>
  <c r="T2086" i="1"/>
  <c r="T2087" i="1"/>
  <c r="T2088" i="1"/>
  <c r="T2089" i="1"/>
  <c r="T2090" i="1"/>
  <c r="T2091" i="1"/>
  <c r="T2092" i="1"/>
  <c r="T2093" i="1"/>
  <c r="T2094" i="1"/>
  <c r="T2095" i="1"/>
  <c r="T2096" i="1"/>
  <c r="T2097" i="1"/>
  <c r="T2099" i="1"/>
  <c r="T2100" i="1"/>
  <c r="T2113" i="1"/>
  <c r="T2114" i="1"/>
  <c r="T2117" i="1"/>
  <c r="T2118" i="1"/>
  <c r="T2144" i="1"/>
  <c r="T2145" i="1"/>
  <c r="T2146" i="1"/>
  <c r="T2147" i="1"/>
  <c r="T2148" i="1"/>
  <c r="T2149" i="1"/>
  <c r="T2150" i="1"/>
  <c r="T2151" i="1"/>
  <c r="T2152" i="1"/>
  <c r="T2191" i="1"/>
  <c r="T2192" i="1"/>
  <c r="T2214" i="1"/>
  <c r="T352" i="1"/>
  <c r="T364" i="1"/>
  <c r="T433" i="1"/>
  <c r="T445" i="1"/>
  <c r="T499" i="1"/>
  <c r="T500" i="1"/>
  <c r="T700" i="1"/>
  <c r="T747" i="1"/>
  <c r="T748" i="1"/>
  <c r="T789" i="1"/>
  <c r="T790" i="1"/>
  <c r="T842" i="1"/>
  <c r="T1032" i="1"/>
  <c r="T1555" i="1"/>
  <c r="T1556" i="1"/>
  <c r="T1557" i="1"/>
  <c r="T1558" i="1"/>
  <c r="T1562" i="1"/>
  <c r="T1603" i="1"/>
  <c r="T1604" i="1"/>
  <c r="T1626" i="1"/>
  <c r="T1627" i="1"/>
  <c r="T1779" i="1"/>
  <c r="T1780" i="1"/>
  <c r="T1781" i="1"/>
  <c r="T1807" i="1"/>
  <c r="T1936" i="1"/>
  <c r="T1937" i="1"/>
  <c r="T1938" i="1"/>
  <c r="T10" i="1"/>
  <c r="T30" i="1"/>
  <c r="T58" i="1"/>
  <c r="T62" i="1"/>
  <c r="T63" i="1"/>
  <c r="T64" i="1"/>
  <c r="T142" i="1"/>
  <c r="T147" i="1"/>
  <c r="T148" i="1"/>
  <c r="T156" i="1"/>
  <c r="T157" i="1"/>
  <c r="T161" i="1"/>
  <c r="T283" i="1"/>
  <c r="T282" i="1"/>
  <c r="T285" i="1"/>
  <c r="T311" i="1"/>
  <c r="T312" i="1"/>
  <c r="T313" i="1"/>
  <c r="T314" i="1"/>
  <c r="T331" i="1"/>
  <c r="T332" i="1"/>
  <c r="T334" i="1"/>
  <c r="T335" i="1"/>
  <c r="T149" i="1"/>
  <c r="T150" i="1"/>
  <c r="T182" i="1"/>
  <c r="T185" i="1"/>
  <c r="T158" i="1"/>
  <c r="T163" i="1"/>
  <c r="T251" i="1"/>
  <c r="T253" i="1"/>
  <c r="T14" i="1"/>
  <c r="T70" i="1"/>
  <c r="T81" i="1"/>
  <c r="T211" i="1"/>
  <c r="T288" i="1"/>
  <c r="T299" i="1"/>
  <c r="T137" i="1"/>
  <c r="T280" i="1"/>
  <c r="T8" i="1"/>
  <c r="T21" i="1"/>
  <c r="T22" i="1"/>
  <c r="T24" i="1"/>
  <c r="T37" i="1"/>
  <c r="T98" i="1"/>
  <c r="T99" i="1"/>
  <c r="T104" i="1"/>
  <c r="T105" i="1"/>
  <c r="T226" i="1"/>
  <c r="T233" i="1"/>
  <c r="T268" i="1"/>
  <c r="T25" i="1"/>
  <c r="T29" i="1"/>
  <c r="T107" i="1"/>
  <c r="T39" i="1"/>
  <c r="T42" i="1"/>
  <c r="T165" i="1"/>
  <c r="T263" i="1"/>
  <c r="T13" i="1"/>
  <c r="T244" i="1"/>
  <c r="T3" i="1"/>
  <c r="T46" i="1"/>
  <c r="T49" i="1"/>
  <c r="T57" i="1"/>
  <c r="T66" i="1"/>
  <c r="T89" i="1"/>
  <c r="T115" i="1"/>
  <c r="T117" i="1"/>
  <c r="T128" i="1"/>
  <c r="T145" i="1"/>
  <c r="T151" i="1"/>
  <c r="T154" i="1"/>
  <c r="T159" i="1"/>
  <c r="T160" i="1"/>
  <c r="T274" i="1"/>
  <c r="T315" i="1"/>
  <c r="T4" i="1"/>
  <c r="T15" i="1"/>
  <c r="T16" i="1"/>
  <c r="T17" i="1"/>
  <c r="T18" i="1"/>
  <c r="T27" i="1"/>
  <c r="T28" i="1"/>
  <c r="T53" i="1"/>
  <c r="T59" i="1"/>
  <c r="T60" i="1"/>
  <c r="T61" i="1"/>
  <c r="T67" i="1"/>
  <c r="T68" i="1"/>
  <c r="T71" i="1"/>
  <c r="T74" i="1"/>
  <c r="T79" i="1"/>
  <c r="T82" i="1"/>
  <c r="T83" i="1"/>
  <c r="T106" i="1"/>
  <c r="T108" i="1"/>
  <c r="T110" i="1"/>
  <c r="T114" i="1"/>
  <c r="T116" i="1"/>
  <c r="T118" i="1"/>
  <c r="T121" i="1"/>
  <c r="T119" i="1"/>
  <c r="T122" i="1"/>
  <c r="T123" i="1"/>
  <c r="T124" i="1"/>
  <c r="T125" i="1"/>
  <c r="T126" i="1"/>
  <c r="T127" i="1"/>
  <c r="T129" i="1"/>
  <c r="T132" i="1"/>
  <c r="T134" i="1"/>
  <c r="T138" i="1"/>
  <c r="T139" i="1"/>
  <c r="T140" i="1"/>
  <c r="T141" i="1"/>
  <c r="T143" i="1"/>
  <c r="T144" i="1"/>
  <c r="T146" i="1"/>
  <c r="T153" i="1"/>
  <c r="T155" i="1"/>
  <c r="T162" i="1"/>
  <c r="T171" i="1"/>
  <c r="T173" i="1"/>
  <c r="T176" i="1"/>
  <c r="T177" i="1"/>
  <c r="T179" i="1"/>
  <c r="T180" i="1"/>
  <c r="T167" i="1"/>
  <c r="T168" i="1"/>
  <c r="T187" i="1"/>
  <c r="T188" i="1"/>
  <c r="T190" i="1"/>
  <c r="T191" i="1"/>
  <c r="T227" i="1"/>
  <c r="T241" i="1"/>
  <c r="T249" i="1"/>
  <c r="T275" i="1"/>
  <c r="T287" i="1"/>
  <c r="T309" i="1"/>
  <c r="T310" i="1"/>
  <c r="T322" i="1"/>
  <c r="T323" i="1"/>
  <c r="T324" i="1"/>
  <c r="T328" i="1"/>
  <c r="T336" i="1"/>
  <c r="T340" i="1"/>
  <c r="T52" i="1"/>
  <c r="T55" i="1"/>
  <c r="T72" i="1"/>
  <c r="T73" i="1"/>
  <c r="T85" i="1"/>
  <c r="T223" i="1"/>
  <c r="T255" i="1"/>
  <c r="T321" i="1"/>
  <c r="T184" i="1"/>
  <c r="T84" i="1"/>
  <c r="T40" i="1"/>
  <c r="T120" i="1"/>
  <c r="T113" i="1"/>
  <c r="T86" i="1"/>
  <c r="T75" i="1"/>
  <c r="T88" i="1"/>
  <c r="T109" i="1"/>
  <c r="T243" i="1"/>
  <c r="T250" i="1"/>
  <c r="T266" i="1"/>
  <c r="T279" i="1"/>
  <c r="T295" i="1"/>
  <c r="T333" i="1"/>
  <c r="T181" i="1"/>
  <c r="T258" i="1"/>
  <c r="T297" i="1"/>
  <c r="T9" i="1"/>
  <c r="T48" i="1"/>
  <c r="T51" i="1"/>
  <c r="T219" i="1"/>
  <c r="T292" i="1"/>
  <c r="T33" i="1"/>
  <c r="T6" i="1"/>
  <c r="T11" i="1"/>
  <c r="T31" i="1"/>
  <c r="T32" i="1"/>
  <c r="T35" i="1"/>
  <c r="T38" i="1"/>
  <c r="T41" i="1"/>
  <c r="T44" i="1"/>
  <c r="T50" i="1"/>
  <c r="T54" i="1"/>
  <c r="T65" i="1"/>
  <c r="T69" i="1"/>
  <c r="T102" i="1"/>
  <c r="T170" i="1"/>
  <c r="T194" i="1"/>
  <c r="T220" i="1"/>
  <c r="T231" i="1"/>
  <c r="T273" i="1"/>
  <c r="T278" i="1"/>
  <c r="T296" i="1"/>
  <c r="T318" i="1"/>
  <c r="T76" i="1"/>
  <c r="T77" i="1"/>
  <c r="T91" i="1"/>
  <c r="T93" i="1"/>
  <c r="T94" i="1"/>
  <c r="T96" i="1"/>
  <c r="T100" i="1"/>
  <c r="T111" i="1"/>
  <c r="T112" i="1"/>
  <c r="T131" i="1"/>
  <c r="T133" i="1"/>
  <c r="T152" i="1"/>
  <c r="T172" i="1"/>
  <c r="T174" i="1"/>
  <c r="T175" i="1"/>
  <c r="T178" i="1"/>
  <c r="T164" i="1"/>
  <c r="T166" i="1"/>
  <c r="T169" i="1"/>
  <c r="T183" i="1"/>
  <c r="T186" i="1"/>
  <c r="T201" i="1"/>
  <c r="T204" i="1"/>
  <c r="T205" i="1"/>
  <c r="T206" i="1"/>
  <c r="T208" i="1"/>
  <c r="T210" i="1"/>
  <c r="T213" i="1"/>
  <c r="T215" i="1"/>
  <c r="T216" i="1"/>
  <c r="T221" i="1"/>
  <c r="T222" i="1"/>
  <c r="T224" i="1"/>
  <c r="T225" i="1"/>
  <c r="T228" i="1"/>
  <c r="T256" i="1"/>
  <c r="T262" i="1"/>
  <c r="T281" i="1"/>
  <c r="T284" i="1"/>
  <c r="T306" i="1"/>
  <c r="T327" i="1"/>
  <c r="T12" i="1"/>
  <c r="T23" i="1"/>
  <c r="T34" i="1"/>
  <c r="T36" i="1"/>
  <c r="T45" i="1"/>
  <c r="T47" i="1"/>
  <c r="T103" i="1"/>
  <c r="T136" i="1"/>
  <c r="T189" i="1"/>
  <c r="T193" i="1"/>
  <c r="T197" i="1"/>
  <c r="T207" i="1"/>
  <c r="T212" i="1"/>
  <c r="T234" i="1"/>
  <c r="T245" i="1"/>
  <c r="T248" i="1"/>
  <c r="T257" i="1"/>
  <c r="T271" i="1"/>
  <c r="T286" i="1"/>
  <c r="T289" i="1"/>
  <c r="T293" i="1"/>
  <c r="T301" i="1"/>
  <c r="T305" i="1"/>
  <c r="T307" i="1"/>
  <c r="T317" i="1"/>
  <c r="T319" i="1"/>
  <c r="T343" i="1"/>
  <c r="T192" i="1"/>
  <c r="T195" i="1"/>
  <c r="T196" i="1"/>
  <c r="T198" i="1"/>
  <c r="T199" i="1"/>
  <c r="T202" i="1"/>
  <c r="T203" i="1"/>
  <c r="T209" i="1"/>
  <c r="T214" i="1"/>
  <c r="T217" i="1"/>
  <c r="T341" i="1"/>
  <c r="T229" i="1"/>
  <c r="T291" i="1"/>
  <c r="T330" i="1"/>
  <c r="T342" i="1"/>
  <c r="T87" i="1"/>
  <c r="T294" i="1"/>
  <c r="T316" i="1"/>
  <c r="T20" i="1"/>
  <c r="T19" i="1"/>
  <c r="T56" i="1"/>
  <c r="T78" i="1"/>
  <c r="T90" i="1"/>
  <c r="T95" i="1"/>
  <c r="T97" i="1"/>
  <c r="T101" i="1"/>
  <c r="T130" i="1"/>
  <c r="T218" i="1"/>
  <c r="T230" i="1"/>
  <c r="T232" i="1"/>
  <c r="T236" i="1"/>
  <c r="T235" i="1"/>
  <c r="T237" i="1"/>
  <c r="T238" i="1"/>
  <c r="T239" i="1"/>
  <c r="T240" i="1"/>
  <c r="T242" i="1"/>
  <c r="T246" i="1"/>
  <c r="T247" i="1"/>
  <c r="T254" i="1"/>
  <c r="T260" i="1"/>
  <c r="T259" i="1"/>
  <c r="T261" i="1"/>
  <c r="T264" i="1"/>
  <c r="T267" i="1"/>
  <c r="T269" i="1"/>
  <c r="T270" i="1"/>
  <c r="T272" i="1"/>
  <c r="T276" i="1"/>
  <c r="T277" i="1"/>
  <c r="T290" i="1"/>
  <c r="T298" i="1"/>
  <c r="T300" i="1"/>
  <c r="T302" i="1"/>
  <c r="T303" i="1"/>
  <c r="T304" i="1"/>
  <c r="T320" i="1"/>
  <c r="T325" i="1"/>
  <c r="T326" i="1"/>
  <c r="T337" i="1"/>
  <c r="T338" i="1"/>
  <c r="T339" i="1"/>
  <c r="T344" i="1"/>
  <c r="T345" i="1"/>
  <c r="T5" i="1"/>
  <c r="T7" i="1"/>
  <c r="T26" i="1"/>
  <c r="T43" i="1"/>
  <c r="T80" i="1"/>
  <c r="T92" i="1"/>
  <c r="T135" i="1"/>
  <c r="T200" i="1"/>
  <c r="T252" i="1"/>
  <c r="T265" i="1"/>
  <c r="T308" i="1"/>
  <c r="T329" i="1"/>
  <c r="AH7" i="15"/>
  <c r="AG9" i="15"/>
  <c r="AG8" i="15"/>
  <c r="AI8" i="16"/>
  <c r="AI7" i="16"/>
  <c r="AI6" i="16"/>
  <c r="AH8" i="16"/>
  <c r="AH7" i="16"/>
  <c r="AH6" i="16"/>
  <c r="S372" i="1"/>
  <c r="S520" i="1"/>
  <c r="S521" i="1"/>
  <c r="S523" i="1"/>
  <c r="S526" i="1"/>
  <c r="S527" i="1"/>
  <c r="S529" i="1"/>
  <c r="S530" i="1"/>
  <c r="S531" i="1"/>
  <c r="S540" i="1"/>
  <c r="S772" i="1"/>
  <c r="S773" i="1"/>
  <c r="S1194" i="1"/>
  <c r="S1224" i="1"/>
  <c r="S1257" i="1"/>
  <c r="S1260" i="1"/>
  <c r="S1258" i="1"/>
  <c r="S1259" i="1"/>
  <c r="S1261" i="1"/>
  <c r="S1262" i="1"/>
  <c r="S1264" i="1"/>
  <c r="S1646" i="1"/>
  <c r="S1647" i="1"/>
  <c r="S1648" i="1"/>
  <c r="S1810" i="1"/>
  <c r="S1811" i="1"/>
  <c r="S1866" i="1"/>
  <c r="S1895" i="1"/>
  <c r="S769" i="1"/>
  <c r="S770" i="1"/>
  <c r="S771" i="1"/>
  <c r="S775" i="1"/>
  <c r="S778" i="1"/>
  <c r="S779" i="1"/>
  <c r="S777" i="1"/>
  <c r="S783" i="1"/>
  <c r="S784" i="1"/>
  <c r="S785" i="1"/>
  <c r="S811" i="1"/>
  <c r="S812" i="1"/>
  <c r="S817" i="1"/>
  <c r="S1643" i="1"/>
  <c r="S403" i="1"/>
  <c r="S404" i="1"/>
  <c r="S405" i="1"/>
  <c r="S602" i="1"/>
  <c r="S603" i="1"/>
  <c r="S688" i="1"/>
  <c r="S689" i="1"/>
  <c r="S690" i="1"/>
  <c r="S691" i="1"/>
  <c r="S695" i="1"/>
  <c r="S1172" i="1"/>
  <c r="S1173" i="1"/>
  <c r="S1174" i="1"/>
  <c r="S1175" i="1"/>
  <c r="S1176" i="1"/>
  <c r="S1215" i="1"/>
  <c r="S1528" i="1"/>
  <c r="S1529" i="1"/>
  <c r="S1530" i="1"/>
  <c r="S1541" i="1"/>
  <c r="S1766" i="1"/>
  <c r="S370" i="1"/>
  <c r="S374" i="1"/>
  <c r="S386" i="1"/>
  <c r="S387" i="1"/>
  <c r="S388" i="1"/>
  <c r="S453" i="1"/>
  <c r="S479" i="1"/>
  <c r="S652" i="1"/>
  <c r="S653" i="1"/>
  <c r="S680" i="1"/>
  <c r="S692" i="1"/>
  <c r="S744" i="1"/>
  <c r="S759" i="1"/>
  <c r="S768" i="1"/>
  <c r="S787" i="1"/>
  <c r="S792" i="1"/>
  <c r="S796" i="1"/>
  <c r="S797" i="1"/>
  <c r="S798" i="1"/>
  <c r="S810" i="1"/>
  <c r="S813" i="1"/>
  <c r="S818" i="1"/>
  <c r="S828" i="1"/>
  <c r="S913" i="1"/>
  <c r="S914" i="1"/>
  <c r="S971" i="1"/>
  <c r="S972" i="1"/>
  <c r="S996" i="1"/>
  <c r="S998" i="1"/>
  <c r="S1018" i="1"/>
  <c r="S1068" i="1"/>
  <c r="S1069" i="1"/>
  <c r="S1073" i="1"/>
  <c r="S1074" i="1"/>
  <c r="S1075" i="1"/>
  <c r="S1082" i="1"/>
  <c r="S1088" i="1"/>
  <c r="S1105" i="1"/>
  <c r="S1106" i="1"/>
  <c r="S1108" i="1"/>
  <c r="S1110" i="1"/>
  <c r="S1111" i="1"/>
  <c r="S1114" i="1"/>
  <c r="S1139" i="1"/>
  <c r="S1141" i="1"/>
  <c r="S1142" i="1"/>
  <c r="S1147" i="1"/>
  <c r="S1220" i="1"/>
  <c r="S1223" i="1"/>
  <c r="S1222" i="1"/>
  <c r="S1297" i="1"/>
  <c r="S1303" i="1"/>
  <c r="S1304" i="1"/>
  <c r="S1305" i="1"/>
  <c r="S1314" i="1"/>
  <c r="S1315" i="1"/>
  <c r="S1316" i="1"/>
  <c r="S1317" i="1"/>
  <c r="S1318" i="1"/>
  <c r="S1319" i="1"/>
  <c r="S1323" i="1"/>
  <c r="S1376" i="1"/>
  <c r="S1441" i="1"/>
  <c r="S1442" i="1"/>
  <c r="S1443" i="1"/>
  <c r="S1444" i="1"/>
  <c r="S1459" i="1"/>
  <c r="S1478" i="1"/>
  <c r="S1479" i="1"/>
  <c r="S1505" i="1"/>
  <c r="S1547" i="1"/>
  <c r="S1560" i="1"/>
  <c r="S1563" i="1"/>
  <c r="S1580" i="1"/>
  <c r="S1613" i="1"/>
  <c r="S1616" i="1"/>
  <c r="S1617" i="1"/>
  <c r="S1618" i="1"/>
  <c r="S1629" i="1"/>
  <c r="S1670" i="1"/>
  <c r="S1668" i="1"/>
  <c r="S1698" i="1"/>
  <c r="S1699" i="1"/>
  <c r="S1700" i="1"/>
  <c r="S1701" i="1"/>
  <c r="S1702" i="1"/>
  <c r="S1744" i="1"/>
  <c r="S1755" i="1"/>
  <c r="S1756" i="1"/>
  <c r="S1774" i="1"/>
  <c r="S1784" i="1"/>
  <c r="S1841" i="1"/>
  <c r="S1859" i="1"/>
  <c r="S1858" i="1"/>
  <c r="S1865" i="1"/>
  <c r="S1869" i="1"/>
  <c r="S1870" i="1"/>
  <c r="S1871" i="1"/>
  <c r="S1872" i="1"/>
  <c r="S1873" i="1"/>
  <c r="S1881" i="1"/>
  <c r="S1894" i="1"/>
  <c r="S1888" i="1"/>
  <c r="S1890" i="1"/>
  <c r="S1891" i="1"/>
  <c r="S1893" i="1"/>
  <c r="S1896" i="1"/>
  <c r="S1910" i="1"/>
  <c r="S1924" i="1"/>
  <c r="S1925" i="1"/>
  <c r="S1926" i="1"/>
  <c r="S1927" i="1"/>
  <c r="S1929" i="1"/>
  <c r="S1930" i="1"/>
  <c r="S1931" i="1"/>
  <c r="S1932" i="1"/>
  <c r="S1933" i="1"/>
  <c r="S1946" i="1"/>
  <c r="S1944" i="1"/>
  <c r="S1945" i="1"/>
  <c r="S1934" i="1"/>
  <c r="S1935" i="1"/>
  <c r="S1939" i="1"/>
  <c r="S1940" i="1"/>
  <c r="S1941" i="1"/>
  <c r="S1942" i="1"/>
  <c r="S1943" i="1"/>
  <c r="S1947" i="1"/>
  <c r="S1948" i="1"/>
  <c r="S1949" i="1"/>
  <c r="S1952" i="1"/>
  <c r="S1956" i="1"/>
  <c r="S1957" i="1"/>
  <c r="S1959" i="1"/>
  <c r="S1960" i="1"/>
  <c r="S1961" i="1"/>
  <c r="S1963" i="1"/>
  <c r="S1964" i="1"/>
  <c r="S1965" i="1"/>
  <c r="S1967" i="1"/>
  <c r="S1972" i="1"/>
  <c r="S2061" i="1"/>
  <c r="S2062" i="1"/>
  <c r="S2063" i="1"/>
  <c r="S2119" i="1"/>
  <c r="S2139" i="1"/>
  <c r="S2162" i="1"/>
  <c r="S2163" i="1"/>
  <c r="S2181" i="1"/>
  <c r="S2197" i="1"/>
  <c r="S346" i="1"/>
  <c r="S354" i="1"/>
  <c r="S360" i="1"/>
  <c r="S368" i="1"/>
  <c r="S371" i="1"/>
  <c r="S378" i="1"/>
  <c r="S385" i="1"/>
  <c r="S389" i="1"/>
  <c r="S418" i="1"/>
  <c r="S425" i="1"/>
  <c r="S426" i="1"/>
  <c r="S435" i="1"/>
  <c r="S437" i="1"/>
  <c r="S438" i="1"/>
  <c r="S454" i="1"/>
  <c r="S455" i="1"/>
  <c r="S460" i="1"/>
  <c r="S522" i="1"/>
  <c r="S528" i="1"/>
  <c r="S539" i="1"/>
  <c r="S542" i="1"/>
  <c r="S549" i="1"/>
  <c r="S555" i="1"/>
  <c r="S556" i="1"/>
  <c r="S609" i="1"/>
  <c r="S610" i="1"/>
  <c r="S612" i="1"/>
  <c r="S615" i="1"/>
  <c r="S620" i="1"/>
  <c r="S621" i="1"/>
  <c r="S622" i="1"/>
  <c r="S623" i="1"/>
  <c r="S626" i="1"/>
  <c r="S627" i="1"/>
  <c r="S628" i="1"/>
  <c r="S630" i="1"/>
  <c r="S638" i="1"/>
  <c r="S639" i="1"/>
  <c r="S640" i="1"/>
  <c r="S642" i="1"/>
  <c r="S645" i="1"/>
  <c r="S660" i="1"/>
  <c r="S662" i="1"/>
  <c r="S663" i="1"/>
  <c r="S664" i="1"/>
  <c r="S670" i="1"/>
  <c r="S675" i="1"/>
  <c r="S679" i="1"/>
  <c r="S684" i="1"/>
  <c r="S693" i="1"/>
  <c r="S706" i="1"/>
  <c r="S707" i="1"/>
  <c r="S717" i="1"/>
  <c r="S728" i="1"/>
  <c r="S730" i="1"/>
  <c r="S738" i="1"/>
  <c r="S739" i="1"/>
  <c r="S753" i="1"/>
  <c r="S755" i="1"/>
  <c r="S766" i="1"/>
  <c r="S767" i="1"/>
  <c r="S774" i="1"/>
  <c r="S776" i="1"/>
  <c r="S780" i="1"/>
  <c r="S781" i="1"/>
  <c r="S782" i="1"/>
  <c r="S786" i="1"/>
  <c r="S788" i="1"/>
  <c r="S791" i="1"/>
  <c r="S793" i="1"/>
  <c r="S795" i="1"/>
  <c r="S802" i="1"/>
  <c r="S803" i="1"/>
  <c r="S804" i="1"/>
  <c r="S826" i="1"/>
  <c r="S827" i="1"/>
  <c r="S829" i="1"/>
  <c r="S834" i="1"/>
  <c r="S856" i="1"/>
  <c r="S859" i="1"/>
  <c r="S860" i="1"/>
  <c r="S861" i="1"/>
  <c r="S871" i="1"/>
  <c r="S889" i="1"/>
  <c r="S890" i="1"/>
  <c r="S906" i="1"/>
  <c r="S907" i="1"/>
  <c r="S909" i="1"/>
  <c r="S911" i="1"/>
  <c r="S926" i="1"/>
  <c r="S928" i="1"/>
  <c r="S937" i="1"/>
  <c r="S947" i="1"/>
  <c r="S948" i="1"/>
  <c r="S949" i="1"/>
  <c r="S950" i="1"/>
  <c r="S951" i="1"/>
  <c r="S960" i="1"/>
  <c r="S962" i="1"/>
  <c r="S964" i="1"/>
  <c r="S969" i="1"/>
  <c r="S973" i="1"/>
  <c r="S974" i="1"/>
  <c r="S976" i="1"/>
  <c r="S982" i="1"/>
  <c r="S983" i="1"/>
  <c r="S1004" i="1"/>
  <c r="S1019" i="1"/>
  <c r="S1049" i="1"/>
  <c r="S1052" i="1"/>
  <c r="S1072" i="1"/>
  <c r="S1076" i="1"/>
  <c r="S1079" i="1"/>
  <c r="S1080" i="1"/>
  <c r="S1081" i="1"/>
  <c r="S1084" i="1"/>
  <c r="S1085" i="1"/>
  <c r="S1086" i="1"/>
  <c r="S1087" i="1"/>
  <c r="S1101" i="1"/>
  <c r="S1107" i="1"/>
  <c r="S1109" i="1"/>
  <c r="S1112" i="1"/>
  <c r="S1113" i="1"/>
  <c r="S1115" i="1"/>
  <c r="S1116" i="1"/>
  <c r="S1136" i="1"/>
  <c r="S1137" i="1"/>
  <c r="S1140" i="1"/>
  <c r="S1144" i="1"/>
  <c r="S1151" i="1"/>
  <c r="S1155" i="1"/>
  <c r="S1159" i="1"/>
  <c r="S1160" i="1"/>
  <c r="S1171" i="1"/>
  <c r="S1182" i="1"/>
  <c r="S1197" i="1"/>
  <c r="S1214" i="1"/>
  <c r="S1225" i="1"/>
  <c r="S1231" i="1"/>
  <c r="S1233" i="1"/>
  <c r="S1234" i="1"/>
  <c r="S1263" i="1"/>
  <c r="S1265" i="1"/>
  <c r="S1266" i="1"/>
  <c r="S1274" i="1"/>
  <c r="S1279" i="1"/>
  <c r="S1287" i="1"/>
  <c r="S1298" i="1"/>
  <c r="S1300" i="1"/>
  <c r="S1301" i="1"/>
  <c r="S1302" i="1"/>
  <c r="S1308" i="1"/>
  <c r="S1309" i="1"/>
  <c r="S1320" i="1"/>
  <c r="S1321" i="1"/>
  <c r="S1325" i="1"/>
  <c r="S1322" i="1"/>
  <c r="S1324" i="1"/>
  <c r="S1326" i="1"/>
  <c r="S1336" i="1"/>
  <c r="S1362" i="1"/>
  <c r="S1365" i="1"/>
  <c r="S1366" i="1"/>
  <c r="S1370" i="1"/>
  <c r="S1371" i="1"/>
  <c r="S1372" i="1"/>
  <c r="S1380" i="1"/>
  <c r="S1381" i="1"/>
  <c r="S1388" i="1"/>
  <c r="S1389" i="1"/>
  <c r="S1390" i="1"/>
  <c r="S1392" i="1"/>
  <c r="S1397" i="1"/>
  <c r="S1398" i="1"/>
  <c r="S1401" i="1"/>
  <c r="S1419" i="1"/>
  <c r="S1440" i="1"/>
  <c r="S1445" i="1"/>
  <c r="S1450" i="1"/>
  <c r="S1451" i="1"/>
  <c r="S1453" i="1"/>
  <c r="S1461" i="1"/>
  <c r="S1466" i="1"/>
  <c r="S1482" i="1"/>
  <c r="S1483" i="1"/>
  <c r="S1484" i="1"/>
  <c r="S1486" i="1"/>
  <c r="S1487" i="1"/>
  <c r="S1493" i="1"/>
  <c r="S1506" i="1"/>
  <c r="S1507" i="1"/>
  <c r="S1521" i="1"/>
  <c r="S1522" i="1"/>
  <c r="S1523" i="1"/>
  <c r="S1524" i="1"/>
  <c r="S1552" i="1"/>
  <c r="S1553" i="1"/>
  <c r="S1554" i="1"/>
  <c r="S1559" i="1"/>
  <c r="S1564" i="1"/>
  <c r="S1565" i="1"/>
  <c r="S1579" i="1"/>
  <c r="S1588" i="1"/>
  <c r="S1589" i="1"/>
  <c r="S1601" i="1"/>
  <c r="S1602" i="1"/>
  <c r="S1606" i="1"/>
  <c r="S1611" i="1"/>
  <c r="S1612" i="1"/>
  <c r="S1615" i="1"/>
  <c r="S1621" i="1"/>
  <c r="S1622" i="1"/>
  <c r="S1631" i="1"/>
  <c r="S1632" i="1"/>
  <c r="S1636" i="1"/>
  <c r="S1637" i="1"/>
  <c r="S1644" i="1"/>
  <c r="S1645" i="1"/>
  <c r="S1649" i="1"/>
  <c r="S1667" i="1"/>
  <c r="S1673" i="1"/>
  <c r="S1672" i="1"/>
  <c r="S1674" i="1"/>
  <c r="S1675" i="1"/>
  <c r="S1694" i="1"/>
  <c r="S1707" i="1"/>
  <c r="S1712" i="1"/>
  <c r="S1716" i="1"/>
  <c r="S1743" i="1"/>
  <c r="S1745" i="1"/>
  <c r="S1746" i="1"/>
  <c r="S1754" i="1"/>
  <c r="S1767" i="1"/>
  <c r="S1770" i="1"/>
  <c r="S1772" i="1"/>
  <c r="S1773" i="1"/>
  <c r="S1798" i="1"/>
  <c r="S1801" i="1"/>
  <c r="S1809" i="1"/>
  <c r="S1825" i="1"/>
  <c r="S1826" i="1"/>
  <c r="S1827" i="1"/>
  <c r="S1828" i="1"/>
  <c r="S1829" i="1"/>
  <c r="S1830" i="1"/>
  <c r="S1831" i="1"/>
  <c r="S1833" i="1"/>
  <c r="S1835" i="1"/>
  <c r="S1837" i="1"/>
  <c r="S1838" i="1"/>
  <c r="S1839" i="1"/>
  <c r="S1844" i="1"/>
  <c r="S1852" i="1"/>
  <c r="S1867" i="1"/>
  <c r="S1875" i="1"/>
  <c r="S1876" i="1"/>
  <c r="S1877" i="1"/>
  <c r="S1878" i="1"/>
  <c r="S1880" i="1"/>
  <c r="S1885" i="1"/>
  <c r="S1886" i="1"/>
  <c r="S1887" i="1"/>
  <c r="S1889" i="1"/>
  <c r="S1892" i="1"/>
  <c r="S1897" i="1"/>
  <c r="S1899" i="1"/>
  <c r="S1898" i="1"/>
  <c r="S1901" i="1"/>
  <c r="S1902" i="1"/>
  <c r="S1920" i="1"/>
  <c r="S1928" i="1"/>
  <c r="S1953" i="1"/>
  <c r="S1954" i="1"/>
  <c r="S1958" i="1"/>
  <c r="S1962" i="1"/>
  <c r="S1966" i="1"/>
  <c r="S1968" i="1"/>
  <c r="S1986" i="1"/>
  <c r="S1992" i="1"/>
  <c r="S1998" i="1"/>
  <c r="S2003" i="1"/>
  <c r="S2004" i="1"/>
  <c r="S2039" i="1"/>
  <c r="S2040" i="1"/>
  <c r="S2045" i="1"/>
  <c r="S2074" i="1"/>
  <c r="S2075" i="1"/>
  <c r="S2076" i="1"/>
  <c r="S2107" i="1"/>
  <c r="S2108" i="1"/>
  <c r="S2111" i="1"/>
  <c r="S2121" i="1"/>
  <c r="S2124" i="1"/>
  <c r="S2134" i="1"/>
  <c r="S2137" i="1"/>
  <c r="S2140" i="1"/>
  <c r="S2164" i="1"/>
  <c r="S2180" i="1"/>
  <c r="S2188" i="1"/>
  <c r="S2189" i="1"/>
  <c r="S2193" i="1"/>
  <c r="S2201" i="1"/>
  <c r="S2216" i="1"/>
  <c r="S2221" i="1"/>
  <c r="S1651" i="1"/>
  <c r="S1652" i="1"/>
  <c r="S1653" i="1"/>
  <c r="S1654" i="1"/>
  <c r="S1655" i="1"/>
  <c r="S1656" i="1"/>
  <c r="S1657" i="1"/>
  <c r="S1669" i="1"/>
  <c r="S1658" i="1"/>
  <c r="S1659" i="1"/>
  <c r="S1660" i="1"/>
  <c r="S1661" i="1"/>
  <c r="S1662" i="1"/>
  <c r="S1663" i="1"/>
  <c r="S1664" i="1"/>
  <c r="S379" i="1"/>
  <c r="S384" i="1"/>
  <c r="S515" i="1"/>
  <c r="S516" i="1"/>
  <c r="S878" i="1"/>
  <c r="S879" i="1"/>
  <c r="S965" i="1"/>
  <c r="S1013" i="1"/>
  <c r="S1063" i="1"/>
  <c r="S1064" i="1"/>
  <c r="S1102" i="1"/>
  <c r="S1103" i="1"/>
  <c r="S1125" i="1"/>
  <c r="S1143" i="1"/>
  <c r="S1226" i="1"/>
  <c r="S1227" i="1"/>
  <c r="S1228" i="1"/>
  <c r="S1229" i="1"/>
  <c r="S1330" i="1"/>
  <c r="S1438" i="1"/>
  <c r="S1485" i="1"/>
  <c r="S1488" i="1"/>
  <c r="S1534" i="1"/>
  <c r="S1536" i="1"/>
  <c r="S1537" i="1"/>
  <c r="S1545" i="1"/>
  <c r="S1546" i="1"/>
  <c r="S1566" i="1"/>
  <c r="S1587" i="1"/>
  <c r="S1765" i="1"/>
  <c r="S1782" i="1"/>
  <c r="S1853" i="1"/>
  <c r="S1854" i="1"/>
  <c r="S1855" i="1"/>
  <c r="S1904" i="1"/>
  <c r="S1905" i="1"/>
  <c r="S1906" i="1"/>
  <c r="S1907" i="1"/>
  <c r="S2026" i="1"/>
  <c r="S2027" i="1"/>
  <c r="S2028" i="1"/>
  <c r="S2029" i="1"/>
  <c r="S2030" i="1"/>
  <c r="S2055" i="1"/>
  <c r="S2056" i="1"/>
  <c r="S2059" i="1"/>
  <c r="S2131" i="1"/>
  <c r="S2132" i="1"/>
  <c r="S2183" i="1"/>
  <c r="S2184" i="1"/>
  <c r="S880" i="1"/>
  <c r="S989" i="1"/>
  <c r="S1640" i="1"/>
  <c r="S1641" i="1"/>
  <c r="S575" i="1"/>
  <c r="S710" i="1"/>
  <c r="S711" i="1"/>
  <c r="S1352" i="1"/>
  <c r="S1824" i="1"/>
  <c r="S1984" i="1"/>
  <c r="S420" i="1"/>
  <c r="S421" i="1"/>
  <c r="S422" i="1"/>
  <c r="S447" i="1"/>
  <c r="S490" i="1"/>
  <c r="S643" i="1"/>
  <c r="S644" i="1"/>
  <c r="S650" i="1"/>
  <c r="S752" i="1"/>
  <c r="S872" i="1"/>
  <c r="S873" i="1"/>
  <c r="S893" i="1"/>
  <c r="S894" i="1"/>
  <c r="S895" i="1"/>
  <c r="S917" i="1"/>
  <c r="S1047" i="1"/>
  <c r="S1177" i="1"/>
  <c r="S1178" i="1"/>
  <c r="S1195" i="1"/>
  <c r="S1236" i="1"/>
  <c r="S1237" i="1"/>
  <c r="S1354" i="1"/>
  <c r="S1462" i="1"/>
  <c r="S1491" i="1"/>
  <c r="S1492" i="1"/>
  <c r="S1520" i="1"/>
  <c r="S1598" i="1"/>
  <c r="S1599" i="1"/>
  <c r="S1600" i="1"/>
  <c r="S1795" i="1"/>
  <c r="S1796" i="1"/>
  <c r="S1797" i="1"/>
  <c r="S1808" i="1"/>
  <c r="S1921" i="1"/>
  <c r="S1997" i="1"/>
  <c r="S2009" i="1"/>
  <c r="S2035" i="1"/>
  <c r="S2196" i="1"/>
  <c r="S2222" i="1"/>
  <c r="S2223" i="1"/>
  <c r="S1665" i="1"/>
  <c r="S1666" i="1"/>
  <c r="S1671" i="1"/>
  <c r="S1676" i="1"/>
  <c r="S1677" i="1"/>
  <c r="S1678" i="1"/>
  <c r="S1679" i="1"/>
  <c r="S1680" i="1"/>
  <c r="S1681" i="1"/>
  <c r="S1682" i="1"/>
  <c r="S1683" i="1"/>
  <c r="S1684" i="1"/>
  <c r="S1685" i="1"/>
  <c r="S1686" i="1"/>
  <c r="S1687" i="1"/>
  <c r="S1688" i="1"/>
  <c r="S1689" i="1"/>
  <c r="S1691" i="1"/>
  <c r="S1692" i="1"/>
  <c r="S1695" i="1"/>
  <c r="S1703" i="1"/>
  <c r="S1704" i="1"/>
  <c r="S1705" i="1"/>
  <c r="S1706" i="1"/>
  <c r="S1696" i="1"/>
  <c r="S1697" i="1"/>
  <c r="S1709" i="1"/>
  <c r="S1693" i="1"/>
  <c r="S1708" i="1"/>
  <c r="S1690" i="1"/>
  <c r="S536" i="1"/>
  <c r="S537" i="1"/>
  <c r="S538" i="1"/>
  <c r="S532" i="1"/>
  <c r="S533" i="1"/>
  <c r="S534" i="1"/>
  <c r="S535" i="1"/>
  <c r="S805" i="1"/>
  <c r="S806" i="1"/>
  <c r="S807" i="1"/>
  <c r="S808" i="1"/>
  <c r="S809" i="1"/>
  <c r="S942" i="1"/>
  <c r="S943" i="1"/>
  <c r="S944" i="1"/>
  <c r="S945" i="1"/>
  <c r="S946" i="1"/>
  <c r="S961" i="1"/>
  <c r="S963" i="1"/>
  <c r="S1083" i="1"/>
  <c r="S1310" i="1"/>
  <c r="S1311" i="1"/>
  <c r="S1312" i="1"/>
  <c r="S1313" i="1"/>
  <c r="S1374" i="1"/>
  <c r="S1375" i="1"/>
  <c r="S1393" i="1"/>
  <c r="S1973" i="1"/>
  <c r="S1974" i="1"/>
  <c r="S1975" i="1"/>
  <c r="S1976" i="1"/>
  <c r="S494" i="1"/>
  <c r="S504" i="1"/>
  <c r="S578" i="1"/>
  <c r="S373" i="1"/>
  <c r="S2048" i="1"/>
  <c r="S2049" i="1"/>
  <c r="S2050" i="1"/>
  <c r="S2051" i="1"/>
  <c r="S2052" i="1"/>
  <c r="S407" i="1"/>
  <c r="S434" i="1"/>
  <c r="S847" i="1"/>
  <c r="S848" i="1"/>
  <c r="S875" i="1"/>
  <c r="S979" i="1"/>
  <c r="S980" i="1"/>
  <c r="S1089" i="1"/>
  <c r="S1119" i="1"/>
  <c r="S1133" i="1"/>
  <c r="S1296" i="1"/>
  <c r="S1337" i="1"/>
  <c r="S1364" i="1"/>
  <c r="S1748" i="1"/>
  <c r="S1760" i="1"/>
  <c r="S1771" i="1"/>
  <c r="S2005" i="1"/>
  <c r="S2017" i="1"/>
  <c r="S2187" i="1"/>
  <c r="S436" i="1"/>
  <c r="S480" i="1"/>
  <c r="S595" i="1"/>
  <c r="S613" i="1"/>
  <c r="S614" i="1"/>
  <c r="S725" i="1"/>
  <c r="S726" i="1"/>
  <c r="S727" i="1"/>
  <c r="S1481" i="1"/>
  <c r="S1718" i="1"/>
  <c r="S2205" i="1"/>
  <c r="S2206" i="1"/>
  <c r="S2207" i="1"/>
  <c r="S2208" i="1"/>
  <c r="S2209" i="1"/>
  <c r="S2210" i="1"/>
  <c r="S2211" i="1"/>
  <c r="S2212" i="1"/>
  <c r="S2213" i="1"/>
  <c r="S393" i="1"/>
  <c r="S394" i="1"/>
  <c r="S395" i="1"/>
  <c r="S396" i="1"/>
  <c r="S397" i="1"/>
  <c r="S398" i="1"/>
  <c r="S399" i="1"/>
  <c r="S400" i="1"/>
  <c r="S401" i="1"/>
  <c r="S402" i="1"/>
  <c r="S900" i="1"/>
  <c r="S1634" i="1"/>
  <c r="S1635" i="1"/>
  <c r="S350" i="1"/>
  <c r="S355" i="1"/>
  <c r="S365" i="1"/>
  <c r="S375" i="1"/>
  <c r="S380" i="1"/>
  <c r="S381" i="1"/>
  <c r="S382" i="1"/>
  <c r="S392" i="1"/>
  <c r="S446" i="1"/>
  <c r="S451" i="1"/>
  <c r="S458" i="1"/>
  <c r="S469" i="1"/>
  <c r="S470" i="1"/>
  <c r="S471" i="1"/>
  <c r="S505" i="1"/>
  <c r="S506" i="1"/>
  <c r="S544" i="1"/>
  <c r="S545" i="1"/>
  <c r="S546" i="1"/>
  <c r="S547" i="1"/>
  <c r="S548" i="1"/>
  <c r="S551" i="1"/>
  <c r="S552" i="1"/>
  <c r="S553" i="1"/>
  <c r="S554" i="1"/>
  <c r="S570" i="1"/>
  <c r="S571" i="1"/>
  <c r="S605" i="1"/>
  <c r="S646" i="1"/>
  <c r="S647" i="1"/>
  <c r="S648" i="1"/>
  <c r="S654" i="1"/>
  <c r="S655" i="1"/>
  <c r="S656" i="1"/>
  <c r="S657" i="1"/>
  <c r="S658" i="1"/>
  <c r="S659" i="1"/>
  <c r="S668" i="1"/>
  <c r="S669" i="1"/>
  <c r="S697" i="1"/>
  <c r="S698" i="1"/>
  <c r="S701" i="1"/>
  <c r="S750" i="1"/>
  <c r="S751" i="1"/>
  <c r="S819" i="1"/>
  <c r="S835" i="1"/>
  <c r="S836" i="1"/>
  <c r="S845" i="1"/>
  <c r="S846" i="1"/>
  <c r="S849" i="1"/>
  <c r="S857" i="1"/>
  <c r="S867" i="1"/>
  <c r="S869" i="1"/>
  <c r="S884" i="1"/>
  <c r="S885" i="1"/>
  <c r="S886" i="1"/>
  <c r="S891" i="1"/>
  <c r="S892" i="1"/>
  <c r="S898" i="1"/>
  <c r="S910" i="1"/>
  <c r="S912" i="1"/>
  <c r="S915" i="1"/>
  <c r="S916" i="1"/>
  <c r="S919" i="1"/>
  <c r="S921" i="1"/>
  <c r="S922" i="1"/>
  <c r="S923" i="1"/>
  <c r="S924" i="1"/>
  <c r="S927" i="1"/>
  <c r="S967" i="1"/>
  <c r="S988" i="1"/>
  <c r="S992" i="1"/>
  <c r="S993" i="1"/>
  <c r="S994" i="1"/>
  <c r="S1009" i="1"/>
  <c r="S1010" i="1"/>
  <c r="S1011" i="1"/>
  <c r="S1012" i="1"/>
  <c r="S1016" i="1"/>
  <c r="S1040" i="1"/>
  <c r="S1051" i="1"/>
  <c r="S1056" i="1"/>
  <c r="S1057" i="1"/>
  <c r="S1098" i="1"/>
  <c r="S1099" i="1"/>
  <c r="S1100" i="1"/>
  <c r="S1117" i="1"/>
  <c r="S1118" i="1"/>
  <c r="S1126" i="1"/>
  <c r="S1130" i="1"/>
  <c r="S1148" i="1"/>
  <c r="S1149" i="1"/>
  <c r="S1157" i="1"/>
  <c r="S1168" i="1"/>
  <c r="S1170" i="1"/>
  <c r="S1184" i="1"/>
  <c r="S1186" i="1"/>
  <c r="S1187" i="1"/>
  <c r="S1201" i="1"/>
  <c r="S1205" i="1"/>
  <c r="S1206" i="1"/>
  <c r="S1207" i="1"/>
  <c r="S1209" i="1"/>
  <c r="S1210" i="1"/>
  <c r="S1211" i="1"/>
  <c r="S1212" i="1"/>
  <c r="S1230" i="1"/>
  <c r="S1232" i="1"/>
  <c r="S1238" i="1"/>
  <c r="S1239" i="1"/>
  <c r="S1240" i="1"/>
  <c r="S1255" i="1"/>
  <c r="S1256" i="1"/>
  <c r="S1271" i="1"/>
  <c r="S1284" i="1"/>
  <c r="S1285" i="1"/>
  <c r="S1290" i="1"/>
  <c r="S1291" i="1"/>
  <c r="S1292" i="1"/>
  <c r="S1293" i="1"/>
  <c r="S1294" i="1"/>
  <c r="S1334" i="1"/>
  <c r="S1351" i="1"/>
  <c r="S1363" i="1"/>
  <c r="S1384" i="1"/>
  <c r="S1404" i="1"/>
  <c r="S1405" i="1"/>
  <c r="S1406" i="1"/>
  <c r="S1408" i="1"/>
  <c r="S1410" i="1"/>
  <c r="S1411" i="1"/>
  <c r="S1429" i="1"/>
  <c r="S1430" i="1"/>
  <c r="S1431" i="1"/>
  <c r="S1455" i="1"/>
  <c r="S1456" i="1"/>
  <c r="S1457" i="1"/>
  <c r="S1458" i="1"/>
  <c r="S1463" i="1"/>
  <c r="S1510" i="1"/>
  <c r="S1511" i="1"/>
  <c r="S1513" i="1"/>
  <c r="S1514" i="1"/>
  <c r="S1516" i="1"/>
  <c r="S1517" i="1"/>
  <c r="S1518" i="1"/>
  <c r="S1531" i="1"/>
  <c r="S1532" i="1"/>
  <c r="S1575" i="1"/>
  <c r="S1576" i="1"/>
  <c r="S1577" i="1"/>
  <c r="S1583" i="1"/>
  <c r="S1584" i="1"/>
  <c r="S1585" i="1"/>
  <c r="S1586" i="1"/>
  <c r="S1619" i="1"/>
  <c r="S1620" i="1"/>
  <c r="S1715" i="1"/>
  <c r="S1719" i="1"/>
  <c r="S1720" i="1"/>
  <c r="S1721" i="1"/>
  <c r="S1722" i="1"/>
  <c r="S1723" i="1"/>
  <c r="S1724" i="1"/>
  <c r="S1735" i="1"/>
  <c r="S1736" i="1"/>
  <c r="S1737" i="1"/>
  <c r="S1738" i="1"/>
  <c r="S1739" i="1"/>
  <c r="S1740" i="1"/>
  <c r="S1749" i="1"/>
  <c r="S1750" i="1"/>
  <c r="S1768" i="1"/>
  <c r="S1769" i="1"/>
  <c r="S1813" i="1"/>
  <c r="S1814" i="1"/>
  <c r="S1815" i="1"/>
  <c r="S1816" i="1"/>
  <c r="S1842" i="1"/>
  <c r="S1843" i="1"/>
  <c r="S1882" i="1"/>
  <c r="S1883" i="1"/>
  <c r="S1884" i="1"/>
  <c r="S1913" i="1"/>
  <c r="S1914" i="1"/>
  <c r="S1950" i="1"/>
  <c r="S1951" i="1"/>
  <c r="S1977" i="1"/>
  <c r="S1978" i="1"/>
  <c r="S1979" i="1"/>
  <c r="S1982" i="1"/>
  <c r="S1983" i="1"/>
  <c r="S1985" i="1"/>
  <c r="S1987" i="1"/>
  <c r="S1988" i="1"/>
  <c r="S1989" i="1"/>
  <c r="S1990" i="1"/>
  <c r="S1991" i="1"/>
  <c r="S1993" i="1"/>
  <c r="S1994" i="1"/>
  <c r="S2011" i="1"/>
  <c r="S2012" i="1"/>
  <c r="S2013" i="1"/>
  <c r="S2014" i="1"/>
  <c r="S2015" i="1"/>
  <c r="S2024" i="1"/>
  <c r="S2025" i="1"/>
  <c r="S2031" i="1"/>
  <c r="S2032" i="1"/>
  <c r="S2033" i="1"/>
  <c r="S2034" i="1"/>
  <c r="S2036" i="1"/>
  <c r="S2037" i="1"/>
  <c r="S2038" i="1"/>
  <c r="S2079" i="1"/>
  <c r="S2101" i="1"/>
  <c r="S2102" i="1"/>
  <c r="S2103" i="1"/>
  <c r="S2104" i="1"/>
  <c r="S2105" i="1"/>
  <c r="S2106" i="1"/>
  <c r="S2109" i="1"/>
  <c r="S2110" i="1"/>
  <c r="S2115" i="1"/>
  <c r="S2116" i="1"/>
  <c r="S2122" i="1"/>
  <c r="S2123" i="1"/>
  <c r="S2126" i="1"/>
  <c r="S2127" i="1"/>
  <c r="S2154" i="1"/>
  <c r="S2155" i="1"/>
  <c r="S2156" i="1"/>
  <c r="S2157" i="1"/>
  <c r="S2158" i="1"/>
  <c r="S2160" i="1"/>
  <c r="S2161" i="1"/>
  <c r="S2168" i="1"/>
  <c r="S2169" i="1"/>
  <c r="S2170" i="1"/>
  <c r="S2171" i="1"/>
  <c r="S2172" i="1"/>
  <c r="S2173" i="1"/>
  <c r="S2174" i="1"/>
  <c r="S2175" i="1"/>
  <c r="S2177" i="1"/>
  <c r="S2194" i="1"/>
  <c r="S2195" i="1"/>
  <c r="S2198" i="1"/>
  <c r="S2199" i="1"/>
  <c r="S2200" i="1"/>
  <c r="S2202" i="1"/>
  <c r="S2203" i="1"/>
  <c r="S2219" i="1"/>
  <c r="S2220" i="1"/>
  <c r="S351" i="1"/>
  <c r="S442" i="1"/>
  <c r="S715" i="1"/>
  <c r="S901" i="1"/>
  <c r="S902" i="1"/>
  <c r="S903" i="1"/>
  <c r="S904" i="1"/>
  <c r="S905" i="1"/>
  <c r="S1131" i="1"/>
  <c r="S1199" i="1"/>
  <c r="S1433" i="1"/>
  <c r="S1434" i="1"/>
  <c r="S1550" i="1"/>
  <c r="S1608" i="1"/>
  <c r="S1731" i="1"/>
  <c r="S1734" i="1"/>
  <c r="S2142" i="1"/>
  <c r="S736" i="1"/>
  <c r="S887" i="1"/>
  <c r="S968" i="1"/>
  <c r="S1714" i="1"/>
  <c r="S348" i="1"/>
  <c r="S353" i="1"/>
  <c r="S356" i="1"/>
  <c r="S357" i="1"/>
  <c r="S363" i="1"/>
  <c r="S377" i="1"/>
  <c r="S406" i="1"/>
  <c r="S413" i="1"/>
  <c r="S414" i="1"/>
  <c r="S448" i="1"/>
  <c r="S449" i="1"/>
  <c r="S450" i="1"/>
  <c r="S456" i="1"/>
  <c r="S459" i="1"/>
  <c r="S461" i="1"/>
  <c r="S462" i="1"/>
  <c r="S463" i="1"/>
  <c r="S465" i="1"/>
  <c r="S472" i="1"/>
  <c r="S473" i="1"/>
  <c r="S474" i="1"/>
  <c r="S477" i="1"/>
  <c r="S484" i="1"/>
  <c r="S488" i="1"/>
  <c r="S489" i="1"/>
  <c r="S491" i="1"/>
  <c r="S493" i="1"/>
  <c r="S495" i="1"/>
  <c r="S496" i="1"/>
  <c r="S507" i="1"/>
  <c r="S508" i="1"/>
  <c r="S510" i="1"/>
  <c r="S511" i="1"/>
  <c r="S514" i="1"/>
  <c r="S559" i="1"/>
  <c r="S560" i="1"/>
  <c r="S677" i="1"/>
  <c r="S678" i="1"/>
  <c r="S681" i="1"/>
  <c r="S729" i="1"/>
  <c r="S740" i="1"/>
  <c r="S749" i="1"/>
  <c r="S745" i="1"/>
  <c r="S758" i="1"/>
  <c r="S800" i="1"/>
  <c r="S799" i="1"/>
  <c r="S838" i="1"/>
  <c r="S839" i="1"/>
  <c r="S844" i="1"/>
  <c r="S850" i="1"/>
  <c r="S855" i="1"/>
  <c r="S868" i="1"/>
  <c r="S896" i="1"/>
  <c r="S897" i="1"/>
  <c r="S929" i="1"/>
  <c r="S930" i="1"/>
  <c r="S936" i="1"/>
  <c r="S938" i="1"/>
  <c r="S939" i="1"/>
  <c r="S978" i="1"/>
  <c r="S984" i="1"/>
  <c r="S985" i="1"/>
  <c r="S986" i="1"/>
  <c r="S991" i="1"/>
  <c r="S995" i="1"/>
  <c r="S1008" i="1"/>
  <c r="S1024" i="1"/>
  <c r="S1025" i="1"/>
  <c r="S1028" i="1"/>
  <c r="S1029" i="1"/>
  <c r="S1062" i="1"/>
  <c r="S1067" i="1"/>
  <c r="S1078" i="1"/>
  <c r="S1077" i="1"/>
  <c r="S1120" i="1"/>
  <c r="S1121" i="1"/>
  <c r="S1122" i="1"/>
  <c r="S1124" i="1"/>
  <c r="S1123" i="1"/>
  <c r="S1158" i="1"/>
  <c r="S1166" i="1"/>
  <c r="S1179" i="1"/>
  <c r="S1280" i="1"/>
  <c r="S1288" i="1"/>
  <c r="S1503" i="1"/>
  <c r="S1253" i="1"/>
  <c r="S1254" i="1"/>
  <c r="S1272" i="1"/>
  <c r="S1273" i="1"/>
  <c r="S1327" i="1"/>
  <c r="S1328" i="1"/>
  <c r="S1357" i="1"/>
  <c r="S1358" i="1"/>
  <c r="S1732" i="1"/>
  <c r="S1733" i="1"/>
  <c r="S1751" i="1"/>
  <c r="S1812" i="1"/>
  <c r="S452" i="1"/>
  <c r="S476" i="1"/>
  <c r="S513" i="1"/>
  <c r="S561" i="1"/>
  <c r="S566" i="1"/>
  <c r="S576" i="1"/>
  <c r="S581" i="1"/>
  <c r="S583" i="1"/>
  <c r="S584" i="1"/>
  <c r="S585" i="1"/>
  <c r="S586" i="1"/>
  <c r="S591" i="1"/>
  <c r="S592" i="1"/>
  <c r="S593" i="1"/>
  <c r="S594" i="1"/>
  <c r="S597" i="1"/>
  <c r="S598" i="1"/>
  <c r="S599" i="1"/>
  <c r="S734" i="1"/>
  <c r="S762" i="1"/>
  <c r="S763" i="1"/>
  <c r="S764" i="1"/>
  <c r="S820" i="1"/>
  <c r="S821" i="1"/>
  <c r="S822" i="1"/>
  <c r="S823" i="1"/>
  <c r="S830" i="1"/>
  <c r="S831" i="1"/>
  <c r="S832" i="1"/>
  <c r="S833" i="1"/>
  <c r="S1020" i="1"/>
  <c r="S1092" i="1"/>
  <c r="S1093" i="1"/>
  <c r="S1129" i="1"/>
  <c r="S1135" i="1"/>
  <c r="S1145" i="1"/>
  <c r="S1146" i="1"/>
  <c r="S1150" i="1"/>
  <c r="S1180" i="1"/>
  <c r="S1332" i="1"/>
  <c r="S1333" i="1"/>
  <c r="S1412" i="1"/>
  <c r="S1413" i="1"/>
  <c r="S1415" i="1"/>
  <c r="S1416" i="1"/>
  <c r="S1418" i="1"/>
  <c r="S1428" i="1"/>
  <c r="S1432" i="1"/>
  <c r="S1435" i="1"/>
  <c r="S1436" i="1"/>
  <c r="S1540" i="1"/>
  <c r="S1542" i="1"/>
  <c r="S1568" i="1"/>
  <c r="S1776" i="1"/>
  <c r="S1820" i="1"/>
  <c r="S1912" i="1"/>
  <c r="S2073" i="1"/>
  <c r="S2080" i="1"/>
  <c r="S2135" i="1"/>
  <c r="S2141" i="1"/>
  <c r="S2176" i="1"/>
  <c r="S2178" i="1"/>
  <c r="S2185" i="1"/>
  <c r="S2186" i="1"/>
  <c r="S347" i="1"/>
  <c r="S349" i="1"/>
  <c r="S359" i="1"/>
  <c r="S361" i="1"/>
  <c r="S362" i="1"/>
  <c r="S376" i="1"/>
  <c r="S391" i="1"/>
  <c r="S408" i="1"/>
  <c r="S409" i="1"/>
  <c r="S416" i="1"/>
  <c r="S419" i="1"/>
  <c r="S427" i="1"/>
  <c r="S429" i="1"/>
  <c r="S430" i="1"/>
  <c r="S439" i="1"/>
  <c r="S443" i="1"/>
  <c r="S444" i="1"/>
  <c r="S464" i="1"/>
  <c r="S466" i="1"/>
  <c r="S468" i="1"/>
  <c r="S475" i="1"/>
  <c r="S478" i="1"/>
  <c r="S486" i="1"/>
  <c r="S492" i="1"/>
  <c r="S498" i="1"/>
  <c r="S509" i="1"/>
  <c r="S519" i="1"/>
  <c r="S524" i="1"/>
  <c r="S543" i="1"/>
  <c r="S557" i="1"/>
  <c r="S558" i="1"/>
  <c r="S562" i="1"/>
  <c r="S563" i="1"/>
  <c r="S564" i="1"/>
  <c r="S567" i="1"/>
  <c r="S577" i="1"/>
  <c r="S579" i="1"/>
  <c r="S601" i="1"/>
  <c r="S606" i="1"/>
  <c r="S624" i="1"/>
  <c r="S629" i="1"/>
  <c r="S631" i="1"/>
  <c r="S637" i="1"/>
  <c r="S674" i="1"/>
  <c r="S683" i="1"/>
  <c r="S694" i="1"/>
  <c r="S696" i="1"/>
  <c r="S714" i="1"/>
  <c r="S733" i="1"/>
  <c r="S735" i="1"/>
  <c r="S737" i="1"/>
  <c r="S746" i="1"/>
  <c r="S754" i="1"/>
  <c r="S756" i="1"/>
  <c r="S761" i="1"/>
  <c r="S765" i="1"/>
  <c r="S794" i="1"/>
  <c r="S801" i="1"/>
  <c r="S814" i="1"/>
  <c r="S815" i="1"/>
  <c r="S816" i="1"/>
  <c r="S843" i="1"/>
  <c r="S853" i="1"/>
  <c r="S874" i="1"/>
  <c r="S881" i="1"/>
  <c r="S931" i="1"/>
  <c r="S933" i="1"/>
  <c r="S940" i="1"/>
  <c r="S977" i="1"/>
  <c r="S990" i="1"/>
  <c r="S999" i="1"/>
  <c r="S1002" i="1"/>
  <c r="S1014" i="1"/>
  <c r="S1015" i="1"/>
  <c r="S1022" i="1"/>
  <c r="S1023" i="1"/>
  <c r="S1026" i="1"/>
  <c r="S1030" i="1"/>
  <c r="S1031" i="1"/>
  <c r="S1033" i="1"/>
  <c r="S1034" i="1"/>
  <c r="S1036" i="1"/>
  <c r="S1041" i="1"/>
  <c r="S1043" i="1"/>
  <c r="S1044" i="1"/>
  <c r="S1042" i="1"/>
  <c r="S1046" i="1"/>
  <c r="S1048" i="1"/>
  <c r="S1053" i="1"/>
  <c r="S1054" i="1"/>
  <c r="S1058" i="1"/>
  <c r="S1061" i="1"/>
  <c r="S1065" i="1"/>
  <c r="S1066" i="1"/>
  <c r="S1070" i="1"/>
  <c r="S1071" i="1"/>
  <c r="S1090" i="1"/>
  <c r="S1091" i="1"/>
  <c r="S1094" i="1"/>
  <c r="S1104" i="1"/>
  <c r="S1152" i="1"/>
  <c r="S1154" i="1"/>
  <c r="S1163" i="1"/>
  <c r="S1164" i="1"/>
  <c r="S1167" i="1"/>
  <c r="S1181" i="1"/>
  <c r="S1185" i="1"/>
  <c r="S1193" i="1"/>
  <c r="S1198" i="1"/>
  <c r="S1200" i="1"/>
  <c r="S1221" i="1"/>
  <c r="S1251" i="1"/>
  <c r="S1252" i="1"/>
  <c r="S1276" i="1"/>
  <c r="S1281" i="1"/>
  <c r="S1306" i="1"/>
  <c r="S1335" i="1"/>
  <c r="S1338" i="1"/>
  <c r="S1339" i="1"/>
  <c r="S1340" i="1"/>
  <c r="S1341" i="1"/>
  <c r="S1342" i="1"/>
  <c r="S1344" i="1"/>
  <c r="S1345" i="1"/>
  <c r="S1346" i="1"/>
  <c r="S1347" i="1"/>
  <c r="S1348" i="1"/>
  <c r="S1349" i="1"/>
  <c r="S1350" i="1"/>
  <c r="S1353" i="1"/>
  <c r="S1355" i="1"/>
  <c r="S1360" i="1"/>
  <c r="S1373" i="1"/>
  <c r="S1386" i="1"/>
  <c r="S1387" i="1"/>
  <c r="S1409" i="1"/>
  <c r="S1414" i="1"/>
  <c r="S1422" i="1"/>
  <c r="S1423" i="1"/>
  <c r="S1460" i="1"/>
  <c r="S1464" i="1"/>
  <c r="S1465" i="1"/>
  <c r="S1467" i="1"/>
  <c r="S1480" i="1"/>
  <c r="S1498" i="1"/>
  <c r="S1504" i="1"/>
  <c r="S1508" i="1"/>
  <c r="S1509" i="1"/>
  <c r="S1515" i="1"/>
  <c r="S1519" i="1"/>
  <c r="S1525" i="1"/>
  <c r="S1527" i="1"/>
  <c r="S1535" i="1"/>
  <c r="S1548" i="1"/>
  <c r="S1561" i="1"/>
  <c r="S1569" i="1"/>
  <c r="S1572" i="1"/>
  <c r="S1573" i="1"/>
  <c r="S1574" i="1"/>
  <c r="S1581" i="1"/>
  <c r="S1582" i="1"/>
  <c r="S1590" i="1"/>
  <c r="S1591" i="1"/>
  <c r="S1592" i="1"/>
  <c r="S1593" i="1"/>
  <c r="S1594" i="1"/>
  <c r="S1596" i="1"/>
  <c r="S1605" i="1"/>
  <c r="S1607" i="1"/>
  <c r="S1609" i="1"/>
  <c r="S1610" i="1"/>
  <c r="S1614" i="1"/>
  <c r="S1623" i="1"/>
  <c r="S1624" i="1"/>
  <c r="S1625" i="1"/>
  <c r="S1628" i="1"/>
  <c r="S1630" i="1"/>
  <c r="S1633" i="1"/>
  <c r="S1638" i="1"/>
  <c r="S1639" i="1"/>
  <c r="S1710" i="1"/>
  <c r="S1711" i="1"/>
  <c r="S1713" i="1"/>
  <c r="S1717" i="1"/>
  <c r="S1761" i="1"/>
  <c r="S1762" i="1"/>
  <c r="S1775" i="1"/>
  <c r="S1777" i="1"/>
  <c r="S1778" i="1"/>
  <c r="S1783" i="1"/>
  <c r="S1799" i="1"/>
  <c r="S1802" i="1"/>
  <c r="S1836" i="1"/>
  <c r="S1840" i="1"/>
  <c r="S1845" i="1"/>
  <c r="S1846" i="1"/>
  <c r="S1847" i="1"/>
  <c r="S1848" i="1"/>
  <c r="S1849" i="1"/>
  <c r="S1851" i="1"/>
  <c r="S1874" i="1"/>
  <c r="S1900" i="1"/>
  <c r="S1970" i="1"/>
  <c r="S2008" i="1"/>
  <c r="S2010" i="1"/>
  <c r="S2016" i="1"/>
  <c r="S2042" i="1"/>
  <c r="S2043" i="1"/>
  <c r="S2044" i="1"/>
  <c r="S2057" i="1"/>
  <c r="S2058" i="1"/>
  <c r="S2098" i="1"/>
  <c r="S2125" i="1"/>
  <c r="S2128" i="1"/>
  <c r="S2133" i="1"/>
  <c r="S2167" i="1"/>
  <c r="S2179" i="1"/>
  <c r="S2190" i="1"/>
  <c r="S2215" i="1"/>
  <c r="S2224" i="1"/>
  <c r="S390" i="1"/>
  <c r="S410" i="1"/>
  <c r="S411" i="1"/>
  <c r="S412" i="1"/>
  <c r="S1132" i="1"/>
  <c r="S1162" i="1"/>
  <c r="S1165" i="1"/>
  <c r="S1183" i="1"/>
  <c r="S1189" i="1"/>
  <c r="S1191" i="1"/>
  <c r="S1196" i="1"/>
  <c r="S1217" i="1"/>
  <c r="S1289" i="1"/>
  <c r="S1307" i="1"/>
  <c r="S1329" i="1"/>
  <c r="S1356" i="1"/>
  <c r="S1424" i="1"/>
  <c r="S1425" i="1"/>
  <c r="S1426" i="1"/>
  <c r="S1427" i="1"/>
  <c r="S1437" i="1"/>
  <c r="S1567" i="1"/>
  <c r="S1597" i="1"/>
  <c r="S1834" i="1"/>
  <c r="S1996" i="1"/>
  <c r="S358" i="1"/>
  <c r="S367" i="1"/>
  <c r="S383" i="1"/>
  <c r="S417" i="1"/>
  <c r="S423" i="1"/>
  <c r="S424" i="1"/>
  <c r="S428" i="1"/>
  <c r="S431" i="1"/>
  <c r="S432" i="1"/>
  <c r="S440" i="1"/>
  <c r="S441" i="1"/>
  <c r="S457" i="1"/>
  <c r="S467" i="1"/>
  <c r="S481" i="1"/>
  <c r="S482" i="1"/>
  <c r="S487" i="1"/>
  <c r="S497" i="1"/>
  <c r="S651" i="1"/>
  <c r="S1138" i="1"/>
  <c r="S1277" i="1"/>
  <c r="S1282" i="1"/>
  <c r="S1283" i="1"/>
  <c r="S1526" i="1"/>
  <c r="S2217" i="1"/>
  <c r="S366" i="1"/>
  <c r="S415" i="1"/>
  <c r="S550" i="1"/>
  <c r="S565" i="1"/>
  <c r="S568" i="1"/>
  <c r="S569" i="1"/>
  <c r="S572" i="1"/>
  <c r="S573" i="1"/>
  <c r="S574" i="1"/>
  <c r="S580" i="1"/>
  <c r="S582" i="1"/>
  <c r="S590" i="1"/>
  <c r="S596" i="1"/>
  <c r="S600" i="1"/>
  <c r="S604" i="1"/>
  <c r="S607" i="1"/>
  <c r="S608" i="1"/>
  <c r="S611" i="1"/>
  <c r="S616" i="1"/>
  <c r="S619" i="1"/>
  <c r="S625" i="1"/>
  <c r="S632" i="1"/>
  <c r="S633" i="1"/>
  <c r="S634" i="1"/>
  <c r="S636" i="1"/>
  <c r="S641" i="1"/>
  <c r="S649" i="1"/>
  <c r="S661" i="1"/>
  <c r="S665" i="1"/>
  <c r="S666" i="1"/>
  <c r="S671" i="1"/>
  <c r="S676" i="1"/>
  <c r="S682" i="1"/>
  <c r="S685" i="1"/>
  <c r="S686" i="1"/>
  <c r="S687" i="1"/>
  <c r="S699" i="1"/>
  <c r="S705" i="1"/>
  <c r="S708" i="1"/>
  <c r="S709" i="1"/>
  <c r="S713" i="1"/>
  <c r="S712" i="1"/>
  <c r="S731" i="1"/>
  <c r="S732" i="1"/>
  <c r="S741" i="1"/>
  <c r="S742" i="1"/>
  <c r="S743" i="1"/>
  <c r="S757" i="1"/>
  <c r="S760" i="1"/>
  <c r="S837" i="1"/>
  <c r="S840" i="1"/>
  <c r="S841" i="1"/>
  <c r="S851" i="1"/>
  <c r="S852" i="1"/>
  <c r="S854" i="1"/>
  <c r="S858" i="1"/>
  <c r="S862" i="1"/>
  <c r="S863" i="1"/>
  <c r="S864" i="1"/>
  <c r="S865" i="1"/>
  <c r="S866" i="1"/>
  <c r="S870" i="1"/>
  <c r="S876" i="1"/>
  <c r="S877" i="1"/>
  <c r="S882" i="1"/>
  <c r="S883" i="1"/>
  <c r="S888" i="1"/>
  <c r="S899" i="1"/>
  <c r="S908" i="1"/>
  <c r="S918" i="1"/>
  <c r="S920" i="1"/>
  <c r="S925" i="1"/>
  <c r="S932" i="1"/>
  <c r="S934" i="1"/>
  <c r="S935" i="1"/>
  <c r="S941" i="1"/>
  <c r="S966" i="1"/>
  <c r="S970" i="1"/>
  <c r="S975" i="1"/>
  <c r="S981" i="1"/>
  <c r="S997" i="1"/>
  <c r="S1001" i="1"/>
  <c r="S1003" i="1"/>
  <c r="S1005" i="1"/>
  <c r="S1017" i="1"/>
  <c r="S1035" i="1"/>
  <c r="S1037" i="1"/>
  <c r="S1039" i="1"/>
  <c r="S1045" i="1"/>
  <c r="S1050" i="1"/>
  <c r="S1055" i="1"/>
  <c r="S1059" i="1"/>
  <c r="S1060" i="1"/>
  <c r="S1095" i="1"/>
  <c r="S1153" i="1"/>
  <c r="S1156" i="1"/>
  <c r="S1161" i="1"/>
  <c r="S1169" i="1"/>
  <c r="S1188" i="1"/>
  <c r="S1190" i="1"/>
  <c r="S1192" i="1"/>
  <c r="S1202" i="1"/>
  <c r="S1208" i="1"/>
  <c r="S1213" i="1"/>
  <c r="S1216" i="1"/>
  <c r="S1235" i="1"/>
  <c r="S1241" i="1"/>
  <c r="S1242" i="1"/>
  <c r="S1267" i="1"/>
  <c r="S1268" i="1"/>
  <c r="S1269" i="1"/>
  <c r="S1270" i="1"/>
  <c r="S1275" i="1"/>
  <c r="S1278" i="1"/>
  <c r="S1286" i="1"/>
  <c r="S1295" i="1"/>
  <c r="S1299" i="1"/>
  <c r="S1331" i="1"/>
  <c r="S1343" i="1"/>
  <c r="S1359" i="1"/>
  <c r="S1361" i="1"/>
  <c r="S1367" i="1"/>
  <c r="S1368" i="1"/>
  <c r="S1369" i="1"/>
  <c r="S1377" i="1"/>
  <c r="S1378" i="1"/>
  <c r="S1379" i="1"/>
  <c r="S1382" i="1"/>
  <c r="S1383" i="1"/>
  <c r="S1385" i="1"/>
  <c r="S1391" i="1"/>
  <c r="S1394" i="1"/>
  <c r="S1395" i="1"/>
  <c r="S1396" i="1"/>
  <c r="S1399" i="1"/>
  <c r="S1400" i="1"/>
  <c r="S1402" i="1"/>
  <c r="S1403" i="1"/>
  <c r="S1407" i="1"/>
  <c r="S1417" i="1"/>
  <c r="S1420" i="1"/>
  <c r="S1421" i="1"/>
  <c r="S1446" i="1"/>
  <c r="S1447" i="1"/>
  <c r="S1448" i="1"/>
  <c r="S1449" i="1"/>
  <c r="S1452" i="1"/>
  <c r="S1454" i="1"/>
  <c r="S1476" i="1"/>
  <c r="S1477" i="1"/>
  <c r="S1489" i="1"/>
  <c r="S1490" i="1"/>
  <c r="S1533" i="1"/>
  <c r="S1543" i="1"/>
  <c r="S1544" i="1"/>
  <c r="S1549" i="1"/>
  <c r="S1551" i="1"/>
  <c r="S1570" i="1"/>
  <c r="S1571" i="1"/>
  <c r="S1578" i="1"/>
  <c r="S1595" i="1"/>
  <c r="S1642" i="1"/>
  <c r="S1650" i="1"/>
  <c r="S1730" i="1"/>
  <c r="S1757" i="1"/>
  <c r="S1758" i="1"/>
  <c r="S1759" i="1"/>
  <c r="S1800" i="1"/>
  <c r="S1817" i="1"/>
  <c r="S1818" i="1"/>
  <c r="S1819" i="1"/>
  <c r="S1821" i="1"/>
  <c r="S1822" i="1"/>
  <c r="S1823" i="1"/>
  <c r="S1832" i="1"/>
  <c r="S1850" i="1"/>
  <c r="S1860" i="1"/>
  <c r="S1861" i="1"/>
  <c r="S1864" i="1"/>
  <c r="S1868" i="1"/>
  <c r="S1879" i="1"/>
  <c r="S1903" i="1"/>
  <c r="S1908" i="1"/>
  <c r="S1909" i="1"/>
  <c r="S1911" i="1"/>
  <c r="S1955" i="1"/>
  <c r="S1969" i="1"/>
  <c r="S1971" i="1"/>
  <c r="S1995" i="1"/>
  <c r="S2006" i="1"/>
  <c r="S2041" i="1"/>
  <c r="S2047" i="1"/>
  <c r="S2053" i="1"/>
  <c r="S2054" i="1"/>
  <c r="S2060" i="1"/>
  <c r="S2112" i="1"/>
  <c r="S2120" i="1"/>
  <c r="S2129" i="1"/>
  <c r="S2130" i="1"/>
  <c r="S2136" i="1"/>
  <c r="S2138" i="1"/>
  <c r="S2143" i="1"/>
  <c r="S2153" i="1"/>
  <c r="S2159" i="1"/>
  <c r="S2165" i="1"/>
  <c r="S2166" i="1"/>
  <c r="S2182" i="1"/>
  <c r="S2204" i="1"/>
  <c r="S2218" i="1"/>
  <c r="S369" i="1"/>
  <c r="S485" i="1"/>
  <c r="S512" i="1"/>
  <c r="S517" i="1"/>
  <c r="S518" i="1"/>
  <c r="S525" i="1"/>
  <c r="S541" i="1"/>
  <c r="S635" i="1"/>
  <c r="S667" i="1"/>
  <c r="S716" i="1"/>
  <c r="S987" i="1"/>
  <c r="S1000" i="1"/>
  <c r="S1006" i="1"/>
  <c r="S1007" i="1"/>
  <c r="S1021" i="1"/>
  <c r="S1027" i="1"/>
  <c r="S1038" i="1"/>
  <c r="S1134" i="1"/>
  <c r="S1439" i="1"/>
  <c r="S1747" i="1"/>
  <c r="S2007" i="1"/>
  <c r="S2046" i="1"/>
  <c r="S483" i="1"/>
  <c r="S501" i="1"/>
  <c r="S502" i="1"/>
  <c r="S503" i="1"/>
  <c r="S587" i="1"/>
  <c r="S588" i="1"/>
  <c r="S589" i="1"/>
  <c r="S617" i="1"/>
  <c r="S618" i="1"/>
  <c r="S672" i="1"/>
  <c r="S673" i="1"/>
  <c r="S702" i="1"/>
  <c r="S703" i="1"/>
  <c r="S704" i="1"/>
  <c r="S718" i="1"/>
  <c r="S719" i="1"/>
  <c r="S720" i="1"/>
  <c r="S721" i="1"/>
  <c r="S722" i="1"/>
  <c r="S723" i="1"/>
  <c r="S724" i="1"/>
  <c r="S824" i="1"/>
  <c r="S825" i="1"/>
  <c r="S952" i="1"/>
  <c r="S953" i="1"/>
  <c r="S954" i="1"/>
  <c r="S955" i="1"/>
  <c r="S956" i="1"/>
  <c r="S957" i="1"/>
  <c r="S958" i="1"/>
  <c r="S959" i="1"/>
  <c r="S1096" i="1"/>
  <c r="S1097" i="1"/>
  <c r="S1127" i="1"/>
  <c r="S1128" i="1"/>
  <c r="S1203" i="1"/>
  <c r="S1204" i="1"/>
  <c r="S1218" i="1"/>
  <c r="S1219" i="1"/>
  <c r="S1245" i="1"/>
  <c r="S1243" i="1"/>
  <c r="S1244" i="1"/>
  <c r="S1249" i="1"/>
  <c r="S1250" i="1"/>
  <c r="S1246" i="1"/>
  <c r="S1247" i="1"/>
  <c r="S1248" i="1"/>
  <c r="S1468" i="1"/>
  <c r="S1469" i="1"/>
  <c r="S1470" i="1"/>
  <c r="S1471" i="1"/>
  <c r="S1472" i="1"/>
  <c r="S1473" i="1"/>
  <c r="S1474" i="1"/>
  <c r="S1475" i="1"/>
  <c r="S1497" i="1"/>
  <c r="S1499" i="1"/>
  <c r="S1500" i="1"/>
  <c r="S1501" i="1"/>
  <c r="S1502" i="1"/>
  <c r="S1494" i="1"/>
  <c r="S1495" i="1"/>
  <c r="S1496" i="1"/>
  <c r="S1512" i="1"/>
  <c r="S1538" i="1"/>
  <c r="S1539" i="1"/>
  <c r="S1725" i="1"/>
  <c r="S1726" i="1"/>
  <c r="S1727" i="1"/>
  <c r="S1728" i="1"/>
  <c r="S1729" i="1"/>
  <c r="S1741" i="1"/>
  <c r="S1742" i="1"/>
  <c r="S1752" i="1"/>
  <c r="S1753" i="1"/>
  <c r="S1763" i="1"/>
  <c r="S1764" i="1"/>
  <c r="S1793" i="1"/>
  <c r="S1794" i="1"/>
  <c r="S1785" i="1"/>
  <c r="S1786" i="1"/>
  <c r="S1787" i="1"/>
  <c r="S1788" i="1"/>
  <c r="S1789" i="1"/>
  <c r="S1790" i="1"/>
  <c r="S1791" i="1"/>
  <c r="S1792" i="1"/>
  <c r="S1805" i="1"/>
  <c r="S1806" i="1"/>
  <c r="S1803" i="1"/>
  <c r="S1804" i="1"/>
  <c r="S1856" i="1"/>
  <c r="S1857" i="1"/>
  <c r="S1862" i="1"/>
  <c r="S1863" i="1"/>
  <c r="S1915" i="1"/>
  <c r="S1916" i="1"/>
  <c r="S1917" i="1"/>
  <c r="S1918" i="1"/>
  <c r="S1919" i="1"/>
  <c r="S1922" i="1"/>
  <c r="S1923" i="1"/>
  <c r="S1980" i="1"/>
  <c r="S1981" i="1"/>
  <c r="S1999" i="1"/>
  <c r="S2000" i="1"/>
  <c r="S2001" i="1"/>
  <c r="S2002" i="1"/>
  <c r="S2018" i="1"/>
  <c r="S2019" i="1"/>
  <c r="S2020" i="1"/>
  <c r="S2021" i="1"/>
  <c r="S2022" i="1"/>
  <c r="S2023" i="1"/>
  <c r="S2067" i="1"/>
  <c r="S2068" i="1"/>
  <c r="S2069" i="1"/>
  <c r="S2070" i="1"/>
  <c r="S2071" i="1"/>
  <c r="S2072" i="1"/>
  <c r="S2064" i="1"/>
  <c r="S2065" i="1"/>
  <c r="S2066" i="1"/>
  <c r="S2077" i="1"/>
  <c r="S2078" i="1"/>
  <c r="S2081" i="1"/>
  <c r="S2082" i="1"/>
  <c r="S2083" i="1"/>
  <c r="S2084" i="1"/>
  <c r="S2085" i="1"/>
  <c r="S2086" i="1"/>
  <c r="S2087" i="1"/>
  <c r="S2088" i="1"/>
  <c r="S2089" i="1"/>
  <c r="S2090" i="1"/>
  <c r="S2091" i="1"/>
  <c r="S2092" i="1"/>
  <c r="S2093" i="1"/>
  <c r="S2094" i="1"/>
  <c r="S2095" i="1"/>
  <c r="S2096" i="1"/>
  <c r="S2097" i="1"/>
  <c r="S2099" i="1"/>
  <c r="S2100" i="1"/>
  <c r="S2113" i="1"/>
  <c r="S2114" i="1"/>
  <c r="S2117" i="1"/>
  <c r="S2118" i="1"/>
  <c r="S2144" i="1"/>
  <c r="S2145" i="1"/>
  <c r="S2146" i="1"/>
  <c r="S2147" i="1"/>
  <c r="S2148" i="1"/>
  <c r="S2149" i="1"/>
  <c r="S2150" i="1"/>
  <c r="S2151" i="1"/>
  <c r="S2152" i="1"/>
  <c r="S2191" i="1"/>
  <c r="S2192" i="1"/>
  <c r="S2214" i="1"/>
  <c r="S352" i="1"/>
  <c r="S364" i="1"/>
  <c r="S433" i="1"/>
  <c r="S445" i="1"/>
  <c r="S499" i="1"/>
  <c r="S500" i="1"/>
  <c r="S700" i="1"/>
  <c r="S747" i="1"/>
  <c r="S748" i="1"/>
  <c r="S789" i="1"/>
  <c r="S790" i="1"/>
  <c r="S842" i="1"/>
  <c r="S1032" i="1"/>
  <c r="S1555" i="1"/>
  <c r="S1556" i="1"/>
  <c r="S1557" i="1"/>
  <c r="S1558" i="1"/>
  <c r="S1562" i="1"/>
  <c r="S1603" i="1"/>
  <c r="S1604" i="1"/>
  <c r="S1626" i="1"/>
  <c r="S1627" i="1"/>
  <c r="S1779" i="1"/>
  <c r="S1780" i="1"/>
  <c r="S1781" i="1"/>
  <c r="S1807" i="1"/>
  <c r="S1936" i="1"/>
  <c r="S1937" i="1"/>
  <c r="S1938" i="1"/>
  <c r="S10" i="1"/>
  <c r="S30" i="1"/>
  <c r="S58" i="1"/>
  <c r="S62" i="1"/>
  <c r="S63" i="1"/>
  <c r="S64" i="1"/>
  <c r="S142" i="1"/>
  <c r="S147" i="1"/>
  <c r="S148" i="1"/>
  <c r="S156" i="1"/>
  <c r="S157" i="1"/>
  <c r="S161" i="1"/>
  <c r="S283" i="1"/>
  <c r="S282" i="1"/>
  <c r="S285" i="1"/>
  <c r="S311" i="1"/>
  <c r="S312" i="1"/>
  <c r="S313" i="1"/>
  <c r="S314" i="1"/>
  <c r="S331" i="1"/>
  <c r="S332" i="1"/>
  <c r="S334" i="1"/>
  <c r="S335" i="1"/>
  <c r="S149" i="1"/>
  <c r="S150" i="1"/>
  <c r="S182" i="1"/>
  <c r="S185" i="1"/>
  <c r="S158" i="1"/>
  <c r="S163" i="1"/>
  <c r="S251" i="1"/>
  <c r="S253" i="1"/>
  <c r="S14" i="1"/>
  <c r="S70" i="1"/>
  <c r="S81" i="1"/>
  <c r="S211" i="1"/>
  <c r="S288" i="1"/>
  <c r="S299" i="1"/>
  <c r="S137" i="1"/>
  <c r="S280" i="1"/>
  <c r="S8" i="1"/>
  <c r="S21" i="1"/>
  <c r="S22" i="1"/>
  <c r="S24" i="1"/>
  <c r="S37" i="1"/>
  <c r="S98" i="1"/>
  <c r="S99" i="1"/>
  <c r="S104" i="1"/>
  <c r="S105" i="1"/>
  <c r="S226" i="1"/>
  <c r="S233" i="1"/>
  <c r="S268" i="1"/>
  <c r="S25" i="1"/>
  <c r="S29" i="1"/>
  <c r="S107" i="1"/>
  <c r="S39" i="1"/>
  <c r="S42" i="1"/>
  <c r="S165" i="1"/>
  <c r="S263" i="1"/>
  <c r="S13" i="1"/>
  <c r="S244" i="1"/>
  <c r="S3" i="1"/>
  <c r="S46" i="1"/>
  <c r="S49" i="1"/>
  <c r="S57" i="1"/>
  <c r="S66" i="1"/>
  <c r="S89" i="1"/>
  <c r="S115" i="1"/>
  <c r="S117" i="1"/>
  <c r="S128" i="1"/>
  <c r="S145" i="1"/>
  <c r="S151" i="1"/>
  <c r="S154" i="1"/>
  <c r="S159" i="1"/>
  <c r="S160" i="1"/>
  <c r="S274" i="1"/>
  <c r="S315" i="1"/>
  <c r="S4" i="1"/>
  <c r="S15" i="1"/>
  <c r="S16" i="1"/>
  <c r="S17" i="1"/>
  <c r="S18" i="1"/>
  <c r="S27" i="1"/>
  <c r="S28" i="1"/>
  <c r="S53" i="1"/>
  <c r="S59" i="1"/>
  <c r="S60" i="1"/>
  <c r="S61" i="1"/>
  <c r="S67" i="1"/>
  <c r="S68" i="1"/>
  <c r="S71" i="1"/>
  <c r="S74" i="1"/>
  <c r="S79" i="1"/>
  <c r="S82" i="1"/>
  <c r="S83" i="1"/>
  <c r="S106" i="1"/>
  <c r="S108" i="1"/>
  <c r="S110" i="1"/>
  <c r="S114" i="1"/>
  <c r="S116" i="1"/>
  <c r="S118" i="1"/>
  <c r="S121" i="1"/>
  <c r="S119" i="1"/>
  <c r="S122" i="1"/>
  <c r="S123" i="1"/>
  <c r="S124" i="1"/>
  <c r="S125" i="1"/>
  <c r="S126" i="1"/>
  <c r="S127" i="1"/>
  <c r="S129" i="1"/>
  <c r="S132" i="1"/>
  <c r="S134" i="1"/>
  <c r="S138" i="1"/>
  <c r="S139" i="1"/>
  <c r="S140" i="1"/>
  <c r="S141" i="1"/>
  <c r="S143" i="1"/>
  <c r="S144" i="1"/>
  <c r="S146" i="1"/>
  <c r="S153" i="1"/>
  <c r="S155" i="1"/>
  <c r="S162" i="1"/>
  <c r="S171" i="1"/>
  <c r="S173" i="1"/>
  <c r="S176" i="1"/>
  <c r="S177" i="1"/>
  <c r="S179" i="1"/>
  <c r="S180" i="1"/>
  <c r="S167" i="1"/>
  <c r="S168" i="1"/>
  <c r="S187" i="1"/>
  <c r="S188" i="1"/>
  <c r="S190" i="1"/>
  <c r="S191" i="1"/>
  <c r="S227" i="1"/>
  <c r="S241" i="1"/>
  <c r="S249" i="1"/>
  <c r="S275" i="1"/>
  <c r="S287" i="1"/>
  <c r="S309" i="1"/>
  <c r="S310" i="1"/>
  <c r="S322" i="1"/>
  <c r="S323" i="1"/>
  <c r="S324" i="1"/>
  <c r="S328" i="1"/>
  <c r="S336" i="1"/>
  <c r="S340" i="1"/>
  <c r="S52" i="1"/>
  <c r="S55" i="1"/>
  <c r="S72" i="1"/>
  <c r="S73" i="1"/>
  <c r="S85" i="1"/>
  <c r="S223" i="1"/>
  <c r="S255" i="1"/>
  <c r="S321" i="1"/>
  <c r="S184" i="1"/>
  <c r="S84" i="1"/>
  <c r="S40" i="1"/>
  <c r="S120" i="1"/>
  <c r="S113" i="1"/>
  <c r="S86" i="1"/>
  <c r="S75" i="1"/>
  <c r="S88" i="1"/>
  <c r="S109" i="1"/>
  <c r="S243" i="1"/>
  <c r="S250" i="1"/>
  <c r="S266" i="1"/>
  <c r="S279" i="1"/>
  <c r="S295" i="1"/>
  <c r="S333" i="1"/>
  <c r="S181" i="1"/>
  <c r="S258" i="1"/>
  <c r="S297" i="1"/>
  <c r="S9" i="1"/>
  <c r="S48" i="1"/>
  <c r="S51" i="1"/>
  <c r="S219" i="1"/>
  <c r="S292" i="1"/>
  <c r="S33" i="1"/>
  <c r="S6" i="1"/>
  <c r="S11" i="1"/>
  <c r="S31" i="1"/>
  <c r="S32" i="1"/>
  <c r="S35" i="1"/>
  <c r="S38" i="1"/>
  <c r="S41" i="1"/>
  <c r="S44" i="1"/>
  <c r="S50" i="1"/>
  <c r="S54" i="1"/>
  <c r="S65" i="1"/>
  <c r="S69" i="1"/>
  <c r="S102" i="1"/>
  <c r="S170" i="1"/>
  <c r="S194" i="1"/>
  <c r="S220" i="1"/>
  <c r="S231" i="1"/>
  <c r="S273" i="1"/>
  <c r="S278" i="1"/>
  <c r="S296" i="1"/>
  <c r="S318" i="1"/>
  <c r="S76" i="1"/>
  <c r="S77" i="1"/>
  <c r="S91" i="1"/>
  <c r="S93" i="1"/>
  <c r="S94" i="1"/>
  <c r="S96" i="1"/>
  <c r="S100" i="1"/>
  <c r="S111" i="1"/>
  <c r="S112" i="1"/>
  <c r="S131" i="1"/>
  <c r="S133" i="1"/>
  <c r="S152" i="1"/>
  <c r="S172" i="1"/>
  <c r="S174" i="1"/>
  <c r="S175" i="1"/>
  <c r="S178" i="1"/>
  <c r="S164" i="1"/>
  <c r="S166" i="1"/>
  <c r="S169" i="1"/>
  <c r="S183" i="1"/>
  <c r="S186" i="1"/>
  <c r="S201" i="1"/>
  <c r="S204" i="1"/>
  <c r="S205" i="1"/>
  <c r="S206" i="1"/>
  <c r="S208" i="1"/>
  <c r="S210" i="1"/>
  <c r="S213" i="1"/>
  <c r="S215" i="1"/>
  <c r="S216" i="1"/>
  <c r="S221" i="1"/>
  <c r="S222" i="1"/>
  <c r="S224" i="1"/>
  <c r="S225" i="1"/>
  <c r="S228" i="1"/>
  <c r="S256" i="1"/>
  <c r="S262" i="1"/>
  <c r="S281" i="1"/>
  <c r="S284" i="1"/>
  <c r="S306" i="1"/>
  <c r="S327" i="1"/>
  <c r="S12" i="1"/>
  <c r="S23" i="1"/>
  <c r="S34" i="1"/>
  <c r="S36" i="1"/>
  <c r="S45" i="1"/>
  <c r="S47" i="1"/>
  <c r="S103" i="1"/>
  <c r="S136" i="1"/>
  <c r="S189" i="1"/>
  <c r="S193" i="1"/>
  <c r="S197" i="1"/>
  <c r="S207" i="1"/>
  <c r="S212" i="1"/>
  <c r="S234" i="1"/>
  <c r="S245" i="1"/>
  <c r="S248" i="1"/>
  <c r="S257" i="1"/>
  <c r="S271" i="1"/>
  <c r="S286" i="1"/>
  <c r="S289" i="1"/>
  <c r="S293" i="1"/>
  <c r="S301" i="1"/>
  <c r="S305" i="1"/>
  <c r="S307" i="1"/>
  <c r="S317" i="1"/>
  <c r="S319" i="1"/>
  <c r="S343" i="1"/>
  <c r="S192" i="1"/>
  <c r="S195" i="1"/>
  <c r="S196" i="1"/>
  <c r="S198" i="1"/>
  <c r="S199" i="1"/>
  <c r="S202" i="1"/>
  <c r="S203" i="1"/>
  <c r="S209" i="1"/>
  <c r="S214" i="1"/>
  <c r="S217" i="1"/>
  <c r="S341" i="1"/>
  <c r="S229" i="1"/>
  <c r="S291" i="1"/>
  <c r="S330" i="1"/>
  <c r="S342" i="1"/>
  <c r="S87" i="1"/>
  <c r="S294" i="1"/>
  <c r="S316" i="1"/>
  <c r="S20" i="1"/>
  <c r="S19" i="1"/>
  <c r="S56" i="1"/>
  <c r="S78" i="1"/>
  <c r="S90" i="1"/>
  <c r="S95" i="1"/>
  <c r="S97" i="1"/>
  <c r="S101" i="1"/>
  <c r="S130" i="1"/>
  <c r="S218" i="1"/>
  <c r="S230" i="1"/>
  <c r="S232" i="1"/>
  <c r="S236" i="1"/>
  <c r="S235" i="1"/>
  <c r="S237" i="1"/>
  <c r="S238" i="1"/>
  <c r="S239" i="1"/>
  <c r="S240" i="1"/>
  <c r="S242" i="1"/>
  <c r="S246" i="1"/>
  <c r="S247" i="1"/>
  <c r="S254" i="1"/>
  <c r="S260" i="1"/>
  <c r="S259" i="1"/>
  <c r="S261" i="1"/>
  <c r="S264" i="1"/>
  <c r="S267" i="1"/>
  <c r="S269" i="1"/>
  <c r="S270" i="1"/>
  <c r="S272" i="1"/>
  <c r="S276" i="1"/>
  <c r="S277" i="1"/>
  <c r="S290" i="1"/>
  <c r="S298" i="1"/>
  <c r="S300" i="1"/>
  <c r="S302" i="1"/>
  <c r="S303" i="1"/>
  <c r="S304" i="1"/>
  <c r="S320" i="1"/>
  <c r="S325" i="1"/>
  <c r="S326" i="1"/>
  <c r="S337" i="1"/>
  <c r="S338" i="1"/>
  <c r="S339" i="1"/>
  <c r="S344" i="1"/>
  <c r="S345" i="1"/>
  <c r="S5" i="1"/>
  <c r="S7" i="1"/>
  <c r="S26" i="1"/>
  <c r="S43" i="1"/>
  <c r="S80" i="1"/>
  <c r="S92" i="1"/>
  <c r="S135" i="1"/>
  <c r="S200" i="1"/>
  <c r="S252" i="1"/>
  <c r="S265" i="1"/>
  <c r="S308" i="1"/>
  <c r="S329" i="1"/>
  <c r="A6" i="14"/>
  <c r="A5" i="14"/>
  <c r="AI5" i="13"/>
  <c r="AI7" i="13"/>
  <c r="AI6" i="13"/>
  <c r="AH7" i="13"/>
  <c r="AH6" i="13"/>
  <c r="AJ7" i="12"/>
  <c r="AH5" i="13"/>
  <c r="R311" i="1"/>
  <c r="R211" i="1"/>
  <c r="R4" i="1"/>
  <c r="R148" i="1"/>
  <c r="R147" i="1"/>
  <c r="R531" i="1"/>
  <c r="R769" i="1"/>
  <c r="R1258" i="1"/>
  <c r="R526" i="1"/>
  <c r="R913" i="1"/>
  <c r="R185" i="1"/>
  <c r="R1260" i="1"/>
  <c r="R1257" i="1"/>
  <c r="R520" i="1"/>
  <c r="R1866" i="1"/>
  <c r="R70" i="1"/>
  <c r="R1082" i="1"/>
  <c r="R1139" i="1"/>
  <c r="R1315" i="1"/>
  <c r="R1316" i="1"/>
  <c r="R1698" i="1"/>
  <c r="R1699" i="1"/>
  <c r="R1929" i="1"/>
  <c r="R1941" i="1"/>
  <c r="R370" i="1"/>
  <c r="R1141" i="1"/>
  <c r="R1142" i="1"/>
  <c r="R1220" i="1"/>
  <c r="R1317" i="1"/>
  <c r="R1318" i="1"/>
  <c r="R1319" i="1"/>
  <c r="R1459" i="1"/>
  <c r="R1478" i="1"/>
  <c r="R1479" i="1"/>
  <c r="R1505" i="1"/>
  <c r="R1547" i="1"/>
  <c r="R1700" i="1"/>
  <c r="R1701" i="1"/>
  <c r="R1702" i="1"/>
  <c r="R1930" i="1"/>
  <c r="R1931" i="1"/>
  <c r="R1932" i="1"/>
  <c r="R1933" i="1"/>
  <c r="R1942" i="1"/>
  <c r="R1943" i="1"/>
  <c r="R1952" i="1"/>
  <c r="R1956" i="1"/>
  <c r="R1960" i="1"/>
  <c r="R1961" i="1"/>
  <c r="R1965" i="1"/>
  <c r="R1967" i="1"/>
  <c r="R2181" i="1"/>
  <c r="R2197" i="1"/>
  <c r="R437" i="1"/>
  <c r="R609" i="1"/>
  <c r="R610" i="1"/>
  <c r="R738" i="1"/>
  <c r="R1522" i="1"/>
  <c r="R1523" i="1"/>
  <c r="R1827" i="1"/>
  <c r="R1828" i="1"/>
  <c r="R1998" i="1"/>
  <c r="R354" i="1"/>
  <c r="R371" i="1"/>
  <c r="R385" i="1"/>
  <c r="R438" i="1"/>
  <c r="R542" i="1"/>
  <c r="R555" i="1"/>
  <c r="R556" i="1"/>
  <c r="R620" i="1"/>
  <c r="R795" i="1"/>
  <c r="R926" i="1"/>
  <c r="R982" i="1"/>
  <c r="R1019" i="1"/>
  <c r="R1052" i="1"/>
  <c r="R1079" i="1"/>
  <c r="R1087" i="1"/>
  <c r="R1109" i="1"/>
  <c r="R1159" i="1"/>
  <c r="R1214" i="1"/>
  <c r="R1233" i="1"/>
  <c r="R1362" i="1"/>
  <c r="R1388" i="1"/>
  <c r="R1389" i="1"/>
  <c r="R1390" i="1"/>
  <c r="R1397" i="1"/>
  <c r="R1398" i="1"/>
  <c r="R1524" i="1"/>
  <c r="R1552" i="1"/>
  <c r="R1559" i="1"/>
  <c r="R1564" i="1"/>
  <c r="R1565" i="1"/>
  <c r="R1579" i="1"/>
  <c r="R1589" i="1"/>
  <c r="R1621" i="1"/>
  <c r="R1694" i="1"/>
  <c r="R1707" i="1"/>
  <c r="R1743" i="1"/>
  <c r="R1767" i="1"/>
  <c r="R1809" i="1"/>
  <c r="R1829" i="1"/>
  <c r="R1867" i="1"/>
  <c r="R1875" i="1"/>
  <c r="R1878" i="1"/>
  <c r="R1902" i="1"/>
  <c r="R2076" i="1"/>
  <c r="R2026" i="1"/>
  <c r="R2027" i="1"/>
  <c r="R379" i="1"/>
  <c r="R384" i="1"/>
  <c r="R965" i="1"/>
  <c r="R1102" i="1"/>
  <c r="R1536" i="1"/>
  <c r="R1545" i="1"/>
  <c r="R1546" i="1"/>
  <c r="R1782" i="1"/>
  <c r="R2028" i="1"/>
  <c r="R2029" i="1"/>
  <c r="R2030" i="1"/>
  <c r="R2183" i="1"/>
  <c r="R2184" i="1"/>
  <c r="R575" i="1"/>
  <c r="R2222" i="1"/>
  <c r="R447" i="1"/>
  <c r="R1462" i="1"/>
  <c r="R2223" i="1"/>
  <c r="R1704" i="1"/>
  <c r="R1705" i="1"/>
  <c r="R1706" i="1"/>
  <c r="R532" i="1"/>
  <c r="R533" i="1"/>
  <c r="R534" i="1"/>
  <c r="R535" i="1"/>
  <c r="R2050" i="1"/>
  <c r="R2051" i="1"/>
  <c r="R2052" i="1"/>
  <c r="R407" i="1"/>
  <c r="R434" i="1"/>
  <c r="R1133" i="1"/>
  <c r="R1337" i="1"/>
  <c r="R1364" i="1"/>
  <c r="R595" i="1"/>
  <c r="R393" i="1"/>
  <c r="R394" i="1"/>
  <c r="R395" i="1"/>
  <c r="R398" i="1"/>
  <c r="R401" i="1"/>
  <c r="R1634" i="1"/>
  <c r="R396" i="1"/>
  <c r="R397" i="1"/>
  <c r="R399" i="1"/>
  <c r="R400" i="1"/>
  <c r="R402" i="1"/>
  <c r="R1635" i="1"/>
  <c r="R375" i="1"/>
  <c r="R884" i="1"/>
  <c r="R885" i="1"/>
  <c r="R1238" i="1"/>
  <c r="R1239" i="1"/>
  <c r="R1735" i="1"/>
  <c r="R1736" i="1"/>
  <c r="R1950" i="1"/>
  <c r="R2031" i="1"/>
  <c r="R2168" i="1"/>
  <c r="R2169" i="1"/>
  <c r="R446" i="1"/>
  <c r="R458" i="1"/>
  <c r="R886" i="1"/>
  <c r="R910" i="1"/>
  <c r="R916" i="1"/>
  <c r="R1148" i="1"/>
  <c r="R1149" i="1"/>
  <c r="R1232" i="1"/>
  <c r="R1240" i="1"/>
  <c r="R1737" i="1"/>
  <c r="R1738" i="1"/>
  <c r="R1739" i="1"/>
  <c r="R1740" i="1"/>
  <c r="R1951" i="1"/>
  <c r="R2013" i="1"/>
  <c r="R2014" i="1"/>
  <c r="R2015" i="1"/>
  <c r="R2032" i="1"/>
  <c r="R2033" i="1"/>
  <c r="R2034" i="1"/>
  <c r="R2170" i="1"/>
  <c r="R2171" i="1"/>
  <c r="R2172" i="1"/>
  <c r="R2195" i="1"/>
  <c r="R1199" i="1"/>
  <c r="R448" i="1"/>
  <c r="R514" i="1"/>
  <c r="R414" i="1"/>
  <c r="R449" i="1"/>
  <c r="R450" i="1"/>
  <c r="R472" i="1"/>
  <c r="R484" i="1"/>
  <c r="R745" i="1"/>
  <c r="R897" i="1"/>
  <c r="R929" i="1"/>
  <c r="R930" i="1"/>
  <c r="R1028" i="1"/>
  <c r="R762" i="1"/>
  <c r="R820" i="1"/>
  <c r="R822" i="1"/>
  <c r="R831" i="1"/>
  <c r="R734" i="1"/>
  <c r="R763" i="1"/>
  <c r="R821" i="1"/>
  <c r="R823" i="1"/>
  <c r="R830" i="1"/>
  <c r="R832" i="1"/>
  <c r="R833" i="1"/>
  <c r="R1912" i="1"/>
  <c r="R1508" i="1"/>
  <c r="R1609" i="1"/>
  <c r="R2042" i="1"/>
  <c r="R362" i="1"/>
  <c r="R601" i="1"/>
  <c r="R696" i="1"/>
  <c r="R1386" i="1"/>
  <c r="R1460" i="1"/>
  <c r="R1592" i="1"/>
  <c r="R1607" i="1"/>
  <c r="R1610" i="1"/>
  <c r="R1633" i="1"/>
  <c r="R1778" i="1"/>
  <c r="R1874" i="1"/>
  <c r="R1424" i="1"/>
  <c r="R1426" i="1"/>
  <c r="R1162" i="1"/>
  <c r="R1217" i="1"/>
  <c r="R1425" i="1"/>
  <c r="R1427" i="1"/>
  <c r="R417" i="1"/>
  <c r="R457" i="1"/>
  <c r="R487" i="1"/>
  <c r="R497" i="1"/>
  <c r="R651" i="1"/>
  <c r="R1299" i="1"/>
  <c r="R1971" i="1"/>
  <c r="R2006" i="1"/>
  <c r="R2120" i="1"/>
  <c r="R625" i="1"/>
  <c r="R661" i="1"/>
  <c r="R708" i="1"/>
  <c r="R757" i="1"/>
  <c r="R760" i="1"/>
  <c r="R841" i="1"/>
  <c r="R920" i="1"/>
  <c r="R1216" i="1"/>
  <c r="R1241" i="1"/>
  <c r="R1242" i="1"/>
  <c r="R1367" i="1"/>
  <c r="R1382" i="1"/>
  <c r="R1383" i="1"/>
  <c r="R1391" i="1"/>
  <c r="R1400" i="1"/>
  <c r="R1403" i="1"/>
  <c r="R1454" i="1"/>
  <c r="R1543" i="1"/>
  <c r="R1544" i="1"/>
  <c r="R1650" i="1"/>
  <c r="R1860" i="1"/>
  <c r="R1969" i="1"/>
  <c r="R2112" i="1"/>
  <c r="R2136" i="1"/>
  <c r="R2165" i="1"/>
  <c r="R2166" i="1"/>
  <c r="R2218" i="1"/>
  <c r="R485" i="1"/>
  <c r="R512" i="1"/>
  <c r="R541" i="1"/>
  <c r="R667" i="1"/>
  <c r="R1000" i="1"/>
  <c r="R617" i="1"/>
  <c r="R672" i="1"/>
  <c r="R1096" i="1"/>
  <c r="R1127" i="1"/>
  <c r="R1203" i="1"/>
  <c r="R1218" i="1"/>
  <c r="R1538" i="1"/>
  <c r="R1741" i="1"/>
  <c r="R1752" i="1"/>
  <c r="R1763" i="1"/>
  <c r="R1793" i="1"/>
  <c r="R1803" i="1"/>
  <c r="R1856" i="1"/>
  <c r="R1862" i="1"/>
  <c r="R1922" i="1"/>
  <c r="R1980" i="1"/>
  <c r="R1999" i="1"/>
  <c r="R2001" i="1"/>
  <c r="R2077" i="1"/>
  <c r="R2099" i="1"/>
  <c r="R2113" i="1"/>
  <c r="R2117" i="1"/>
  <c r="R2191" i="1"/>
  <c r="R618" i="1"/>
  <c r="R673" i="1"/>
  <c r="R1097" i="1"/>
  <c r="R1128" i="1"/>
  <c r="R1204" i="1"/>
  <c r="R1219" i="1"/>
  <c r="R1539" i="1"/>
  <c r="R1742" i="1"/>
  <c r="R1753" i="1"/>
  <c r="R1764" i="1"/>
  <c r="R1794" i="1"/>
  <c r="R1804" i="1"/>
  <c r="R1857" i="1"/>
  <c r="R1863" i="1"/>
  <c r="R1923" i="1"/>
  <c r="R1981" i="1"/>
  <c r="R2000" i="1"/>
  <c r="R2002" i="1"/>
  <c r="R2078" i="1"/>
  <c r="R2100" i="1"/>
  <c r="R2114" i="1"/>
  <c r="R2118" i="1"/>
  <c r="R2192" i="1"/>
  <c r="R1555" i="1"/>
  <c r="R1557" i="1"/>
  <c r="R1603" i="1"/>
  <c r="R1626" i="1"/>
  <c r="R499" i="1"/>
  <c r="R500" i="1"/>
  <c r="R1556" i="1"/>
  <c r="R1558" i="1"/>
  <c r="R1562" i="1"/>
  <c r="R1604" i="1"/>
  <c r="R1627" i="1"/>
  <c r="R10" i="1"/>
  <c r="R772" i="1"/>
  <c r="R773" i="1"/>
  <c r="R1895" i="1"/>
  <c r="R775" i="1"/>
  <c r="R779" i="1"/>
  <c r="R811" i="1"/>
  <c r="R812" i="1"/>
  <c r="R403" i="1"/>
  <c r="R404" i="1"/>
  <c r="R405" i="1"/>
  <c r="R688" i="1"/>
  <c r="R689" i="1"/>
  <c r="R690" i="1"/>
  <c r="R691" i="1"/>
  <c r="R1541" i="1"/>
  <c r="R374" i="1"/>
  <c r="R479" i="1"/>
  <c r="R680" i="1"/>
  <c r="R744" i="1"/>
  <c r="R787" i="1"/>
  <c r="R828" i="1"/>
  <c r="R1069" i="1"/>
  <c r="R1073" i="1"/>
  <c r="R1074" i="1"/>
  <c r="R1303" i="1"/>
  <c r="R1304" i="1"/>
  <c r="R1305" i="1"/>
  <c r="R1314" i="1"/>
  <c r="R1376" i="1"/>
  <c r="R1441" i="1"/>
  <c r="R1442" i="1"/>
  <c r="R1443" i="1"/>
  <c r="R1444" i="1"/>
  <c r="R1580" i="1"/>
  <c r="R1629" i="1"/>
  <c r="R1784" i="1"/>
  <c r="R1871" i="1"/>
  <c r="R1872" i="1"/>
  <c r="R1873" i="1"/>
  <c r="R1888" i="1"/>
  <c r="R1896" i="1"/>
  <c r="R1910" i="1"/>
  <c r="R1947" i="1"/>
  <c r="R2139" i="1"/>
  <c r="R378" i="1"/>
  <c r="R418" i="1"/>
  <c r="R426" i="1"/>
  <c r="R455" i="1"/>
  <c r="R549" i="1"/>
  <c r="R612" i="1"/>
  <c r="R627" i="1"/>
  <c r="R628" i="1"/>
  <c r="R642" i="1"/>
  <c r="R663" i="1"/>
  <c r="R675" i="1"/>
  <c r="R684" i="1"/>
  <c r="R707" i="1"/>
  <c r="R717" i="1"/>
  <c r="R766" i="1"/>
  <c r="R767" i="1"/>
  <c r="R776" i="1"/>
  <c r="R780" i="1"/>
  <c r="R826" i="1"/>
  <c r="R856" i="1"/>
  <c r="R859" i="1"/>
  <c r="R860" i="1"/>
  <c r="R861" i="1"/>
  <c r="R871" i="1"/>
  <c r="R889" i="1"/>
  <c r="R890" i="1"/>
  <c r="R906" i="1"/>
  <c r="R907" i="1"/>
  <c r="R937" i="1"/>
  <c r="R951" i="1"/>
  <c r="R964" i="1"/>
  <c r="R969" i="1"/>
  <c r="R1004" i="1"/>
  <c r="R1049" i="1"/>
  <c r="R1080" i="1"/>
  <c r="R1101" i="1"/>
  <c r="R1140" i="1"/>
  <c r="R1155" i="1"/>
  <c r="R1160" i="1"/>
  <c r="R1171" i="1"/>
  <c r="R1231" i="1"/>
  <c r="R1263" i="1"/>
  <c r="R1265" i="1"/>
  <c r="R1287" i="1"/>
  <c r="R1300" i="1"/>
  <c r="R1302" i="1"/>
  <c r="R1324" i="1"/>
  <c r="R1372" i="1"/>
  <c r="R1380" i="1"/>
  <c r="R1401" i="1"/>
  <c r="R1440" i="1"/>
  <c r="R1445" i="1"/>
  <c r="R1466" i="1"/>
  <c r="R1588" i="1"/>
  <c r="R1611" i="1"/>
  <c r="R1636" i="1"/>
  <c r="R1649" i="1"/>
  <c r="R1825" i="1"/>
  <c r="R1833" i="1"/>
  <c r="R1876" i="1"/>
  <c r="R1877" i="1"/>
  <c r="R1887" i="1"/>
  <c r="R1889" i="1"/>
  <c r="R1897" i="1"/>
  <c r="R1898" i="1"/>
  <c r="R2003" i="1"/>
  <c r="R2004" i="1"/>
  <c r="R2111" i="1"/>
  <c r="R2201" i="1"/>
  <c r="R878" i="1"/>
  <c r="R879" i="1"/>
  <c r="R1103" i="1"/>
  <c r="R1125" i="1"/>
  <c r="R1143" i="1"/>
  <c r="R1226" i="1"/>
  <c r="R1587" i="1"/>
  <c r="R2055" i="1"/>
  <c r="R2056" i="1"/>
  <c r="R880" i="1"/>
  <c r="R710" i="1"/>
  <c r="R711" i="1"/>
  <c r="R1352" i="1"/>
  <c r="R1984" i="1"/>
  <c r="R420" i="1"/>
  <c r="R421" i="1"/>
  <c r="R422" i="1"/>
  <c r="R643" i="1"/>
  <c r="R644" i="1"/>
  <c r="R650" i="1"/>
  <c r="R752" i="1"/>
  <c r="R873" i="1"/>
  <c r="R893" i="1"/>
  <c r="R894" i="1"/>
  <c r="R895" i="1"/>
  <c r="R1491" i="1"/>
  <c r="R1492" i="1"/>
  <c r="R1997" i="1"/>
  <c r="R2035" i="1"/>
  <c r="R1680" i="1"/>
  <c r="R1681" i="1"/>
  <c r="R1682" i="1"/>
  <c r="R1683" i="1"/>
  <c r="R1684" i="1"/>
  <c r="R1685" i="1"/>
  <c r="R1686" i="1"/>
  <c r="R1687" i="1"/>
  <c r="R1688" i="1"/>
  <c r="R1689" i="1"/>
  <c r="R1691" i="1"/>
  <c r="R1692" i="1"/>
  <c r="R1693" i="1"/>
  <c r="R1708" i="1"/>
  <c r="R1690" i="1"/>
  <c r="R536" i="1"/>
  <c r="R537" i="1"/>
  <c r="R538" i="1"/>
  <c r="R963" i="1"/>
  <c r="R847" i="1"/>
  <c r="R848" i="1"/>
  <c r="R875" i="1"/>
  <c r="R1089" i="1"/>
  <c r="R1119" i="1"/>
  <c r="R1296" i="1"/>
  <c r="R1771" i="1"/>
  <c r="R1718" i="1"/>
  <c r="R355" i="1"/>
  <c r="R365" i="1"/>
  <c r="R380" i="1"/>
  <c r="R381" i="1"/>
  <c r="R382" i="1"/>
  <c r="R551" i="1"/>
  <c r="R552" i="1"/>
  <c r="R553" i="1"/>
  <c r="R554" i="1"/>
  <c r="R605" i="1"/>
  <c r="R646" i="1"/>
  <c r="R647" i="1"/>
  <c r="R648" i="1"/>
  <c r="R654" i="1"/>
  <c r="R655" i="1"/>
  <c r="R668" i="1"/>
  <c r="R669" i="1"/>
  <c r="R750" i="1"/>
  <c r="R751" i="1"/>
  <c r="R819" i="1"/>
  <c r="R869" i="1"/>
  <c r="R892" i="1"/>
  <c r="R919" i="1"/>
  <c r="R921" i="1"/>
  <c r="R992" i="1"/>
  <c r="R1040" i="1"/>
  <c r="R1051" i="1"/>
  <c r="R1126" i="1"/>
  <c r="R1205" i="1"/>
  <c r="R1206" i="1"/>
  <c r="R1207" i="1"/>
  <c r="R1463" i="1"/>
  <c r="R1516" i="1"/>
  <c r="R1517" i="1"/>
  <c r="R1518" i="1"/>
  <c r="R1619" i="1"/>
  <c r="R1620" i="1"/>
  <c r="R1715" i="1"/>
  <c r="R1813" i="1"/>
  <c r="R1842" i="1"/>
  <c r="R1843" i="1"/>
  <c r="R1882" i="1"/>
  <c r="R1883" i="1"/>
  <c r="R1884" i="1"/>
  <c r="R1913" i="1"/>
  <c r="R1993" i="1"/>
  <c r="R2011" i="1"/>
  <c r="R2012" i="1"/>
  <c r="R2203" i="1"/>
  <c r="R901" i="1"/>
  <c r="R902" i="1"/>
  <c r="R903" i="1"/>
  <c r="R904" i="1"/>
  <c r="R905" i="1"/>
  <c r="R1131" i="1"/>
  <c r="R1550" i="1"/>
  <c r="R1608" i="1"/>
  <c r="R2142" i="1"/>
  <c r="R887" i="1"/>
  <c r="R968" i="1"/>
  <c r="R353" i="1"/>
  <c r="R377" i="1"/>
  <c r="R462" i="1"/>
  <c r="R493" i="1"/>
  <c r="R559" i="1"/>
  <c r="R560" i="1"/>
  <c r="R677" i="1"/>
  <c r="R678" i="1"/>
  <c r="R729" i="1"/>
  <c r="R740" i="1"/>
  <c r="R800" i="1"/>
  <c r="R799" i="1"/>
  <c r="R838" i="1"/>
  <c r="R839" i="1"/>
  <c r="R844" i="1"/>
  <c r="R850" i="1"/>
  <c r="R855" i="1"/>
  <c r="R896" i="1"/>
  <c r="R938" i="1"/>
  <c r="R939" i="1"/>
  <c r="R984" i="1"/>
  <c r="R985" i="1"/>
  <c r="R995" i="1"/>
  <c r="R1024" i="1"/>
  <c r="R1025" i="1"/>
  <c r="R1029" i="1"/>
  <c r="R1062" i="1"/>
  <c r="R1078" i="1"/>
  <c r="R1077" i="1"/>
  <c r="R1503" i="1"/>
  <c r="R513" i="1"/>
  <c r="R581" i="1"/>
  <c r="R597" i="1"/>
  <c r="R598" i="1"/>
  <c r="R1129" i="1"/>
  <c r="R1135" i="1"/>
  <c r="R1145" i="1"/>
  <c r="R1415" i="1"/>
  <c r="R1416" i="1"/>
  <c r="R1568" i="1"/>
  <c r="R1146" i="1"/>
  <c r="R359" i="1"/>
  <c r="R391" i="1"/>
  <c r="R409" i="1"/>
  <c r="R429" i="1"/>
  <c r="R468" i="1"/>
  <c r="R543" i="1"/>
  <c r="R558" i="1"/>
  <c r="R564" i="1"/>
  <c r="R567" i="1"/>
  <c r="R674" i="1"/>
  <c r="R733" i="1"/>
  <c r="R735" i="1"/>
  <c r="R754" i="1"/>
  <c r="R761" i="1"/>
  <c r="R765" i="1"/>
  <c r="R801" i="1"/>
  <c r="R853" i="1"/>
  <c r="R874" i="1"/>
  <c r="R933" i="1"/>
  <c r="R940" i="1"/>
  <c r="R1015" i="1"/>
  <c r="R1022" i="1"/>
  <c r="R1023" i="1"/>
  <c r="R1030" i="1"/>
  <c r="R1033" i="1"/>
  <c r="R1034" i="1"/>
  <c r="R1041" i="1"/>
  <c r="R1044" i="1"/>
  <c r="R1042" i="1"/>
  <c r="R1046" i="1"/>
  <c r="R1048" i="1"/>
  <c r="R1058" i="1"/>
  <c r="R1061" i="1"/>
  <c r="R1066" i="1"/>
  <c r="R1070" i="1"/>
  <c r="R1090" i="1"/>
  <c r="R1091" i="1"/>
  <c r="R1152" i="1"/>
  <c r="R1154" i="1"/>
  <c r="R1167" i="1"/>
  <c r="R1198" i="1"/>
  <c r="R1335" i="1"/>
  <c r="R1338" i="1"/>
  <c r="R1342" i="1"/>
  <c r="R1344" i="1"/>
  <c r="R1346" i="1"/>
  <c r="R1347" i="1"/>
  <c r="R1349" i="1"/>
  <c r="R1353" i="1"/>
  <c r="R1360" i="1"/>
  <c r="R1373" i="1"/>
  <c r="R1409" i="1"/>
  <c r="R1414" i="1"/>
  <c r="R1464" i="1"/>
  <c r="R1465" i="1"/>
  <c r="R1467" i="1"/>
  <c r="R1480" i="1"/>
  <c r="R1509" i="1"/>
  <c r="R1590" i="1"/>
  <c r="R1594" i="1"/>
  <c r="R1605" i="1"/>
  <c r="R1625" i="1"/>
  <c r="R1630" i="1"/>
  <c r="R1710" i="1"/>
  <c r="R1711" i="1"/>
  <c r="R1713" i="1"/>
  <c r="R1717" i="1"/>
  <c r="R1762" i="1"/>
  <c r="R1802" i="1"/>
  <c r="R1848" i="1"/>
  <c r="R1849" i="1"/>
  <c r="R1851" i="1"/>
  <c r="R1900" i="1"/>
  <c r="R2044" i="1"/>
  <c r="R410" i="1"/>
  <c r="R1183" i="1"/>
  <c r="R1189" i="1"/>
  <c r="R1567" i="1"/>
  <c r="R367" i="1"/>
  <c r="R383" i="1"/>
  <c r="R467" i="1"/>
  <c r="R481" i="1"/>
  <c r="R482" i="1"/>
  <c r="R1526" i="1"/>
  <c r="R366" i="1"/>
  <c r="R565" i="1"/>
  <c r="R582" i="1"/>
  <c r="R619" i="1"/>
  <c r="R632" i="1"/>
  <c r="R633" i="1"/>
  <c r="R634" i="1"/>
  <c r="R636" i="1"/>
  <c r="R665" i="1"/>
  <c r="R671" i="1"/>
  <c r="R682" i="1"/>
  <c r="R699" i="1"/>
  <c r="R713" i="1"/>
  <c r="R712" i="1"/>
  <c r="R837" i="1"/>
  <c r="R840" i="1"/>
  <c r="R852" i="1"/>
  <c r="R863" i="1"/>
  <c r="R864" i="1"/>
  <c r="R865" i="1"/>
  <c r="R866" i="1"/>
  <c r="R876" i="1"/>
  <c r="R882" i="1"/>
  <c r="R883" i="1"/>
  <c r="R888" i="1"/>
  <c r="R908" i="1"/>
  <c r="R932" i="1"/>
  <c r="R981" i="1"/>
  <c r="R1003" i="1"/>
  <c r="R1005" i="1"/>
  <c r="R1035" i="1"/>
  <c r="R1039" i="1"/>
  <c r="R1050" i="1"/>
  <c r="R1153" i="1"/>
  <c r="R1208" i="1"/>
  <c r="R1267" i="1"/>
  <c r="R1275" i="1"/>
  <c r="R1286" i="1"/>
  <c r="R1295" i="1"/>
  <c r="R1343" i="1"/>
  <c r="R1359" i="1"/>
  <c r="R1369" i="1"/>
  <c r="R1399" i="1"/>
  <c r="R1402" i="1"/>
  <c r="R1449" i="1"/>
  <c r="R1452" i="1"/>
  <c r="R1490" i="1"/>
  <c r="R1533" i="1"/>
  <c r="R1570" i="1"/>
  <c r="R1571" i="1"/>
  <c r="R1578" i="1"/>
  <c r="R1595" i="1"/>
  <c r="R1758" i="1"/>
  <c r="R1759" i="1"/>
  <c r="R1817" i="1"/>
  <c r="R1908" i="1"/>
  <c r="R1909" i="1"/>
  <c r="R2041" i="1"/>
  <c r="R2129" i="1"/>
  <c r="R2130" i="1"/>
  <c r="R987" i="1"/>
  <c r="R1027" i="1"/>
  <c r="R1134" i="1"/>
  <c r="R1439" i="1"/>
  <c r="R1747" i="1"/>
  <c r="R2046" i="1"/>
  <c r="R483" i="1"/>
  <c r="R501" i="1"/>
  <c r="R952" i="1"/>
  <c r="R953" i="1"/>
  <c r="R954" i="1"/>
  <c r="R1245" i="1"/>
  <c r="R1468" i="1"/>
  <c r="R1497" i="1"/>
  <c r="R1512" i="1"/>
  <c r="R2067" i="1"/>
  <c r="R2068" i="1"/>
  <c r="R2069" i="1"/>
  <c r="R2070" i="1"/>
  <c r="R955" i="1"/>
  <c r="R2071" i="1"/>
  <c r="R956" i="1"/>
  <c r="R957" i="1"/>
  <c r="R2072" i="1"/>
  <c r="R958" i="1"/>
  <c r="R959" i="1"/>
  <c r="R63" i="1"/>
  <c r="R778" i="1"/>
  <c r="R777" i="1"/>
  <c r="R783" i="1"/>
  <c r="R784" i="1"/>
  <c r="R785" i="1"/>
  <c r="R817" i="1"/>
  <c r="R1643" i="1"/>
  <c r="R770" i="1"/>
  <c r="R1215" i="1"/>
  <c r="R1766" i="1"/>
  <c r="R695" i="1"/>
  <c r="R652" i="1"/>
  <c r="R792" i="1"/>
  <c r="R796" i="1"/>
  <c r="R797" i="1"/>
  <c r="R813" i="1"/>
  <c r="R818" i="1"/>
  <c r="R1018" i="1"/>
  <c r="R1075" i="1"/>
  <c r="R1088" i="1"/>
  <c r="R1105" i="1"/>
  <c r="R1110" i="1"/>
  <c r="R1111" i="1"/>
  <c r="R1147" i="1"/>
  <c r="R1297" i="1"/>
  <c r="R1323" i="1"/>
  <c r="R1563" i="1"/>
  <c r="R1613" i="1"/>
  <c r="R1616" i="1"/>
  <c r="R1617" i="1"/>
  <c r="R1618" i="1"/>
  <c r="R1670" i="1"/>
  <c r="R1755" i="1"/>
  <c r="R1841" i="1"/>
  <c r="R1858" i="1"/>
  <c r="R1870" i="1"/>
  <c r="R1881" i="1"/>
  <c r="R1894" i="1"/>
  <c r="R1890" i="1"/>
  <c r="R1891" i="1"/>
  <c r="R1925" i="1"/>
  <c r="R1926" i="1"/>
  <c r="R1927" i="1"/>
  <c r="R1944" i="1"/>
  <c r="R1945" i="1"/>
  <c r="R1972" i="1"/>
  <c r="R798" i="1"/>
  <c r="R346" i="1"/>
  <c r="R360" i="1"/>
  <c r="R460" i="1"/>
  <c r="R522" i="1"/>
  <c r="R615" i="1"/>
  <c r="R621" i="1"/>
  <c r="R622" i="1"/>
  <c r="R630" i="1"/>
  <c r="R645" i="1"/>
  <c r="R660" i="1"/>
  <c r="R662" i="1"/>
  <c r="R670" i="1"/>
  <c r="R706" i="1"/>
  <c r="R730" i="1"/>
  <c r="R753" i="1"/>
  <c r="R755" i="1"/>
  <c r="R782" i="1"/>
  <c r="R786" i="1"/>
  <c r="R788" i="1"/>
  <c r="R791" i="1"/>
  <c r="R827" i="1"/>
  <c r="R909" i="1"/>
  <c r="R911" i="1"/>
  <c r="R947" i="1"/>
  <c r="R948" i="1"/>
  <c r="R949" i="1"/>
  <c r="R962" i="1"/>
  <c r="R983" i="1"/>
  <c r="R1076" i="1"/>
  <c r="R1084" i="1"/>
  <c r="R1086" i="1"/>
  <c r="R1107" i="1"/>
  <c r="R1112" i="1"/>
  <c r="R1113" i="1"/>
  <c r="R1115" i="1"/>
  <c r="R1116" i="1"/>
  <c r="R1137" i="1"/>
  <c r="R1144" i="1"/>
  <c r="R1182" i="1"/>
  <c r="R1298" i="1"/>
  <c r="R1301" i="1"/>
  <c r="R1308" i="1"/>
  <c r="R1326" i="1"/>
  <c r="R1336" i="1"/>
  <c r="R1366" i="1"/>
  <c r="R1370" i="1"/>
  <c r="R1381" i="1"/>
  <c r="R1506" i="1"/>
  <c r="R1507" i="1"/>
  <c r="R1553" i="1"/>
  <c r="R1554" i="1"/>
  <c r="R1606" i="1"/>
  <c r="R1612" i="1"/>
  <c r="R1615" i="1"/>
  <c r="R1632" i="1"/>
  <c r="R1637" i="1"/>
  <c r="R1667" i="1"/>
  <c r="R1673" i="1"/>
  <c r="R1675" i="1"/>
  <c r="R1770" i="1"/>
  <c r="R1830" i="1"/>
  <c r="R1837" i="1"/>
  <c r="R1838" i="1"/>
  <c r="R1839" i="1"/>
  <c r="R1886" i="1"/>
  <c r="R1892" i="1"/>
  <c r="R1928" i="1"/>
  <c r="R1953" i="1"/>
  <c r="R1954" i="1"/>
  <c r="R1966" i="1"/>
  <c r="R1968" i="1"/>
  <c r="R1992" i="1"/>
  <c r="R2124" i="1"/>
  <c r="R2134" i="1"/>
  <c r="R2188" i="1"/>
  <c r="R2189" i="1"/>
  <c r="R2216" i="1"/>
  <c r="R623" i="1"/>
  <c r="R1266" i="1"/>
  <c r="R1322" i="1"/>
  <c r="R1745" i="1"/>
  <c r="R2164" i="1"/>
  <c r="R1651" i="1"/>
  <c r="R1652" i="1"/>
  <c r="R1653" i="1"/>
  <c r="R1654" i="1"/>
  <c r="R1655" i="1"/>
  <c r="R1656" i="1"/>
  <c r="R1657" i="1"/>
  <c r="R1669" i="1"/>
  <c r="R1658" i="1"/>
  <c r="R1659" i="1"/>
  <c r="R1660" i="1"/>
  <c r="R1661" i="1"/>
  <c r="R1662" i="1"/>
  <c r="R1663" i="1"/>
  <c r="R1664" i="1"/>
  <c r="R1227" i="1"/>
  <c r="R1228" i="1"/>
  <c r="R1229" i="1"/>
  <c r="R1438" i="1"/>
  <c r="R1488" i="1"/>
  <c r="R1534" i="1"/>
  <c r="R1537" i="1"/>
  <c r="R1765" i="1"/>
  <c r="R1904" i="1"/>
  <c r="R1905" i="1"/>
  <c r="R1906" i="1"/>
  <c r="R2131" i="1"/>
  <c r="R2132" i="1"/>
  <c r="R1907" i="1"/>
  <c r="R989" i="1"/>
  <c r="R490" i="1"/>
  <c r="R1598" i="1"/>
  <c r="R1599" i="1"/>
  <c r="R1600" i="1"/>
  <c r="R1795" i="1"/>
  <c r="R1796" i="1"/>
  <c r="R1797" i="1"/>
  <c r="R1921" i="1"/>
  <c r="R2196" i="1"/>
  <c r="R1665" i="1"/>
  <c r="R1666" i="1"/>
  <c r="R1671" i="1"/>
  <c r="R1703" i="1"/>
  <c r="R1709" i="1"/>
  <c r="R805" i="1"/>
  <c r="R806" i="1"/>
  <c r="R807" i="1"/>
  <c r="R808" i="1"/>
  <c r="R1374" i="1"/>
  <c r="R809" i="1"/>
  <c r="R1375" i="1"/>
  <c r="R2048" i="1"/>
  <c r="R2049" i="1"/>
  <c r="R979" i="1"/>
  <c r="R980" i="1"/>
  <c r="R1748" i="1"/>
  <c r="R2017" i="1"/>
  <c r="R480" i="1"/>
  <c r="R725" i="1"/>
  <c r="R726" i="1"/>
  <c r="R1481" i="1"/>
  <c r="R727" i="1"/>
  <c r="R392" i="1"/>
  <c r="R451" i="1"/>
  <c r="R469" i="1"/>
  <c r="R544" i="1"/>
  <c r="R697" i="1"/>
  <c r="R867" i="1"/>
  <c r="R915" i="1"/>
  <c r="R922" i="1"/>
  <c r="R923" i="1"/>
  <c r="R988" i="1"/>
  <c r="R993" i="1"/>
  <c r="R994" i="1"/>
  <c r="R1009" i="1"/>
  <c r="R1010" i="1"/>
  <c r="R1016" i="1"/>
  <c r="R1186" i="1"/>
  <c r="R1230" i="1"/>
  <c r="R1255" i="1"/>
  <c r="R1256" i="1"/>
  <c r="R1284" i="1"/>
  <c r="R1334" i="1"/>
  <c r="R1404" i="1"/>
  <c r="R1405" i="1"/>
  <c r="R1429" i="1"/>
  <c r="R1430" i="1"/>
  <c r="R1455" i="1"/>
  <c r="R1456" i="1"/>
  <c r="R1457" i="1"/>
  <c r="R1749" i="1"/>
  <c r="R1750" i="1"/>
  <c r="R1814" i="1"/>
  <c r="R1815" i="1"/>
  <c r="R1977" i="1"/>
  <c r="R1994" i="1"/>
  <c r="R2079" i="1"/>
  <c r="R2115" i="1"/>
  <c r="R2116" i="1"/>
  <c r="R470" i="1"/>
  <c r="R698" i="1"/>
  <c r="R701" i="1"/>
  <c r="R924" i="1"/>
  <c r="R1011" i="1"/>
  <c r="R1056" i="1"/>
  <c r="R1057" i="1"/>
  <c r="R1285" i="1"/>
  <c r="R1406" i="1"/>
  <c r="R1431" i="1"/>
  <c r="R1458" i="1"/>
  <c r="R1816" i="1"/>
  <c r="R1914" i="1"/>
  <c r="R1978" i="1"/>
  <c r="R1979" i="1"/>
  <c r="R442" i="1"/>
  <c r="R1731" i="1"/>
  <c r="R736" i="1"/>
  <c r="R348" i="1"/>
  <c r="R356" i="1"/>
  <c r="R363" i="1"/>
  <c r="R406" i="1"/>
  <c r="R456" i="1"/>
  <c r="R463" i="1"/>
  <c r="R495" i="1"/>
  <c r="R868" i="1"/>
  <c r="R978" i="1"/>
  <c r="R986" i="1"/>
  <c r="R1067" i="1"/>
  <c r="R1121" i="1"/>
  <c r="R1122" i="1"/>
  <c r="R1158" i="1"/>
  <c r="R1166" i="1"/>
  <c r="R1179" i="1"/>
  <c r="R1288" i="1"/>
  <c r="R357" i="1"/>
  <c r="R511" i="1"/>
  <c r="R1253" i="1"/>
  <c r="R1272" i="1"/>
  <c r="R1327" i="1"/>
  <c r="R1357" i="1"/>
  <c r="R1254" i="1"/>
  <c r="R1273" i="1"/>
  <c r="R1328" i="1"/>
  <c r="R1358" i="1"/>
  <c r="R1150" i="1"/>
  <c r="R1332" i="1"/>
  <c r="R1540" i="1"/>
  <c r="R1542" i="1"/>
  <c r="R2141" i="1"/>
  <c r="R2178" i="1"/>
  <c r="R2185" i="1"/>
  <c r="R1333" i="1"/>
  <c r="R349" i="1"/>
  <c r="R376" i="1"/>
  <c r="R408" i="1"/>
  <c r="R439" i="1"/>
  <c r="R443" i="1"/>
  <c r="R444" i="1"/>
  <c r="R464" i="1"/>
  <c r="R466" i="1"/>
  <c r="R478" i="1"/>
  <c r="R492" i="1"/>
  <c r="R562" i="1"/>
  <c r="R606" i="1"/>
  <c r="R624" i="1"/>
  <c r="R683" i="1"/>
  <c r="R694" i="1"/>
  <c r="R999" i="1"/>
  <c r="R1026" i="1"/>
  <c r="R1031" i="1"/>
  <c r="R1036" i="1"/>
  <c r="R1043" i="1"/>
  <c r="R1053" i="1"/>
  <c r="R1054" i="1"/>
  <c r="R1065" i="1"/>
  <c r="R1071" i="1"/>
  <c r="R1094" i="1"/>
  <c r="R1104" i="1"/>
  <c r="R1185" i="1"/>
  <c r="R1251" i="1"/>
  <c r="R1252" i="1"/>
  <c r="R1276" i="1"/>
  <c r="R1281" i="1"/>
  <c r="R1306" i="1"/>
  <c r="R1340" i="1"/>
  <c r="R1341" i="1"/>
  <c r="R1350" i="1"/>
  <c r="R1498" i="1"/>
  <c r="R1504" i="1"/>
  <c r="R1515" i="1"/>
  <c r="R1525" i="1"/>
  <c r="R1535" i="1"/>
  <c r="R1596" i="1"/>
  <c r="R1624" i="1"/>
  <c r="R1628" i="1"/>
  <c r="R1761" i="1"/>
  <c r="R1783" i="1"/>
  <c r="R1799" i="1"/>
  <c r="R1840" i="1"/>
  <c r="R2010" i="1"/>
  <c r="R486" i="1"/>
  <c r="R390" i="1"/>
  <c r="R411" i="1"/>
  <c r="R412" i="1"/>
  <c r="R1132" i="1"/>
  <c r="R1165" i="1"/>
  <c r="R1196" i="1"/>
  <c r="R1307" i="1"/>
  <c r="R423" i="1"/>
  <c r="R424" i="1"/>
  <c r="R440" i="1"/>
  <c r="R1138" i="1"/>
  <c r="R1277" i="1"/>
  <c r="R441" i="1"/>
  <c r="R568" i="1"/>
  <c r="R590" i="1"/>
  <c r="R600" i="1"/>
  <c r="R616" i="1"/>
  <c r="R649" i="1"/>
  <c r="R666" i="1"/>
  <c r="R741" i="1"/>
  <c r="R742" i="1"/>
  <c r="R743" i="1"/>
  <c r="R862" i="1"/>
  <c r="R899" i="1"/>
  <c r="R935" i="1"/>
  <c r="R941" i="1"/>
  <c r="R975" i="1"/>
  <c r="R997" i="1"/>
  <c r="R1001" i="1"/>
  <c r="R1017" i="1"/>
  <c r="R1045" i="1"/>
  <c r="R1156" i="1"/>
  <c r="R1192" i="1"/>
  <c r="R1202" i="1"/>
  <c r="R1268" i="1"/>
  <c r="R1269" i="1"/>
  <c r="R1270" i="1"/>
  <c r="R1377" i="1"/>
  <c r="R1378" i="1"/>
  <c r="R1379" i="1"/>
  <c r="R1394" i="1"/>
  <c r="R1395" i="1"/>
  <c r="R1420" i="1"/>
  <c r="R1421" i="1"/>
  <c r="R1448" i="1"/>
  <c r="R1489" i="1"/>
  <c r="R1551" i="1"/>
  <c r="R1757" i="1"/>
  <c r="R1819" i="1"/>
  <c r="R1832" i="1"/>
  <c r="R1850" i="1"/>
  <c r="R1864" i="1"/>
  <c r="R1955" i="1"/>
  <c r="R1995" i="1"/>
  <c r="R2153" i="1"/>
  <c r="R2204" i="1"/>
  <c r="R415" i="1"/>
  <c r="R569" i="1"/>
  <c r="R732" i="1"/>
  <c r="R925" i="1"/>
  <c r="R966" i="1"/>
  <c r="R517" i="1"/>
  <c r="R518" i="1"/>
  <c r="R635" i="1"/>
  <c r="R1006" i="1"/>
  <c r="R1007" i="1"/>
  <c r="R1021" i="1"/>
  <c r="R1038" i="1"/>
  <c r="R2007" i="1"/>
  <c r="R502" i="1"/>
  <c r="R702" i="1"/>
  <c r="R703" i="1"/>
  <c r="R1243" i="1"/>
  <c r="R1469" i="1"/>
  <c r="R1499" i="1"/>
  <c r="R1805" i="1"/>
  <c r="R1915" i="1"/>
  <c r="R1916" i="1"/>
  <c r="R1917" i="1"/>
  <c r="R2144" i="1"/>
  <c r="R2145" i="1"/>
  <c r="R2146" i="1"/>
  <c r="R2147" i="1"/>
  <c r="R503" i="1"/>
  <c r="R704" i="1"/>
  <c r="R1244" i="1"/>
  <c r="R1470" i="1"/>
  <c r="R1500" i="1"/>
  <c r="R1806" i="1"/>
  <c r="R1918" i="1"/>
  <c r="R2148" i="1"/>
  <c r="R1919" i="1"/>
  <c r="R2149" i="1"/>
  <c r="R352" i="1"/>
  <c r="R364" i="1"/>
  <c r="R445" i="1"/>
  <c r="R1936" i="1"/>
  <c r="R1937" i="1"/>
  <c r="R1938" i="1"/>
  <c r="R30" i="1"/>
  <c r="R1647" i="1"/>
  <c r="R1810" i="1"/>
  <c r="R1259" i="1"/>
  <c r="R1648" i="1"/>
  <c r="R1811" i="1"/>
  <c r="R386" i="1"/>
  <c r="R387" i="1"/>
  <c r="R653" i="1"/>
  <c r="R1223" i="1"/>
  <c r="R1774" i="1"/>
  <c r="R1859" i="1"/>
  <c r="R2119" i="1"/>
  <c r="R388" i="1"/>
  <c r="R389" i="1"/>
  <c r="R928" i="1"/>
  <c r="R973" i="1"/>
  <c r="R974" i="1"/>
  <c r="R1072" i="1"/>
  <c r="R1136" i="1"/>
  <c r="R1234" i="1"/>
  <c r="R1274" i="1"/>
  <c r="R1453" i="1"/>
  <c r="R1482" i="1"/>
  <c r="R1483" i="1"/>
  <c r="R1746" i="1"/>
  <c r="R1754" i="1"/>
  <c r="R1772" i="1"/>
  <c r="R1773" i="1"/>
  <c r="R1798" i="1"/>
  <c r="R1801" i="1"/>
  <c r="R1852" i="1"/>
  <c r="R1986" i="1"/>
  <c r="R2045" i="1"/>
  <c r="R2074" i="1"/>
  <c r="R2107" i="1"/>
  <c r="R2108" i="1"/>
  <c r="R1484" i="1"/>
  <c r="R1844" i="1"/>
  <c r="R515" i="1"/>
  <c r="R516" i="1"/>
  <c r="R1640" i="1"/>
  <c r="R1641" i="1"/>
  <c r="R1824" i="1"/>
  <c r="R917" i="1"/>
  <c r="R1047" i="1"/>
  <c r="R1177" i="1"/>
  <c r="R1195" i="1"/>
  <c r="R1236" i="1"/>
  <c r="R1237" i="1"/>
  <c r="R1178" i="1"/>
  <c r="R1695" i="1"/>
  <c r="R1696" i="1"/>
  <c r="R1697" i="1"/>
  <c r="R578" i="1"/>
  <c r="R373" i="1"/>
  <c r="R2005" i="1"/>
  <c r="R2187" i="1"/>
  <c r="R900" i="1"/>
  <c r="R350" i="1"/>
  <c r="R659" i="1"/>
  <c r="R912" i="1"/>
  <c r="R1117" i="1"/>
  <c r="R1157" i="1"/>
  <c r="R1170" i="1"/>
  <c r="R1184" i="1"/>
  <c r="R1201" i="1"/>
  <c r="R1209" i="1"/>
  <c r="R1210" i="1"/>
  <c r="R1211" i="1"/>
  <c r="R1363" i="1"/>
  <c r="R1513" i="1"/>
  <c r="R1514" i="1"/>
  <c r="R1575" i="1"/>
  <c r="R1576" i="1"/>
  <c r="R1583" i="1"/>
  <c r="R1584" i="1"/>
  <c r="R1719" i="1"/>
  <c r="R1720" i="1"/>
  <c r="R1721" i="1"/>
  <c r="R1722" i="1"/>
  <c r="R1723" i="1"/>
  <c r="R1768" i="1"/>
  <c r="R1769" i="1"/>
  <c r="R2109" i="1"/>
  <c r="R2110" i="1"/>
  <c r="R2160" i="1"/>
  <c r="R1118" i="1"/>
  <c r="R1212" i="1"/>
  <c r="R1577" i="1"/>
  <c r="R1585" i="1"/>
  <c r="R1586" i="1"/>
  <c r="R1724" i="1"/>
  <c r="R2161" i="1"/>
  <c r="R1714" i="1"/>
  <c r="R496" i="1"/>
  <c r="R749" i="1"/>
  <c r="R508" i="1"/>
  <c r="R936" i="1"/>
  <c r="R1732" i="1"/>
  <c r="R1751" i="1"/>
  <c r="R1733" i="1"/>
  <c r="R452" i="1"/>
  <c r="R1092" i="1"/>
  <c r="R1776" i="1"/>
  <c r="R1093" i="1"/>
  <c r="R430" i="1"/>
  <c r="R498" i="1"/>
  <c r="R519" i="1"/>
  <c r="R637" i="1"/>
  <c r="R746" i="1"/>
  <c r="R977" i="1"/>
  <c r="R1193" i="1"/>
  <c r="R1200" i="1"/>
  <c r="R1561" i="1"/>
  <c r="R1845" i="1"/>
  <c r="R2057" i="1"/>
  <c r="R2058" i="1"/>
  <c r="R1437" i="1"/>
  <c r="R1834" i="1"/>
  <c r="R1996" i="1"/>
  <c r="R428" i="1"/>
  <c r="R676" i="1"/>
  <c r="R918" i="1"/>
  <c r="R1190" i="1"/>
  <c r="R1213" i="1"/>
  <c r="R1818" i="1"/>
  <c r="R2053" i="1"/>
  <c r="R580" i="1"/>
  <c r="R705" i="1"/>
  <c r="R858" i="1"/>
  <c r="R2054" i="1"/>
  <c r="R716" i="1"/>
  <c r="R1249" i="1"/>
  <c r="R1471" i="1"/>
  <c r="R1501" i="1"/>
  <c r="R1725" i="1"/>
  <c r="R1726" i="1"/>
  <c r="R1727" i="1"/>
  <c r="R1785" i="1"/>
  <c r="R1786" i="1"/>
  <c r="R1787" i="1"/>
  <c r="R2018" i="1"/>
  <c r="R2019" i="1"/>
  <c r="R2020" i="1"/>
  <c r="R2021" i="1"/>
  <c r="R1728" i="1"/>
  <c r="R1788" i="1"/>
  <c r="R2022" i="1"/>
  <c r="R1250" i="1"/>
  <c r="R1472" i="1"/>
  <c r="R1502" i="1"/>
  <c r="R1729" i="1"/>
  <c r="R1789" i="1"/>
  <c r="R2023" i="1"/>
  <c r="R1779" i="1"/>
  <c r="R1780" i="1"/>
  <c r="R1781" i="1"/>
  <c r="R22" i="1"/>
  <c r="R1261" i="1"/>
  <c r="R1262" i="1"/>
  <c r="R1172" i="1"/>
  <c r="R1173" i="1"/>
  <c r="R1174" i="1"/>
  <c r="R1175" i="1"/>
  <c r="R1528" i="1"/>
  <c r="R602" i="1"/>
  <c r="R603" i="1"/>
  <c r="R1176" i="1"/>
  <c r="R1529" i="1"/>
  <c r="R1530" i="1"/>
  <c r="R453" i="1"/>
  <c r="R759" i="1"/>
  <c r="R768" i="1"/>
  <c r="R810" i="1"/>
  <c r="R996" i="1"/>
  <c r="R998" i="1"/>
  <c r="R1068" i="1"/>
  <c r="R1106" i="1"/>
  <c r="R1865" i="1"/>
  <c r="R1893" i="1"/>
  <c r="R1924" i="1"/>
  <c r="R1946" i="1"/>
  <c r="R1940" i="1"/>
  <c r="R1964" i="1"/>
  <c r="R435" i="1"/>
  <c r="R739" i="1"/>
  <c r="R1197" i="1"/>
  <c r="R1371" i="1"/>
  <c r="R1486" i="1"/>
  <c r="R1622" i="1"/>
  <c r="R1674" i="1"/>
  <c r="R1920" i="1"/>
  <c r="R368" i="1"/>
  <c r="R425" i="1"/>
  <c r="R454" i="1"/>
  <c r="R528" i="1"/>
  <c r="R539" i="1"/>
  <c r="R626" i="1"/>
  <c r="R638" i="1"/>
  <c r="R639" i="1"/>
  <c r="R640" i="1"/>
  <c r="R664" i="1"/>
  <c r="R679" i="1"/>
  <c r="R693" i="1"/>
  <c r="R728" i="1"/>
  <c r="R774" i="1"/>
  <c r="R781" i="1"/>
  <c r="R793" i="1"/>
  <c r="R802" i="1"/>
  <c r="R803" i="1"/>
  <c r="R804" i="1"/>
  <c r="R829" i="1"/>
  <c r="R834" i="1"/>
  <c r="R950" i="1"/>
  <c r="R976" i="1"/>
  <c r="R1081" i="1"/>
  <c r="R1085" i="1"/>
  <c r="R1279" i="1"/>
  <c r="R1309" i="1"/>
  <c r="R1365" i="1"/>
  <c r="R1487" i="1"/>
  <c r="R1521" i="1"/>
  <c r="R1631" i="1"/>
  <c r="R1712" i="1"/>
  <c r="R1831" i="1"/>
  <c r="R1880" i="1"/>
  <c r="R1901" i="1"/>
  <c r="R1962" i="1"/>
  <c r="R2039" i="1"/>
  <c r="R2040" i="1"/>
  <c r="R2075" i="1"/>
  <c r="R2121" i="1"/>
  <c r="R1853" i="1"/>
  <c r="R1013" i="1"/>
  <c r="R1063" i="1"/>
  <c r="R1064" i="1"/>
  <c r="R1854" i="1"/>
  <c r="R1855" i="1"/>
  <c r="R2009" i="1"/>
  <c r="R1520" i="1"/>
  <c r="R1676" i="1"/>
  <c r="R1677" i="1"/>
  <c r="R1678" i="1"/>
  <c r="R1679" i="1"/>
  <c r="R942" i="1"/>
  <c r="R943" i="1"/>
  <c r="R1310" i="1"/>
  <c r="R1311" i="1"/>
  <c r="R1312" i="1"/>
  <c r="R944" i="1"/>
  <c r="R945" i="1"/>
  <c r="R946" i="1"/>
  <c r="R1313" i="1"/>
  <c r="R494" i="1"/>
  <c r="R504" i="1"/>
  <c r="R1760" i="1"/>
  <c r="R613" i="1"/>
  <c r="R436" i="1"/>
  <c r="R614" i="1"/>
  <c r="R1292" i="1"/>
  <c r="R505" i="1"/>
  <c r="R546" i="1"/>
  <c r="R1098" i="1"/>
  <c r="R1099" i="1"/>
  <c r="R1168" i="1"/>
  <c r="R1290" i="1"/>
  <c r="R1293" i="1"/>
  <c r="R1982" i="1"/>
  <c r="R2101" i="1"/>
  <c r="R2102" i="1"/>
  <c r="R2219" i="1"/>
  <c r="R471" i="1"/>
  <c r="R506" i="1"/>
  <c r="R545" i="1"/>
  <c r="R547" i="1"/>
  <c r="R548" i="1"/>
  <c r="R570" i="1"/>
  <c r="R571" i="1"/>
  <c r="R656" i="1"/>
  <c r="R657" i="1"/>
  <c r="R658" i="1"/>
  <c r="R835" i="1"/>
  <c r="R836" i="1"/>
  <c r="R849" i="1"/>
  <c r="R857" i="1"/>
  <c r="R891" i="1"/>
  <c r="R1012" i="1"/>
  <c r="R1100" i="1"/>
  <c r="R1291" i="1"/>
  <c r="R1294" i="1"/>
  <c r="R1351" i="1"/>
  <c r="R1384" i="1"/>
  <c r="R1531" i="1"/>
  <c r="R1532" i="1"/>
  <c r="R1983" i="1"/>
  <c r="R2103" i="1"/>
  <c r="R2104" i="1"/>
  <c r="R2220" i="1"/>
  <c r="R351" i="1"/>
  <c r="R715" i="1"/>
  <c r="R1734" i="1"/>
  <c r="R413" i="1"/>
  <c r="R459" i="1"/>
  <c r="R465" i="1"/>
  <c r="R488" i="1"/>
  <c r="R461" i="1"/>
  <c r="R473" i="1"/>
  <c r="R474" i="1"/>
  <c r="R477" i="1"/>
  <c r="R489" i="1"/>
  <c r="R491" i="1"/>
  <c r="R507" i="1"/>
  <c r="R510" i="1"/>
  <c r="R681" i="1"/>
  <c r="R758" i="1"/>
  <c r="R1008" i="1"/>
  <c r="R1120" i="1"/>
  <c r="R476" i="1"/>
  <c r="R561" i="1"/>
  <c r="R566" i="1"/>
  <c r="R576" i="1"/>
  <c r="R583" i="1"/>
  <c r="R584" i="1"/>
  <c r="R585" i="1"/>
  <c r="R586" i="1"/>
  <c r="R591" i="1"/>
  <c r="R592" i="1"/>
  <c r="R593" i="1"/>
  <c r="R594" i="1"/>
  <c r="R599" i="1"/>
  <c r="R764" i="1"/>
  <c r="R1020" i="1"/>
  <c r="R1412" i="1"/>
  <c r="R1413" i="1"/>
  <c r="R1428" i="1"/>
  <c r="R1432" i="1"/>
  <c r="R2073" i="1"/>
  <c r="R416" i="1"/>
  <c r="R629" i="1"/>
  <c r="R2179" i="1"/>
  <c r="R347" i="1"/>
  <c r="R361" i="1"/>
  <c r="R419" i="1"/>
  <c r="R427" i="1"/>
  <c r="R475" i="1"/>
  <c r="R509" i="1"/>
  <c r="R524" i="1"/>
  <c r="R557" i="1"/>
  <c r="R563" i="1"/>
  <c r="R577" i="1"/>
  <c r="R579" i="1"/>
  <c r="R631" i="1"/>
  <c r="R714" i="1"/>
  <c r="R737" i="1"/>
  <c r="R756" i="1"/>
  <c r="R794" i="1"/>
  <c r="R814" i="1"/>
  <c r="R815" i="1"/>
  <c r="R816" i="1"/>
  <c r="R843" i="1"/>
  <c r="R881" i="1"/>
  <c r="R1164" i="1"/>
  <c r="R1181" i="1"/>
  <c r="R1345" i="1"/>
  <c r="R1348" i="1"/>
  <c r="R1423" i="1"/>
  <c r="R1573" i="1"/>
  <c r="R1582" i="1"/>
  <c r="R1591" i="1"/>
  <c r="R1593" i="1"/>
  <c r="R1775" i="1"/>
  <c r="R1777" i="1"/>
  <c r="R1836" i="1"/>
  <c r="R1289" i="1"/>
  <c r="R358" i="1"/>
  <c r="R431" i="1"/>
  <c r="R432" i="1"/>
  <c r="R1282" i="1"/>
  <c r="R1283" i="1"/>
  <c r="R934" i="1"/>
  <c r="R1037" i="1"/>
  <c r="R1059" i="1"/>
  <c r="R1188" i="1"/>
  <c r="R1642" i="1"/>
  <c r="R1821" i="1"/>
  <c r="R1879" i="1"/>
  <c r="R550" i="1"/>
  <c r="R572" i="1"/>
  <c r="R573" i="1"/>
  <c r="R574" i="1"/>
  <c r="R596" i="1"/>
  <c r="R604" i="1"/>
  <c r="R607" i="1"/>
  <c r="R608" i="1"/>
  <c r="R611" i="1"/>
  <c r="R641" i="1"/>
  <c r="R685" i="1"/>
  <c r="R686" i="1"/>
  <c r="R687" i="1"/>
  <c r="R709" i="1"/>
  <c r="R731" i="1"/>
  <c r="R854" i="1"/>
  <c r="R870" i="1"/>
  <c r="R970" i="1"/>
  <c r="R1055" i="1"/>
  <c r="R1060" i="1"/>
  <c r="R1161" i="1"/>
  <c r="R1361" i="1"/>
  <c r="R1368" i="1"/>
  <c r="R1385" i="1"/>
  <c r="R1407" i="1"/>
  <c r="R1446" i="1"/>
  <c r="R1800" i="1"/>
  <c r="R1822" i="1"/>
  <c r="R1903" i="1"/>
  <c r="R1911" i="1"/>
  <c r="R2159" i="1"/>
  <c r="R369" i="1"/>
  <c r="R525" i="1"/>
  <c r="R2081" i="1"/>
  <c r="R2082" i="1"/>
  <c r="R718" i="1"/>
  <c r="R719" i="1"/>
  <c r="R720" i="1"/>
  <c r="R2083" i="1"/>
  <c r="R2084" i="1"/>
  <c r="R2085" i="1"/>
  <c r="R2086" i="1"/>
  <c r="R721" i="1"/>
  <c r="R2087" i="1"/>
  <c r="R587" i="1"/>
  <c r="R722" i="1"/>
  <c r="R723" i="1"/>
  <c r="R824" i="1"/>
  <c r="R1246" i="1"/>
  <c r="R1473" i="1"/>
  <c r="R1494" i="1"/>
  <c r="R1790" i="1"/>
  <c r="R2064" i="1"/>
  <c r="R2088" i="1"/>
  <c r="R2089" i="1"/>
  <c r="R2090" i="1"/>
  <c r="R2091" i="1"/>
  <c r="R2092" i="1"/>
  <c r="R588" i="1"/>
  <c r="R589" i="1"/>
  <c r="R724" i="1"/>
  <c r="R825" i="1"/>
  <c r="R1247" i="1"/>
  <c r="R1474" i="1"/>
  <c r="R1495" i="1"/>
  <c r="R1791" i="1"/>
  <c r="R1792" i="1"/>
  <c r="R2065" i="1"/>
  <c r="R2066" i="1"/>
  <c r="R2093" i="1"/>
  <c r="R2094" i="1"/>
  <c r="R2095" i="1"/>
  <c r="R2096" i="1"/>
  <c r="R2097" i="1"/>
  <c r="R747" i="1"/>
  <c r="R789" i="1"/>
  <c r="R433" i="1"/>
  <c r="R700" i="1"/>
  <c r="R748" i="1"/>
  <c r="R790" i="1"/>
  <c r="R842" i="1"/>
  <c r="R1032" i="1"/>
  <c r="R313" i="1"/>
  <c r="R971" i="1"/>
  <c r="R972" i="1"/>
  <c r="R1108" i="1"/>
  <c r="R1114" i="1"/>
  <c r="R1222" i="1"/>
  <c r="R1560" i="1"/>
  <c r="R1668" i="1"/>
  <c r="R1744" i="1"/>
  <c r="R1756" i="1"/>
  <c r="R1869" i="1"/>
  <c r="R1934" i="1"/>
  <c r="R1935" i="1"/>
  <c r="R1939" i="1"/>
  <c r="R1948" i="1"/>
  <c r="R1949" i="1"/>
  <c r="R1957" i="1"/>
  <c r="R1959" i="1"/>
  <c r="R1963" i="1"/>
  <c r="R960" i="1"/>
  <c r="R1151" i="1"/>
  <c r="R1225" i="1"/>
  <c r="R1320" i="1"/>
  <c r="R1321" i="1"/>
  <c r="R1325" i="1"/>
  <c r="R1392" i="1"/>
  <c r="R1419" i="1"/>
  <c r="R1450" i="1"/>
  <c r="R1451" i="1"/>
  <c r="R1461" i="1"/>
  <c r="R1493" i="1"/>
  <c r="R1601" i="1"/>
  <c r="R1602" i="1"/>
  <c r="R1644" i="1"/>
  <c r="R1645" i="1"/>
  <c r="R1672" i="1"/>
  <c r="R1716" i="1"/>
  <c r="R1826" i="1"/>
  <c r="R1835" i="1"/>
  <c r="R1885" i="1"/>
  <c r="R1899" i="1"/>
  <c r="R1958" i="1"/>
  <c r="R2137" i="1"/>
  <c r="R2180" i="1"/>
  <c r="R2193" i="1"/>
  <c r="R2221" i="1"/>
  <c r="R1330" i="1"/>
  <c r="R1485" i="1"/>
  <c r="R1566" i="1"/>
  <c r="R872" i="1"/>
  <c r="R1354" i="1"/>
  <c r="R1808" i="1"/>
  <c r="R961" i="1"/>
  <c r="R1083" i="1"/>
  <c r="R1393" i="1"/>
  <c r="R1973" i="1"/>
  <c r="R1974" i="1"/>
  <c r="R1975" i="1"/>
  <c r="R1976" i="1"/>
  <c r="R845" i="1"/>
  <c r="R846" i="1"/>
  <c r="R898" i="1"/>
  <c r="R927" i="1"/>
  <c r="R967" i="1"/>
  <c r="R1130" i="1"/>
  <c r="R1187" i="1"/>
  <c r="R1271" i="1"/>
  <c r="R1408" i="1"/>
  <c r="R1410" i="1"/>
  <c r="R1411" i="1"/>
  <c r="R1510" i="1"/>
  <c r="R1511" i="1"/>
  <c r="R1985" i="1"/>
  <c r="R1987" i="1"/>
  <c r="R1988" i="1"/>
  <c r="R1989" i="1"/>
  <c r="R1990" i="1"/>
  <c r="R1991" i="1"/>
  <c r="R2105" i="1"/>
  <c r="R2173" i="1"/>
  <c r="R2174" i="1"/>
  <c r="R2175" i="1"/>
  <c r="R1433" i="1"/>
  <c r="R1434" i="1"/>
  <c r="R991" i="1"/>
  <c r="R1124" i="1"/>
  <c r="R1123" i="1"/>
  <c r="R1280" i="1"/>
  <c r="R1812" i="1"/>
  <c r="R1180" i="1"/>
  <c r="R1418" i="1"/>
  <c r="R1435" i="1"/>
  <c r="R1436" i="1"/>
  <c r="R1820" i="1"/>
  <c r="R2080" i="1"/>
  <c r="R2135" i="1"/>
  <c r="R2186" i="1"/>
  <c r="R931" i="1"/>
  <c r="R990" i="1"/>
  <c r="R1002" i="1"/>
  <c r="R1014" i="1"/>
  <c r="R1163" i="1"/>
  <c r="R1221" i="1"/>
  <c r="R1339" i="1"/>
  <c r="R1355" i="1"/>
  <c r="R1387" i="1"/>
  <c r="R1422" i="1"/>
  <c r="R1519" i="1"/>
  <c r="R1527" i="1"/>
  <c r="R1548" i="1"/>
  <c r="R1569" i="1"/>
  <c r="R1572" i="1"/>
  <c r="R1574" i="1"/>
  <c r="R1581" i="1"/>
  <c r="R1614" i="1"/>
  <c r="R1623" i="1"/>
  <c r="R1638" i="1"/>
  <c r="R1639" i="1"/>
  <c r="R1846" i="1"/>
  <c r="R1847" i="1"/>
  <c r="R1970" i="1"/>
  <c r="R2008" i="1"/>
  <c r="R2016" i="1"/>
  <c r="R2043" i="1"/>
  <c r="R2125" i="1"/>
  <c r="R2133" i="1"/>
  <c r="R2190" i="1"/>
  <c r="R1191" i="1"/>
  <c r="R1329" i="1"/>
  <c r="R1356" i="1"/>
  <c r="R1597" i="1"/>
  <c r="R2217" i="1"/>
  <c r="R851" i="1"/>
  <c r="R877" i="1"/>
  <c r="R1095" i="1"/>
  <c r="R1169" i="1"/>
  <c r="R1235" i="1"/>
  <c r="R1278" i="1"/>
  <c r="R1331" i="1"/>
  <c r="R1396" i="1"/>
  <c r="R1417" i="1"/>
  <c r="R1447" i="1"/>
  <c r="R1476" i="1"/>
  <c r="R1477" i="1"/>
  <c r="R1549" i="1"/>
  <c r="R1730" i="1"/>
  <c r="R1823" i="1"/>
  <c r="R1861" i="1"/>
  <c r="R1868" i="1"/>
  <c r="R2047" i="1"/>
  <c r="R2138" i="1"/>
  <c r="R2182" i="1"/>
  <c r="R2150" i="1"/>
  <c r="R1248" i="1"/>
  <c r="R1475" i="1"/>
  <c r="R1496" i="1"/>
  <c r="R2151" i="1"/>
  <c r="R2152" i="1"/>
  <c r="R1807" i="1"/>
  <c r="R2061" i="1"/>
  <c r="R2062" i="1"/>
  <c r="R2063" i="1"/>
  <c r="R2162" i="1"/>
  <c r="R2163" i="1"/>
  <c r="R2140" i="1"/>
  <c r="R2059" i="1"/>
  <c r="R2205" i="1"/>
  <c r="R2206" i="1"/>
  <c r="R2207" i="1"/>
  <c r="R2208" i="1"/>
  <c r="R2209" i="1"/>
  <c r="R2210" i="1"/>
  <c r="R2211" i="1"/>
  <c r="R2213" i="1"/>
  <c r="R2212" i="1"/>
  <c r="R2024" i="1"/>
  <c r="R2025" i="1"/>
  <c r="R2036" i="1"/>
  <c r="R2037" i="1"/>
  <c r="R2038" i="1"/>
  <c r="R2106" i="1"/>
  <c r="R2122" i="1"/>
  <c r="R2123" i="1"/>
  <c r="R2126" i="1"/>
  <c r="R2127" i="1"/>
  <c r="R2154" i="1"/>
  <c r="R2155" i="1"/>
  <c r="R2156" i="1"/>
  <c r="R2157" i="1"/>
  <c r="R2158" i="1"/>
  <c r="R2177" i="1"/>
  <c r="R2194" i="1"/>
  <c r="R2198" i="1"/>
  <c r="R2199" i="1"/>
  <c r="R2200" i="1"/>
  <c r="R2202" i="1"/>
  <c r="R2176" i="1"/>
  <c r="R2098" i="1"/>
  <c r="R2128" i="1"/>
  <c r="R2167" i="1"/>
  <c r="R2215" i="1"/>
  <c r="R2224" i="1"/>
  <c r="R2060" i="1"/>
  <c r="R2143" i="1"/>
  <c r="R2214" i="1"/>
  <c r="R64" i="1"/>
  <c r="R299" i="1"/>
  <c r="R158" i="1"/>
  <c r="R81" i="1"/>
  <c r="R253" i="1"/>
  <c r="R182" i="1"/>
  <c r="R334" i="1"/>
  <c r="R14" i="1"/>
  <c r="R280" i="1"/>
  <c r="R42" i="1"/>
  <c r="R39" i="1"/>
  <c r="R89" i="1"/>
  <c r="R154" i="1"/>
  <c r="R16" i="1"/>
  <c r="R60" i="1"/>
  <c r="R116" i="1"/>
  <c r="R126" i="1"/>
  <c r="R153" i="1"/>
  <c r="R155" i="1"/>
  <c r="R173" i="1"/>
  <c r="R180" i="1"/>
  <c r="R188" i="1"/>
  <c r="R227" i="1"/>
  <c r="R249" i="1"/>
  <c r="R322" i="1"/>
  <c r="R336" i="1"/>
  <c r="R85" i="1"/>
  <c r="R255" i="1"/>
  <c r="R120" i="1"/>
  <c r="R333" i="1"/>
  <c r="R297" i="1"/>
  <c r="R6" i="1"/>
  <c r="R44" i="1"/>
  <c r="R170" i="1"/>
  <c r="R169" i="1"/>
  <c r="R178" i="1"/>
  <c r="R189" i="1"/>
  <c r="R195" i="1"/>
  <c r="R214" i="1"/>
  <c r="R330" i="1"/>
  <c r="R294" i="1"/>
  <c r="R261" i="1"/>
  <c r="R235" i="1"/>
  <c r="R242" i="1"/>
  <c r="R247" i="1"/>
  <c r="R264" i="1"/>
  <c r="R270" i="1"/>
  <c r="R290" i="1"/>
  <c r="R338" i="1"/>
  <c r="R521" i="1"/>
  <c r="R312" i="1"/>
  <c r="R150" i="1"/>
  <c r="R21" i="1"/>
  <c r="R24" i="1"/>
  <c r="R98" i="1"/>
  <c r="R29" i="1"/>
  <c r="R107" i="1"/>
  <c r="R13" i="1"/>
  <c r="R244" i="1"/>
  <c r="R57" i="1"/>
  <c r="R117" i="1"/>
  <c r="R128" i="1"/>
  <c r="R15" i="1"/>
  <c r="R53" i="1"/>
  <c r="R114" i="1"/>
  <c r="R119" i="1"/>
  <c r="R122" i="1"/>
  <c r="R129" i="1"/>
  <c r="R167" i="1"/>
  <c r="R168" i="1"/>
  <c r="R191" i="1"/>
  <c r="R328" i="1"/>
  <c r="R250" i="1"/>
  <c r="R258" i="1"/>
  <c r="R219" i="1"/>
  <c r="R292" i="1"/>
  <c r="R38" i="1"/>
  <c r="R54" i="1"/>
  <c r="R69" i="1"/>
  <c r="R102" i="1"/>
  <c r="R194" i="1"/>
  <c r="R220" i="1"/>
  <c r="R231" i="1"/>
  <c r="R278" i="1"/>
  <c r="R77" i="1"/>
  <c r="R93" i="1"/>
  <c r="R111" i="1"/>
  <c r="R133" i="1"/>
  <c r="R166" i="1"/>
  <c r="R183" i="1"/>
  <c r="R201" i="1"/>
  <c r="R204" i="1"/>
  <c r="R206" i="1"/>
  <c r="R208" i="1"/>
  <c r="R210" i="1"/>
  <c r="R215" i="1"/>
  <c r="R216" i="1"/>
  <c r="R221" i="1"/>
  <c r="R222" i="1"/>
  <c r="R224" i="1"/>
  <c r="R225" i="1"/>
  <c r="R281" i="1"/>
  <c r="R284" i="1"/>
  <c r="R306" i="1"/>
  <c r="R34" i="1"/>
  <c r="R136" i="1"/>
  <c r="R307" i="1"/>
  <c r="R319" i="1"/>
  <c r="R209" i="1"/>
  <c r="R341" i="1"/>
  <c r="R229" i="1"/>
  <c r="R316" i="1"/>
  <c r="R56" i="1"/>
  <c r="R78" i="1"/>
  <c r="R97" i="1"/>
  <c r="R130" i="1"/>
  <c r="R254" i="1"/>
  <c r="R260" i="1"/>
  <c r="R277" i="1"/>
  <c r="R304" i="1"/>
  <c r="R320" i="1"/>
  <c r="R325" i="1"/>
  <c r="R5" i="1"/>
  <c r="R7" i="1"/>
  <c r="R43" i="1"/>
  <c r="R80" i="1"/>
  <c r="R529" i="1"/>
  <c r="R288" i="1"/>
  <c r="R37" i="1"/>
  <c r="R268" i="1"/>
  <c r="R66" i="1"/>
  <c r="R151" i="1"/>
  <c r="R159" i="1"/>
  <c r="R67" i="1"/>
  <c r="R68" i="1"/>
  <c r="R79" i="1"/>
  <c r="R106" i="1"/>
  <c r="R110" i="1"/>
  <c r="R121" i="1"/>
  <c r="R132" i="1"/>
  <c r="R139" i="1"/>
  <c r="R144" i="1"/>
  <c r="R146" i="1"/>
  <c r="R177" i="1"/>
  <c r="R190" i="1"/>
  <c r="R241" i="1"/>
  <c r="R310" i="1"/>
  <c r="R171" i="1"/>
  <c r="R321" i="1"/>
  <c r="R73" i="1"/>
  <c r="R184" i="1"/>
  <c r="R86" i="1"/>
  <c r="R75" i="1"/>
  <c r="R109" i="1"/>
  <c r="R266" i="1"/>
  <c r="R243" i="1"/>
  <c r="R279" i="1"/>
  <c r="R48" i="1"/>
  <c r="R33" i="1"/>
  <c r="R31" i="1"/>
  <c r="R32" i="1"/>
  <c r="R35" i="1"/>
  <c r="R41" i="1"/>
  <c r="R273" i="1"/>
  <c r="R296" i="1"/>
  <c r="R318" i="1"/>
  <c r="R94" i="1"/>
  <c r="R112" i="1"/>
  <c r="R131" i="1"/>
  <c r="R256" i="1"/>
  <c r="R262" i="1"/>
  <c r="R327" i="1"/>
  <c r="R172" i="1"/>
  <c r="R164" i="1"/>
  <c r="R12" i="1"/>
  <c r="R36" i="1"/>
  <c r="R103" i="1"/>
  <c r="R197" i="1"/>
  <c r="R212" i="1"/>
  <c r="R245" i="1"/>
  <c r="R248" i="1"/>
  <c r="R257" i="1"/>
  <c r="R271" i="1"/>
  <c r="R301" i="1"/>
  <c r="R343" i="1"/>
  <c r="R45" i="1"/>
  <c r="R289" i="1"/>
  <c r="R192" i="1"/>
  <c r="R198" i="1"/>
  <c r="R217" i="1"/>
  <c r="R199" i="1"/>
  <c r="R291" i="1"/>
  <c r="R342" i="1"/>
  <c r="R95" i="1"/>
  <c r="R218" i="1"/>
  <c r="R232" i="1"/>
  <c r="R236" i="1"/>
  <c r="R238" i="1"/>
  <c r="R240" i="1"/>
  <c r="R246" i="1"/>
  <c r="R259" i="1"/>
  <c r="R267" i="1"/>
  <c r="R269" i="1"/>
  <c r="R272" i="1"/>
  <c r="R276" i="1"/>
  <c r="R298" i="1"/>
  <c r="R302" i="1"/>
  <c r="R303" i="1"/>
  <c r="R344" i="1"/>
  <c r="R300" i="1"/>
  <c r="R345" i="1"/>
  <c r="R265" i="1"/>
  <c r="R308" i="1"/>
  <c r="R329" i="1"/>
  <c r="R92" i="1"/>
  <c r="R252" i="1"/>
  <c r="R1224" i="1"/>
  <c r="R17" i="1"/>
  <c r="R27" i="1"/>
  <c r="R83" i="1"/>
  <c r="R140" i="1"/>
  <c r="R340" i="1"/>
  <c r="R143" i="1"/>
  <c r="R76" i="1"/>
  <c r="R91" i="1"/>
  <c r="R213" i="1"/>
  <c r="R47" i="1"/>
  <c r="R234" i="1"/>
  <c r="R293" i="1"/>
  <c r="R305" i="1"/>
  <c r="R101" i="1"/>
  <c r="R1194" i="1"/>
  <c r="R157" i="1"/>
  <c r="R161" i="1"/>
  <c r="R282" i="1"/>
  <c r="R314" i="1"/>
  <c r="R331" i="1"/>
  <c r="R332" i="1"/>
  <c r="R335" i="1"/>
  <c r="R149" i="1"/>
  <c r="R105" i="1"/>
  <c r="R8" i="1"/>
  <c r="R99" i="1"/>
  <c r="R104" i="1"/>
  <c r="R25" i="1"/>
  <c r="R165" i="1"/>
  <c r="R263" i="1"/>
  <c r="R160" i="1"/>
  <c r="R315" i="1"/>
  <c r="R3" i="1"/>
  <c r="R46" i="1"/>
  <c r="R49" i="1"/>
  <c r="R115" i="1"/>
  <c r="R145" i="1"/>
  <c r="R274" i="1"/>
  <c r="R179" i="1"/>
  <c r="R287" i="1"/>
  <c r="R18" i="1"/>
  <c r="R28" i="1"/>
  <c r="R59" i="1"/>
  <c r="R61" i="1"/>
  <c r="R71" i="1"/>
  <c r="R74" i="1"/>
  <c r="R82" i="1"/>
  <c r="R108" i="1"/>
  <c r="R118" i="1"/>
  <c r="R123" i="1"/>
  <c r="R124" i="1"/>
  <c r="R125" i="1"/>
  <c r="R127" i="1"/>
  <c r="R134" i="1"/>
  <c r="R138" i="1"/>
  <c r="R141" i="1"/>
  <c r="R162" i="1"/>
  <c r="R176" i="1"/>
  <c r="R187" i="1"/>
  <c r="R275" i="1"/>
  <c r="R309" i="1"/>
  <c r="R323" i="1"/>
  <c r="R324" i="1"/>
  <c r="R52" i="1"/>
  <c r="R55" i="1"/>
  <c r="R72" i="1"/>
  <c r="R223" i="1"/>
  <c r="R84" i="1"/>
  <c r="R40" i="1"/>
  <c r="R113" i="1"/>
  <c r="R88" i="1"/>
  <c r="R295" i="1"/>
  <c r="R181" i="1"/>
  <c r="R9" i="1"/>
  <c r="R51" i="1"/>
  <c r="R11" i="1"/>
  <c r="R50" i="1"/>
  <c r="R65" i="1"/>
  <c r="R152" i="1"/>
  <c r="R96" i="1"/>
  <c r="R100" i="1"/>
  <c r="R174" i="1"/>
  <c r="R175" i="1"/>
  <c r="R186" i="1"/>
  <c r="R205" i="1"/>
  <c r="R228" i="1"/>
  <c r="R193" i="1"/>
  <c r="R286" i="1"/>
  <c r="R317" i="1"/>
  <c r="R23" i="1"/>
  <c r="R207" i="1"/>
  <c r="R203" i="1"/>
  <c r="R196" i="1"/>
  <c r="R202" i="1"/>
  <c r="R87" i="1"/>
  <c r="R20" i="1"/>
  <c r="R90" i="1"/>
  <c r="R230" i="1"/>
  <c r="R239" i="1"/>
  <c r="R19" i="1"/>
  <c r="R237" i="1"/>
  <c r="R326" i="1"/>
  <c r="R337" i="1"/>
  <c r="R339" i="1"/>
  <c r="R200" i="1"/>
  <c r="R26" i="1"/>
  <c r="R135" i="1"/>
  <c r="R1264" i="1"/>
  <c r="R62" i="1"/>
  <c r="R233" i="1"/>
  <c r="R58" i="1"/>
  <c r="R530" i="1"/>
  <c r="R285" i="1"/>
  <c r="R226" i="1"/>
  <c r="R142" i="1"/>
  <c r="R523" i="1"/>
  <c r="R692" i="1"/>
  <c r="R540" i="1"/>
  <c r="R771" i="1"/>
  <c r="R1646" i="1"/>
  <c r="R527" i="1"/>
  <c r="R914" i="1"/>
  <c r="R372" i="1"/>
  <c r="R156" i="1"/>
  <c r="R137" i="1"/>
  <c r="R163" i="1"/>
  <c r="R283" i="1"/>
  <c r="R251" i="1"/>
  <c r="AJ6" i="12"/>
  <c r="AJ5" i="12"/>
  <c r="AI7" i="12"/>
  <c r="AI6" i="12"/>
  <c r="AI5" i="12"/>
  <c r="AI7" i="11"/>
  <c r="AI6" i="11"/>
  <c r="AI5" i="11"/>
  <c r="AH7" i="11"/>
  <c r="AH6" i="11"/>
  <c r="AH5" i="11"/>
  <c r="AI8" i="10"/>
  <c r="AI6" i="10"/>
  <c r="AH8" i="10"/>
  <c r="AH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BF1A68-0C94-4824-B874-3A7CEC3C52E7}"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323C713-A5B2-49F4-8A25-3691A8A72046}" name="WorksheetConnection_Estadisticas de Interrupciones.xlsx!Tabla1" type="102" refreshedVersion="8" minRefreshableVersion="5">
    <extLst>
      <ext xmlns:x15="http://schemas.microsoft.com/office/spreadsheetml/2010/11/main" uri="{DE250136-89BD-433C-8126-D09CA5730AF9}">
        <x15:connection id="Tabla1" autoDelete="1">
          <x15:rangePr sourceName="_xlcn.WorksheetConnection_EstadisticasdeInterrupciones.xlsxTabla11"/>
        </x15:connection>
      </ext>
    </extLst>
  </connection>
</connections>
</file>

<file path=xl/sharedStrings.xml><?xml version="1.0" encoding="utf-8"?>
<sst xmlns="http://schemas.openxmlformats.org/spreadsheetml/2006/main" count="23958" uniqueCount="7168">
  <si>
    <t>Tasas de Falla Promedio Anuales</t>
  </si>
  <si>
    <t>Año</t>
  </si>
  <si>
    <t>E</t>
  </si>
  <si>
    <t>FM</t>
  </si>
  <si>
    <t>I</t>
  </si>
  <si>
    <t xml:space="preserve"> </t>
  </si>
  <si>
    <t>Tipos de Fallas</t>
  </si>
  <si>
    <t>Total Fallas</t>
  </si>
  <si>
    <t>Total Promedio de Horas</t>
  </si>
  <si>
    <t>Fallas</t>
  </si>
  <si>
    <t>Promedio de Horas</t>
  </si>
  <si>
    <t>2018</t>
  </si>
  <si>
    <t>2019</t>
  </si>
  <si>
    <t>2020</t>
  </si>
  <si>
    <t>2021</t>
  </si>
  <si>
    <t>2022</t>
  </si>
  <si>
    <t>2023</t>
  </si>
  <si>
    <t>2024</t>
  </si>
  <si>
    <t>2025</t>
  </si>
  <si>
    <t>Total general</t>
  </si>
  <si>
    <t>Alimentador</t>
  </si>
  <si>
    <t>Morza</t>
  </si>
  <si>
    <t>Zapallar</t>
  </si>
  <si>
    <t>Los Niches</t>
  </si>
  <si>
    <t>Industrial</t>
  </si>
  <si>
    <t>Los Queñes</t>
  </si>
  <si>
    <t>La Laguna</t>
  </si>
  <si>
    <t>La Obra</t>
  </si>
  <si>
    <t>Cuenta de INC</t>
  </si>
  <si>
    <t>Etiquetas de columna</t>
  </si>
  <si>
    <t>Etiquetas de fila</t>
  </si>
  <si>
    <t>Promedio de Falta_coordenada</t>
  </si>
  <si>
    <t>INC</t>
  </si>
  <si>
    <t>Trafos afectados</t>
  </si>
  <si>
    <t>KVA</t>
  </si>
  <si>
    <t>Clientes</t>
  </si>
  <si>
    <t>Inicio</t>
  </si>
  <si>
    <t>Fin</t>
  </si>
  <si>
    <t>Duracion</t>
  </si>
  <si>
    <t>Causa</t>
  </si>
  <si>
    <t>Calificación</t>
  </si>
  <si>
    <t>Comuna id</t>
  </si>
  <si>
    <t>Comuna</t>
  </si>
  <si>
    <t>Tension</t>
  </si>
  <si>
    <t>X</t>
  </si>
  <si>
    <t>Y</t>
  </si>
  <si>
    <t>Descripcion</t>
  </si>
  <si>
    <t>Validacion_Taxonomia</t>
  </si>
  <si>
    <t>año</t>
  </si>
  <si>
    <t>Falta_coordenada</t>
  </si>
  <si>
    <t>Teno</t>
  </si>
  <si>
    <t>MT</t>
  </si>
  <si>
    <t>Se abre DTE5542</t>
  </si>
  <si>
    <t>Curicó</t>
  </si>
  <si>
    <t>Se abre DCU3836</t>
  </si>
  <si>
    <t>Se abre DCU5308</t>
  </si>
  <si>
    <t>Se abre DTE5279</t>
  </si>
  <si>
    <t>Se abre DTE4513</t>
  </si>
  <si>
    <t>Se abre DTE2705</t>
  </si>
  <si>
    <t>Se abre DTE3604</t>
  </si>
  <si>
    <t>Romeral</t>
  </si>
  <si>
    <t>Se abre DTE4889</t>
  </si>
  <si>
    <t>Se abre DCU2062</t>
  </si>
  <si>
    <t>Se abre DCU3293</t>
  </si>
  <si>
    <t>Chimbarongo</t>
  </si>
  <si>
    <t>Se abre DTE4152</t>
  </si>
  <si>
    <t>Se abre RCU1773</t>
  </si>
  <si>
    <t>Se abre DTE945</t>
  </si>
  <si>
    <t>Se abre DCU1124</t>
  </si>
  <si>
    <t>Se abre DTE5339</t>
  </si>
  <si>
    <t>Se abre DTE6748</t>
  </si>
  <si>
    <t>Se abre DTE246</t>
  </si>
  <si>
    <t>Se abre DCU1925</t>
  </si>
  <si>
    <t>Se abre RCU5126</t>
  </si>
  <si>
    <t>Se abre DTE4295</t>
  </si>
  <si>
    <t>Se abre DCU3326</t>
  </si>
  <si>
    <t>Se abre RTE6599</t>
  </si>
  <si>
    <t>Se abre FBT536 [536]</t>
  </si>
  <si>
    <t>Se abre DCU5047</t>
  </si>
  <si>
    <t>Se cierra FBT566 [566]</t>
  </si>
  <si>
    <t>Se abre FBT255 [255]</t>
  </si>
  <si>
    <t>Se abre FBT72 [72]</t>
  </si>
  <si>
    <t>Se abre FBT497 [497]</t>
  </si>
  <si>
    <t>Se abre FBT350 [350]</t>
  </si>
  <si>
    <t>Se abre DCU4810</t>
  </si>
  <si>
    <t>Se abre DCU5547</t>
  </si>
  <si>
    <t>Se abre FBT759 [759]</t>
  </si>
  <si>
    <t>Se abre FBT170 [170]</t>
  </si>
  <si>
    <t>Se abre FBT131 [131]</t>
  </si>
  <si>
    <t>Se abre DTE2427</t>
  </si>
  <si>
    <t>Se abre FBT186 [186]</t>
  </si>
  <si>
    <t>Se abre FBT379 [379]</t>
  </si>
  <si>
    <t>Molina</t>
  </si>
  <si>
    <t>Se abre DCU822</t>
  </si>
  <si>
    <t>Se abre DTE4562</t>
  </si>
  <si>
    <t>FUSIBLE MT QUEMADO POR FALLA DE MATERIAL</t>
  </si>
  <si>
    <t>CAIDA DE ARBOL EN RED BT</t>
  </si>
  <si>
    <t>SOBRE CONSUMO</t>
  </si>
  <si>
    <t>ROMERAL</t>
  </si>
  <si>
    <t>OPERACION POR FALLA EN RED ALUMBRADO PUBLICO</t>
  </si>
  <si>
    <t>OPERACION DE FUSIBLE BT</t>
  </si>
  <si>
    <t>OPERACION POR CAIDA DE RAMA</t>
  </si>
  <si>
    <t>CAMBIO DE SUBESTACION</t>
  </si>
  <si>
    <t>SIN ENERGIA POR FUSIBLE BT OPERADO</t>
  </si>
  <si>
    <t>APERTURA POR ROCE EN RED MT</t>
  </si>
  <si>
    <t>ARBOL SOBRE RED BT</t>
  </si>
  <si>
    <t>operado por fuerte lluvia y viento</t>
  </si>
  <si>
    <t>apertura por caida de rama</t>
  </si>
  <si>
    <t>operado por temporal viento fuerte</t>
  </si>
  <si>
    <t>operacion fbt por caida de rama</t>
  </si>
  <si>
    <t>operado por falla en lmt</t>
  </si>
  <si>
    <t>APERTURA POR TEMPORAL VIENTO FUERTE</t>
  </si>
  <si>
    <t>OPERACION POR TEMPORAL VIENTO FUERTE</t>
  </si>
  <si>
    <t>SOBRE CARGA</t>
  </si>
  <si>
    <t>OPERACION DE FMT POR CAIDA DE ARBOL</t>
  </si>
  <si>
    <t>OPERACION DE FUSIBLE POR CAIDA DE RAMA</t>
  </si>
  <si>
    <t>operado por caida de rama</t>
  </si>
  <si>
    <t>OPERACION POR SOBRE CARGA</t>
  </si>
  <si>
    <t>OPERACION POR AVE EN RED BT</t>
  </si>
  <si>
    <t>operacion por caida de rama</t>
  </si>
  <si>
    <t>Se abre DTE3462</t>
  </si>
  <si>
    <t>Se abre DCU399</t>
  </si>
  <si>
    <t>Se abre FMT713</t>
  </si>
  <si>
    <t>Se abre DCU515</t>
  </si>
  <si>
    <t>Se abre DCU1454</t>
  </si>
  <si>
    <t>Se abre DCU3442</t>
  </si>
  <si>
    <t>Se abre FMT230</t>
  </si>
  <si>
    <t>Se abre DCU81</t>
  </si>
  <si>
    <t>Se abre DCU4625</t>
  </si>
  <si>
    <t>Aviso de la actuacion de DTE2246 (Desconectadores Fusibles 3F MT (15 kV) Monopolar Intemperie  Manual  3 vias  100 A).</t>
  </si>
  <si>
    <t>Aviso de la actuacion de DCU3820 (Desconectadores Fusibles 3F MT (15 kV) Monopolar Intemperie  Manual  3 vias  100 A).</t>
  </si>
  <si>
    <t>Aviso de la actuacion de DTE4436 (Desconectadores Fusibles 3F MT (15 kV) Monopolar Intemperie  Manual  3 vias  100 A).</t>
  </si>
  <si>
    <t>Se abre ITE4056</t>
  </si>
  <si>
    <t>Se abre DCU1967</t>
  </si>
  <si>
    <t>Se abre FMT152</t>
  </si>
  <si>
    <t>Se abre DTE2246</t>
  </si>
  <si>
    <t>Se abre FMT189</t>
  </si>
  <si>
    <t>Se abre DTE348</t>
  </si>
  <si>
    <t>Se abre FMT585</t>
  </si>
  <si>
    <t>Aviso de la actuacion de DCU399 (Desconectadores Fusibles 3F MT (15 kV) Monopolar Intemperie  Manual  3 vias  100 A).</t>
  </si>
  <si>
    <t>Se abre FMT226</t>
  </si>
  <si>
    <t>Aviso de la actuacion de FMT255 (Desconectadores Fusibles 3F MT (15 kV) Monopolar Intemperie  Manual  3 vias  100 A).</t>
  </si>
  <si>
    <t>Se abre FMT84</t>
  </si>
  <si>
    <t>Aviso de la actuacion de FMT317 (Desconectadores Fusibles 2F MT (15 kV) Monopolar Intemperie  Manual  2 vias  100 A).</t>
  </si>
  <si>
    <t>Se abre DCU1294</t>
  </si>
  <si>
    <t>Se abre RCU5388</t>
  </si>
  <si>
    <t>Aviso de la actuacion de FMT580 (Desconectadores Fusibles 2F MT (15 kV) Monopolar Intemperie  Manual  2 vias  100 A).</t>
  </si>
  <si>
    <t>Se abre FMT127</t>
  </si>
  <si>
    <t>Se abre FMT595</t>
  </si>
  <si>
    <t>Se abre FMT1176</t>
  </si>
  <si>
    <t>Se abre DCU738</t>
  </si>
  <si>
    <t>Se abre LOS QUEÃ‘ES - 52C9 [S/E Teno]</t>
  </si>
  <si>
    <t>CONTRUCTORA TRICAM CHOCA POSTE M.T.</t>
  </si>
  <si>
    <t>Se abre FMT445</t>
  </si>
  <si>
    <t>Se abre DCU5281</t>
  </si>
  <si>
    <t>Se abre FMT74</t>
  </si>
  <si>
    <t>Se abre DCU1798</t>
  </si>
  <si>
    <t>Se abre FMT1087</t>
  </si>
  <si>
    <t>Se abre FMT740</t>
  </si>
  <si>
    <t>Se abre DTE5817</t>
  </si>
  <si>
    <t>Se abre RCU5516</t>
  </si>
  <si>
    <t>Se abre DTE4436</t>
  </si>
  <si>
    <t>Se abre DCU1617</t>
  </si>
  <si>
    <t>Se abre DTE3564</t>
  </si>
  <si>
    <t>Se abre DCU4874</t>
  </si>
  <si>
    <t>Se abre RTE6128</t>
  </si>
  <si>
    <t>Se abre DTE4645</t>
  </si>
  <si>
    <t>Se abre FMT668</t>
  </si>
  <si>
    <t>Se abre DTE5106</t>
  </si>
  <si>
    <t>Se abre DCU5100</t>
  </si>
  <si>
    <t>Se abre FMT419</t>
  </si>
  <si>
    <t>Se abre DCU773</t>
  </si>
  <si>
    <t>Se abre FMT245</t>
  </si>
  <si>
    <t>Se abre DTE3040</t>
  </si>
  <si>
    <t>Se cierra RTE6599</t>
  </si>
  <si>
    <t>Se abre FMT122</t>
  </si>
  <si>
    <t>Se abre RCU5365</t>
  </si>
  <si>
    <t>Se abre DCU1444</t>
  </si>
  <si>
    <t>Se abre ITE6443</t>
  </si>
  <si>
    <t>Se abre DCU5263</t>
  </si>
  <si>
    <t>Se abre DTE1499</t>
  </si>
  <si>
    <t>Se abre FMT75</t>
  </si>
  <si>
    <t>Se abre FMT30</t>
  </si>
  <si>
    <t>Se abre FMT363</t>
  </si>
  <si>
    <t>Se abre FMT663</t>
  </si>
  <si>
    <t>Se abre DTE4127</t>
  </si>
  <si>
    <t>Se abre RTE5424</t>
  </si>
  <si>
    <t>Se abre DTE2288</t>
  </si>
  <si>
    <t>Se abre RTE506</t>
  </si>
  <si>
    <t>Se abre DCU5888</t>
  </si>
  <si>
    <t>Se abre FMT540</t>
  </si>
  <si>
    <t>Se abre FMT776</t>
  </si>
  <si>
    <t>Se abre ICU1892</t>
  </si>
  <si>
    <t>Se abre FMT530</t>
  </si>
  <si>
    <t>Se abre FMT689</t>
  </si>
  <si>
    <t>Se abre DCU7492</t>
  </si>
  <si>
    <t>Se abre DCU414</t>
  </si>
  <si>
    <t>Se abre DTE3441</t>
  </si>
  <si>
    <t>Se abre FMT575</t>
  </si>
  <si>
    <t>Se abre DTE4642</t>
  </si>
  <si>
    <t>Se abre DCU4905</t>
  </si>
  <si>
    <t>Se abre FMT717</t>
  </si>
  <si>
    <t>Se abre FBT485 [485]</t>
  </si>
  <si>
    <t>Se abre ICU6911</t>
  </si>
  <si>
    <t>Se abre DTE5015</t>
  </si>
  <si>
    <t>Se abre FBT668 [668]</t>
  </si>
  <si>
    <t>Se cierra DCU7714</t>
  </si>
  <si>
    <t>Se encontro Neutro Destemplado y 1 FBT operado de 80 A</t>
  </si>
  <si>
    <t>Se abre RTE4822</t>
  </si>
  <si>
    <t>Se abre ITE5941</t>
  </si>
  <si>
    <t>Se abre DCU407</t>
  </si>
  <si>
    <t>Se abre FMT1082</t>
  </si>
  <si>
    <t>Se cierra FBT153 [153]</t>
  </si>
  <si>
    <t>Se abre FBT1146 [1146]</t>
  </si>
  <si>
    <t>Se abre FBT931 [931]</t>
  </si>
  <si>
    <t>Se abre 188465</t>
  </si>
  <si>
    <t>Se abre DCU7714</t>
  </si>
  <si>
    <t>Se abre FBT414 [414]</t>
  </si>
  <si>
    <t>Se abre FBT122 [122]</t>
  </si>
  <si>
    <t>Se abre FMT1148</t>
  </si>
  <si>
    <t>Se abre DCU2851</t>
  </si>
  <si>
    <t>Se abre DCU5488</t>
  </si>
  <si>
    <t>Se abre FBT1120 [1120]</t>
  </si>
  <si>
    <t>Se abre DTE592</t>
  </si>
  <si>
    <t>Se abre FBT996 [996]</t>
  </si>
  <si>
    <t>Se abre DTE3730</t>
  </si>
  <si>
    <t>Se abre DTE5352</t>
  </si>
  <si>
    <t>Se abre DCU6305</t>
  </si>
  <si>
    <t>Se abre FBT896 [896]</t>
  </si>
  <si>
    <t>Se abre DCU6070</t>
  </si>
  <si>
    <t>Se abre DCU3820</t>
  </si>
  <si>
    <t>Se abre DTE1430</t>
  </si>
  <si>
    <t>Se abre ITE4208</t>
  </si>
  <si>
    <t>Se abre ICU4914</t>
  </si>
  <si>
    <t>Se abre DTE254</t>
  </si>
  <si>
    <t>Se abre DCU4332</t>
  </si>
  <si>
    <t>Se abre FMT207</t>
  </si>
  <si>
    <t>Se abre FMT440</t>
  </si>
  <si>
    <t>Se abre FMT72</t>
  </si>
  <si>
    <t>Se abre DCU4921</t>
  </si>
  <si>
    <t>Se abre DTE4800</t>
  </si>
  <si>
    <t>Se abre RTE3516</t>
  </si>
  <si>
    <t>Se abre DCU3527</t>
  </si>
  <si>
    <t>Se abre FBT533 [533]</t>
  </si>
  <si>
    <t>Se abre DCU160</t>
  </si>
  <si>
    <t>Se abre FMT195</t>
  </si>
  <si>
    <t>Se abre DCU4919</t>
  </si>
  <si>
    <t>Se abre FMT762</t>
  </si>
  <si>
    <t>Se abre DCU6836</t>
  </si>
  <si>
    <t>Se abre DCU6260</t>
  </si>
  <si>
    <t>Se abre DCU2479</t>
  </si>
  <si>
    <t>Se abre DTE4674</t>
  </si>
  <si>
    <t>Se abre FBT610 [610]</t>
  </si>
  <si>
    <t>Se abre FBT166 [166]</t>
  </si>
  <si>
    <t>Se abre DCU5690</t>
  </si>
  <si>
    <t>Se abre 189447</t>
  </si>
  <si>
    <t>Se abre FMT73</t>
  </si>
  <si>
    <t>Se abre DTE1866</t>
  </si>
  <si>
    <t>Se abre DCU4795</t>
  </si>
  <si>
    <t>Se abre FBT593 [593]</t>
  </si>
  <si>
    <t>Se abre DTE4251</t>
  </si>
  <si>
    <t>Se abre DCU6108</t>
  </si>
  <si>
    <t>Se abre DCU121</t>
  </si>
  <si>
    <t>Se abre FBT702 [702]</t>
  </si>
  <si>
    <t>Se abre FBT30 [30]</t>
  </si>
  <si>
    <t>Se abre RCU5724</t>
  </si>
  <si>
    <t>Se abre FBT642 [642]</t>
  </si>
  <si>
    <t>Se abre FBT435 [435]</t>
  </si>
  <si>
    <t>Se abre FMT435</t>
  </si>
  <si>
    <t>Se abre DPCU161</t>
  </si>
  <si>
    <t>Se abre DCU5042</t>
  </si>
  <si>
    <t>Se abre FBT636 [636]</t>
  </si>
  <si>
    <t>Se abre DCU5889</t>
  </si>
  <si>
    <t>Se abre FBT595 [595]</t>
  </si>
  <si>
    <t>Se abre DCU3962</t>
  </si>
  <si>
    <t>BT</t>
  </si>
  <si>
    <t>Se abre RTE4935</t>
  </si>
  <si>
    <t>Se abre FBT977 [977]</t>
  </si>
  <si>
    <t>Se abre FBT45 [45]</t>
  </si>
  <si>
    <t>Se abre FMT1164</t>
  </si>
  <si>
    <t>Se abre ICU5514</t>
  </si>
  <si>
    <t>Se abre FMT1121</t>
  </si>
  <si>
    <t>Se abre FMT300</t>
  </si>
  <si>
    <t>Se abre DCU4318</t>
  </si>
  <si>
    <t>Se abre FBT203 [203]</t>
  </si>
  <si>
    <t>Se abre DCU4754</t>
  </si>
  <si>
    <t>Se abre DCU23</t>
  </si>
  <si>
    <t>Se abre FBT144 [144]</t>
  </si>
  <si>
    <t>Se abre FBT749 [749]</t>
  </si>
  <si>
    <t>Se abre FMT749</t>
  </si>
  <si>
    <t>Se abre FBT52 [52]</t>
  </si>
  <si>
    <t>Se abre DTE5687</t>
  </si>
  <si>
    <t>Se abre DTE2378</t>
  </si>
  <si>
    <t>Se abre DCU5855</t>
  </si>
  <si>
    <t>Se abre DTE1530</t>
  </si>
  <si>
    <t>Se abre FBT611 [611]</t>
  </si>
  <si>
    <t>Se abre DCU3855</t>
  </si>
  <si>
    <t>Se abre DTE4801</t>
  </si>
  <si>
    <t>Se abre FBT184 [184]</t>
  </si>
  <si>
    <t>Se abre DTE807</t>
  </si>
  <si>
    <t>Se abre DTE1370</t>
  </si>
  <si>
    <t>Se abre DTE933</t>
  </si>
  <si>
    <t>Se abre DCU6799</t>
  </si>
  <si>
    <t>Se abre DCU6113</t>
  </si>
  <si>
    <t>Se abre FBT421 [421]</t>
  </si>
  <si>
    <t>Se abre DCU225</t>
  </si>
  <si>
    <t>Aviso de la actuacion de DCU5889 (Desconectadores Fusibles 1F MT (15 kV) Monopolar Intemperie  Manual  1 vias  100 A).</t>
  </si>
  <si>
    <t>Aviso de la actuacion de DTE5339 (Desconectadores Fusibles 3F MT (15 kV) Monopolar Intemperie  Manual  3 vias  100 A).</t>
  </si>
  <si>
    <t>Se abre DCU2496</t>
  </si>
  <si>
    <t>OPERACION POR FATIGA MATERIAL</t>
  </si>
  <si>
    <t>CGE informa que Circuito 52C11 se encontraria Abierto.</t>
  </si>
  <si>
    <t>Se abre FBT160 [160]</t>
  </si>
  <si>
    <t>Aviso de la actuacion de DCU4948 (Desconectadores Fusibles 3F MT (15 kV) Monopolar Intemperie  Manual  3 vias  100 A).</t>
  </si>
  <si>
    <t>Se abre DCU5121</t>
  </si>
  <si>
    <t>Aviso de la actuacion de DTE1866 (Desconectadores Fusibles 3F MT (15 kV) Monopolar Intemperie  Manual  3 vias  100 A).</t>
  </si>
  <si>
    <t>Aviso de la actuacion de DCU3454 (Desconectadores Fusibles 3F MT (15 kV) Monopolar Intemperie  Manual  3 vias  100 A).</t>
  </si>
  <si>
    <t>Aviso de la averia de id: 192361 (Conductor Desnudo Aereo Alambre CU 3F MT (15 kV)  13 mm (F)  0 mm (N)).</t>
  </si>
  <si>
    <t>apertura de reconectador por trabajos de modificacion de extructura  por nueva conytruccion de camino publico en la zona de los maquis</t>
  </si>
  <si>
    <t>nh operado por obre carga</t>
  </si>
  <si>
    <t>Aviso de la actuacion de DCU2992 (Desconectadores Fusibles 3F MT (15 kV) Monopolar Intemperie  Manual  3 vias  100 A).</t>
  </si>
  <si>
    <t>Aviso de la actuacion de id: 107409 (Interruptor Termomagnetico 1F BT Monopolar Interior  Manual  Bajo carga sin control  1 vias  125 A).</t>
  </si>
  <si>
    <t>Aviso de la averia de id: 112775 (Punto de suministro BT).</t>
  </si>
  <si>
    <t>Se abre ICU6132</t>
  </si>
  <si>
    <t>Aviso de la actuacion de DCU2851 (Desconectadores Fusibles 3F MT (15 kV) Monopolar Intemperie  Manual  3 vias  100 A).</t>
  </si>
  <si>
    <t>Se abre FBT627 [627]</t>
  </si>
  <si>
    <t>Aviso de la actuacion de DCU5308 (Desconectadores Fusibles 1F MT (15 kV) Monopolar Intemperie  Manual  1 vias  100 A).</t>
  </si>
  <si>
    <t>Aviso de la actuacion de FMT497 (Desconectadores Fusibles 3F MT (15 kV) Monopolar Intemperie  Manual  3 vias  100 A).</t>
  </si>
  <si>
    <t>Aviso de la actuacion de id: 104052 (Interruptor Termomagnetico 1F BT Monopolar Interior  Manual  Bajo carga sin control  1 vias  70 A).</t>
  </si>
  <si>
    <t>se abre dte4479 aislar falla</t>
  </si>
  <si>
    <t>caen ramas en red por fuerte viento momentaneo</t>
  </si>
  <si>
    <t>Aviso de la actuacion de DTE1596 (Desconectadores Fusibles 2F MT (15 kV) Monopolar Intemperie  Manual  2 vias  100 A).</t>
  </si>
  <si>
    <t>opracion de nh por incendio</t>
  </si>
  <si>
    <t>Aviso de la actuacion de RCU5455 (Reconectador 3F MT (15 kV) Tripolar Intemperie  Motorizado Telecomandado  Bajo carga con control  3 vias  560 A).</t>
  </si>
  <si>
    <t>Aviso de la averia de id: 190324 (Conductor Desnudo Aereo Cable CU 3F MT (15 kV)  27 mm (F)  0 mm (N)).</t>
  </si>
  <si>
    <t>S/E54 chequenlemu, operada por preemsamblado en coci debido a  incendio días anteriores.</t>
  </si>
  <si>
    <t>SE REALIZA APERTURA DE ARRANQUE POR MANTENCION, CAMBIO DE POSTE CHOCADO.</t>
  </si>
  <si>
    <t>fusible NH 100A. operado por ramas en LBT</t>
  </si>
  <si>
    <t>SED 717 OPERA POR RAMAS EN LINEA DE BAJA TENSION</t>
  </si>
  <si>
    <t>RECONECTADOR OPERADO POR CHOQUE DE CAMIONETA A POSTE CU-3815, PARTE POLICIAL Nº81 JUZGADO POLICIA LOCAL</t>
  </si>
  <si>
    <t>SE ABRE RECONECTADOR POR TRABAJOS DE EMERGENCIA EN LINEA DE MEDIA TENSION, PUENTE MT DE DESCONECTADOR DESPRENDIDO.</t>
  </si>
  <si>
    <t>Opera fusible de M.T. ,corte de linea por poda de particular</t>
  </si>
  <si>
    <t>lineas BT cortadas por ramas en red y ramas sobre la red</t>
  </si>
  <si>
    <t>LINEAS MEDIA TENSION CORTADAS POR CAIDA DE ARBOL EN CU-5810</t>
  </si>
  <si>
    <t>operacion red BT por caida de arbol en sector por falla anterir</t>
  </si>
  <si>
    <t>desconecion por mantemncion por bajar potencia</t>
  </si>
  <si>
    <t>operacion de SE226 por carga se cierra con 32A se sugieres intalar calidad de servicio</t>
  </si>
  <si>
    <t>Maquina impacto levemente el DCU-4496 lo cual provoco la actución de 2 FMT, Fueron reemplazados los 3 FMT de 3 st.</t>
  </si>
  <si>
    <t xml:space="preserve">LMT Cortada por intento de robo, frente a Unifrutti por el lado poniente de la carretera, poste de referencia TE-3602. </t>
  </si>
  <si>
    <t xml:space="preserve">apertura de s/e 719 -651-244 por emergencia a solicitud de bomberos por incencio forestal, no se registraron daños en redes de la cooperativa. </t>
  </si>
  <si>
    <t>apertura por mantenimiento y poda en red.</t>
  </si>
  <si>
    <t>2 NH de 100 A operados en la subestación 702 por  peloza a la red de Baja Tensión.  2 fusibles NH 100A quemado en sed 702 por coci  en red BT</t>
  </si>
  <si>
    <t xml:space="preserve">1 fusible NH de 63 A operado en la Subestación 886, se reemplaza quedando servicio normal </t>
  </si>
  <si>
    <t>operacion de s/e por sobre carga  opero nh de 63A subestacion 238 cu 5321 por carga momentania. 45A al momento del cierre.</t>
  </si>
  <si>
    <t>Personal de Electroalfa corta linea de red Baja Tensión, se realizo la apertura de la subestación 235 para realizar la reparaciín de la LBT cortada.</t>
  </si>
  <si>
    <t>opracion de desc sin determinar falla un fusible de 7 A operado y baston fundido en dcu 642. reconectador operado en dcu 5690. se deja abierto dcu 515 por falla  se debe recorrer linia de dia. se normalizan dcu 642 y dcu 5690.</t>
  </si>
  <si>
    <t xml:space="preserve">Traslado de poste y normalización de empalmes. </t>
  </si>
  <si>
    <t xml:space="preserve">Se realizo cambio de TAP a la subestació 688 ya que clientes presentaban un voltaje  de 182 V y al final de la desconexión quedo con un Voltaje de 208 V. </t>
  </si>
  <si>
    <t xml:space="preserve">se encuantra fusible operado en red MT sin falla aparente, se cierra entra normal servicio. </t>
  </si>
  <si>
    <t xml:space="preserve">Fusible BT operado en la S/E 525, Se encontro un empalme en COCI, se reparo y se dejo el servicio normal en el Sector. </t>
  </si>
  <si>
    <t xml:space="preserve">chicote en la parte supeior del transformador desprendido, además se encontro aislador quebrado, se realizo la apertura del DTE 1104 y se realizo la reparación y normalización del servicio. </t>
  </si>
  <si>
    <t xml:space="preserve">se encontraron ramas cerca de la LMT en el CU - 5291, se recomienda hacer poda, el FMT operado es de 7 st. </t>
  </si>
  <si>
    <t xml:space="preserve">cuenta operada en MT, fase s fusible de 1 st. </t>
  </si>
  <si>
    <t>falla en la red general en cta particular 7010 universidad de talca en arranque se encuantra pajaro en cruceta , se llama al maximo cantidad de clientes quedando conformes con la atencion</t>
  </si>
  <si>
    <t>Concutor se corto en el CU4241,LMT provoco incendio, se realizaron maniobras para aislar la falla. fue necesario realizar poda en el sector y cambio de conductor. se realiza cierre de DDFF con FMT 20 st.</t>
  </si>
  <si>
    <t xml:space="preserve">IMT de 100 A operado en la S/E 669, debido a ramas en el TE 1383, se despejo la LBT y se normalizo el sector. </t>
  </si>
  <si>
    <t xml:space="preserve">1 FMT de 7 st operado por rama en la LMT en el CU 4268, se retiro la rama, se realizo el cambio de los 3 fusibles MT y se normalizo el secotor. </t>
  </si>
  <si>
    <t xml:space="preserve">1 FMT OPERADO DE 65 A , POR SOBRE CARGA, SE REALIZO RECORRIDO DE LINEA, CAMBIO DE FUSIBLES Y SE PROCEDIO A NORMALIZAR EL SECTOR. </t>
  </si>
  <si>
    <t>FUSIBLE MT DE 10A. OPERADO POR FATIGA DE MATERIAL.</t>
  </si>
  <si>
    <t>BASTON MT FUNDIDO, SE REEMPLAZA QUEDANDO CON SERVICIO NORMAL.</t>
  </si>
  <si>
    <t>actuación de DDFF debido a falla interna en la cuenta 13122. se normalizo el Arranque DCU1454 con fusible de 10 st.  fusible mt operado</t>
  </si>
  <si>
    <t>fusible MT 10A. operado</t>
  </si>
  <si>
    <t>NH de 40 A operado en S/E 318, Se reemplazo FBT y se realizo el intento de Cierre, el cual fue exitoso normalizando asi el suministro eléctrico a las 12:20 hrs.</t>
  </si>
  <si>
    <t xml:space="preserve">sed 702 operada bt Fus NH 100a fase r, se reemplaza quedando servicio normal. </t>
  </si>
  <si>
    <t>RAMA DE ACACIO SE APOYA EN RED BT PROVOCANDO COCI.</t>
  </si>
  <si>
    <t>Cliente de la cuenta 12841, efectua poda indebida,Jardinero Luis Esteban Antunes Lobos, cayendo rama sobre LMT punto de referencia TE-2287, se realiza retiro de la rama y posterior a ello el cierre del Reconectador de linea RTE6599 Las Parcelas.  horarios de la interrupción de 17:44 a 18:15 hrs.</t>
  </si>
  <si>
    <t xml:space="preserve">ramas en el TE 5690, se encontro 1 fmt operado de 3 st, se retiran las ramas, se cambian los 2 FMT por la capacidad que correspondia de 1 st. </t>
  </si>
  <si>
    <t>Fusible NH de 100 A operado por desequilibrio de las cargas, se recomineda pasar la sede social a la fase a, ya que las cargas son: a: 50 b: 80 c: 60</t>
  </si>
  <si>
    <t>PUENTE MT FUNDIDO CU-5352</t>
  </si>
  <si>
    <t xml:space="preserve">poste CU-591 quebrado y lineas MT cortadas debido Maquinaria que realiza trabajos viales </t>
  </si>
  <si>
    <t>nh 80 A OPERADO EN SUBESTACIÓN POR SOBRE CARGA MOMENTANEA, SE RECORRIO LINEAS NO ENCONTRANDOSE NADA, SE REALIZO CIERRE DE LA S/E 1140 A LAS 23:20 HRS. fusible NH 80A quemado en sed 1140/ se normaliza</t>
  </si>
  <si>
    <t>sed 56 operada en bt NH de 40 a opera por falla en cuenta 59</t>
  </si>
  <si>
    <t>lineas BT cruzadas en red particular operan NH 40A. de SED 56</t>
  </si>
  <si>
    <t>POSTE TE-6558 CHOCADO POR VEHICULO PLACA PATENTE YG 33 10</t>
  </si>
  <si>
    <t xml:space="preserve">Se encontro ave en bullying de transformador SED 683, Se dejo arranque DTE1823 abierto hasta que personal de la cuenta retiro ave, posterior a ello cliente autorizo el cierre del arranque y se normalizo con 3 Fusibles de 5 st. </t>
  </si>
  <si>
    <t>Desconexión Programada por Interalación de 3 postes Hormigón Armado de 10 mts  y retiro de 2 PHA Sector Monterilla. Se deja equipo electrogeno de 150 KVA instalado en Subestación 123. Desinstalación de grupo electrógeno</t>
  </si>
  <si>
    <t>fusible MT de 3a operado por camión que pasa a llevar línea en bt se repara quedando servicio normal con energía</t>
  </si>
  <si>
    <t xml:space="preserve">Intercalación de poste de 11.5 mts para nueva Subestación 2Ø de 10 kVA, más extensión de red Baja Tesión , de 2x25 mm  150 mts. </t>
  </si>
  <si>
    <t xml:space="preserve">desconexión de emergencia por poda puntual. </t>
  </si>
  <si>
    <t>fus  operado de 1A en red MT bifasico por rama de sauce cerca de linia  MT. se realiza un intento de cierre. quedando servicios normales.</t>
  </si>
  <si>
    <t>opera sed cu 1211 automático 3x80 , neutro cortado cu1078 reparado</t>
  </si>
  <si>
    <t>apertura por mantencion , poda roce y tala sector queda normalizado totalidad</t>
  </si>
  <si>
    <t>opera fue MT en SED 120 te 1908 de 2 st</t>
  </si>
  <si>
    <t>VEHICULO DESCONOCIDO CHOCA POSTE TE-5819 PROBOCANDO CORTE DE SUMINISTRO Y QUEBRANDO CRUCETA DE MEDIA TENSION. Dte 5817 opera 3 fue MT 15 st x choque a poste te5819</t>
  </si>
  <si>
    <t>se realizara apertura de emergencia en re MT por encontrarse rama posada sobre la red de MT</t>
  </si>
  <si>
    <t>opera reconectador dcu 5690 por Rose en linia de media tensión sed 309.</t>
  </si>
  <si>
    <t>apertura por mantencion red MT particular</t>
  </si>
  <si>
    <t xml:space="preserve">DESCONEXION PROGRAMADA POR AUMENTO DE POTENCIA SED 1078 </t>
  </si>
  <si>
    <t>Traslado medidor Curi-caven</t>
  </si>
  <si>
    <t xml:space="preserve">bastón MT 2st operado por rama se retira  se reemplaza fusible  MT quedando sector con energía </t>
  </si>
  <si>
    <t xml:space="preserve">desconexion por mantencion correctiva normalizado </t>
  </si>
  <si>
    <t>fusible NH 63A quemado en sed 886</t>
  </si>
  <si>
    <t xml:space="preserve"> prensa fundida en neutro se 244</t>
  </si>
  <si>
    <t>1 fusible Media Tensión operado de 15 st, se recorrio la LMT no encontrandose un motivo de la falla, se procede a realizar el intento de cierre.  1 fusible MT 15 st quemado en dcu 3454</t>
  </si>
  <si>
    <t>Reconectador operado por poste chocado en cu-2920</t>
  </si>
  <si>
    <t>Camion agricola choca poste TE4995 de te 4513 operado  en  MT fase r y s fusiles  de 10 st  operan por poste chocado en pc poste</t>
  </si>
  <si>
    <t>Desconexion programada por poda.</t>
  </si>
  <si>
    <t>Desconexion programada por traslado de poste</t>
  </si>
  <si>
    <t>Desconexion programada por cambio de poste BT</t>
  </si>
  <si>
    <t>operó subestación 152 un NH de 80A fase 3. por carga momentánea 65A al momento del cierre. R.66A.  S.45A.   T.44A. se normaliza.</t>
  </si>
  <si>
    <t>desconexion por mantencion de la red Por poda y roce y nueva estructuras serviico normalizado</t>
  </si>
  <si>
    <t>desconexion por mantencion red MT y bt por poda y tala en el sector</t>
  </si>
  <si>
    <t>fusible MT quemado de 2st en sed 441 por sobrecarga se repone quedando servicio normal</t>
  </si>
  <si>
    <t>LINEAS EN BAJA TENSION CRUZADAS POR AROMO. fusible BT NH quemado de sed 29 cu 3370</t>
  </si>
  <si>
    <t>sed operada en mt por red bt en coci</t>
  </si>
  <si>
    <t>preensanblado trifásico cortado por cosi cu 6660. se configura zona de trabajo y personal contratista repara, reemplazando bano. servicios quedan  normal</t>
  </si>
  <si>
    <t>operacion falla edac, informada por sts osorno S/E 52c6 curico</t>
  </si>
  <si>
    <t>Desconexion programada por poda, intercalacion de postes y tendido de conductor.</t>
  </si>
  <si>
    <t>2 fusibles mt operados dte 4127, linia despejada se normaliza, quedando dte normalizado</t>
  </si>
  <si>
    <t>fusible NH quemado de 80A por sobrecarga momentánea se normaliza</t>
  </si>
  <si>
    <t>1 fusible MT operado 5T en arranque poste TE 3746</t>
  </si>
  <si>
    <t>normalizacion, apertura por trabajo de mantencion</t>
  </si>
  <si>
    <t>dcu operado en mt fase s fusible  de 10 st  opera por vacas que se rascan  en tirante de cu524</t>
  </si>
  <si>
    <t>desconexion por mantencion poda y roce.</t>
  </si>
  <si>
    <t xml:space="preserve">fusible  nh de 100 a operado en bt por sobrecarga momentánea </t>
  </si>
  <si>
    <t>Mantencion S/E 228</t>
  </si>
  <si>
    <t>mantencion</t>
  </si>
  <si>
    <t xml:space="preserve"> normalizado</t>
  </si>
  <si>
    <t>Cambio de proteccion BT</t>
  </si>
  <si>
    <t>secc cabanna fundido en sed 633 se reemplazó quedando sector normalizado</t>
  </si>
  <si>
    <t>carga momentánea 75A al momento del cierre, se mantuvo en 65A. R.65A.  S.85A.  T.35A</t>
  </si>
  <si>
    <t>dte 5818 operado en mt fase tys fus de 5st  opera por cuenta 10845 operada en mt se repone dte 5818 y se deja cuenta abierta</t>
  </si>
  <si>
    <t>falla edac</t>
  </si>
  <si>
    <t>desconexion por mantencion programada.-</t>
  </si>
  <si>
    <t>1 fusible mt quemado en te 5135 de 10st por maquinaria provoca coci</t>
  </si>
  <si>
    <t>desconecion por mantencion en S/E</t>
  </si>
  <si>
    <t>DESCONEXION PROGRAMADA POR CAMBIO DE PROTECCION BT</t>
  </si>
  <si>
    <t>fusible nh quemado en sed por sobrecarga momentánea se normaliza quedando servicio normal</t>
  </si>
  <si>
    <t>desconexion por roce poda  y cambio de poste chocado terminado trabajo.</t>
  </si>
  <si>
    <t>DESCONEXION POR AUMENTO DE POTENCIA SED369</t>
  </si>
  <si>
    <t xml:space="preserve"> fusible nh quemado en sed 702 de 100a se normaliza</t>
  </si>
  <si>
    <t>normalizado</t>
  </si>
  <si>
    <t>Desconexion por cambio de proteccion BT.</t>
  </si>
  <si>
    <t>opero 2 fusible 20 ST dcu 1124. opero 2 fusible 10st dcu 5575. opero 2 fusible de 10st dcu 1454 por poda de terceros  en dcu 4560 arranque particular.  se normaliza sector,  quedando normal.</t>
  </si>
  <si>
    <t>1 fusible MT fase central operada con 15st operado, y full timer operado en red Mt Monfasica se cambia a baston fusible 2st</t>
  </si>
  <si>
    <t>sed 11 operada  en bt nyh de  100 a fase s  opera por sobre carga momentánea</t>
  </si>
  <si>
    <t>temporal de lluvia y viento, Linia despejada se normaliza quedando servicio normal  opero dte 2705 cruce la montaña lado norte, Linia normal fuertes lluvias y viento. se normaliza quedando normalizado</t>
  </si>
  <si>
    <t>opero dcu 1492 face central 15 st por temporal de lluvia y viento, se repuso bastón quedando normalizado sector</t>
  </si>
  <si>
    <t xml:space="preserve"> sector sin energia por bastón en MT operado por rama en 1 fase se retira y se reemplaza fusible de 6st quedando sector con energia</t>
  </si>
  <si>
    <t>fuerte viento levanta rama de palmera  cortado neutro de LBT, se repara lbt cortada normalizan el sector.</t>
  </si>
  <si>
    <t xml:space="preserve">dte 507 operado en mt fase r fusib de 1 st opera por fatiga de material </t>
  </si>
  <si>
    <t xml:space="preserve"> opero nh 63A fase 1 sed 133 te 2908 por temporal de lluvia y viento.  se repuso nh quedando subestación normal fusible NH63A operado en fase. 1 , se recorre sector no se encuentra nada.</t>
  </si>
  <si>
    <t xml:space="preserve">opracion de fusibles por caida de arbol por viento fuerte y arbol añozo </t>
  </si>
  <si>
    <t>sector sin energia a causa de falla MT en fase C fusible 2 T</t>
  </si>
  <si>
    <t>fuerte viento bota arbol sobre la red MT y bt cortando lineas</t>
  </si>
  <si>
    <t>lineas BT cortadas</t>
  </si>
  <si>
    <t>temporal viento fuerte sector ramas llevadas por el viento</t>
  </si>
  <si>
    <t>Reconectador 52C1 morza operado por lineas MT cortadas</t>
  </si>
  <si>
    <t xml:space="preserve">1 fusible MT 2 T operado en CU 4667  a causa caida de rayo quemando equipo de medicion de voltaje UDAT quedando sin comunicacion </t>
  </si>
  <si>
    <t xml:space="preserve">se retiró corteza y se repuso fusible. servicio normal </t>
  </si>
  <si>
    <t>DRP CORTADA 3X25+50 cable DRP 3X25+50 mm cortado por prensas fundidas en poste CU 6509</t>
  </si>
  <si>
    <t>se recorre red BT sin encontrar falla aparente, se cierra entrando normal sector sin energía se107 operada por rama en línea bt NH 100a  operado se reemplaza quedando sector normal con energia</t>
  </si>
  <si>
    <t>operacion de nyh por caida de cortesa de eucaliptus arrojadas por el viento sobre la red BT fusible MT quemado en DTE 933 por caída de guira  de eucaliptos se retira reponiendo sector normal con energía</t>
  </si>
  <si>
    <t>aumento de craga en el sector opera un fusible NH se normaliza sector.</t>
  </si>
  <si>
    <t>CHOQUE DE VEHICULO DESCONOCIDO A TIRANTE</t>
  </si>
  <si>
    <t xml:space="preserve"> vehiculo desconocido choca poste TE5790 sector cruce la montaña de teno.</t>
  </si>
  <si>
    <t>SEd 29 operada en bt por caida rama en red BT.</t>
  </si>
  <si>
    <t>ite4517 se encunetra conector fundido antes de desconectador chuchilla, se realiza apertura de emergencia para reparar</t>
  </si>
  <si>
    <t>RECONECTADOR LA OBRA OPERADO POR CHOQUE DE VEHICULO PATENTE WC8018 A POSTE PLACA CU8197.</t>
  </si>
  <si>
    <t>dte5021 operado en mt fase lateral sur  fus de 2st  opera por caída de rama de eucalipto  en te 5028  y te 5029</t>
  </si>
  <si>
    <t>DTE 4674 operado en MT fase r fusible  de  5 A opera por huira  en red MT</t>
  </si>
  <si>
    <t xml:space="preserve">sed 854 operada en bt nh de 63 opera por sobre carga momentánea  </t>
  </si>
  <si>
    <t xml:space="preserve">operacion de la red BT en fase C salida poniene con un pick 110A , se normaliza sector. sed operada en bt fusibles de 100 nh  se aumenta  la  capacidad  quedando zona normal </t>
  </si>
  <si>
    <t xml:space="preserve">se realiza cambio de conductor desnudo por  preensamblado </t>
  </si>
  <si>
    <t>Desconexion de mediia tension programada para efectuar reemplazo de conductor 3f en un tramo de 6 km  para mejoramiento de la calida de suministro de los clientes del sector ruta J-25 la montaña de teno</t>
  </si>
  <si>
    <t xml:space="preserve">cta10611 presenta falla interna,deja sector sin energia , se deja abierta se realizó  cierre de arranque  en dcu 4795 y quedó normal </t>
  </si>
  <si>
    <t>fases 63A 5A 8a S/E133 3f de 30kva. se enuentra con desequilibrio de fases, se proecede a Equilibrar.-</t>
  </si>
  <si>
    <t>sobre carga momentanea en S/E a48 b 50 c73</t>
  </si>
  <si>
    <t>1 fus mt de 1 st operado en sed cu-8701 x fatiga de material, se normaliza con servicio normal</t>
  </si>
  <si>
    <t xml:space="preserve">Reemplazo de 3,8 km de LMT conductor desnudo por protegido en sector Culenar. Desconexion contempla generacion de respaldo. </t>
  </si>
  <si>
    <t xml:space="preserve">fusible nh de 50 a operado en bt operador por sobrecarga momentánea se aumenta fusible  a 63 a </t>
  </si>
  <si>
    <t xml:space="preserve">operacion inprevista de la red </t>
  </si>
  <si>
    <t>RECONECTADOR RTE4591 OPERADO A CAUSA DE POSTE CHOCADO POR VEHICULO PLACA PATENTE ST-7629 parte 104 fiscalio local curico</t>
  </si>
  <si>
    <t xml:space="preserve">opera fusible por fatiga de material </t>
  </si>
  <si>
    <t>puente mt cortado en desconectadores cuchillos te 2277, se realizó apertura de arranque santa Rebeca se instalación tierras y se realiza repacion, 21:26 cierre arranque a santa Rebeca,  servicio comprobado con energía</t>
  </si>
  <si>
    <t>Se encuentra alambre en red BT provocando COCI en SED 108.</t>
  </si>
  <si>
    <t>REFUERZO DE CONDUCTOR SIN AFECTACION DE CLIENTES</t>
  </si>
  <si>
    <t xml:space="preserve">sed669 operada en bt automático  de 100 a opera por  sobre carga momentánea </t>
  </si>
  <si>
    <t>DESCONEXION PROGRAMADA A SOLICITUD DE VIALIDAD POR ENSANCHAMIENTO DE CAMINO</t>
  </si>
  <si>
    <t>ite de s/E vencido</t>
  </si>
  <si>
    <t>cabana fundido en fase t se1040 se reemplaza quedando sector con energia</t>
  </si>
  <si>
    <t>intercalacion de poste 10mts hA</t>
  </si>
  <si>
    <t xml:space="preserve">SE operada en bt por cabana fundido en fase t se reemplaza quedando sector con energía </t>
  </si>
  <si>
    <t>Reemplazo de 3 km de conductor desnudo por protegido sector Ventana del alto la montaña de Teno. Desconexion contempla generacion de respaldo y tranferencia de cargas entre alimentadores.</t>
  </si>
  <si>
    <t xml:space="preserve">conductor cortocicuitado aguaas arriba de alimentador. a causa de caida de red MT de empresa CGE </t>
  </si>
  <si>
    <t>se remplaza aislador queda zona normal asociada a falla anterior  normalizado</t>
  </si>
  <si>
    <t>instalacion equipo electrogeno instalacion equipo instalacion equipo electrogeno abierto en MT instalacion equipo electrogeno se aisla sector sta rebeca cierre normal mente abierto  abierto para aaislar falla Instalación de grupo electrógeno Instalación de grupo electrógeno Instalación de grupo electrógeno Desinstalación de grupo electrógeno Desinstalación de grupo electrógeno Desinstalación de grupo electrógeno Desinstalación de grupo electrógeno Desinstalación de grupo electrógeno</t>
  </si>
  <si>
    <t>3 bastones en Mt operados en DCU 3441, por falla particular en cuenta 13685 esta se deja abierta y se normaliza arranque quedando sector con energia</t>
  </si>
  <si>
    <t>dte507 operado en mt fusible de 2st opera por fatiga de material  dte507 operado en MT</t>
  </si>
  <si>
    <t>2965450,43</t>
  </si>
  <si>
    <t>6125519,556</t>
  </si>
  <si>
    <t>DESCONEXION PROGRAMADA CAMBIO DE CONDUCTOR DESNUDO A PROTEGIDO. SE INSTALA GENERACION DE RESPALDO.</t>
  </si>
  <si>
    <t>DESCONEXION PROGRAMADA SECTOR LA ALAGUNA</t>
  </si>
  <si>
    <t>porta fusible tipo cabana fundido en sed 073</t>
  </si>
  <si>
    <t>se 397 operada en bt por cable en cosi por incendio de leña se repara quedando sector con energia</t>
  </si>
  <si>
    <t xml:space="preserve">dte3462 operan protecciones mt 20t, producto de líneas cortadas en te 6721 y 6722 , x quema de pastizales no autorizada 3ros , se repara y se normaliza quedando servicio normal  en el sector </t>
  </si>
  <si>
    <t>sector sin energía se506 operada en mt por alumbrado en cosi provocado por incendio,este se deja afuera quedando sector con energia</t>
  </si>
  <si>
    <t>Choque de Vehiculo a tirante provoca daida de cuchilla solida</t>
  </si>
  <si>
    <t>sed 60 operada en bt fase 2y3 fusible de 40 a hyh opera por coci en cuenta  81  asociada a falla anterior</t>
  </si>
  <si>
    <t>se encuentra prensa cortada en base  puente de red mt cortado en dte 227</t>
  </si>
  <si>
    <t>dte 4152 opera 2 fus mt 10t , x falla en el dte 4674 caída de gancho de álamo a la red , red sin daño se normaliza  quedando servicio normal</t>
  </si>
  <si>
    <t>bastón operado en mt de Se 721, fatiga de material no se encuentra nada en la red, se reemplaza fusible de 3.ª  quedando Se 721 normalizada  sector con energia</t>
  </si>
  <si>
    <t>CAIDA DE RAMA EN CU1176</t>
  </si>
  <si>
    <t>Falla causada por tala de arboles en propiedad particular del servicio 6461, provocando corte de lineas de media tension de propiedad CEC. se adjunta parte policial que detallan los hechos.</t>
  </si>
  <si>
    <t>huiras en red MT</t>
  </si>
  <si>
    <t xml:space="preserve">se 042 operada en baja en 1 fase Nh de 63.ª se reemplaza quedando sector con energia </t>
  </si>
  <si>
    <t xml:space="preserve">Corte de conductor por intento de robo en 2 fases laterales entre estructuras 88 y 89 en tramo San Fernando - Chimbarongo  se procede a realizar tranferencia de carga desde alimentador 52c9 S/E TENO energizando por MEdia tension </t>
  </si>
  <si>
    <t>sector sin energía dcu 5570 y dcu 1072  presentan 2 fases operadas en mt fase 1 y 2 se recorre línea sin encontrar nada se repone quedando sector con servicio normal</t>
  </si>
  <si>
    <t>viento fuerte eleva huiras sobre la red MT operando FMT opero fusible mt de 10A en te 933 producto de corteza de arbol en red mt poste falla te 906. se retira corteza y se cambian los 3 fusible</t>
  </si>
  <si>
    <t>operacion del DCU2897 por falla en arranque de ctas de agrichile. queda abierto</t>
  </si>
  <si>
    <t>palmera en cercania de redes CEC provoca cortocircuito, la cual cliente no permite poda.</t>
  </si>
  <si>
    <t>opera en bt opera por sobre carga momentánea  asociada a falla anterior</t>
  </si>
  <si>
    <t xml:space="preserve">porta cabana en mal contacto se reemplaza quedando zona normal </t>
  </si>
  <si>
    <t>por caída de rama sobre línea de MT, opera 2 DDFF de 5 A en Arranque poste N TE- 4272</t>
  </si>
  <si>
    <t>opero 2 fusibles mt de 6Ac/u fases central y lateral norte cu 3656 por ramas de arboles tocando linia mt. se repusieron fusibles normales</t>
  </si>
  <si>
    <t>OPERA SED 230 POR RAMAS EN RED BT</t>
  </si>
  <si>
    <t xml:space="preserve">se 663 operada en bt fase T nh 100.ª se recorre línea sin novedad se reemplaza nh quedando sector con energia </t>
  </si>
  <si>
    <t>líneas bt cortadas por caída de árbol se retira árbol y se repara quedando sector con energia</t>
  </si>
  <si>
    <t>SE 551 operada en bt nh 80 a se recorre línea sin novedad se reemplaza nh quedando sector con energia</t>
  </si>
  <si>
    <t>aislador de loza apedreado</t>
  </si>
  <si>
    <t>dfcu5547 operado en mt fase t sobre carga momentánea</t>
  </si>
  <si>
    <t>bastón fundido en dcu 6836, se recorre línea sin novedad posible sobreconsumo se repone el bastón y fusible de 10a, se cierra sin novedad quedando sector con servicio normal</t>
  </si>
  <si>
    <t xml:space="preserve">se despeja peligro y se repone servicio queda normal </t>
  </si>
  <si>
    <t>operacion de fusible red Mt por caida de ram en red Mt asociada a falla en el cector</t>
  </si>
  <si>
    <t>LMT OPERADA POR RAMAS CERCANASA A RED MT</t>
  </si>
  <si>
    <t>2 bastones operados en mt en te3338 se recorre línea sin novedad se reponen fusibles de 6t se cierran bastones quedando sector con energia</t>
  </si>
  <si>
    <t>opero fusible Nh de 80 amp fase T en subestacion cu 1211,  trifasico a causa de rama en lineas BT, poste falla cu 1078, se repuso fusible NH entrando normal.</t>
  </si>
  <si>
    <t>DCU 4625, opera 2 fusible de MT en arranque a condominio, y operan 2 fusibles mt en cu 6163 de 5 A. producto de ave toca red mt en cu 6510, se normaliza fusibles quedando sector cln energia normal</t>
  </si>
  <si>
    <t xml:space="preserve"> gancho en Línea Bt empresa ingearq retira gancho reponiendo nh 125.ª  operado se reemplaza quedando sector con energía</t>
  </si>
  <si>
    <t xml:space="preserve">OPERACION DE RECONECTADOR POR CHOQUE DE VHICULO A POSTE </t>
  </si>
  <si>
    <t xml:space="preserve">bastón operando en mt 1fase SeD 039 se recorre línea sin novedad se repone fusible mt 2t quedando sector con energia </t>
  </si>
  <si>
    <t>sed422 operada en bt supuesto pájaro choca línea se recorre sin encontrar nada se repara nh 80.ª quedando sector con energia</t>
  </si>
  <si>
    <t>porta nh fundido</t>
  </si>
  <si>
    <t>se realiza apertura de reconectadores monofasicos por caida de arbol a red MT.</t>
  </si>
  <si>
    <t>red bt cortada en sed461 línea bt cortada en sed461</t>
  </si>
  <si>
    <t>operacion por choque de vehiculo a poste desconexionn para cambio poste poste chocado parte 324</t>
  </si>
  <si>
    <t xml:space="preserve">poste chocado </t>
  </si>
  <si>
    <t>dcu 1124 operado camión choca tirante se recorre línea sin novedad se reparan bastones operados  quedando sector con servicio normal</t>
  </si>
  <si>
    <t xml:space="preserve">cada de rama en red Mt </t>
  </si>
  <si>
    <t xml:space="preserve">sin energia. </t>
  </si>
  <si>
    <t xml:space="preserve">se realizó podad en mt </t>
  </si>
  <si>
    <t xml:space="preserve">cu3795 operado en 2 fases por rama en lines mt se hace retiro de rama y se recorre línea sin novedad se reemplaza fusible de 2t quedando sector con energia </t>
  </si>
  <si>
    <t xml:space="preserve">caida de rama </t>
  </si>
  <si>
    <t xml:space="preserve">SE 367 operado en Red Bt NYH 100a operacion inprevista de equipo  en red Bt , se realiza cierre quedando servicio normal </t>
  </si>
  <si>
    <t xml:space="preserve">Fusible MT operado en poste CU635, barra de tirante suelta por corrocion del material </t>
  </si>
  <si>
    <t>Sin encontrar falla</t>
  </si>
  <si>
    <t>Puente en media tensión cortado por choque de vehiculo a tirante.</t>
  </si>
  <si>
    <t>opera SED 2 por choque de vehiculo Patente: FJJC-33 a poste CU4155</t>
  </si>
  <si>
    <t>reconectador operado por caida de rama a red MT</t>
  </si>
  <si>
    <t xml:space="preserve">sed 226 operada en bt por aislador carrete desprendido del neutro se repone quedando sector con energia </t>
  </si>
  <si>
    <t>OPERACION LINEA TRANSMISION CGE AGUAS ARRIBA DE S/E QUINTA</t>
  </si>
  <si>
    <t xml:space="preserve">Fusible de SE NyH 125 operado por carga. Se realiza recorrido de línea no evidenciando anomalías, Se realiza cierre normal con carga de 130A </t>
  </si>
  <si>
    <t>RAMAS DE PALMERA PORVOCAN COCI EN RED BT</t>
  </si>
  <si>
    <t>se reemplaza automático vencido por  cabana de 160 a queda normal con energ  automático vencido en sed 821 se reemplaza por cabana queda normal</t>
  </si>
  <si>
    <t>desconexion por mantenimiento y cambio s/E</t>
  </si>
  <si>
    <t>desconexion programada por reemplazo de conductor desnudo CU n°6 por conductor protegido calpe 3x35+1x50, intercalacion de poste H.A. B.T. 8.7mts.</t>
  </si>
  <si>
    <t>Fusible MT Operado por caida de Rama en TE-5339 y TE-5875  se cambian  2 fusibles  de 5st, normalizando el sector.</t>
  </si>
  <si>
    <t>Sector sin energía, por caída de arbol , Opera Arranque DCU4856 3 fases por caída de gancho de árbol en poste CU6303</t>
  </si>
  <si>
    <t xml:space="preserve">Trasnsformacion de LMT para conectar nuevo cliente </t>
  </si>
  <si>
    <t xml:space="preserve">sin energia cabana fundido en Sed 239 se reemplaza quedando sector con energia </t>
  </si>
  <si>
    <t>fusible mt operado en cu 5035 operando por carga se repuso fusible de 5 amperios quedando servicio normal</t>
  </si>
  <si>
    <t>Fusible MT de fase central operado en seccionadores fusibles en poste DCU4635Fusible MT 7a operado en seccionadores fusibles DCU4635</t>
  </si>
  <si>
    <t>Falla en sed1039 apertura por prensa de entrada en S/E1039 suelta , se habre para normalizar maniobras para reparar</t>
  </si>
  <si>
    <t>Operacion de reconectador por conductores quemados y cortado en red MT por incendio en el lugar. Reconectador El Retamo RCU5455 operado por Línea MT cortada por incendio en poste CU3452 . Se realizan maniobras de traspaso de cargas. Se realiza reparación por personal contratista</t>
  </si>
  <si>
    <t>Fusible MT operado en poste TE4618 Red MT cortada por caída de eucalipto en poste SED892</t>
  </si>
  <si>
    <t xml:space="preserve">dte 4111 opera fus mt 7 x ramas en el te 6743, se despeja y se normaliza con servicio normalse despeja falla y se normaliza con servicio normal </t>
  </si>
  <si>
    <t>Opera 1 fus MT en SED 441,por sobre carga momentanea se normaliza quedando servicio normal</t>
  </si>
  <si>
    <t xml:space="preserve">operacion de reconectador por incendio en el sector dejando sin energia un tramo de la red </t>
  </si>
  <si>
    <t>San León de Morza de Teno, Producto de una sobre carga momentánea del sector mencionado se produce la opera un fusible Desconectador en el Dte5691, Debido a esta queda el  sector sin Energía.</t>
  </si>
  <si>
    <t>Villa Santa Elena de Los Niches, Vehículo desconocido topa tirante de poste CU432, producto de lo anterior opera fusibles del poste  Equipo ICU6052</t>
  </si>
  <si>
    <t>Los Castaños de Los Niches, Producto de una fatiga de material Opera un fusible en la protección de Media Tensión de la SED651</t>
  </si>
  <si>
    <t>Santa Laura de Teno, Sector encontró sin energía por una tala de árboles una propiedad particular del servicio 12481 se cortan líneas y  crucetas particulares, provocando operación de 3 fusibles desconectadores de Media Tensión de Propiedad CEC DTE-2246</t>
  </si>
  <si>
    <t>Alupenhue Molina, Sector sin Energía por un Choque de un Vehículo desconocido a un poste de cooperativa, productor de lo anterior se coordina con contratista para el cambio del poste y la  Normalización del sector afectado.</t>
  </si>
  <si>
    <t>SS/EE de Poder CURICO, Operación de alimentadores de cabecera 52c6 y 52c7 por falla EDAC informada por STS Osorno.</t>
  </si>
  <si>
    <t>Los cristales de Curicó, se produjo la operación de un fusible De Media tensión en Dcu7388 productor de una Fatiga de Material del fusible.</t>
  </si>
  <si>
    <t>Cordillerilla Curicó, Sector Sin energía Productor de la Operación de dos fusibles DE Media Tensión EN Desconectador fusible DCU4496,  Encontrándose ramas de eucaliptus cercanas a la Red de MT, en consecuencia de lo anterior se realiza poda para normalizar sector afectado.</t>
  </si>
  <si>
    <t>La Mosqueta de Los Niches, Sector sin energía por la caída de una rama sobre la red de Media Tensión en el poste cu3202, Producto de lo anterior Opera el Desconectador fusible de Media Tensión DCU3207, se realiza la poda y el retiro la rama sobre la red quedando el sector energizado.</t>
  </si>
  <si>
    <t>Morza Teno, Producto de una fatiga de material se produjo la operación de un fusible De Media Tensión en SED 702, por precaución se cambian los 3 fusible de media normalizando el sector afectado</t>
  </si>
  <si>
    <t>Callejon La Purisima de Teno, Sector sin energia por una fatiga de material en un fusible Desconectador de Media Tension DCU4272 ,Producto de lo anterior se cambian los Tres fusibles de Media Tension normalizando el sector afectado.</t>
  </si>
  <si>
    <t>Zapallar Curicó, Sector sin energía por líneas de Red Baja Tensión cruzadas por fuerte viento en el lugar, Productor de lo anterior se procede a templar líneas BT y cambiar los tres fusibles de Media Tensión Operados en poste Dcu1160</t>
  </si>
  <si>
    <t>Villa La Obra Curicó, Sector sin energía por líneas de Red Baja Tensión cruzadas por fuerte viento en el lugar, Productor de lo anterior se procede a templar líneas BT y cambiar fusibles NYH operados en S/E780</t>
  </si>
  <si>
    <t>Arranque La Mosqueta de los Niches, Operado DCU3454, no se logra determinar la causa de la  falla</t>
  </si>
  <si>
    <t>El Retamo Los Niches, operacion  de la red por falla en un fusible mt, por falla de material</t>
  </si>
  <si>
    <t>Santa Laura Teno, SED1074 operada en fusible BH nyh de 80A   por sobre carga momentanea</t>
  </si>
  <si>
    <t xml:space="preserve">Crucec la Montaña de Teno, vehiculo desconocido corta red BT en cruce de la carretera se cambia LBT de cobre a aluminio preemsamblado </t>
  </si>
  <si>
    <t xml:space="preserve">Los Cristales ,SED599 líneas BT cortadas 3 fases se repara quedando sector con energia, no se logra determinar la causa </t>
  </si>
  <si>
    <t>Las Brisa de ZApallar, Fusible MT operado por ramas.</t>
  </si>
  <si>
    <t>Línea de 154 kV Teno - Empalme Teno interrupción forzada por protecciones. Se pierden 27 MW de consumos correspondientes a SS/EE Teno, Rauquén y Curicó barra norte. Causa informada: Conductor cortado fase inferior entre estructuras 10 y 11.</t>
  </si>
  <si>
    <t>Cordillerilla Los Niches, Operacion de Reconectador por cliente que efectua poda de Arbol topando lineas  porduciendo el corte de 1 linea de media tension</t>
  </si>
  <si>
    <t>La Laguna, DTE5339 fusibles quemados por ramas sobre LMT, se retira poda puntual de rama queda normalizado sector</t>
  </si>
  <si>
    <t>Las Brizas de Zapallar, Se realiza desconexion por trabajos de mantenimiento.</t>
  </si>
  <si>
    <t>Los Niches La copec, fusible mt operado por caida de huira llevada por el viento</t>
  </si>
  <si>
    <t>Domingo Mancilla Teno, operacion de 1 fusibles MT por fatiga de material, se cambian los dos fmt de 5st para evitar falla de material quedando normalizado fusible mt operado en cu 2883, se recuperaron 2 fusibles mt de 5 st quedando con servicio normal...</t>
  </si>
  <si>
    <t>Yacal, Cabana fundido por mal contacto se reemplaza quedando sector con energia.</t>
  </si>
  <si>
    <t>villa Santa Teresita de Zapallar, Se encuntra Cabana fundidapor fuerte demanda del sector, cabana NH dejando sector con suministro normal programanda cambio de S/E</t>
  </si>
  <si>
    <t>monterilla : Reemplazo de conductor, estructuras y intercalación de postes Descripción del trabajo: Refuerzo LMT de Cu 33,6mm² a Prot 300mm², 52C2 Morza de SS/EE Quinta</t>
  </si>
  <si>
    <t xml:space="preserve">Villa Santa teresita de Zapallar, Desconexion por cambio de transformador  operado por carga </t>
  </si>
  <si>
    <t xml:space="preserve">Villa El Manzano de Los Niches, fusible mt operado, se reemplazan 3 fusibles mt 15 st... dejando con servicio normal...operacion por cable de momunicaciones cortado por vehiculo desconocido </t>
  </si>
  <si>
    <t>Santa Rebeca de Teno, SED339 operada en BT por equipo cavanna fundido, por aumento de la carga del sector.</t>
  </si>
  <si>
    <t>Callejon El Eucaliptus , Operado en MT DTE4610 Operado en MT por caida de rama en la red DTE4610 Operado en MT por caída de gancho de árbol. Se encuentra Líneas despejadas. Se realiza cierre de arranque MT normal</t>
  </si>
  <si>
    <t>Los Queñes, SED operado en red bt por  rama en línea bt se retira se repone nh 63 sed525</t>
  </si>
  <si>
    <t>Condominio Brisas de Zapallar.- Reemplazo de LBT conductor de Cu desnudo por aluminio preensamblado 3x50/50mm² SED667</t>
  </si>
  <si>
    <t>Upeo, fusible MT operado en CU5263 full tamer se reemplaza por bastón   porque no cierra full tamer y se coloca con fusible de 15 st</t>
  </si>
  <si>
    <t>La Mosqueta. SED239 Operada por caida de rama en la red baja tension por caida de rama, provocando cruce de las lineas</t>
  </si>
  <si>
    <t>Quinta, Desconexion programada por roce y poda en el sector.</t>
  </si>
  <si>
    <t>SE11 los cristales , operacion sobre carga , se programa agregar una nueva S/E</t>
  </si>
  <si>
    <t xml:space="preserve">Teno: Esta interrupción se produjo debido a líneas cortadas en Media Tensión de propiedad de la empresa CGE Distribución, causando daños en línea de MT perteneciente al alimentador Los Queñes de propiedad de CEC Ltda. </t>
  </si>
  <si>
    <t xml:space="preserve">Los cristales, desconexion programada por cambio de Subestacion para mejorrar voltaje </t>
  </si>
  <si>
    <t>EL maiten , sin energia por pda de terceros, personas desconocidas realizan poda sin autorizacion de la cooperativa cortando ramas y esta calleron en la red MT cortando una de las fases.</t>
  </si>
  <si>
    <t xml:space="preserve">La Obra Fusible operado en MT por pájaro que provoca coci en última sed  se repone fusible de 6 quedando zona normal </t>
  </si>
  <si>
    <t>Potrero Grande - Dcu7745 operado en mt fase r se por caida de ramas por fuerte viente en el lugar</t>
  </si>
  <si>
    <t xml:space="preserve">El porviner, sed 17 operada por carga momentánea nh 50 se sube a 63.ª quedando sector con energia </t>
  </si>
  <si>
    <t>zapallar equipo operado por ramas en red MT</t>
  </si>
  <si>
    <t>teno sed184 operada en BT nh 50a por carga momentánea se reemplaza nh quedando sector con energia</t>
  </si>
  <si>
    <t>Quinta fusible MT operado por  fatiga de material fusible bastón MT Operado te4522 fase r</t>
  </si>
  <si>
    <t>desconexion por mantencion, refuerzo de conductor por mejoramiento de las redes y calidad de servicio</t>
  </si>
  <si>
    <t>La purisma DTE4787 operado en MT Cruceta quebradas en poste TE6669</t>
  </si>
  <si>
    <t>El Cisne sed 171 operada en bt por carga se reparten cuentas en sed 689 quedaron provisorias se cambian limite de zona para posterir instalar nueva S/E</t>
  </si>
  <si>
    <t xml:space="preserve">Los cristales - Cavana fundido y fusible nh fundido sed 17 en cu 4574, se reemplaza cavana y fusible quedando normal con 45A y 230 volt normalizado </t>
  </si>
  <si>
    <t xml:space="preserve">Quinta- DESCONEXIÓN LMT PROYECTO REFUERZO LMT ALIMENTADOR UNIFRUTTI  QUINTA - CENKIWI 1A ETAPA </t>
  </si>
  <si>
    <t>Teno - Instalación de poste hormigon harmado de 10 mts y extensión linea bt 3 f.</t>
  </si>
  <si>
    <t>Zapallar - Operacion de SED1120 operada en BT por sobre caaga momentanea</t>
  </si>
  <si>
    <t xml:space="preserve">Zapallar - Caida de una rama sobre linea de media tension provoca operacion de fusible MT </t>
  </si>
  <si>
    <t>Los Niches - Ramas llevadas por el viento provocan operacion de Fusibles MT</t>
  </si>
  <si>
    <t>Santa Rosa de Teno - Sector sin energia arbol cae en linea MT en te3047</t>
  </si>
  <si>
    <t>Los niches - Operacion por caida de arbol  que topa lmt desprendiendo la red del aislador</t>
  </si>
  <si>
    <t xml:space="preserve">por viento fuerto caen arboles en redes </t>
  </si>
  <si>
    <t>San Carlos Teno - Operacion por caida de ramas en la Red MT por fuerte viento</t>
  </si>
  <si>
    <t>Zapallar - una fase menos por fusible Mt operado por huiras y  ramas llevadas por el viento en red MT</t>
  </si>
  <si>
    <t>Curico - Fusible NH operado en SE 419 fusible 63A operado por caida de rama</t>
  </si>
  <si>
    <t>chequenlemu- ramas levadas por el viento por viento fuerte</t>
  </si>
  <si>
    <t>Chequenlemu - S/E 52 operado por caida de ramas en red bt  por fuerte viento</t>
  </si>
  <si>
    <t>zapallar - fusible bt operador por ramas de aucalitus en SED</t>
  </si>
  <si>
    <t>2966733,75</t>
  </si>
  <si>
    <t>6119694,800</t>
  </si>
  <si>
    <t xml:space="preserve">El Maiten-  Fusibles quemado dejando sector sin energia por caida de ramas en LMT </t>
  </si>
  <si>
    <t>La Laguna - Caida de rama sobre linea de media tension proboca operacion de equipo</t>
  </si>
  <si>
    <t>Cordillerilla - Ramas rozando lineas de media tension.</t>
  </si>
  <si>
    <t>Upeo- fuete viento provoca caida de ramas y opera nh de S/E</t>
  </si>
  <si>
    <t>Los niches - ramas sobre linea de media tension.</t>
  </si>
  <si>
    <t>Los Niches - Lineas de media tension cortadas por caida de arbol.</t>
  </si>
  <si>
    <t xml:space="preserve">Los Niches - Fusible NH operado  por línea BT cortada en neutro,  se repara y se normaliza SE quedando con energía. </t>
  </si>
  <si>
    <t xml:space="preserve">Reconectador La Laguna, Operacion de reconectador de linea producto de aislador pasado en serviico particular en cta6866 fundo el barco </t>
  </si>
  <si>
    <t>Chequenlemu -  CAIDA DE GÜIRAS SOBRE LINEA DE MEDIA TENSION. fusible MT operado en DCU 4874 por rama sobre la línea en cu 2322 se retira rama y se procede a cerrar fusible de 20 amp en arranque dcu4874 dejando con servicio normal</t>
  </si>
  <si>
    <t>chequenlemu - DCU 4403 operado en MT 1 fase, rama en la línea cu6103 se retira rama y se repone fusible 12a quedando sector con energía</t>
  </si>
  <si>
    <t xml:space="preserve">Callejon El Manzano de Teno, SED 573 operada por lineas cortadas en BT por caida de rama </t>
  </si>
  <si>
    <t>San Carlos teno- SED 1038 operada en BT Se realiza reemplazo de NyH80 de SED 1038 operada en BT</t>
  </si>
  <si>
    <t>EL trebolar - dte 3441 operado en mt 1 fase , operacion producida por caida de rama en la red MT, se cambian fusuble quemado reparado</t>
  </si>
  <si>
    <t>52c7 los niches- Opera reconectador de cabecera 52C7 Los niches por caida de arbol propiedad particular.</t>
  </si>
  <si>
    <t>52C7 Los Niches- Opera reconectador de cabecera 52C7 Los niches por caida de arbol propiedad particular.</t>
  </si>
  <si>
    <t>Zapallar Mantenimiento – Poda de árboles sobre LMT aguas abajo DCU-6108</t>
  </si>
  <si>
    <t>Zapallar- Desconexion por poda y roce en sector</t>
  </si>
  <si>
    <t xml:space="preserve">Zapallar- Operacion por cabana fundida central por sobre carga del sector  </t>
  </si>
  <si>
    <t>Santa Elena de Teno - Operacion por linea cortada por ramas llevadas por el viento</t>
  </si>
  <si>
    <t>Los Niches - Condicion de viento fuerte y lluvia bota arbol que cae sobre la red Mt operando reconectador</t>
  </si>
  <si>
    <t>Linea de media tensión cortada por descarga atmosferica</t>
  </si>
  <si>
    <t>Callejon La Purisima - Operacion de fusible por caida de arboles  con fuerte viento</t>
  </si>
  <si>
    <t>Zapallar- Operacion por caida de rama por fuerte viento</t>
  </si>
  <si>
    <t xml:space="preserve">Las Piedras - Se realiza apertura de red MT por depeje de arbol que se encontraba sobre la RED MT </t>
  </si>
  <si>
    <t>santa rebeca- SED721 opera por sobrecarga en red BT.</t>
  </si>
  <si>
    <t>SED 721 operada en BT por carga momentánea se recorre línea sin encontrar anomalias en la red se cambia fusible NH de 80 a 100 provisorio.</t>
  </si>
  <si>
    <t xml:space="preserve">Apertura forzada por cambio de conductor desnudo por preemsamblado, para evitar operaciones por sobrecarga. </t>
  </si>
  <si>
    <t>Chequenlemu - DCU4403 Fusible operado en MT por temporal en el sector.</t>
  </si>
  <si>
    <t xml:space="preserve">Upeo - Caida de arbol sobre red MT provoca operación de fusibles de la linea de media tensión. </t>
  </si>
  <si>
    <t>SED603 operada en MT y BT por tirante chocado en CU4654. Se realiza cierre quedando servicio normal</t>
  </si>
  <si>
    <t>Refuerzo de LMT de 0,745Km de Al 3x125mm² y 0,7km de Cu 3x42mm² , ambos a  Prot 300mm²</t>
  </si>
  <si>
    <t>Refuerzo LMT de Al  3x125mm² a Prot 300mm²</t>
  </si>
  <si>
    <t xml:space="preserve">S/E Teno- sin energia, falla aguas arriba de S/E Teno </t>
  </si>
  <si>
    <t>Marengo - DCU3326 opera por caida de ramas en LMT, provocando operacion en fusibles de media tension.</t>
  </si>
  <si>
    <t>Upeo - DDFF. operado en MT poste CU-5263 por caida de rama sobre linea de media tensión.</t>
  </si>
  <si>
    <t>Zapallar - Caida de Árbol sobre LBT 3Ø en CU 7003 desprendiendo del poste HA  y provoca daño en empalme de servicio 11738.</t>
  </si>
  <si>
    <t>DTE-2378 operado MT 2 fus de 3A, por ramas sobre la red en TE3711, se despeja falla y se normaliza quedando servicio normal en el sector.</t>
  </si>
  <si>
    <t>Refuerzo LMT de Cu 3x42mm² a Prot 300mm²</t>
  </si>
  <si>
    <t>Refuerzo LMT desnuda a Prot 300mm²(reemplazo de un tramo de 2,1 km de Linea de Media Tensión de conductor de Aluminio desnudo 3x125mm² por cable de Aluminio Protegido 3x300mm².</t>
  </si>
  <si>
    <t>Rama en LMT cae sobre TE1265 cruza línea MT, opera DTE-2246 se separan líneas y se reponen bastones operados de 15A. quedando Sector con energia.</t>
  </si>
  <si>
    <t xml:space="preserve">Choque de vehículo a tirante de poste de la Cooperativa, producto de este impacto se produjo daño en estructura del poste TE-4452, causando la operación del equipo reconectador de Media Tensión RTE7302.  </t>
  </si>
  <si>
    <t>El Porvenir- linea cortada por fatiga de materal. se repara linea quedando normal con energia el sector, SED754 operada en BT y MT fusible NH de 100A y de 2A. MT.</t>
  </si>
  <si>
    <t>Mantenimiento – Reemplazo de poste MT chocado CU-4120</t>
  </si>
  <si>
    <t>Santo Domingo Los Niches- Desconexion programada por poda y roce en el sector</t>
  </si>
  <si>
    <t xml:space="preserve">Se encontró línea BT cortada, se repara quedando normal con energía. </t>
  </si>
  <si>
    <t xml:space="preserve">sed 676 operada en bt sed 676 operada en bt fase R y S por cortosircuito en línea bt de cobre en te3694 y te3695 se reponen nh 100.ª quedando sector con energia </t>
  </si>
  <si>
    <t>Teno - Operacion de Reconectador cabecera  RTE4577, producto de  poste chocado en serviico particular CTA11654 Frigorifico Pravia</t>
  </si>
  <si>
    <t>Fusible tipo NH de 80 amp en BT operado por carga se reemplaza por otro de 80 dejando con servicio normal.</t>
  </si>
  <si>
    <t>Marengo - Desconexion por trabajos de poda y intercalacion de poste</t>
  </si>
  <si>
    <t>El molinoTeno- vehiculo choca poste TE-2146 operado fusibles de la S/E el poste chocado por vehículo  se repara junto con  4 empalmes dejando con servicio normal</t>
  </si>
  <si>
    <t>Villa Enrique Frohlich - Línea de Bt con neutro cortado entre postes  cu 1832 y 1837, a causa de hilo curado para volantin hace operar 2 fusibles nh de 100A. se realiza reparacion de linea de baja tension quedando normal.</t>
  </si>
  <si>
    <t>Villa Luxembuego - Vehiculo desconocido choca tirante de poste, producto de este impacto se produjo daño en estructura del poste TE-488, causando la operación del equipo Baja   Tensión SED542</t>
  </si>
  <si>
    <t xml:space="preserve">Zapallar - Construcción arranque 2° plano con SSFF MT para nueva LMT Hacienda de Zapallar 4ª etapa. </t>
  </si>
  <si>
    <t>La Montaña -  Porta fusible tipo cabana fundido en por mal contacto en entrada de seccionador, se reemplaza quedando sector normal con energía.</t>
  </si>
  <si>
    <t xml:space="preserve">Zapallar - Fusible de MT operado en la SED, lado sur de 2 A, por tension mecanica, se reemplaza los 3 fusibles de MT y se procede a normalizar la SED, quedando normal. </t>
  </si>
  <si>
    <t>Zapallar - Un Fusible MT operado por sobrecarga en el sector dejando una de las fases sin energia, se realiza aumento de potencia en sector reemplazando la S/E.</t>
  </si>
  <si>
    <t xml:space="preserve">El Molino - Cabana de SED 550 fundido, se reemplaza cabana por mal contacto en la entrada cabana y opera fusible NH 00 de 63 A, re cambia quedando el servicio normal con energía </t>
  </si>
  <si>
    <t>Los niches -  Poda de árboles sobre LMT aguas abajo DCU-5835</t>
  </si>
  <si>
    <t>La Obra - Fusible MT opera por caida de rama sobre linea de media tensión, se realiza despeje cerrando con servicio normal.</t>
  </si>
  <si>
    <t>Las Parcelas - Operación de equipo reconectador de Media Tensión RTE6599 Las Parcelas, debido al choque de vehículo desconocido a tirante de poste de la Cooperativa, producto de este impacto se produjo daño en estructura del poste TE-2330.</t>
  </si>
  <si>
    <t xml:space="preserve">Camino viejo a romeral - fusible bt operado de 50 amperios de reemplaza por otro del mismo amperaje por fatiga de material </t>
  </si>
  <si>
    <t>La Obra - Opera reconectador RCU5724 por caida de ramas sobre linea de media tension. Se repara la linea quedando con servicio normal.</t>
  </si>
  <si>
    <t>Los Niches - Fusible NH 50 amp subestación 566 CU4956 operado por falla interna en cuenta 574 partícular, se normaliza SED dejando con servicio normal el sector.</t>
  </si>
  <si>
    <t xml:space="preserve">Brisas de Zapallar - Se realiza apertura de desconectador fusible DCU1160 por puente cortado en red de media tensión para su posterior normalizacion, quedando reparado y suministro recuperado.  </t>
  </si>
  <si>
    <t xml:space="preserve">Chequenlemu - Se  produce volcamiento de maquina excavadora,por prevencion se procede a abrir el desconectador DCU4403 para retiro de maquinaria.  </t>
  </si>
  <si>
    <t>La Puntilla de Zapallar - Desconexion para incorporar nuevo cliente</t>
  </si>
  <si>
    <t>Huañuñe - 2 fusibles en MT operado en CU-5008 y 2 operados en CU-3398, por choque de tirantes en CU-5296, dañando poste en lado superior, se reparan detalles de las fallas y se procede a normalizar el sector.</t>
  </si>
  <si>
    <t xml:space="preserve">STA.ELENA DGO.MANCILLA - Servicio sin energía fusible mt operado en sed de 2 a se repara servicio quedando normal con energía </t>
  </si>
  <si>
    <t>Los niches - Fusibles mt operados por ramas secas de palmeras topan red MT por viento</t>
  </si>
  <si>
    <t>Callejon San Jose teno - fusible MT operado en te 7031 por falla en  te7035 opera la misma fase por pajaro en trafo se despeja y se deja con servicio normal</t>
  </si>
  <si>
    <t>La Obra-  Fusible MT operado por pajaros que tocan red MT en SED1226, se retiran aves quedando SED con servicio normal.</t>
  </si>
  <si>
    <t xml:space="preserve">Zapallar - servicio sin energía se encontró nh operado por sobre carga momentánea se repara servicio quedando normal con energía </t>
  </si>
  <si>
    <t>Villa El Bosque - DCU6638 operacion de 1 fusible Desconectador a reiz de hilo de volantin cortando una LMT sin encontrar los responsables</t>
  </si>
  <si>
    <t xml:space="preserve">La LLaveria -  DCU6163 Operada en mt por pajaro  operado en media tension,  se reponen quedando sector con energia </t>
  </si>
  <si>
    <t>La Montaña - Fusible de BT de SE 563 operados , línea de BT despejada, se procede a normalizar con misma capacidad, quedando Servicio normal.</t>
  </si>
  <si>
    <t xml:space="preserve">El Retamo - operacion de fusibles por tala de arbol en predio particular, cae sobre la red MT </t>
  </si>
  <si>
    <t>Huañule- Opera DDFF arranque Huañuñe por choque a tirante de BT particular de la Cuenta N 12822, se procede a normalizar con personal de CEC el arranque personal, sector se normaliza.</t>
  </si>
  <si>
    <t xml:space="preserve">Sta Rosa de Teno - sin energias sed720 operada en bt fase 3 opera por desgaste de material </t>
  </si>
  <si>
    <t>Sta Lucia - operacion de fusible por fatiga de material</t>
  </si>
  <si>
    <t xml:space="preserve">Monterilla - Operado fusible MT por choque de poste hormigón de LMT quedando sector sin energia, se realiza cambio de poste </t>
  </si>
  <si>
    <t>La obra- CAmion Desconocido con carga alta topa redes de telefonia producto de esto desaploma poste de red MT de cooperativa quedando el sector sin energia, se debe reparar con personal contratista camion.</t>
  </si>
  <si>
    <t>Sector sin energia. Conector dentado 95 fundido cabana a red se reemplaza quedando sector con energia.</t>
  </si>
  <si>
    <t>La Obra -  operacion de fusibles debido a caida de rama sobre la red MT, se realiza poda puntual y se normaliza</t>
  </si>
  <si>
    <t>El porvenir - un Fusible 3A operado en MT CU-228 arranque bifasico fase lateral norte, por rama de sauce sobre LMT, se retira y se realiza un  cierre entrando normal.</t>
  </si>
  <si>
    <t>Villa Sta Elena Teno- Vehiculo desconocido choca poste operando la SEd del sector quedando el sector sin energia</t>
  </si>
  <si>
    <t>Marengo - Operacion de fusible por poste chocado por vehiculo desconocido, se da a la fuga</t>
  </si>
  <si>
    <t>marengo- operan 6 fusibles MT en postes cu 3326 cu 6799 y sed 300  2 fusibles cada poste. a causa de ave en bushing de transformador, sed 300 se retira ave y posterior de normaliza sector quedando normal con energía</t>
  </si>
  <si>
    <t>Desconexion programada.</t>
  </si>
  <si>
    <t>Se encuentra poste TE5186 chocado por vehiculo desconocido, reemplazado sin novedades.</t>
  </si>
  <si>
    <t>opera SED 86 en MT de 2 A los 2 bastones de la SED, por cruzamiento de línea en BT fase y neutro, por arbor cruza línea, se despeja arbol y separa red de BT, posteriormente se procede a normalizar la SED, servicios normales. operó SED</t>
  </si>
  <si>
    <t>Los Cristales - Opera SED701 en mt fase s de 2 amp y bt fase s 80amp por falla en Servicio 10848 encontrandose intervenida se informa y se normaliza dejando servicio normal</t>
  </si>
  <si>
    <t>hacienda Zapallar- vehiculo desconocido corta preemsamblado de red BT operado fusible en varios puentos dejando varios sectores sin energia.</t>
  </si>
  <si>
    <t>Fusible en media tension operado por ramas de sauce que topan red MT, se realiza poda cerrando con servicio normal. arranque operado en cu 5100, y en el 4036 por ramas dobre la lineas se despeja ramas y se realiza poda, se recupera arranque cu 5100 y cu 4036 dejando normal con servicio</t>
  </si>
  <si>
    <t>Fusible media tension operado por caida de gancho de sauce sobre LMT, se despeja falla cerrando con servicio normal.</t>
  </si>
  <si>
    <t xml:space="preserve">SED 884 operada en BT 1 fase SED 884 operada en BT 1 fase T, cabana fundido se reemplaza quedando sector con energía </t>
  </si>
  <si>
    <t>eucharrina - cae rama sobre red MT, se despeja quedando normalizado</t>
  </si>
  <si>
    <t>Monterilla - operación de fusible por caída de LMT de propiedad de CGE sobre red BT de cooperativa, producto de esto también se choca un poste y tirante del mismo, provocando la operación del LA SED 117 del sector.</t>
  </si>
  <si>
    <t>fusible operado en MT poste Cu 4778,por líneas de BT cruzadas al interior de potrero en CU 4777, se despeja falla y se normaliza.</t>
  </si>
  <si>
    <t>EL Prado -  Se realiza apertura de emergencia para realizar reparacion de poste quebrado, se modifica red Mt para normalizar.</t>
  </si>
  <si>
    <t>sta rebeca . operacion de reconectador por caida de arbol añoso sobre la red MT cortando lineas</t>
  </si>
  <si>
    <t>sector sin energía dcu 4905 2 bastones operados cu8654 pasado a llevar cruza red mt operando sector</t>
  </si>
  <si>
    <t>Las Liras- Dos bastones operados en poste media tensión, de 15 A lateral norte y central, se realiza revisión de línea, se encuentra tirante quebrado en base a causa de vehiculo desconocido que coliciona con tirante MT, y se normaliza DDFF en conjunto al jefe de turno, Juan Rojas, sector normal.</t>
  </si>
  <si>
    <t>Los Cristales- bastón operado en cta 10587 por pajaro, se despeja lineas cierre servico normalizado</t>
  </si>
  <si>
    <t xml:space="preserve">El Prado - Bastón operado en CU3836 fusible mt de 6a operado en cu 3836 se normaliza servicios quedando normal con energía </t>
  </si>
  <si>
    <t>Marengo - DCU-3326 operado en MT por poste chocado en CU-5540 por vehiculo corsa blanco patente XJ-7978, se reemplaza poste y se normaliza quedando servicio normal con energía.</t>
  </si>
  <si>
    <t>Esmeralda Norte - Sin energía fase menos en media tensión fusible mt operado en arranque principal la esmeralda por fatiga de material de 40 amp se realiza cambio de los 2 restantes por 40 amp  y se realiza cambio de 2 en la Agricola neptuno de 25 a 30 Amp</t>
  </si>
  <si>
    <t>Parque Zapallar - Sector  sin energia producto de una mala maniobra de un camion chocando un tirante de un poste pasando a llevar por tension quebrando 3  postes   su extructuras y cotando lineas.</t>
  </si>
  <si>
    <t>Cordillerilla -Operacion de reconectador los niches por choque de un vehiculo desconocido a un tirante del poste CU-6131 quebando el tirante en la base produciendo el remezon del poste y soltando una prensa del la red MT</t>
  </si>
  <si>
    <t>Alupenhue - sector sin energía bastón operado sed 746 fatiga material se recorre línea sin novedad</t>
  </si>
  <si>
    <t>El Cisne - DTE-1866 operado en MT fase s y t opera por caída de rama a red</t>
  </si>
  <si>
    <t>San Rafael - Operacion de fusible operado en Mt en red , poducto de que un vehiculo desconocido topa un poste del sector TE6716</t>
  </si>
  <si>
    <t>EL Prado, Operacion de RED MT por Caida de Rama sobre la red Mt, se despaja la red quedando con energia</t>
  </si>
  <si>
    <t>Morza - INTERCALACIÓN POSTE MT, INSTALACIÓN NUEVA SED 75KVA   PARA EL CONSULTORIO DE MORZA</t>
  </si>
  <si>
    <t xml:space="preserve">Esmeralda Sur - DESCONEXIÓN MT TRANSFORMACIÓN  DE 0,6KM LMT 2Ø A 3Ø Y CONSTRUCCIÓN EMPALME MT PARA NUEVO SERVICIO LUIS CADIZ </t>
  </si>
  <si>
    <t xml:space="preserve">SANTA REBECA - fusible aéreo operado mt de 2a fusible mt operado en en te 2042 de 2 a por carga se remplaza por uno de 5a y posteriormente los 2 siguiente quedando el servicio normal con suministro eléctrico </t>
  </si>
  <si>
    <t>El Maiten.- sin energia el sectro producto de una prensa suelta en aisladores de cuchillos seccionadores , se realizan maniobras para aislar falla. clip desmontable fundido lado fuente al estribo dcu 1606, se deja como limite de zona este ultimo se traspasa carga x circuito de la mosqueta,  quedando con servicio normal el sector</t>
  </si>
  <si>
    <t xml:space="preserve">SAN RAMON LOS NICHES - fusible nh operado de 100 afusible nh operado por carga se repone dejando con servicio normal </t>
  </si>
  <si>
    <t>Los Maquis - DCU- 254 operado en MT 1 fase se recorre línea sin novedad fusible fulltimer 5t</t>
  </si>
  <si>
    <t xml:space="preserve">Villa Santa Marta - SED cu377 operada en BT 1 fase por carga se recorre línea sin novedad </t>
  </si>
  <si>
    <t>psicultura - Desconexion programada por poda y roce en la zona y mejora de la red MT</t>
  </si>
  <si>
    <t>Huañuñe - un Fusible MT operado en red de Media tension, producto de la caida de una rama sobre la red, se despeja zona se cambian los fusible Mt y normaliza la zona afectada. dcu3398 operado en 1 fase en mt</t>
  </si>
  <si>
    <t>desocnexion por trabajo de mantencion</t>
  </si>
  <si>
    <t>desconexion por poda</t>
  </si>
  <si>
    <t xml:space="preserve">Zapallar - Nh operado en red BT por sobre carga monentanea </t>
  </si>
  <si>
    <t>Potreo Grande - SED 445 Operada en BT se recorre línea BT despejada se repone nh 63a  quedando sector con energía posible carga momentanea</t>
  </si>
  <si>
    <t>Instalación de grupo electrógeno Desinstalación de grupo electrógeno operacion de reconectadore por falla en aislador de cuchilla en equipos regualador de voltaje por caida de rayo.</t>
  </si>
  <si>
    <t>sta rosa la Copec. sin energia por amarra de red MT suelta en poste de media tensión por caida de rama producto del viento.</t>
  </si>
  <si>
    <t>fusible MT operado en arranque cu5923 y en arranque partícular 813 se deja abierto y se repone fusible de 7 amperios en arranque cu5923 dejando con servicio normal</t>
  </si>
  <si>
    <t>Opera en Mt arranque principal por falla interna de clientes en PCU161 y PCU13 los cules quedan abiertos y bloqueados en NT, se realiza cierre de arranque principal normalizando el sector en su totalidad</t>
  </si>
  <si>
    <t xml:space="preserve">la laguna - se realiza poda de emergencia despjando la zona </t>
  </si>
  <si>
    <t>zapallar  - apertura de emergencia para retirar arbol y ramas sobre red MT del sector.</t>
  </si>
  <si>
    <t>Interrupción Línea Itahue - Teno por tormenta eléctrica</t>
  </si>
  <si>
    <t>Arranque operado_x0008_ por ramas sobre la linea en TE1268, se realiza poda de emergencia quedando servicio normalizado.</t>
  </si>
  <si>
    <t>Operación en MT de SED por caida de rayo sobre elemento desconectador, se reemplaza fusible y se realiza cierre quedando sector normalizado</t>
  </si>
  <si>
    <t xml:space="preserve">Red BT cortada por causa de clima hostil, se realiza reparación de LBT y se recupera sector en su totalidad. </t>
  </si>
  <si>
    <t>Fusible MT operado en DCU1492, se realiza recorrido encontrando rayo  que habria efectuado la operación debido a descarga electrica en el sector, se realiza reparacion y posterior cierre sin nuevas novedades.</t>
  </si>
  <si>
    <t>Zapallar - Fusible MT quemado por caida de rama sobre linea de media tensión.</t>
  </si>
  <si>
    <t>El Trebolar - Fusibles de MT Operados por tala de arboles indebida en propiedad particular, estos arboles cae sobre redes CEC, cortando líneas en media tensión.</t>
  </si>
  <si>
    <t>Yacal - SED369 Operada en baja por porta NYH fundido en red BT, se realiza el cambio defusibles y  porta fusible quedando normalizado</t>
  </si>
  <si>
    <t>Alimentador La Laguna - Apertura de reconectador por accidente vicular  camion choca un poste asociado a la red de media tension</t>
  </si>
  <si>
    <t>La Obra - Poste desaplomado por camión que pasa a llevar cable telefónico quedando el sector sin energía, se aploma poste y se reemplaza bastones operados fusible 20t quedando sector con energía</t>
  </si>
  <si>
    <t>Los Niches - Lineas BT cortadas por caida de ramas sobre red BT, se despejan la red y se realiza cierre de fusibles sin problemas.</t>
  </si>
  <si>
    <t xml:space="preserve">Domingo Mancilla, Fusibles quemados en MT por fatiga de material , se cambia fusible quedando normalizado el sector. </t>
  </si>
  <si>
    <t>San Carlos - Sector sin energia por caida de arbol sobre red Mt te6819 dañando estructura y conductor, se repara quedando servicio normal con energía eléctrica</t>
  </si>
  <si>
    <t>Los Cristales - linea cortada en BT por ramas que producen coci.</t>
  </si>
  <si>
    <t xml:space="preserve">Potrero Grande - SED075 opera fusible NYH 100A por red BT cortada CU7074 fatiga de material en prensas de red baja tension, se repara y se normaliza con servicio normal </t>
  </si>
  <si>
    <t>Domingo Mancilla - Opeacion de fusibles por corte red MT por caida de rama.</t>
  </si>
  <si>
    <t>El prado - Opera de SED1196 NYH de 50A cu 3835 fusible opera por carga momentánea se realiza cierre con 30A de carga al momento del cierre</t>
  </si>
  <si>
    <t>La Parroquia - apertura por mantencion por poda y rode.</t>
  </si>
  <si>
    <t xml:space="preserve">Cordillerilla - SED671 operada en bt por niños jugando le pegan a Línea bt de cobre provocando cosi entre fases 2 fusibles nh 100a se reemplazan quedando sector con energía </t>
  </si>
  <si>
    <t>El Manzano- fusible mt operado en SED 762 fusible mt quemado por líneas cruzadas bt por pelotazo de 12 amp se repone dejando con servicio normal</t>
  </si>
  <si>
    <t>Los Cristales - SED1133 cabana fundido fase en fase R 80a, se repara quedando servicio normal</t>
  </si>
  <si>
    <t>Las Liras -  Operacion de 1 fusible MT por caida de rama sobre la red, se despeja y se normaliza la red</t>
  </si>
  <si>
    <t xml:space="preserve">Zapallar - Bastón operado en cu2897 por ramas cercas de la red mt posible punto de falla en cu2207 se repone bastón operado quedando sector con energia </t>
  </si>
  <si>
    <t>Condominio Corral de piedras - Reemplazo de 350mts de conductor desnudo N°6 por preensamblado 3x50+1x50 y protección cavana en SED 419.</t>
  </si>
  <si>
    <t>Cruce La Obra - Retiro de red 1F en conductor PI N°6, extensión de línea 3F e instalación de tirantes entre postes CU1930 y CU5362</t>
  </si>
  <si>
    <t>desconexion programada</t>
  </si>
  <si>
    <t xml:space="preserve">Villa Prudencio Lozano -  Operacion imprevista del equipo en fusible MT de SED372 , no se determina causa </t>
  </si>
  <si>
    <t>Los Niches - SED 203 operada por vehiculo que choca poste de hormigon cruzando red BT.</t>
  </si>
  <si>
    <t>Fusible MT operado en CU-737 de 15A, a causa de plástico agrícola en CU-735. Se retira plástico y se normaliza, quedando con energía.</t>
  </si>
  <si>
    <t>SED 563 operada en fusible BT por aumento transitorio de la demanda; se realiza cierre fusible NH de 50A quedando con servicio normal.</t>
  </si>
  <si>
    <t>apertura por roce en sector</t>
  </si>
  <si>
    <t xml:space="preserve">Zapallar -  Operacion de reconectador de linea a causa de choque de camion y botando dos portes y cortando red del sector </t>
  </si>
  <si>
    <t xml:space="preserve">Zapallar- Sector sin energia producto de accidente vehicular,conductor  choca poste en cu5544 sector rincon de zapallar, dejando sector sin energia electrica </t>
  </si>
  <si>
    <t>Desconexión programada - Aumento de potencia de SED 404 para conexión de nuevo cliente además de poda en el sector en línea desenergizada</t>
  </si>
  <si>
    <t xml:space="preserve">Callejon Sta rosa teno - Fusible MT operado por caída de árbol, se repara y se realiza cierre de LMT quedando con servicio normal. </t>
  </si>
  <si>
    <t>las Piedras - operacion de arranque por linea cortada producto de fatiga de material</t>
  </si>
  <si>
    <t>Villa Sta Elena Teno, operacion de fusible producto de la caida de un arbol perteneciente a la propiedad de un vecino del sector</t>
  </si>
  <si>
    <t>La palmera - SE255 operada por sobre carga, un fusible BT NYH de 100AMP quemado, re realiza recorrido de lineas se encontraban despejadas, la red se normaliza quedando con servicio normal el sector</t>
  </si>
  <si>
    <t>El Quelmen - SED124 operadase recorre lugar de operacion y no se edentifica causa de falla.</t>
  </si>
  <si>
    <t xml:space="preserve">SE1137 Potrero Grande, SED operada en BT por fatiga de fusible NYH, se normaliza quedando con energía </t>
  </si>
  <si>
    <t>El molino - un fusible de BT quemado en SED124, se determiana sobre carga momentanea.</t>
  </si>
  <si>
    <t>SED1195 Villa Sta. Monica - porta fusibles tipo cavanna fundidos en SED, se realiza reemplazo de los 3 porta fusibles normalizado el sector.</t>
  </si>
  <si>
    <t>fusible MT opera por ramas que tocan red MT, se realiza poda quedando con servicio normal en el sector.</t>
  </si>
  <si>
    <t>Villa Santa Monica - Fusible de media tension operado por faltiga a raiz de falla de dias anteriores, tambien se identifican cabanas pequeños en Subetacion.</t>
  </si>
  <si>
    <t>fusible mt operado de 2A fase 3 cu 4318, se reemplaza fusible quedando normal con energía</t>
  </si>
  <si>
    <t xml:space="preserve">DESCONEXIÓN MT REFUERZO LMT DESNUDA A PROTEGIDO EN SECTOR EL MOLINO DE TENO (1a ETAPA) </t>
  </si>
  <si>
    <t>Rte6059 Reten los niches - operacion de reconectadore por choque de vehiculo tirante del poste cu2830 dejando el sector sin energia.</t>
  </si>
  <si>
    <t xml:space="preserve">Las Parcelas Teno - Sector sin energía causa de choque de un vehículo desconocido a un tirante   del poste te2288 perteneciente al camino las parcelas , cortando 1 Linea de media tensión y desprendiendo otra , producto de esto provoca la suspensión de la energía a los sectores de CAM. A LAS PARCELAS - DOMINGO MANCILLA - SAN PEDRO - SANTA ELENA. </t>
  </si>
  <si>
    <t>Cliente efectua tala provocando corte de conductor MT.</t>
  </si>
  <si>
    <t>Teno-  un fusible de BT con NYH de  63AMP quemado en SED 153 ,se determina  sobre carga momentanea, se cambia fusible quedando con servicio normal</t>
  </si>
  <si>
    <t>El Maiten- Operacion de un fusible BT de 63AMP operada , se cambia capacidad a 80A, se realiza cierre quenado normlaizado el sector.</t>
  </si>
  <si>
    <t>Chequenlemu- Operación de reconectador la Alborada producto de choque de tirante porte CU-4208, no se logra identificar el vehículo.</t>
  </si>
  <si>
    <t>Quebrada Honda - Fusible NH 100A operado en SED 75 kVA. Se recorre línea sin novedad en la red de BT. Posible falla por fatiga de fusible, se cambian NH queda con energia normal</t>
  </si>
  <si>
    <t>Rincon de Zapallar. Operación de desconectador fusible de 10 A  por caida de árbol, al caer topa LMT laterar desprendiendola del aislador  en poste CU-2983. Se realiza reparación de la linea y se efectua la normalización, quedando sector con energía.</t>
  </si>
  <si>
    <t>El Condor - Protección de BT NH operado en SED 399. Linea de Baja Tensión en cortocircuito por caida de rama, se instalan separadores. Sector normalizado.</t>
  </si>
  <si>
    <t>Refuerzo de 2.319m LMT de AAAC desnudo 3x33mm² a cable Prot 3x180mm² para conexión de PMGD El Cerezo.</t>
  </si>
  <si>
    <t>Las Piedras - Operación de fusible del sector Poblacion las Piedras, se realiza recorrido no detectando la causa que origina la interrupción.</t>
  </si>
  <si>
    <t>Villa Sta Monica - Protección de BT Cavanna fundido en la salida de la SED 1195, producto de sobrecarga en la red de BT.  Se realiza reemplazo de equipo quedando normalizado el sector.</t>
  </si>
  <si>
    <t>Población la obra- Protección de BT Cavanna fundido en la salida de la SED 439, producto de sobrecarga en la red de BT.  Se realiza reemplazo de equipo quedando normalizado el sector.</t>
  </si>
  <si>
    <t>Villa El Bosque -  Se realiza desconexión de SED 1016 para efectuar remplazo de protección de BT Cavanna tipo NH 00 a Cavanna NH tipo 1.</t>
  </si>
  <si>
    <t>Villa El Bosque -  Se realiza desconexión de SED 1017 para efectuar remplazo de protección de BT Cavanna tipo NH 00 a Cavanna NH tipo 1.</t>
  </si>
  <si>
    <t xml:space="preserve">Segundo callejón Las Piedras - Protección de BT Cavanna NH 125 A operado por sobrecarga en SED 308, se aumenta capacidad a HN 160 A.  </t>
  </si>
  <si>
    <t>Parque Zapallar -  Operación de protección de BT de SED 1120 por sobrecarga, se realiza reemplazo de protecciones operadas.</t>
  </si>
  <si>
    <t>El Cisne - Se realiza Reemplazo de cavanna 00 por cavanna 123 en SED 690 por mantencion</t>
  </si>
  <si>
    <t xml:space="preserve">Santa Monica - Se realiza Desconexion para cambiar cabanna 00 a  cavanna 123 en SED 1195 </t>
  </si>
  <si>
    <t>El Zinc - Protecciones de BT de SED 403 operada por carga, se reemplaza fusible NH de 63A. a 80A. quedando con una carga de 70 A. aprox.</t>
  </si>
  <si>
    <t xml:space="preserve">Domingo Mancillas - Se produjo una intermitencia en los equipos correspondientes a CEC,  producto de lo anterior se informa  una revisión el lugar  encontrando la Empresa EISESA realizando poda en la zona y con una arranque de Cooperativa abierto y bloqueado, dejando un sector sin energía  y con varios reclamos de clientes.  Según la revisión  del sector los trabajo correspondian a empresa CGE y por error de su personal realizan desconexión en las redes de propiedad de CEC Ltda. </t>
  </si>
  <si>
    <t>Los Niches - Protecciones de BT de SED 1004 NH de 100 A fase S por sobrecarga. Se realiza reemplazo de protecciones operadas. Se revisa linea BT, encontrandose despejada y se normaliza con servicio normal.</t>
  </si>
  <si>
    <t xml:space="preserve">El Maitén - Protecciones de BT operadas SED 931 NH 125 A por sobrecarga, se aumenta NH a 160 A.  Se normaliza con servicio normal 140A de carga. </t>
  </si>
  <si>
    <t>Villa Sta Monica - Protección de BT operada en SED 1195 debido a falla de equipo de protección Cavanna fundido.  Se realiza reemplazo quedando normalizado el sector.</t>
  </si>
  <si>
    <t>La Copec - Protección de BT SED 739  NH de 80A. por sobrecarga, se reemplaza con fusible NH 100A. quedando normalizado con una carga de 72A. aprox.</t>
  </si>
  <si>
    <t>Los Maquis - Operacion protección de BT de SED 534, debido a falla de material de linea de AP de propiedad de Municipalidad de Romeral provoca cortocircuito en la red de BT.  Se realiza retiro de la linea y se realiza normalización del equipo operado.</t>
  </si>
  <si>
    <t>Las Piedras - Operación protecciones de BT SED 360 fusible NH, no se logra determinar falla, se encuentra todo despejado y normal, se realiza el cierre entrando normal</t>
  </si>
  <si>
    <t>Sector Huañuñe - Opera protección de BT SED 797  NH 160 A, debido contacto de cable concentrico con la red de BT produciendo cortocircuito.   Se realiza normalización de la procción de BT de SED 797 a NH 120A.</t>
  </si>
  <si>
    <t xml:space="preserve">Los Niches- Apertura forzada de DDFF poste placa CU255, para realizar el reemplazo de poste chocado placa poste CU-6785 por  colisión de vehiculo. </t>
  </si>
  <si>
    <t>Villa Frolish - Opera protección de BT SED 367 sector sin energia por lineas dilatadas en red BT, se instalan separadores y se realiza normalización.</t>
  </si>
  <si>
    <t>Parque Zapallar -  Operación de protección de BT de SED 1120, fase S opera por sobrecarga, se reemplaza NH 250A quedando con servicio normal, NH provisorio. Se programa  equilibrio de fases y normalizar las protecciones de la SED.</t>
  </si>
  <si>
    <t>La Parroquia -  Operación de protección de BT SED 361, debido a dilatación de linea de BT.  Se instalaron separadores y se realiza normalización.</t>
  </si>
  <si>
    <t>Villa Pruedencio Lozano - Operación de protección de BT SED 372  fase S en BT por sobrecarga, se reemplaza NH 250A quedando con servicio normal, NH provisorio. Se normaliza con cargas (tarde) r 38 s 105  t 65</t>
  </si>
  <si>
    <t xml:space="preserve">Cordillerilla - Se encunetra baston de arranque fundido por mal contacto, se realiza cambio quedando sector son Energia. </t>
  </si>
  <si>
    <t>La Obra - Protección NH cabanna fundida producto de una sobrecarga.  Se realiza reemplazo quedando normalizado el sector.</t>
  </si>
  <si>
    <t>El Prado DCU3820 - Fusible de Media tension operados en la red, se identifican de pajaron en la red dejando el sector sin energia</t>
  </si>
  <si>
    <t>SED 604 75KVA sector La Obra, tiene NH125 fase central operado por carga, se reemplazan a NH 160A las tres fases, Cargas 21:02 hrs  R:139 S:65 T:72 Amperes</t>
  </si>
  <si>
    <t>Los Niches - Sector sin energia producto de la caida de una rama sobre de baja tension, se realiza despeje de la zona quedando normalizado</t>
  </si>
  <si>
    <t>El Peñon - se detecta Clip desmontable suelto, se repara quedando servicio normalizado.</t>
  </si>
  <si>
    <t>Zapallar - vehiculo desconocido coliciona un poste de media tencion produciendose la operacion de una Subestacion del lugar, se realiza la reparacion quedando con energia el sector.</t>
  </si>
  <si>
    <t xml:space="preserve">Morza - Producto de la caída de rama sobre red BT, operan fusible NH  de la Subetacion, se realiza despeje de la redes de baja tensión quedando con servicio normalizado. </t>
  </si>
  <si>
    <t>Las piedras - Fusible NH quemado por sobrecarga momentanea, de 63A se aumenta capacidad 80a queda normalizado con servicio</t>
  </si>
  <si>
    <t>Villa Santa Elena- Operacion de breiket de Subetacion por sobre carga, se normaliza queda con energia.</t>
  </si>
  <si>
    <t>Santa Elena de Teno- Transformador con falla, se coordina cambio de transformador.</t>
  </si>
  <si>
    <t>Yacal  -  Sector sin energía producto del choque de un vehículo a un poste CU-159 y por tensión quiebra un 2do poste en el  CU-5908 quedando el sector sin energía, se coordina reparación con contratista</t>
  </si>
  <si>
    <t>Santa Lucia - Proteccion fusible NH operado, se indentifica Red BT cortada, se realiza reparacion queda normalizado el Sector</t>
  </si>
  <si>
    <t>Los queñes - Protecciones de BT de SED 446 operada por carga, se reemplaza fusible NH de 80A y se normaliza con 100A reuqiere normalizar</t>
  </si>
  <si>
    <t>Sta. Mónica - Protecciones de BT de SED 1195 operada por carga, se reemplaza fusible NH de 100A. a 125A.</t>
  </si>
  <si>
    <t>Prudencio Lozano - Instalación de nueva SED y reemplazo de breaker por cavanna 123 en SED372.</t>
  </si>
  <si>
    <t>EL Molino - Sector sin Energia por la  poda en predio privado cayendo el arbol sobre las redes de cooperativa, sin dar aviso a cooperativa para resguardar la zona y evitar corte de energia, se repara quedando con servicio normal.</t>
  </si>
  <si>
    <t>chequenlemu - opracion de fusible NH por sobre consumo momentaneo con fusible de 100amp de cierra con 160A</t>
  </si>
  <si>
    <t>SED604 la obra. se identifican LBT dilatadas y NH operados</t>
  </si>
  <si>
    <t>Monte Oscuro .- desconexión programada para extensión de red MT para instalación de nueva SED a solitud de cliente 5218.</t>
  </si>
  <si>
    <t>Callejón El Sauce. operación de 1 fusible MT por caida de árbol.</t>
  </si>
  <si>
    <t>Cruce La Obra - fusible MT operado por caída de árbol cortado por terceros.</t>
  </si>
  <si>
    <t>Villa Bicentenario - operación de fusible NH producto de pick de corriente momentaneo, se reemplaza quedando sector con energía.</t>
  </si>
  <si>
    <t xml:space="preserve">Villa San Martín - sector sin energía fusible NH de 125 a operado por sobrecarga, se reemplaza fusible quedando el sector con energía. </t>
  </si>
  <si>
    <t>El Prado, sector sin energía por caída de rama sobre la red MT</t>
  </si>
  <si>
    <t>EL Retamo - apertura de emergencia para retiro de árboles sobre red MT.</t>
  </si>
  <si>
    <t xml:space="preserve">Villa El Manzano - fusible MT operado por caída de árboles sobre la red. </t>
  </si>
  <si>
    <t>Santa Lucila - Caída de ramas sobre la LMT provocan operación en MT, se detecta caída de ramas de álamo y se realiza cierre en MT.</t>
  </si>
  <si>
    <t>Conexión MT de 5ta etapa condominio Hacienda de Zapallar.</t>
  </si>
  <si>
    <t>Los Castaños - Cambio de conductor de 1Ø a 3Ø en SED719 y equilibrio de cargas en el sector.</t>
  </si>
  <si>
    <t>El Cisne - Falla en MT, DDFF operado de 10 A en arranque poste TE 5292 por cortezas de árbol en la red MT desnuda. Se retiran y se normaliza arranque en MT.</t>
  </si>
  <si>
    <t>Parque de Zapallar - Caida de cortezas sobre la LMT, se retira y se realiza cierre en MT quedando con servicio normal.</t>
  </si>
  <si>
    <t>Santa Guillermina - Ramas tocando la LMT operan arranque, se realiza poda de emergencia y posterior cierre quedando servicio normalizado.</t>
  </si>
  <si>
    <t xml:space="preserve">Quinta - Opera fusible MT por caída de árbol sobre la LMT, se realiza tala y posterior cierre en MT </t>
  </si>
  <si>
    <t>Rincón de san Carlos - Conductores MT cortado por caída rayo, Se realiza reparación y posterior cierre quedando con servicio normal.</t>
  </si>
  <si>
    <t xml:space="preserve">El Hollín - Arranque MT operado por falla en CU2051 ramas en la red, se despeja y se normaliza queda con servicio normal. </t>
  </si>
  <si>
    <t>La Purísima - fusible MT operado por caída de ramas sobre LMT.</t>
  </si>
  <si>
    <t>Potrero Grande - SED 1148 operada por ramas cercanas a red BT, se despeja quedando con servicio normal el sector.</t>
  </si>
  <si>
    <t>El Cisne - se realiza apertura emergencia para retiro de güiras de red MT.</t>
  </si>
  <si>
    <t>Monte Oscuro - Caída de árboles sobre red MT, se despeja quedando con servicio normal.</t>
  </si>
  <si>
    <t>Villa E. Frohlich - Conductor cortado por hilo de volantín, se repara quedando con servicio normal.</t>
  </si>
  <si>
    <t>Villa E. Frohlich - Proteción NH operada en Fase R por sobrecarga, Se realiza cambio de fusible quedando con energía.</t>
  </si>
  <si>
    <t>Villa Los Niches,- Breaker de SED 122 operado por carga, se repara quedando con servicio normalizado.</t>
  </si>
  <si>
    <t>Casas Viejas - desconexión programada para refuerzo de 1.065m LMT de Cu desnuno 3x13mm² a cable Prot 3x70mm² para conexión de PMGD El Belloto B XXVII.</t>
  </si>
  <si>
    <t>Cordillerilla - opera fusible NH por sobrecarga momentanea, se reemplaza NH quedando con servicio normalizado.</t>
  </si>
  <si>
    <t>Ventana del Bajo - Se funde clip desmontable en LMT por mal contacto, se reemplaza quedando con servicio normal.</t>
  </si>
  <si>
    <t>Sin Tensión en SE Quinta por falla a nivel de transmisión.</t>
  </si>
  <si>
    <t>Los Maquis - Apertura de emergencia de reconectador Los Maquis por choque a poste TE-4944 en sector, verificado el lugar del accidente se realiza apertura de la SED435 y cierre del reconectador. Se realiza reemplazo de poste y cierre de SED435 quedando servicio normal.</t>
  </si>
  <si>
    <t>Corral de Piedras - Fusible MT operado rama de eucaliptus en red de MT en CU5865, se realiza despeje quedando con servicio normal.</t>
  </si>
  <si>
    <t>El Cortijo de Morza - Opera fusible NH  a causa de neutro cortado en TE1090 por tala particular, se repara LBT quedando servicio normal.</t>
  </si>
  <si>
    <t>Cliente realiza tala no autorizada de arboles lo cual produce corte de lineas y operación en mt de la SED455. Se realiza rtiro de arbol y reparación de lineas quedando servicio normalizado.</t>
  </si>
  <si>
    <t>Rincón de Zapallar - Opera fusible NH en SED 499 a causa de sobrecarga momentanea en el sector, se reemplaza protección en BT quedando servicio normalizado.</t>
  </si>
  <si>
    <t>Villa el Manzano - Opera fusibles por caida de arboles que cortan lineas en media tensión en CU4752, Se realiza faenas de tala de árboles e instalación de DDFF.</t>
  </si>
  <si>
    <t>Las Parcelas - Opera reconectador por caida de arbol sobre red MT en TE-2961, Se realiza retiro de árbol sobre red MT quedando línea despejada.</t>
  </si>
  <si>
    <t>Las Piedras - Opera protección de baja tensión por caida de cortezas sobre la red en CU5731.</t>
  </si>
  <si>
    <t>San Carlos - Opera fusible MT por caída de árbol sobre línea de media tensión quebrando poste TE7180 se realiza reparación y posterior cierre quedando con servicio normal.</t>
  </si>
  <si>
    <t>Cruce El Cisne - Opera fusible NH por ramas sobre red BT en TE3556.</t>
  </si>
  <si>
    <t>Upeo - Opera reconectador por caída de árbol sobre red MT CU8330 quebrando cruceta, se realiza reemplazo y posterior despeje quedando con servicio normal en el sector.</t>
  </si>
  <si>
    <t>Alborada - Opera reconectador por caida de ramas sobre red MT en CU4236.</t>
  </si>
  <si>
    <t xml:space="preserve">Santa Rosa - Opera fusible en MT por caída de arbol sobre la línea de media tensión en TE7552, se realiza despeje y reparación de la línea para posterior cierre quedando servicio normalizado. </t>
  </si>
  <si>
    <t>La Cuesta - Opera fusible MT por caida de ramas sobre la LMT CU7920, se realiza poda crítica en sector para posterior cierre quedando servicio normal.</t>
  </si>
  <si>
    <t>Casas Viejas Los Cristales - opera fusible en media tension por choque de vehiculo a poste CU1395, se realiza reemplazo y posterior normalizacion del servicio electrico.</t>
  </si>
  <si>
    <t>La Obra el Manzano - Opera fusible MT por cortocircuito en red de media tension por hilo de volantin CU5179, se realiza recorrido y posterior cierre quedando con servicio normal.</t>
  </si>
  <si>
    <t>Nueva Mancilla - Desconexión programada, traslado de poste MT TE4300 por obstrucción de salida vehicular.</t>
  </si>
  <si>
    <t>El Manzano Instalación de DDFF DCU6801, modificación de estructura de paso a anclaje y retemplado de LMT.</t>
  </si>
  <si>
    <t>La Echaurrina -DCU7714 Desconexion de LMT por traslado de 3 postes de concreto MT, tirantes y poda.</t>
  </si>
  <si>
    <t>Santa Laura Teno- DTE3338 - Se realiza apertura para la conexión de una linea de media tensión  para conectar un nuevo servicio.</t>
  </si>
  <si>
    <t>Santa Rosa Teno dte4376 - Se realiza apertura para la conexión de una linea de media tensión  para conectar un nuevo servicio.</t>
  </si>
  <si>
    <t>Villa el Manzano de La Obra DCU5102 - Fusibles de media tensión operados producto de corto circuito en red BT cruzada producto de la caída de ramas podadas por un tercero.</t>
  </si>
  <si>
    <t>Los Castaños, FBT651, CU4144- fusible BT operado por vehiculo desconocido que topa poste, se realiza cierre quedando con servicio normal.</t>
  </si>
  <si>
    <t>SE Quinta,  Interrupción se produjo debido a un Ave se posa en la estructura de la barra de 66kva del patio de la S/E quinta , provocando una descarga a tierra, realizado operación de los 3 Fusible de alta tensión AT 80E del patio de S/E Quinta</t>
  </si>
  <si>
    <t>Zapallar - Refuerzo de 400m LMT de Cu desnuno 3x13mm² a cable Prot 3x300mm² para conexión de PMGD El Belloto B XXVII.</t>
  </si>
  <si>
    <t xml:space="preserve">Sector rincón de san carlos - Poste TE-6820 chocado por vehículo desconocido, se realiza reemplazo de poste y reparación en red MT dañada por el accidente. </t>
  </si>
  <si>
    <t xml:space="preserve">LA Obra SED 497  NH operado con 150AMP producto de el corte de un empalme en CU1697 por un vehiculo con carga alta </t>
  </si>
  <si>
    <t>Santa Rosa La Copec - Opera fusible MT por falla en arranque particular de sarvicio 10611, se procede a realizar apertura de servicio particular DCU5475 y posterior cierre de red de redes de cooperativa. Se normaliza quedando con servicio normal</t>
  </si>
  <si>
    <t>San Guillermo, reconectador RTE898  opera encontrando una zapatillas en las lineas de media tensión  en te7135</t>
  </si>
  <si>
    <t>Zapallar - Opera fusible MT DCU4093  falla no determinada, se realiza recorrido de LMT sin encontrar causa, se realiza cierre de fusible quedando el sector con servicio normal.</t>
  </si>
  <si>
    <t>Refuerzo de 375m LMT de Cu desnuno 3x13mm² a cable Prot 3x300mm². Obra necesaria para dar cumplimiento a NTCS.</t>
  </si>
  <si>
    <t>Los Cristales - opera fusible MT por caida de rama sobre la red, por lo cual se procede al retiro y posterior cierre quedando con servicio normal el sector.</t>
  </si>
  <si>
    <t>Villa cordillera - Sector sin energía fusible nh operado de 125 por coxi entre líneas BT CU-106 y CU-88, se realiza poda.</t>
  </si>
  <si>
    <t xml:space="preserve">Refuerzo de 375m LMT de Cu desnuno 3x13mm² a cable Prot 3x300mm² </t>
  </si>
  <si>
    <t>Monterilla - opera fusible BT por caída de árbol sobre red BT en CU5657, se procede a abrir SED 530 para despeje y reparacion de red BT.</t>
  </si>
  <si>
    <t>Huañuñe - Caida de rama sobre bushing de SED 380, la cual se retira y recorriendo la red encontrandose todo normal se realiza cierre de LMT quedando con servicio normalizado.</t>
  </si>
  <si>
    <t>- DTE3730 Esmeralda Sur. caída de árbol en el TE3747 corta  1 LMT  provocando la operación de 2 Desconectadores fusibles quedando sin energía el sector</t>
  </si>
  <si>
    <t>Huañuñe - Opera fusibles MT por tala de árbol por parte de terceros de servicio 2070 en CU5308, se realiza recorrido de LMT encontrandose todo normal y posteriormente se realiza cierre quedando con servicio normal el sector.</t>
  </si>
  <si>
    <t>El Hollín - Opera reconectador 1Ø por ramas en cercanias a red MT, se realiza despeje quedando con servicio normal en el sector.</t>
  </si>
  <si>
    <t>los cristales  apertura por obra de refuerzo de Linea MT para conexión de PMGD EL Belloto</t>
  </si>
  <si>
    <t>- RCU7074 Upeo, opera Reconectador por caída de árbol en CU752 que corta red MT, se realiza reparación y posterior cierre quedando con servicio normal.</t>
  </si>
  <si>
    <t>San Guillermo - Opera reconectador por choque de vehículo a poste TE5938, se realiza reemplazo y posterior normalización del servicio eléctrico.</t>
  </si>
  <si>
    <t xml:space="preserve">Sector Chequenlemillo, DCU 2493, Desconexión programada por reemplazo de 1.2 km de LMT, se cambia cable desnudo por cable protegido. Obra necesaria para dar cumplimiento a NTCS. </t>
  </si>
  <si>
    <t xml:space="preserve">San Carlos de Teno, DCU4513 fusible 2FMT operado por caida de arbol  en cu5011, no produce corte de lineas, se normaliza fusibles queda normalizado </t>
  </si>
  <si>
    <t xml:space="preserve">Sector Hacienda de Zapallar, S/E 1022 poste: 6845 de 30 kva.  Cabana fase 3 operado por sobrecarga momentánea. Se reemplaza NH de 50A por uno de 80A autorizado por jefe de turno. Se programan maniobras para realizar cambio de transformador (50 Kva).    opera por sobre carga momentanea, se coordina aumeto de potencia a 50 kva con LLVV. </t>
  </si>
  <si>
    <t xml:space="preserve">Sector Huañuñe, DCU 5308. Desconectador Fusible operado de 7A  por fatiga de material. Una vez recorrida la LMT y con autorización de jefe de turno se procedio a cerrar DDFF y se normalizado el sector. </t>
  </si>
  <si>
    <t xml:space="preserve">Sector Villa Cordillera, SED 485 poste 1699 de 45 Kva.  Un fusible NH de 100A quemado por sobreconsumo momentaneo.Se redistribuyen emplames entre las fases paraequilibrar consumos. sector normalizado y se programa aumento de  portencia (transformador de 75KVA). </t>
  </si>
  <si>
    <t xml:space="preserve">Sector callejón La Mosqueta, DCU 4138. Desconectador fusible operado en fase R de 15, producto de ramas en la red MT. Se retiro la rama y se normalizó el sector. Programación de poda entre los postes CU3661y CU3999. </t>
  </si>
  <si>
    <t>Sector Chequenlemu, SED 414 poste: 5727 de 5 Kva.  Desconectadores Fusibles operados en red MT producto de falla en la SED, se realiza cambio de transformador y aumento de potencia a 25 Kva. Terminados los trabajos se normalizo el sector.</t>
  </si>
  <si>
    <t xml:space="preserve">Sector El Prado, SED 586 poste: CU 3845. Vehiculo desconocido choca poste CU 3848 de red Baja Tensión, producto de esto opera FBT de la subestacion de distribucion, se realiza cambio de poste quedando y se normalizo el sector. </t>
  </si>
  <si>
    <t xml:space="preserve">Sector El Zinc, DCU 6486. Desconexion programada por aumento de potencia en SED de 15 Kva 2f a 3F de 100 kVA, e intercalación de PH10 mts. Esto con la finalidad de incorporar nuevos clientes de loteo. Terminados los trabajos se normalizo el sector. </t>
  </si>
  <si>
    <t xml:space="preserve">Sector El Cisne (Callejón Jackson), SED 283 poste TE 1883 de 5 KVA.  Desconectador Fusible opera en red BT,producto de caida de rama en el poste TE 1884. Se retiro la rama y se normalizo el sector. </t>
  </si>
  <si>
    <t xml:space="preserve">Sector La Mosqueta, DCU 3654. Desconectador Fusible operado en red MT, producto de la caída de rama entre los postes CU 3661 y CU 3663. Se procedió a retirar la rama y normalizar el sector. </t>
  </si>
  <si>
    <t xml:space="preserve">Sector El Culenar, DTE 4988. Desconectador Fusible operado en red MT producto de fatiga de material, se procede a cambiar el fusible y se normaliza el secor. </t>
  </si>
  <si>
    <t xml:space="preserve">Sector San Rafael, Teno.  DTE 3441. Operación de 1 fusible MT de 8A, se identifica falla en instalación particular del servicio 13685 con 7 amp. Cliente quedara abierto para su presentación de certificado y se normaliza el sector. </t>
  </si>
  <si>
    <t xml:space="preserve">Sector El Molino, SED 418 POSTE: te 1475 de 50 KVA. Desconectador Fusible NH de 80A operado en red BT producto de sobrecraga momentanea. Se reemplazo el fusible NH y se normalizo el sector. </t>
  </si>
  <si>
    <t xml:space="preserve">Sector Domingo Mancilla, SED 136 poste: TE 2390 de 45 KVA.  Desconectador Fusible NH de 63A operado en red BT, producto de sobrecarga momentánea. Se normaliza el sector con un NH de 80A, autorizado por jefe de turno.  </t>
  </si>
  <si>
    <t xml:space="preserve">Sector El Zinc, DCU 4810. Operan 2 Fusible MT de 7A, producto de falla en instalacion de cliente n° 15136. Se realizó el cierre de los DDFF normalizando con fusibles de 10A en las tres fases, previa autorización de jefe de turno. </t>
  </si>
  <si>
    <t xml:space="preserve">Sector Chequenlemu, SED 51 poste: CU 2338 de 25 KVA.  Reemplazo de condutor en red BT entre los postes CU 2152 al CU 2325. Se cambia cable desnudo por preensamblado con el fin de evitar conexiones irregulares en el sector. </t>
  </si>
  <si>
    <t>Sector La Obra, SED 485 poste: 1699 de 75 KVA.  Desconectador fusible en red BT operado por sobrecarga momentanea, se reemplaza quedando normalizado el sector, de igual manera se gestiona aumento de potencia.</t>
  </si>
  <si>
    <t>Sector Los Maquis, SED 435 poste: TE 181 de 15 KVA. Desconectador fusible NH operado de 80A en red BT, producto de lineas cruzadas ya que vehículo particular chocó tirante de PH. Se repara la LBT y se cierra en baja tensión quedando normal con energía eléctrica.</t>
  </si>
  <si>
    <t xml:space="preserve">Sector EL Molino, SED 920 poste: TE 3647 de 15 KVA. Desconectadores Fusibles operados en red MT producto de falla en el transformador, se instaló generador para normalizar momentaneamente el sector. Se programa cambio de SED.  </t>
  </si>
  <si>
    <t>Sector Villa Julián Lozano, SED 18 3Φ 50kva porte CU1517- fusibles NH 50kva operado por líneas cruzadas, se identifica choque de tirante. se separan lineas BT en CU6554 quedando normalizado</t>
  </si>
  <si>
    <t xml:space="preserve">Sector Huañuñe, DCU5308. Desconectador fusible operados en fase s y t de 7st , producto de ramas en la red MT. Se retiro la rama y se normalizó el sector. Programación de poda entre los postes CU5290 y CU5291. </t>
  </si>
  <si>
    <t>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t>
  </si>
  <si>
    <t>Sector Industrial Los Cristales - Opera interruptor ICU5084 de media tensión por ave sobre la red de MT en CU6617, se realiza retiro de ave realizando cierre quedando normalizado</t>
  </si>
  <si>
    <t xml:space="preserve">Desconexión programada, sector Santa Hortensia, intercalación de PHA 10 mts para conexión de loteo Valle Tranquilo 2da etapa. </t>
  </si>
  <si>
    <t xml:space="preserve">Sector Santa Eugenia -SED 329 2Φ 10kva te708 - Desconexión programada para extensión de linea en Baja Tensión. Contratista Roberto Inostroza. </t>
  </si>
  <si>
    <t>Sector El Culenar - SED505 1Φ 1.5kva NH de 25A TE324 - Operación d NH de 25A por sobre carga momentánea, línea despejada se realiza cierre quedando normalizado, se informa para revisión con detalle e instalación de calidad de servicio</t>
  </si>
  <si>
    <t>Sector Rinc_x0008_ón de Zapallar, DCU 2897. Opera fusible MT por caida de rama de sauce sobre LMT particular (servicio 8867), realizan despeje con contratista particular, se realiza cierre quedando con servicio normal.</t>
  </si>
  <si>
    <t>Sector La Moqueta -DCU4138 fusible MT de 15A Quemado,  se realiza recorrido encontrando redes normales, por lo cual se revisan las protecciones de los clientes MT, encontrando 1 cliente (Servicio 7712 Dosal hermanos) con 30kva contratado y con fusibles de 20A. por lo cual se procede a reemplazar a la capacidad contratada para posterior normalización de red MT CEC.</t>
  </si>
  <si>
    <t xml:space="preserve">Parque Zapallar. Opera fusible MT en DCU8109 por choque a poste CU8123. Se realiza labores de reemplazo de poste Chocado, quedando servicio normalizado. </t>
  </si>
  <si>
    <t xml:space="preserve">Sector El Zinc, DCU 4795 1 FMT operado por sobrecarga con fusible de 10st, se procede a cambiar los 3 Fusibles y se aumenta la capacidad a 12st ya que el arranque principal DCU2851 tiene DDFF de 15st. </t>
  </si>
  <si>
    <t>Sector el Zinc - DCU2851  2 FMT operados por choque de vehículo particular patente ED3264, al poste CU4783. Se realizaron maniobras para aislar la zona y contratista SOELEC realizo cambio de PH. a las 20:26 hrs se normalizo el servicio en el sector.</t>
  </si>
  <si>
    <t xml:space="preserve">SED 159, Operado en baja tensión de cavana de 80A. por camión que corto 2 acometidas (servicios 1645 y 14225), movil prom reemplazo el FBT operado y normalizo las cuentas afectadas. </t>
  </si>
  <si>
    <t xml:space="preserve">DTE 4889, 1 FMT de 3st operado , se hace recorrido de linea se determina fatiga material, se realiza cierre de RED MT quedando normalizando por completo el sector. </t>
  </si>
  <si>
    <t>Sector Huañuñe - Se encuentra operado fusible MT en DCU-3398,  se encuentra fusible MT DCU-5295  de servicio particular 12822 operado en la misma fase de arranque principal, se recorre el resto de LMT CEC encontrándose todo normal. servicio particular queda abierto hasta presentar Certificado para realizar cierre.</t>
  </si>
  <si>
    <t xml:space="preserve">Sector Hacienda de Zapallar, DCU6836, Un fusible operado en red MT de 15A, se recorrió la LMT y LBT pero no se encontro anomalia, se cambio el FMT y se normalizo el sector. </t>
  </si>
  <si>
    <t>Sector San Carlos, DTE3462, Fusible MT operado por falla interna de la cuenta 16016, se dejó abierto el arranque particular y se procedió a normalizar el sector.</t>
  </si>
  <si>
    <t>Sector El Zinc, DCU 4795, 1 FMT operado de 15 st por fatiga de material, se realiza cambio de los 3 fusible por la misma capacidad</t>
  </si>
  <si>
    <t>Sector Hacienda de Zapallar, DCU 6835 - 1 fusible operado en red MT de 3 st por sobrecarga de la zona, se reemplazan los 3 fusibles aumentado la capacidad a 6 st autorizado por  JC Cordero, se realiza cierre entrando normal</t>
  </si>
  <si>
    <t xml:space="preserve">Sector Los Maquis opera DTE254 viento fuerte provoca cruce de redes MT entre TE271 y TE243, se separan las redes y posterior cierre quedando con servicio normal en el sector. </t>
  </si>
  <si>
    <t xml:space="preserve">Sector Hacienda de Zapallar, DCU6836, 1 FMT operado (fase 1) de 15 st producto de aves en la línea de media tensión en los postes CU8062 y CU6845, se Realiza despeje cerrando normal. </t>
  </si>
  <si>
    <t>Sector El Zinc, DCU 2851,  1 FMT operado de 15st por falla en la cuenta particular 14649 (1fmt operado de 3st), se procedió a normalizar los DDFF aumentando la capacidad a 20 st.</t>
  </si>
  <si>
    <t>Sector Los Queñes - Opera fusible NH 160A en SED 166 por caída de rama sobre red de alumbrado público cortándola en TE5488 y te5889, se aisla falla en alumbrado público dejando zona segura y se realiza cierre de fusible operado quedando con servicio normal.</t>
  </si>
  <si>
    <t>Sector EL Maitén  SED 603 se identifica un punto CU4251 con red BT desnuda vano largo linea dilatada. Se realiza cierre  cargas 17 A 7 A  16A. queda normalizado. se coordinara para instalar separador BT en  vano largo entre CU4251 y CU3634.</t>
  </si>
  <si>
    <t xml:space="preserve">Sector El Cisne, SED 171, se hace apertura de subestación para reparar LBT en el TE 1914, ya que un vehiculo desconocido desprendió la linea y afecto además 3 empalmes. Se reparó con dos moviles prom. Se normalizo el sector y se comprobo servicio normal en los empalmes afectados.  </t>
  </si>
  <si>
    <t>Sector El Prado, nh 80A. operado en SED471 producto de una sobre carga momentanea, se realiza cierre de NH quedando con 87Amp, se monitorean cargas bajando a 68A , servicio normalizado.</t>
  </si>
  <si>
    <t xml:space="preserve">Sector Villa Julian Lozano, DCU5837,  1FMT operado de 10 st por choque de camión a tirante del poste CU1577, se reemplazaron los 3 fusibles del arranque quedando sector normalizado. </t>
  </si>
  <si>
    <t xml:space="preserve">Sector El Zinc DCU 4795, bastón de la fase central fundido por fatiga de material, con un fusible de 15 st, se reemplaza el bastón y el fusible quedando servicio normal en el sector. (programar para la próxima semana el cambio de los 3 DDFF de CU4795) </t>
  </si>
  <si>
    <t>SSEE Quinta Perdida de suministro a nivel de 154kV subestación Tinguiririca que alimenta sector de san fernando - TRANSELEC.</t>
  </si>
  <si>
    <t>Sector Santa Cristina La Obra - Operacion de reconectador RCU5724 Producto de el choque de un vehiculo al poste CU-1606, realizando la reparacion con contratista SOELEC.</t>
  </si>
  <si>
    <t xml:space="preserve">Sector de San Alberto - NH operado en fase central de la SED 367 por fatiga de material, se cambia quedado normalizado </t>
  </si>
  <si>
    <t>Sector Zapallar reconectador de linea operado RCU5129 operacion producto de choque de poste en el CU-1163- se realiza reparacion quedando zona normalizada</t>
  </si>
  <si>
    <t>Sector Los Cristales opercion de NH en SED1201 producto de  fatiga materal, se realiza cambia quedando normalizado</t>
  </si>
  <si>
    <t xml:space="preserve">Sector San Guillermo, RTE 898, Caída de rama sobre la LMT en el TE 943, se operaron 2 FMT de 5 st en el DTE 933, se procedió a normalizar los 3 FMT con la misma capacidad y se cerró el Rec de San Guillermo de forma manual. </t>
  </si>
  <si>
    <t>Sector Callejón villa El Manzano - Se detecta en Operación de desconectador fusible DCU-4750 por incendio forestal en Callejón villa El Manzano de Los Niches la comuna de Curicó, En la Zona se queman líneas de MT en varios puntos entre los postes CU-4750 y cu-4754, se dispone de una Equipo electrógeno para la Zona afectada, se realiza reparación de todas las estructuras dañadas quedando con energía restablecida.</t>
  </si>
  <si>
    <t xml:space="preserve">Sector El Condor, DTE 933, 1 fusible MT operado de 5 st, se recorrió la LMT y LBT encontrándose despejadas, se cerró a las 08:00 hrs, previa autorización de jefe de turno. </t>
  </si>
  <si>
    <t xml:space="preserve">Sector El Condor, se encontraron en el arranque de la cuenta 11178 fusibles de 10 st y un bushing del equipo compacto de la cuenta quemado y con filtración de aceite. (el cliente tiene declarado 45 KVA por lo que debería tener en su arranque Fusibles de 2 st.) - se procedió a dejar abierto al cliente y se le notificó que debe presentar certificado de ingeniero clase A.  - Ahora móvil Prom 1 cambiaron los 3 fusibles (de 5 st) del DTE 933 y se normalizó el sector a las 11:15 hrs. </t>
  </si>
  <si>
    <t xml:space="preserve">Ramón Urrea de SSEE Y Protecciones (CGE) quien informó que a las 13:12 hrs opero el 52B8 en SE San Fernando, por lo tanto queremos alimentamos por la barra de 66KV desde subestación Teno a las 13:22 hrs. </t>
  </si>
  <si>
    <t>Sector Parque Monterilla - operacion de fusibles BT SED117 por caida de arbol TE5160, se realiza la reparacion con contratista AY G quedando normalizada la zona afectada.</t>
  </si>
  <si>
    <t>Sector Santa Rosa de Teno-  ITM de 40AMP de S/E131 operado producto de una sobrecarga momentanea, se informa para normalizar</t>
  </si>
  <si>
    <t>Sector Santa Laura - S/E1074 Operada en Nh de 80AMP  por lineas de LBT cortadas por caída de árbol en TE5141, se realiza reparación quedando normalizado.</t>
  </si>
  <si>
    <t>Sector Z_x0008_apallar - DCU 6535 2 FMT operados de 10 st por caída de árbol sobre la LMT entre el CU-4269 y CU-4270, se despeja queda normalizado</t>
  </si>
  <si>
    <t>Sector Zapallar - Operacion de fusible NH de 80AMp producto de LBT cruzadas por el viento entre CU4104 y cu4105, se separan LBT quedando normalizado</t>
  </si>
  <si>
    <t xml:space="preserve">Santa Laura, SED 1074 se realiza apertura de subestación para reparar LBT cortada entre los postes TE5841 y TE5843 por caída de gancho sobre la línea, se repara la LBT y se reemplazó el NH de 80 A.  Sector quedó normalizado. </t>
  </si>
  <si>
    <t>Sector Santa Cristina, DCU1617, 2 fusibles de 15Amp operados del arranque de cooperativa, producto de una poda indebida realizada por  cliente  6534. cortó una una rama de eucaliptus en CU9 cayendo en LMT de cooperativa, se programa poda en el lugar y se reemplazaron fusibles quedando normalizado.</t>
  </si>
  <si>
    <t xml:space="preserve">Sector Upeo RCU 7074, reconectador operado, se realizó recorrido de LMT y LBT se identifica poda en el lugar producida por terceros, El sector se normalizó a las 15:10 hrs. </t>
  </si>
  <si>
    <t>Sector Los Niches ICU6052 operado producto de choque de tirante de poste CU 5973 por camión, producto de lo anterior este corta LMT del sector quedando un sector sin energía, se cordina reparación con personal  contratista soelec.</t>
  </si>
  <si>
    <t>Sector El hollin- DCU5035 operado producto de ramas de Sauce En CU5039 , se cordinara para poda.</t>
  </si>
  <si>
    <t>Sector El Cóndor DTE933 Fusibles Mt quemado producto de choque de vehículo desconocido a una poste TE943, se realiza cambio quedando normalizado.</t>
  </si>
  <si>
    <t>Sector El Condor - Operacion 1 fusible de 2ST en FMT  en S/E690 producto de ramas topan red BT en TE6111 , se realiza despeje de la zona y se informa para programar poda</t>
  </si>
  <si>
    <t xml:space="preserve">Sector Camino Los Cristales  Operacion de fusibles de 10st en DCU3820 producto de ramas en poste cu3833 y cu3832, se realiza retiro de rama realizando cierre </t>
  </si>
  <si>
    <t xml:space="preserve">Sector San Rafael - DTE 3462 con 3 fusibles MT 25s operador en arranque producto de falla en servicio particular 8517 con fusible MT 15s operado en red Particular, se realiza la apertura del cliente realizando cierre quedando normalizado el sector. Opera debido a la cercania del cliente con el arranque general. </t>
  </si>
  <si>
    <t>Sector El Porvenir - Producto de un ave que topa el bushing de MT S/E 404, opera el fusible MT en DCU3855 con fusible de 2A y FMT404 arranque general con fusible de 10A, se retira el ave y se realiza cierre normalizando el servicio del sector.</t>
  </si>
  <si>
    <t>Sector Monterilla - Se produce una operación de fusible MT en DTE3564 por choque de vehículo a poste placa TE5266 quedando todo el sector sin energía. Vehículo identificado: Chevrolet Corsa Extra 1.6 año 2002 placa patente UV-4288.</t>
  </si>
  <si>
    <t xml:space="preserve">Sector Monterilla, FBT123 nh 80amp operado, se identifican  cables telefonicos en coci con red de BT TE4640, se despejan cables realizando el cierre entrando normal. </t>
  </si>
  <si>
    <t>Sector El Cóndor - DTE933 operación de 1 FMT de 5A. Se efectúa recorrido sin encontrar causa de falla, se realiza cierre quedando normalizado, se asocia falla a servicio 11178 cliente se aumenta FMT particular.</t>
  </si>
  <si>
    <t>Falla Asociada a Subtransmisión SS/EE Curicó Y SS/EE Teno, sin energía por periodo de 5 minutos.</t>
  </si>
  <si>
    <t>Sector Villa La Palmera – S/E 255 operada por sobreconsumo con NH de 125AMP se realiza cierre con un peak de 145A manteniéndose con: fase 1= 90A - fase2= 25A - fase 3= 49A, se programa equilibrio de fases.</t>
  </si>
  <si>
    <t xml:space="preserve">Sector Villa La Palmera – S/E 255 operada por sobreconsumo con NH de 125AMP , se cambian clientes de fase en CU3119 en pasaje 2 </t>
  </si>
  <si>
    <t>Refuerzo de 5.756m LMT de Cu desnudo 3x13mm² a cable Prot 3x180mm² (1ª epata)- Refuerzo de línea para conexión de PMGD Las Bandurrias</t>
  </si>
  <si>
    <t>Sector Potrero Grande - Opera reconectador RCU6726 por choque de vehiculo desconocido a tirante en poste CU8092, se realiza reparación y posterior mitigación para evitar reiteración en la falla.</t>
  </si>
  <si>
    <t>Sector Los Cristales - Opera desconectador DCU1294 fusible en media tensión por ramas sobre la red en CU3830, se realiza despeje de red quedando con servicio normal.</t>
  </si>
  <si>
    <t>Sector Potrero Grande - Opera reconectador RCU6726 en media tensión por ramas sobre la red en CU238, se realiza despeje de red quedando con servicio normal.</t>
  </si>
  <si>
    <t>Sector Las Parcelas - Opera reconectador RTE6599 en media tensión por linea de media tension cortada en TE5677, se realiza reparación de red quedando con servicio normal.</t>
  </si>
  <si>
    <t>Sector Corral de Piedra Desconectador DCU-4008 con dos Fusible de MT de 5st operados en por caida de ramas en CU-6498 se realiza poda puntual despejando la zona afectada de ramas realizando cierre sector quedando normalizado.</t>
  </si>
  <si>
    <t>Sector Santa Rosa - Opera desconectador fusible DTE4562 en media tensión por ramas sobre la red en TE3036, se realiza despeje de red quedando con servicio normal.</t>
  </si>
  <si>
    <t>Sector Los Niches S/E91 operado NH de 80A operado por caida de ramas llevadas por el viento en CU6372, se realiza cierre quedando normalizado</t>
  </si>
  <si>
    <t>Sector yacal  S/E257 operado NH de 80A operado por caida de ramas por el fuerte viento en CU121, se realiza cierre quedando normalizado</t>
  </si>
  <si>
    <t>Sector El Retamo Fusibles de MT operados por falla en servicio 8523 particular falla interna se deja abierto  y se normaliza arranque quedando sector con energía</t>
  </si>
  <si>
    <t>Sector Chequenlemu - Opera fusibles 12A en MT DCU4403, se efectúa recorrido encontrando FMT fundido en CU4403, se cambia de fusibles se realiza cierre quedando con sin energía.</t>
  </si>
  <si>
    <t>Callejón Santa Sara – Se opera Desconectador fusible DTE4203 para cambio de poste TE4204 producto de un choque efectuado por vehículo desconocido. El cambio se realizó con empresa AYG, quedando normalizado el sector.</t>
  </si>
  <si>
    <t xml:space="preserve">Cordillerilla, Segunda etapa de refuerzo de conductor por nuevo PMGD. </t>
  </si>
  <si>
    <t>Camino Los Cristales - Se opera Desconectador Fusible DCU1124 debido a LMT y LBT cortadas producto de caída de ramas en CU1422 y CU4170.</t>
  </si>
  <si>
    <t>Sector la mosqueta - Operación de 1  Fusible  De Media Tensión  de 15s producto de la fatiga del fusible lateral del arranque, se identifica dañado por fatiga.</t>
  </si>
  <si>
    <t>Sector Potrero Grande SED 445 se identifica 1 fusible NH de 80A operado por sobrecarga, además se detecta desequilibrio entre las fases, por lo cual se realizará traslado de empalmes a las fases con cargas más bajas, Quedando normalizado</t>
  </si>
  <si>
    <t xml:space="preserve">Sector Potrero Grande líneas se identifican LBT destemplada en Neutro del poste cu336 se realiza retemplado y se normaliza SED445 quedando sector con energía, además se programa  instalan separadores </t>
  </si>
  <si>
    <t>Sector La Purísima sin energía producto de porta fusible Cabana fundido por mal contacto en SED563, se reemplaza quedando sector con energía</t>
  </si>
  <si>
    <t>Sector La purísima se identifica Fusible de 3A operado en DTE2378 se producto de la caída de rama en poste TE-3709, se encuentra la zona despejada, se cambian fusible quedando normalizado. Se informa para solicitar autorización de poda en la zona.</t>
  </si>
  <si>
    <t>Sector El Molino apertura por Proyecto para Cambio de 3 Crucetas y 2 postes de MT por construcción de Torre de Agua Potable del sector</t>
  </si>
  <si>
    <t>Sector La Quebrada se identifica breaker de SED209 de 60A vencido, se normaliza en forma provisoria programando su normalización, 11/04/2022 queda normalizado a cabanna</t>
  </si>
  <si>
    <t>Sector Domingo Mancilla fusibles operados en DTE4436, se realiza recorrido de líneas de media tensión sin determinar falla, gran parte de la red esta por predios particulares se realiza recorrido de redes con luz día.</t>
  </si>
  <si>
    <t>Sector de Los Niches RCU6052 intelliRupter N/C Opera por choque de vehículo a tirante del poste CU-2705 en sector entrada Villa sta Elena, se realiza despeje y posterior cierre quedando con servicio normal.</t>
  </si>
  <si>
    <t>Sector de Corral de piedra operación DCU-4008 en dos 2 fases con fusibles de 5S, se identifica falla de material.</t>
  </si>
  <si>
    <t>Sector Los Niches SED553 sin energía producto de operación de Breaker 250A se recorre línea encontrando ramas en CU2513, se realiza poda puntual y se programa instalación de separadores</t>
  </si>
  <si>
    <t>Villa Santa Elena - Para realizar Instalación de Nueva SED 45 KVA, Construcción de 2do plano, Construcción de Malla TP, Seccionamiento en SED203 (2 límites de zona) y Normalización de protecciones en BT (Cavana 2 salidas)</t>
  </si>
  <si>
    <t>Sector Santa Susana – SED1193 operan 2 fusibles NH de 50A por Personal de contratista de GYF, Al momento de realizar conexión de un servicio nuevo en BT apoyan la escalera y chocan las fases de 2 lozas aéreas provocando coci en la red de BT, se realiza reemplazo de fusible quedando con servicio normal.</t>
  </si>
  <si>
    <t>Sector Teno RTE5739 Alimentador Los Queñes, opera Reconectador por choque de vehículo a porte de media tensión TE4570, transferencias de carga y se recupera gran parte de la zona afectada quedando con servicio normal dejando vano largo y quedando pendiente el cambio de poste.</t>
  </si>
  <si>
    <t>Sector La Mosqueta se identifica neutro cortado en red BT de SED 238 se repara quedando sed con energía sin operación de fusible NH</t>
  </si>
  <si>
    <t>P. Lozano - en SED 372 opera fusible NH de 160A. por pelotazo a red BT en CU5094, se realiza recorrido y posterior cierre quedando con servicio normal en el sector.</t>
  </si>
  <si>
    <t>Sector la Parroquia  SED 361  Fusible NH fase R 100 A operado por rama de palmera y LBT cruzada se realiza despeje quedando normalizado</t>
  </si>
  <si>
    <t>Sector El Zinc - dcu4810 operación de fusible producto de ramas en LMT línea particular servicio 15136. quedando aislado y bloqueado</t>
  </si>
  <si>
    <t>Sector Monterilla Subestación operada en NH de 63A en BT, productor de líneas cortada en te-3518, se realiza reparación con contratista quedando normalizada la zona.</t>
  </si>
  <si>
    <t>Sector km 4 de Los Niches - Operación de 2 NH100 producto de ramas de palmera, se identifica corte del neutro y fase 3 en el poste CU1076 - CU5571, se realiza reparación con personal contratista AYG quedando normalizado</t>
  </si>
  <si>
    <t>Sector Potrero Grande RCU6726 operación de Reconectador producto de ramas de aromo en CU8094, se realiza poda puntual despejando la rama sobre la Red MT, quedando normalizado.</t>
  </si>
  <si>
    <t>Sector La obra Operación de RCU-5724 producto de ramas topando red MT en varios puntos CU3776 - CU5580- CU5814, se realiza poda puntual realizando normalización de Reconectador con cierre exitoso.</t>
  </si>
  <si>
    <t>Sector La Obra - RCU5724 Opera Reconectador por líneas de media tensión cortadas por caída de árbol en CU3670, se realiza despeje y posterior reparación de red MT quedando con servicio normal.</t>
  </si>
  <si>
    <t>Sector La Palmera NH 125A Operado en SED255 por líneas cruzadas por dilatación en LBT desnuda, se programa instalación de separadores cu2449 - cu2944.</t>
  </si>
  <si>
    <t>Sector Rincón de Zapallar - Opera fusible MT en DCU2897 por falla al interior de servicio 8867, se realiza apertura de arranque particular quedando con servicio normal.</t>
  </si>
  <si>
    <t>Sector de Potrero Grande SED72 Opera fusible nh de 80A por caída de árbol sobre red BT, se retira árbol quedando con servicio normal.</t>
  </si>
  <si>
    <t>Sector Las Parcelas opera Reconectador RTE6599 por caída de rama de sauce en línea de media tensión en TE6596, se realiza despeje quedando con servicio normal.</t>
  </si>
  <si>
    <t>Sector Los Maquis - RTE7181 opera Reconectador por amarras cortadas en línea de media tensión, se realizan maniobras para energizar con generador y se identifica amarras cortadas en TE-5143 y TE-4886 se repara falla cerrando con servicio normal.</t>
  </si>
  <si>
    <t>Sector La Obra de los niches operación de Reconectador de línea RCU5724 productor de la caída de un arbol entre los postes CU-3616 y CU-3621 cortado LMT, se realizan maniobras para aislar falla con transferencia de carga y se realiza reparación con personal contratista.</t>
  </si>
  <si>
    <t>Sector de Morza Operación de Reconectador producto de la caída de árboles entre el TE4793 y TE4799 cortando LMT, se realiza transferencia de cargas para acotar clientes afectados, y reparación con personal contratista</t>
  </si>
  <si>
    <t>Sector Callejón San Jose La montaña de Teno - operación de 2FMT de 5a producto de huiras sobre la red MT, se realiza despeje quedando normalizado</t>
  </si>
  <si>
    <t>Sector Alupenhue operación de FMT de 25A producto de caída de rama en CU-8532 se realiza despeje de zona afectada normalizando la zona afectada</t>
  </si>
  <si>
    <t>Sector Villa Los Héroes operación de fusible NH 125A productor de caída de árbol en CU325, se retira árbol quedando normalizado el sector.</t>
  </si>
  <si>
    <t>Sector Santa Cristina operación de NH de 100A en SED603 producto de líneas cruzadas por caída de rama en cu3634, se realiza instalación de separadores en red BT.</t>
  </si>
  <si>
    <t>Sector Callejón Los Colombianos 2 fusibles de MT operado producto de la caída de un árbol en TE5339, se despeja la zona afectada realizando cierre y sector normalizado</t>
  </si>
  <si>
    <t>Sector La Quebrada de Cordillerilla Opera Reconectador monofásico del sector, se identifica una rama sobre la red MT en cu5594, se realiza despeje de la red normalizando el sector</t>
  </si>
  <si>
    <t>Sector Cordillerilla - Desconexión Programada por Refuerzo de línea de media tensión para conexión de PMGD Las Bandurrias</t>
  </si>
  <si>
    <t>Sector San Rafael Teno - Opera fusible MT en DTE2533 por falla al interior de servicio 16016, se procede a despejar falla abriendo arranque particular y realizando cierre en DTE2533 quedando con servicio normal en el sector.</t>
  </si>
  <si>
    <t>Sector Santa Rosa de Teno - Opera fusible MT DTE4562 por cortes de líneas producto de tala de árboles realizada por terceros en TE-5700, se realiza reparación y posterior cierre quedando con servicio normal en el sector</t>
  </si>
  <si>
    <t>Sector Aldea San Jose - SED 474  Se encuentra fusible de 3T MT cortado por fatiga de material, se realiza reemplazo quedando con servicio normal el sector.</t>
  </si>
  <si>
    <t>Sector Cordillerilla - Se Realiza Refuerzo de 5.756m LMT de Cu desnudo 3x13mm² a cable Prot 3x180mm² (4ª epata) para conexión de PMGD Las Bandurrias.</t>
  </si>
  <si>
    <t>Sector Los Niches - Sin energía producto del choque de un poste MT cu2492 provocando la operación de la SED 39, no se logra identificar el vehículo que provoca la operación de SED</t>
  </si>
  <si>
    <t xml:space="preserve">Sector Prudencio Lozano sin energía SED 372 producto de una sobrecarga momentánea operando las protecciones de BT la subestación en la fase A NH160A, se realiza cierre quedando con energía normal </t>
  </si>
  <si>
    <t>Sector de Upeo , Opera fusible MT de 2A de SED86 por caída de rama sobre red BT, se despeja falla quedando con servicio normalizado.</t>
  </si>
  <si>
    <t xml:space="preserve">Sector Las Liras - sector afectado por objeto sobre la red BT en el TE3919, se realiza despeje de la zona y se realiza sincronización de FMT y BT por encontrarse sin su configuración. FMT 5S y FBT cavanna 125A </t>
  </si>
  <si>
    <t>Sector Villa Bicentenario – SED1082 sector sin energía producto de una sobre carga momentánea con fusible NH de 160A operado, se requiere levantamiento del sector, queda normaliza</t>
  </si>
  <si>
    <t>Sector Santa Rebeca SED721 Operación de 1 fusible NH de 80A en la fase R producto de un sobre consumo momentáneo, se informa para realizar tomar medidas para que no vuelva ocurrir</t>
  </si>
  <si>
    <t>Sector Los Niches - SED 39 opera protecciones BT nh 80A por dilatación de la red BT, se instalan separadores en la red BT se cambia fusibles, quedando con servicio normal en el sector.</t>
  </si>
  <si>
    <t>Sector Villa San Martín Las Piedras, Opera fusible NH de 125A en SED360 por sobrecarga en la red, se reemplaza fusible quedando con servicio normal en el sector.</t>
  </si>
  <si>
    <t xml:space="preserve">Sector Los niches S/E1082 operan Fusible NH de 160A operado por sobrecarga, se reemplaza misma capacidad quedando con servicio normal, falta retirar calidad de servicio y evaluar la mejora. </t>
  </si>
  <si>
    <t>Sector Marengo -  S/E388  Fusible MT de 2T operado por fatiga de material, se reemplaza quedando normal con energía en el sector.</t>
  </si>
  <si>
    <t>Sector Prudencio Lozano - S/E372 Operan 3 NH de 160A por sobrecarga del sector, se realiza recorrido de red BT y posterior cierre con 200A quedando con servicio normal  provisorio hasta el cambio de transformador</t>
  </si>
  <si>
    <t xml:space="preserve">Sector Camino la montaña de Teno, SED 142 operación de NH de 63A producto de un sobre consumo momentánea, se identifica la red BT despejada y se realiza cierre con la misma capacidad, quedando con energía. </t>
  </si>
  <si>
    <t>Sector Villa Bicentenario - S/E 1082 opera fusible NH 160A. por sobre Carga del sector, se reemplazan por fusible tipo NH de 200A. quedando con servicio normal en el sector.</t>
  </si>
  <si>
    <t>Sector Marengo - Opera fusible NH 125A en SED388 por sobre consumo, se realiza reemplazo de Nh 125A. a NH 160A. hasta realizar normalización.</t>
  </si>
  <si>
    <t xml:space="preserve">Santa elena Dgo. Mancilla-  SED 658 opera 1 NH de 63A. por sobrecarga del sector, se reemplaza por NH de 80A. hasta su revisión y posterior normalización, se realiza recorrido de red BT y posterior cierre quedando con servicio normal. </t>
  </si>
  <si>
    <t>Sector Prudencio Lozano SED 372 - operan 2 NH de 200A. por sobrecarga del sector, se reemplazan los 3 por NH de 250A. hasta su revisión por operaciones reiteradas y posterior normalización, se realiza recorrido de red BT y posterior cierre quedando con servicio normal.</t>
  </si>
  <si>
    <t>Sector Las Piedras - SED 360 operan 2 NH de 125A. por sobrecarga del sector, se reemplazan los 3 por NH de 160A. hasta su revisión por operaciones reiteradas y posterior normalización, se realiza recorrido de red BT y posterior cierre quedando con servicio normal.</t>
  </si>
  <si>
    <t>Sector La Laguna SED 323 - Se realiza apertura de transformador por emergencia producto de choque de vehículo a poste TE465 propiedad CEC.</t>
  </si>
  <si>
    <t>Sector Los Niches SED 230 3Ø 75kva conductor telefónico provoca COCI en red BT en CU1923, Se encuentra con Fase R: 400A. S: 125A. T: 160A. Y se deja en las 3 fases con 160A.</t>
  </si>
  <si>
    <t>Sector Villa Prudencio Lozano SED 1342 3Ø 75kva- NH de 125A Opera por sobrecarga momentánea, se encuentra fusible NH de 125A quemados se reemplazan los 3 por La misma capacidad quedando sector con energía</t>
  </si>
  <si>
    <t>Sector Santa Rebeca SED1257 2F de 25kva - Fusibles MT operado por COCI en la parte superior del transformador a cauda de un roedor, se realiza retiro del animal quedando con servicio normalizado el sector.</t>
  </si>
  <si>
    <t>Sector Santa Rebeca SED147 de 10kva 2Ø operada NH de 63A por sobreconsumo momentáneo se identifican línea BT destemplada entre TE2031 y TE2032 se reemplaza los NH de 80A quedando carga de 70A aproximadamente.</t>
  </si>
  <si>
    <t>Sector Callejón Colombiano DTE-5339 FMT de 6T operado se identifica falla en Servicio particular 13686 se aísla cliente con falla particular normalizando el sector afectado con fusibles de la misma capacidad</t>
  </si>
  <si>
    <t>Cordillerilla - Refuerzo de 5.756m LMT desnuda a cable Prot 3x180mm² (5ª etapa) para conexión de PMGD Las Bandurrias.</t>
  </si>
  <si>
    <t>Sector de Zapallar SED237 2Ø de 10kva 1 FMT de 1T operado por fatiga de material, se realiza cambio quedando sector con energía</t>
  </si>
  <si>
    <t>Sector Los Castaños SED504 2Ø de 15kva – Operación de NH de 63A por sobrecarga momentánea se aumenta a 80A momentáneamente. Queda con energía normal</t>
  </si>
  <si>
    <t>Sector EL Culenar SED 326 2Ø de 15kva - Opera NH de 80A por fatiga de material se procede a normalizar con misma capacidad, sector normal con energía.</t>
  </si>
  <si>
    <t>Sector El Cisne SED 120 2Ø de 10kva - Fusible MT de 2T operado por caída de rama en línea de BT entre TE3845 y TE3846, se normaliza con la misma capacidad quedando sector normalizado</t>
  </si>
  <si>
    <t>Sector Cerro Los Cristales DCU5794 opera FMT de 10T fase T producto de maquina trabajando en el sector que provoca COCI en red MT entre CU7578 y CU7579, Se realiza cambio de fusible por la misma capacidad quedando sector normalizado</t>
  </si>
  <si>
    <t>Sector El Quelmen SED124 3Ø de 75kva 1 NH de 125A operado producto de un pelotazo en Red BT entre TE2625 y TE2633, se reemplaza por NH de 125A, se realiza cierre de NH con la misma capacidad quedando el sector con energía</t>
  </si>
  <si>
    <t>Sector La Purísima DTE-2378 1 fusible MT de 3T operado en fase r por caída de ramas en el TE3706, se realiza despeje de la línea y cerrando con la misma capacidad quedando el sector con energía normal.</t>
  </si>
  <si>
    <t>Sector La Alborada Opera reconectador RCU4192 producto de la caída de rama sobre red MT, se realiza despeje quedando con servicio normal.</t>
  </si>
  <si>
    <t>Sector Callejon El Trebolar DTE3441 operacion de 1FMT de 8T, se realiza recorrido sin determinar falla, se realiza cierre quedando normalizado con la misma capacidad normal.</t>
  </si>
  <si>
    <t xml:space="preserve">Sector Santa Susana SED1193 3Ø de 45kva opera 1 NH de 50A por prensa fundida de red BT de cliente 14645, se normalizará NH con 80A quedando sector normalizado </t>
  </si>
  <si>
    <t>Sector Los Castaños SED 244 2Ø 25kva se encuentra porta fusible NH tipo cavanna 123 fundido por mal contacto, se realiza reemplazo por cavanna 00 en forma provisoria con fusible NH de 125A quedando con servicio normal.</t>
  </si>
  <si>
    <t>Sector San Martin Las Piedras DCU4919 operado Producto de la caída de rama de eucaliptus en CU2147 se provoca la operación de 1 FMT de 8T del sector, se realiza cambio de fusible quedando sector normalizado</t>
  </si>
  <si>
    <t>Sector Los Maquis DCU4889 operado Producto de la caída de huiras de eucaliptus en TE6835 se provoca la operación de 1 FMT de 3T del sector, se realiza cambio de fusible quedando sector normalizado</t>
  </si>
  <si>
    <t>Sector Galilea de Zapallar DCU5047 Producto de la caída de una huira de eucaliptus en CU7523 se provoca la operación de 1 FMT de 15T del sector, se realiza cambio de fusible quedando sector normalizado</t>
  </si>
  <si>
    <t>Sector Hacienda de Zapallar SED1085 3F de 30kva - Fusibles BT operado producto de sobre carga momentánea en fase 3, se realiza equilibrio de fase con empalmes, quedando con servicio normalizado el sector.</t>
  </si>
  <si>
    <t xml:space="preserve">Sector Reten Los Niches Reconectador RCU6059 abierto producto de la caída de rayo en el sector de la Cuesta de Potrero Grande afectando dos reconectadores Yacal y Potrero Grande quemando el control de los dos equipos dejando varios sectores sin energía </t>
  </si>
  <si>
    <t>Sector La Obra SE230 NH 160A Operado Producto de la caída de arbol en CU1917 afectando la red BT, se realiza despeje quedando normalizado</t>
  </si>
  <si>
    <t xml:space="preserve">Sector Alborada Reconectador RCU5427 Abierto producto de aislador pasado en CU5776 sector Las Piedras y en mismo horario caída de huiras en sector La Alborada en red MT CU4196 </t>
  </si>
  <si>
    <t>Sector San Alberto operacion de fusibles MT del DCU6278 sin energía producto de la caída de ramas se realiza despeje desde piso se requiere podar con camión sobre LMT, sector queda normalizado</t>
  </si>
  <si>
    <t>Sector Upeo DCU5424 Operación de fusibles 20T en MT producto de LMT cortadas en CU656, se realiza reparación con personal contratista</t>
  </si>
  <si>
    <t>Sector Morza Reconectador RTE5424 Operado producto de la caída de una cruceta en TE5941 por falla de material, se aísla sector para normalizar reparando con personal contratista</t>
  </si>
  <si>
    <t xml:space="preserve">Sector Villa Santa Elena Fusibles central de MT con 15T Operados en DTE3143 y fusible lateral con 20T operado en DTE4436 producto del choque de un vehículo desconocido al poste TE3143 y por tensión cruza red LMT y BT provocando daños en poste y estructuras, se procede a realizar reparación para normalizar </t>
  </si>
  <si>
    <t>Sector Santa Elena SED133 Fusibles NH 80A BT operado producto de fatiga de material, se realiza cambio fusible quedando con servicio normalizado el sector</t>
  </si>
  <si>
    <t>Sector San Leon de Morza SED698 NH 100A operado por sobrecarga momentánea, se reemplaza por un fusible NH a 125A. quedando con servicio normal.</t>
  </si>
  <si>
    <t>Sector Santa Rebeca FBT721 NH de 100A Operado por sobre momentánea, línea despejada se repone con NH de 100A quedando sector con energía</t>
  </si>
  <si>
    <t xml:space="preserve">Sector El Cisne SED689 NH80A operado Producto ramas sobre red BT en TE3829 provocando corte de energía, se realiza poda puntual con camión hidro se realiza cambio de fusible quedando sector normalizado suministro sin energía  </t>
  </si>
  <si>
    <t>Sector San Guillermo DTE933 fusible Desconectador operado  producto de huiras sobre la red MT en varios puntos, se retiran huiras queda normalizado</t>
  </si>
  <si>
    <t>Sector Teno SED114 NH de 80A operado producto de línea BT cruzada  TE3600 por caída de rama se retira rama quedando sector con energía</t>
  </si>
  <si>
    <t>Sector EL Trebolar SED630 NH de 80A operado se identificar Cabana suelto se normaliza realizando cierre quedando normalizado</t>
  </si>
  <si>
    <t>Sector Santa Rebeca RTE7302 operación de reconectador de línea producto de huiras sobre la red MT en poste te6590, se realiza despeje de líneas quedando sector con energía normall</t>
  </si>
  <si>
    <t>Sector La Montaña SED713 2 fusibles MT de 2T operados, se realizan pruebas en vacío identificando transformador quemado</t>
  </si>
  <si>
    <t>Sector Santa Elena Los niches SED203 NH de 160A operado en fase central se identifica fatiga de material, se realiza cierre con la misma capacidad normalizando la zona</t>
  </si>
  <si>
    <t>Sector Villa Santa Elena SED 220 NH 250 operado producto de coci en red BT por líneas dilatadas en CU2715 y CU2714, se instalan separadores en puntos dilatados quedando el sector con energia</t>
  </si>
  <si>
    <t>Sector Santa Adela de Teno SED850 se identifica  fase R de salida del Cabana fundida por mal contacto, se realiza reemplazo de Cabana quedando normalizado el sector con energía normal</t>
  </si>
  <si>
    <t>Sector Callejón Carlos Jackson EL cisne, DTE1866 operación de 1 FMT de 20T y 2 FMT DTE1686 15T producto de caída de ramas en red MT TE1688 se realiza despeje en red con personal contratista quedando normalizado</t>
  </si>
  <si>
    <t>Sector Villa Los Niches, Opera SED122 en protección BT Breaker 250A. por líneas BT dilatadas entre CU2513 y CU3405, se programa instalación de separadores en distintos vanos con camión hidroelevador Prom para mitigar falla, queda con servicio normal en el sector.</t>
  </si>
  <si>
    <t>Sector San Guillermo opera reconectador RTE898 por aislador pasado en TE4128, se realiza reemplazo de aislador y posterior cierre quedando con servicio normal en el sector.</t>
  </si>
  <si>
    <t>Sector Hacienda de Zapallar DCU6836 Opera FMT por ramas topando red MT CU7964, se realiza despeje quedando con servicio normal.</t>
  </si>
  <si>
    <t>Sector Hacienda de Zapallar, Cavanna fundido en SED1176 por mal contacto, se reemplaza quedando sector con servicio normalizado</t>
  </si>
  <si>
    <t>Sector El Cisne SED688 NH de 100A operado, se determinada fatiga de NH se reemplaza con la misma capacidad quedando sector con energía</t>
  </si>
  <si>
    <t>Sector Retén Los Niches RTE6599 Reconectador Operado producto de choque de vehículo a tirante en CU6112 quebrando cruceta en CU6113, se realiza reparación y posterior cierre quedando con servicio normal en el sector.</t>
  </si>
  <si>
    <t>Sector Las Cardas SED1080 NH de 100A operado, se determinada fatiga de NH se reemplaza con la misma capacidad quedando sector con energía</t>
  </si>
  <si>
    <t>Sector San Carlos operación de FMT 2t de SED669 operados producto de  maquinaria niveladora corta red BT Luminaria, quedando sector sin energía, se repara quedando normalizado</t>
  </si>
  <si>
    <t>Sector Villa Los Niches, opera SED122 en protección BT (Breaker 250A.) por sobre carga momentánea, queda con servicio normal en el sector. con cargas promedio de 78A, se programa la normalización de Breaker</t>
  </si>
  <si>
    <t>Sector Rincón de San Carlos Fusibles MT operados en DTE4513 producto de un choque de un poste MT TE5543 por un vehículo desconocido, se realiza Cambio poste con personal contratista normalizando la zona afectada</t>
  </si>
  <si>
    <t>Sector Las Parcelas Desconexión por Refuerzo de 6,4km LMT de Al desnudo 3x33mm² a cable Prot 3x185mm² (1ª etapa).</t>
  </si>
  <si>
    <t xml:space="preserve">Sector La Obra SED896 NH 63A operado por sobre carga momentanea se regulariza a FBT de 80A, quedando sector con energía </t>
  </si>
  <si>
    <t>Sector Zapallar Desconexión por Refuerzo de 3,5km LMT de CU desnudo 3x13.3mm² a cable Prot 3x300mm².</t>
  </si>
  <si>
    <t>Sector San Carlos falla en SED298, se encuentra transformador quemado, se gestiona cambio de transformador con contratista quedando normalizado.</t>
  </si>
  <si>
    <t>ITE4402 Sector Las Parcelas, Refuerzo de 6,4km LMT de Al desnudo 3x33mm² a cable Prot 3x185mm² (2ª etapa).</t>
  </si>
  <si>
    <t>Sector Rincón de San Carlos, SED 316 opera fusibles MT y BT por ramas que provocaban COCI en red BT TE766, se realiza despeje de ramas y posterior cierre quedando el sector con servicio normal.</t>
  </si>
  <si>
    <t>Sector Rincón de Zapallar, se encontró fusible MT DCU5923 fatigado, se realiza recorrido de LMT encontrándose todo normal, por lo cual se procede a realizar cierre de fusible MT de 7A. quedando con energía en el sector.</t>
  </si>
  <si>
    <t>Sector Rincón de Zapallar, se encontró fusible MT DCU5923 se realiza recorrido de LMT encontrándose todo normal, por lo cual se procede a realizar cierre de fusible MT de 7A. quedando con energía en el sector.</t>
  </si>
  <si>
    <t>Sector El Molino SED149 operada en NH de fase 3 posible sobre consumo se reemplaza por NH de 80 quedando sector con energía</t>
  </si>
  <si>
    <t>Sector Santa Susana SED1193  Se encuentra 01 fusible BT NH 63 quemado. Se recorre red BT en preensamblado la cual se encuentra normal. aparente operación por carga. Se instala Fus. NH 80A.</t>
  </si>
  <si>
    <t>SSEE Quinta se realiza desconexión en SE Quinta transfiriendo los consumos en su totalidad a SE Teno por trabajos de mantenimiento y limpieza en patio de la subestación.</t>
  </si>
  <si>
    <t>DTE7811 Las Parcelas, Refuerzo de 6,4km LMT de Al desnudo 3x33mm² a cable Prot 3x185mm².</t>
  </si>
  <si>
    <t>Sector Los Niches RCU6059 operación de reconectador de línea producto de choque a poste CU6114 dejando todo el sector sin energía, se procede a realizar transferencias de carga y reparación para normalizar.</t>
  </si>
  <si>
    <t>DCU4437 Las Parcelas, Refuerzo de 6,4km LMT de Al desnudo 3x33mm² a cable Prot 3x185mm² (4ª etapa)</t>
  </si>
  <si>
    <t>Sector La Montaña de Teno - Vehículo con carga alta Choca Linea de Media Tensión del TE4593 en el KM1.4 del sector la montaña de Teno, producto de lo anterior se produce la operación del  reconectador de línea entrada la montaña RTE7170, se realiza despeje de falla se aísla tramo de la falla y cierre sector quedando con energía.</t>
  </si>
  <si>
    <t>TE5046 Las Parcelas - Refuerzo de 6,4km LMT de Al desnudo 3x33mm² a cable Prot 3x185mm².</t>
  </si>
  <si>
    <t>Sector Los Cristales, se encontró fusible MT DCU3820 operado, se realiza recorrido de LMT encontrándose todo normal, por lo cual se procede a realizar cierre de fusible MT de 10A. quedando con energía en el sector.</t>
  </si>
  <si>
    <t>RCU7074 Upeo, opera reconectador Upeo por maquinaria forestal trabajando en cercanías a redes MT de propiedad de CEC entre CU5273 y CU755, se realiza cierre de reconectador quedando con servicio normal.</t>
  </si>
  <si>
    <t>- DCU3326 2 FMT operado en LMT Marengo, se realiza recorrido y no se encuentra, se realiza cierre de LMT quedando con servicio normal.</t>
  </si>
  <si>
    <t>Sector El porvenir sector sin energía producto de la caída de una rama sobre la red MT por fuerte viento cu6996, se programa poda en sector</t>
  </si>
  <si>
    <t>Sector Camino Zapallar km1.5 producto de la caída de un arbol en CU1145 opera reconectador Ceropi, se realiza reparación con 2 contratista MT y de BT</t>
  </si>
  <si>
    <t xml:space="preserve">Sector San Alberto SED 235, se encuentra fusibles NH de 125A. operados por caída de gancho de árbol sobre red BT en CU1201, se realiza despeje de la red y posteriormente se realiza cierre quedando con servicio normal. </t>
  </si>
  <si>
    <t>Sector La Purísima SED 550 se encuentra bastón Fundido se realiza recorrido de red y S/E sin problemas, posteriormente se realiza cierre quedando con servicio normal.</t>
  </si>
  <si>
    <t>Sector Santa Rebeca Cabana fundido en SED340 producto de mal contacto, se realiza cambio quedando con energía normal.</t>
  </si>
  <si>
    <t xml:space="preserve">Sector Bajo La Cuesta de Potrero Grande SED 1104 sin energía producto de Cabana fundido con NH de 100A producto del mal contacto, se cambió Cabana y se normaliza por NH de 125A  </t>
  </si>
  <si>
    <t>Sector Marengo DCU6799 operado 1FMT de 10t, se realiza recorrido asociando la falla a ramas topan red MT en cu4633 por arbol de eucaliptus, se realiza despeje puntual quedando normalizado</t>
  </si>
  <si>
    <t>Sector Callejón Jose opera  Dte4645 por caída de arbol sobre la red MT te7050 con fusible de 7t, se realiza apertura para realizar poda puntual, normalizando la zona afectada</t>
  </si>
  <si>
    <t>Sector La Llavería 2 NH de 80A operados en SED 1001, se realiza recorrido red BT preensamblado sin observaciones, se normaliza NH con 100A quedando con energía carga promedio 30A</t>
  </si>
  <si>
    <t>Sector Los Cristales operación un fusible NH de 125A operado en SED599 de los cristales. Se identifica rama sobre red BT CU1105 llevada por viento. Queda normalziado</t>
  </si>
  <si>
    <t>san leon de morza. FMt central de 20T fatigado, se programa cambio de fusibles a 25T por alza de temperaturas.</t>
  </si>
  <si>
    <t>Sector Los Niches ICU6052 operación de intelliRupter producto de choque de un vehículo a un tirante de poste cu3151 provocando la operación de equipo y falla en un reconectador cercano del lugar, producto del choque del tirante falla el reconectador reten los niches cu6059 imposibilitando alimentar, se realizan maniobras para aislar la zona afectada y normalizar por otro tramo.</t>
  </si>
  <si>
    <t>Sector San Guillermo operacion de 1FMt 7T producto de rama sobre red MT en te807 se realiza retiro de rama, queda normalizado</t>
  </si>
  <si>
    <t xml:space="preserve">Sector San Leon de Morza se identifica DTE4056 FMT con fase central de 20T fatigado, se programa cambio de fusibles a 25T por alza de temperaturas. </t>
  </si>
  <si>
    <t>Sector Callejón Los Colombianos 2 FMT de 2T operado en DTE5339 producto de la caída de un árbol en TE5874, se despeja la zona afectada realizando cierre y sector normalizado</t>
  </si>
  <si>
    <t>Sector El Cisne DTE896 1 FMT de 15T operado producto de ave en TE4936. Se remplaza el fusible misma capacidad, quedando sector normalizado.</t>
  </si>
  <si>
    <t>Sector EL Porvenir, Red BT cortada en CU7647 producto de vehículo desconocido con carga alta, se realiza reparación quedando normalizado</t>
  </si>
  <si>
    <t>Sector los Cristales, SED965 se detecta 1 NH de 63A operado, La línea se encuentra despejada, se realiza cierre normalizando la zona sin observaciones.</t>
  </si>
  <si>
    <t>Sector los Cristales, SED965 se detecta 1 NH de 63A operado, La línea se encuentra despejada, se detecta CNR en servicio 12805 asociado a la fase Afectada, se informa para su regularización.</t>
  </si>
  <si>
    <t>Sector Puente colorado SED301 operación de NH de 50A producto de ramas, se realiza tensión de red BT cu1878 y cambio de fusibles NH, queda normalizado</t>
  </si>
  <si>
    <t>Sector Zapallar SED 237 opera fusible NH de 63A por sobrecarga en el sector, se reemplaza fusible con uno de 80A. quedando con servicio normal</t>
  </si>
  <si>
    <t>Falla Asociada a nivel de transmisión aguas arriba SSEE Curicó Y SSEE Teno, por falla en línea 154kv Itahue - Tinguiririca de Transelec.</t>
  </si>
  <si>
    <t>Sector La Montaña de Teno RTE7170 Operacion de reconectador producto de falla en el aislador del reconectador.</t>
  </si>
  <si>
    <t>Sector el cisne. DTE1820 operado FMT de 20T en las 3 Fases y DTE1866 con FMT de 20T también operado por líneas BT y cortadas, se reparan LBT y LMT bajando la capacidad de DTE1866 a 15T, se realiza reparación de líneas normalizado.</t>
  </si>
  <si>
    <t>Sector La Obra SED440 3 NH 63A operado por sobrecarga red BT preensamblado, se realiza cierre misma capacidad se mantuvo carga con 50amp servicio sin energía</t>
  </si>
  <si>
    <t>Sector Chequenlemu DCU4403 operado en 1 FMT central operado producto de falla interna cliente 6724, se aísla cliente quedando sector con energía el sector</t>
  </si>
  <si>
    <t>Sector Los cristales opera DCU1294 1FMT 30t operado y DCU1124 1FMT 25t operado producto de caída de ramas en RED MT CU 4171, se despaja queda normalizado</t>
  </si>
  <si>
    <t>Sector La purisima se identifica DTE4272 1 FMT con fase central de 10T Operado, se identifica falla en cliente particular servicio 15907 quedando aislado y abierto, se realiza cambio de fusibles MT quedando normalizado el sector sector</t>
  </si>
  <si>
    <t>Sector Los Queñes SED446 operada NH 125A producto de ramas en TE4131, se realiza despeje puntual queda con servicio normalizado</t>
  </si>
  <si>
    <t>Sector Upeo SED 886 opera protección BT a causa de líneas en baja tensión cortadas por personal de empresa Mallinko, se repara red BT quedando con servicio normal</t>
  </si>
  <si>
    <t>Sector Rincón Zapallar, se identifica fase 3 operada con FMT de 7 AMP. se realiza recorrido sin encontrar detalle y se normaliza con la misma capacidad quedando sector con energía</t>
  </si>
  <si>
    <t xml:space="preserve">Sector Hacienda de Zapallar FMT de 7T operado por fatiga de fusible MT DCU6835 encontrándose bastón pasado y pegado en red MT, se realiza cambio y normalización con la misma capacidad  </t>
  </si>
  <si>
    <t>Sector Marengo DCU4058 operado 1FMT 7T y FMT de SED1130 EN MT 3T producto de ave sobre transformador, se realiza retiro normalizando sector</t>
  </si>
  <si>
    <t>Sector Santa Rosa de Teno 1NH 50A operado producto rama en línea monofásica particular del cliente, se realizara normalización misma capacidad.</t>
  </si>
  <si>
    <t>Falla Asociada a nivel de transmisión aguas arriba SSEE Curicó Y SSEE Teno, por falla en línea 154kv Itahue - Tinguiririca.</t>
  </si>
  <si>
    <t xml:space="preserve">Sector Cordillerilla, SED 225  fusible NH de 125A operado en red BT por sobreconsumo. Se reemplazó fusible NH con la misma capacidad quedando el sector normalizado. </t>
  </si>
  <si>
    <t xml:space="preserve">Sector Villa Los Niches Desconexion programada por Reemplazo de LBT a CPRE 3x50/50 mm2 y reemplazo breaker a cavanna123 SED122 </t>
  </si>
  <si>
    <t xml:space="preserve">Sector Las Piedras, SED 308 1 fusible en red MT operado de 2 t. Además, se encuentra NH de la SED con fusible de 160 A, se normalizó el FBT con fusible de 125A, y se realiza cierre en red MT con 2 t. </t>
  </si>
  <si>
    <t>Sector EL Cisne opera 1 FMT 20T DTE1820 se encuentra operado por ramas en cercanías a redes CEC, se realiza despeje y posterior cierre quedando con servicio normal.</t>
  </si>
  <si>
    <t>Sector El Zinc DCU2376 1 FMT operado producto de ramas en cu2363 se realiza despeje, normalizado la zona afectada DCU2376 operado</t>
  </si>
  <si>
    <t>Sector Monterilla, SED118 opera fusible NH por sobrecarga. En el sector se encuentran todos los empalmes tomados a 1 fase y existe solo 1 empalme 3Ø asociado al transformador, se reemplaza fusible quedando con servicio normal.</t>
  </si>
  <si>
    <t xml:space="preserve">Sector San Roque opera SED 15 fusible NH de 80A. por posible sobrecarga, se reemplaza NH quedando con servicio normal. </t>
  </si>
  <si>
    <t>Sector San Carlos DTE5010 operado FMT producto de choque poste TE6829 por vehículo desconocido. se realiza cambio poste quedando normalizada la zona.</t>
  </si>
  <si>
    <t xml:space="preserve">52C6 La Obra - Zapallar, apertura de alimentador producto de falla Edac. </t>
  </si>
  <si>
    <t>Sector zapallar Apertura Rec zapallar RCU 5516 por choque de poste te9450 se realiza despeje de falla reparación quedando sector normalizado</t>
  </si>
  <si>
    <t>Los niches SED1373 3F 45kva con NH80 operado, Se realiza revisión y cierre con la misma capacidad sin observaciones queda con carga de 20A quedando normalizado</t>
  </si>
  <si>
    <t>Sector Camino Los niches RCU5455 operación de reconectador producto de choque de poste CU3428 por un camión marca Scania de nacionalidad brasileño, se realiza cambio de poste con personal contratista quedando sector normalizado</t>
  </si>
  <si>
    <t>Sector Ventana del Bajo SED 1122 Se encontró Cavanna chico y fusible NH operado de 160 A. Se realizó el cambio del Cavanna y del fusible NH de la misma capacidad, sector quedo normalizado</t>
  </si>
  <si>
    <t xml:space="preserve">Sector Villa Santa Elena, Teno DTE 4295 1 FMT 6 t operado en MT, se realizó recorrido de línea y se observan varios tiuques en crucetas cercanas. Se realizó el cierre del arranque y se normalizo el sector.  </t>
  </si>
  <si>
    <t xml:space="preserve">Sector callejón El Sauce se identifican 2FMT operado 2T por ramas de sauce en TE2844 en el sector. se programará poda </t>
  </si>
  <si>
    <t xml:space="preserve">Sector Quinta Alto operación de FMT en TE4610 con 7t se cierra con 10t y arranque TE7189 operación FMT de 5T producto de ganchos de arbol topando la red MT en TE7194, se realiza despeje puntual cerrado con la misma capacidad queda normalizado </t>
  </si>
  <si>
    <t>Sector La Palmera SED 255 1 FBT de 125 A operado en red BT, se encontró LBT dilatada entre el CU2945 y el CU2946 se programa trabajo para dia siguente,quedando normalizado.</t>
  </si>
  <si>
    <t>Sector Villa frolish se suspende trabajo por apoyo de contratistas en emergencia en falla sector de teno</t>
  </si>
  <si>
    <t>Sector San Carlos de Teno, SED 994 con NH 63 A operado por Maquina  retroexcavadora que realizaba poda particular, se repone fusible de misma capacidad quedando SED normalizada</t>
  </si>
  <si>
    <t>Sector caletera poniente Km 172.5 Ruta 5 Sur producto de incendio en propiedad particular servicio 1773, se produce la operación de reconectador RTE5739 alimentador los queñes detectándose LMT cortadas y quemadas entre TE5759 y TE5764, se realiza cambio de conductor aproximadamente 250MTS 185mm</t>
  </si>
  <si>
    <t>DTE4436 Sector Bocatoma, se identifican 3 FMT operados producto de trabajos de maquinaria en el sector.</t>
  </si>
  <si>
    <t>Sector Los Niches DCU5262 se encuentra 1 FMT Operado en Fase 1, alimenta SED 422 la cual alimenta reconectadores El Retamo y Pasado La Obra.</t>
  </si>
  <si>
    <t>Sector La Puntilla de Zapallar DCU5923 operado FMT T con 7Amp, se identifica falla en arranque particular DCU161 FMT operado en fase T con 5A, se abre quedado bloqueado. Debe presentar Certificado</t>
  </si>
  <si>
    <t>Sector Cordillerilla, SED 225 fusible NH de 100A operado en red BT por sobreconsumo. Se reemplazó fusible NH 125A con la misma capacidad quedando el sector normalizado.</t>
  </si>
  <si>
    <t>Sector San Leon de Morza dte5687 operado fase T con 7A se identifica servicio particular con falla en arranque servicio 16548 queda abierto y bloqueado</t>
  </si>
  <si>
    <t>Sector la puntilla de zapallar. DCU5923 operado FMT T con 7Amp, se identifica falla en arranque particular DCU161 FMT operado en fase T con 5A, se abre quedado bloqueado. Al solicitar cierre se debe cerrar con 2AMp fusible MT operado 7t</t>
  </si>
  <si>
    <t>SS/EE Quinta - Opera reconectador de cabecera 52C1 Morza por EDAC.</t>
  </si>
  <si>
    <t>Sector Las piedras apertura por desconexion Programada.</t>
  </si>
  <si>
    <t>Sector camino La mosqueta se detecta incendio de pastizales en CU3661 provocando corte de conductor en la red MT, se realiza reparacion quedando sector normalizado</t>
  </si>
  <si>
    <t>Sector Villa Sta Elena, apertura por Desconexion programada</t>
  </si>
  <si>
    <t>Sector San Guillermo , apertura de reconectador DTE898 producto de LMT cortada, se realiza reparación quedando sector normalizado.</t>
  </si>
  <si>
    <t xml:space="preserve">Sector El Cisne, DTE1688 operado en 2FMT con 25A y DTE1686 operado en 2FMT con 12A se baja a 10A, se detecta tala de terceros que provoca operación de Red de cooperativa  </t>
  </si>
  <si>
    <t xml:space="preserve">Sector Las Liras Sed 716 operan 3 fusibles NH por pino que cae sobre red BT en TE3924 cortando neutro, se retira el árbol y se repara red BT, quedando con servicio normal  </t>
  </si>
  <si>
    <t xml:space="preserve">Sector Camino la montaña SED 474 opera  1 fusible NH 63A. por sobreconsumo, se reemplaza fusible NH por 80A al momento del cierre se estabiliza en 50A  quedando con servicio normal en el sector  </t>
  </si>
  <si>
    <t xml:space="preserve">Sector La Purísima DTE4787, se encuentra fusibles de media tensión operados por falla al interior del servicio 10048 al cliente se deja abierto y bloqueado los fusibles particulares </t>
  </si>
  <si>
    <t xml:space="preserve">Sector El Maiten SED 30 operacion de NH producto de LBT cortada en baja tension producto de vehiculo con carga alta. </t>
  </si>
  <si>
    <t>Sector La puntilla de Zapallar FMT de 8T operados producto de falla interna en cliente 10621, se aisla quedando sector normalizado el sector</t>
  </si>
  <si>
    <t>Sector San Guillermo , DCU896 2 FMT Operados producto de ramas que topan en la red en TE815, se realiza poda con contratista AYG, quedando normalizado</t>
  </si>
  <si>
    <t>Sector Upeo Reconectador RTE7074 operado  producto de caída hiuras llevada por el viento, se realiza despeje y retiro de huiras quedando normalizado el sector.</t>
  </si>
  <si>
    <t>S/E Quinta Falla externa en la línea de 66kV San Fernando - Chimbarongo (aguas arriba de nuestro sistema de distribución), y que afectó a clientes conectados al alimentador denominado 52C2 Morza en SE Quinta.</t>
  </si>
  <si>
    <t xml:space="preserve">Sector El Cóndor, se encuentra fusibles MT DTE933 operados por ramas en LMT, se realiza despeje y posterior cierre quedando con servicio normal. </t>
  </si>
  <si>
    <t>Sector La Laguna se encuentra fusible MT DTE5339 operado por árboles en cercanías de red en el poste TE5876, se realiza despeje quedando con servicio normalizado</t>
  </si>
  <si>
    <t>SED937 Zapallar, se encuentra fase 3 BT operada por sobrecarga, se reemplaza fusiblwe BT de 125A. a 200A. provisorio hasta realizar mejora definitiva.</t>
  </si>
  <si>
    <t>Sector San Leon de Morza, operación de 1 fusible MT en fase central en DTE4056 producto del choque de un camión al poste PTE236 particular servicio 12519, el vehículo se encontraba al interior del lugar y realiza una maniobra mal y choca un poste de acometida en Media tensión provocando la operación de fusibles y al caer el poste por tensión mueve las líneas de la red Media tensión de distribución operando los fusibles asociados al sector, se realizan maniobras para aislar falla y normalización de fusibles de Media tensión con la misma capacidad 25T quedando normalizado el suministro eléctrico en la zona afectada</t>
  </si>
  <si>
    <t xml:space="preserve">Sector La Copec, SED 373 operada en MT por caída de árbol cortando conductor de cobre fase "S" en baja tensión, se realiza reparación y posterior cierre quedando con servicio normal. </t>
  </si>
  <si>
    <t>Sector las liras DTE898 opeacion de fusible MT producto de caida de arbol y corta red MT en TE7140 se realiza despeje reparacion de lMT cortada quedando normalizado</t>
  </si>
  <si>
    <t>Sector la liras SED169 operada en 1nh 125A producto de rama que topa red BT TE922 por poda de terceros, se realiza despeje de la zona quedando normalizado</t>
  </si>
  <si>
    <t>Sector DTE4562 Santa Rosa Teno, operación de FMT 6T en producto de poda de tercero en TE3036, se realiza despeje quedando normalizado el sector , cliente que realiza poda Patricio Acevedo servicio 13386</t>
  </si>
  <si>
    <t>Sector Villa Prudencio Lozano SED372 se detecta salida de BT y cabana fundido producto de mal contacto en la salida de BT, se realiza cambio de cavanna quedando normalizado</t>
  </si>
  <si>
    <t>Villa Bicentenario, instalación de nueva SED 45kVA y construcción de 74m LBT cable Prot 3x35/50mm².</t>
  </si>
  <si>
    <t>Sector Sta rebeca SED721 Operación de 2NH de 80A producto de Red Cobre cortada juste en la unión de la prensa con red preensamblado, queda reparado y normalizado.</t>
  </si>
  <si>
    <t xml:space="preserve">Callejón Santo lucía - DCU3454 operación de 1 FMT de 25A en arranque, se realiza recorrido encontrando un aislador pasado en la red MT CU3208, Se realiza cambia de Cuchillas en el DCU5121 a fusibles de 20A, se programa cambio de aislador </t>
  </si>
  <si>
    <t>Sector Santa Rebeca, SED 721 se detecta operación de protección BT por dilatación de conductores, se instala separadores en red BT entre TE2048 y TE2051 quedando con servicio normal en el sector.</t>
  </si>
  <si>
    <t>SED1193 Santa Susana, se encuentra fusible NH de 63A. operado por sobrecarga, se reemplaza por NH de 80A. quedando con servicio normal el sector.</t>
  </si>
  <si>
    <t>Sector  El Molino, SED 149 opera fusible NH de 63A por sobrecarga, se realiza cierre de fusible con 80A. quedando con servicio normal con una carga de 60A aproximadamente.</t>
  </si>
  <si>
    <t>RCU5129 opera reconectador Alabart por poste chocado en CU5133, se realiza traspaso de cargas en su totalidad a reconectador Ceropi RCU4431, quedando como límite de zona tripolar bajo carga CU5050.</t>
  </si>
  <si>
    <t>Sector La Mosqueta DCU3454 se encuentra fusible MT operado a causa de aislador pasado en CU3224 y CU3208, se reemplazan y posteriormente se realiza cierre de línea de media tensión quedando con servicio normal.</t>
  </si>
  <si>
    <t>Sector El cisne SED167 2F 10Kva, NH de 100A operado por rama en coci en TE1081, se despeja la puntual. se normalizará en NH 125A quedando con energía</t>
  </si>
  <si>
    <t>Sector La Obra, DCU6278 opera fusibles en MT por caída de arbol en CU6337 que corta red media tensión, se repara quedando con servicio normal.</t>
  </si>
  <si>
    <t>Sector Santa Susana SED1337 50kva 3F fase central en la entrada del cavanna fundido, Se identifica las tuercas que aprietan el conductor sueltas, las dos fases restantes también estaban sueltas y se reapretaron y se cambió cavanna fundido quedando con energía normal con carga promedio de 20A, se identifica FMT 2T y NH 80A – se normaliza a 3T y NH80A</t>
  </si>
  <si>
    <t xml:space="preserve">Sector Las Parcelas SED854 se idenifica 1 cavanna fundido en la salida del conductor, se realiza cambio del cavanna quedando normalizado </t>
  </si>
  <si>
    <t>Sector Industrial operación de reconectador RCU5129, se realiza recorrido encontrando tirante chocado en CU 5507, en el sector no se encuentra vehículo.</t>
  </si>
  <si>
    <t xml:space="preserve">Sector Zapallar 1FMT operado en DCU6801, Por falla en arranque particular 11974, se aísla cliente normalizando sector sin observaciones, cliente particular 11974 se deja abierto en MT y se repone arranque quedando sector con Energía </t>
  </si>
  <si>
    <t>Sector Hacienda de Zapallar DCU5047 operado producto de huiras en CU9325, se despaja sector afectado quedando servicio normalizado</t>
  </si>
  <si>
    <t xml:space="preserve">Sector El Cisne SED 330 Opera por caída de arbol que corta acometida de empalme de servicio 16542, se realiza reparación quedando con servicio normal. </t>
  </si>
  <si>
    <t xml:space="preserve">sector Los Cristales SED 996 , Se encuentra fusible NH de 63A operado Se realiza reemplazo por fusible de 80A quedando con servicio normal.  </t>
  </si>
  <si>
    <t>Sector Dgo. Mancilla SED 136, se encontró fusible NH de 80A de fase “R” operado por sobrecarga, se realiza equilibrio de cargas quedando con 54A – 63A – 39A y cerrando con fusible NH de 100A, quedando con servicio normal.</t>
  </si>
  <si>
    <t>Sector San León de Morza SED277 2F 10kva, se encuentra fusible NH de 100A. operado por sobrecarga, se reemplaza por uno de 125A, quedando con servicio normal.</t>
  </si>
  <si>
    <t>Sector Villa Domingo Mancilla SED1044 2F 25kva operada en BT con NH de 100A por sobrecarga y se realiza normalización con NH de 125A quedando con servicio normal.</t>
  </si>
  <si>
    <t>Sector Villa prudencio Lozano SED 372 3F 150kva ,  se encuentra fusible MT de 7T operado por sobre carga, se reemplaza por fusible de 10A, quedando con servicio normal.</t>
  </si>
  <si>
    <t>Sector de Huañuñe SED797 2f 25KVA, se encuentra bastón porta fusible MT fundido por fatiga del material, se realiza reemplazo quedando con servicio normal.</t>
  </si>
  <si>
    <t>Sector Cordillerilla SED 718 2F 15kva, se encuentra fusible NH de 63A operado in causa determinada, se realiza cierre de protección BT con fusible de 80A. quedando con servicio normal.</t>
  </si>
  <si>
    <t>Sector Santa Rebeca SED721 3F 35kva, se realiza desconexion programada para realizar refuerzo de 400mts. de red 1Ø 13mm a 3x35/50.</t>
  </si>
  <si>
    <t>Sector Upeo RCU7074 opera reconectador por por ave que se encuentra apoyada en red MT en CU590, se realiza despeje y posterior cierre quedando con servicio normal.</t>
  </si>
  <si>
    <t>Sector San Carlos de Teno DTE4513 operado por caida de ramas sobre linea de media tensión te5010, se realiza despeje quedando con servicio normal.</t>
  </si>
  <si>
    <t>Sector San Rafael DTE2533 fusibles MT operado producto de arbol topando red MT TE2538, se realiza despeje  normaizando el sector</t>
  </si>
  <si>
    <t xml:space="preserve">Sector Quinta - CGE presenta Falla en lines 154kv a las 23:42hrs entre san fernando y tingiririca  a las 23:49 realizaron intento de cierre negativo..  aun mantiene la falla , realizaran tranferencia en Linea de 66kv. desde S/E Teno </t>
  </si>
  <si>
    <t>Sector Villa Prudencio Lozano SED372 3F 150kva, se encuentra fusible NH de 250A. operado por sobrecarga, se reemplaza quedando con servicio normal en el sector.</t>
  </si>
  <si>
    <t>Sector Villa Los Héroes, SED1148 1 FMT lateral operado producto de red BT trenzada entre CU3718 y CU3719, se despeja queda normalizado</t>
  </si>
  <si>
    <t>Sector Monterilla SED 633, se detecta 01 cavanna central fundido, Se realiza normalización e fusibles NH de 63A a 80ª queda normalizado</t>
  </si>
  <si>
    <t>Sector Hacienda de Zapallar 1FMT de 6T operado en DCU6835 producto de vehículo Desconocido con carga alta topa red Preensamblado a baja altura en cu7309, se normalizará preensamblado dejándolo sobre 6mts.</t>
  </si>
  <si>
    <t>Sector Quinta SED 590, se encuentra protección BT tipo cavanna fundido, se realiza apertura en media tensión y posterior reemplazo, quedando con servicio normal el sector.</t>
  </si>
  <si>
    <t xml:space="preserve">Sector los castaños DCU6187 operado en fase central 7T producto de caída de ramas en CU3293 con 2T se retira ramas quedando normalizado </t>
  </si>
  <si>
    <t xml:space="preserve">Sector Upeo DCU7043 operado 1FMT con 6T producto de rama de aromo tapando la red en el CU7671, se realiza despeje normalizando el sector. </t>
  </si>
  <si>
    <t>Sector quebrado de cordillerilla SED569 operada se detecta neutro desprendido red BT por caida de rama con Nh de 63A operado se normaliza con 80A</t>
  </si>
  <si>
    <t>San Carlos SED 447, 1 FBT operado de 100 A por sobrecarga. Se realizó el recorrido de la línea sin observaciones. Se cierra NH de 125 A. La carga de la SED es de 110 A. Servicio comprobado en el sector.</t>
  </si>
  <si>
    <t>Sector Potrero Grande DCU7714 , se encuentra fusible MT operado por ramas en cercanias a red MT, se realiza despeje quedando con servicio normal.</t>
  </si>
  <si>
    <t xml:space="preserve">Sector Las Piedras DCU4905 DDFF operados de 10 st debido a caída de árbol. Se realizaron maniobras para aislar la falla y recuperar el suministro eléctrico de los clientes. </t>
  </si>
  <si>
    <t>Sector Los cristales DCU7433 opera en media tensión por choque de vehículo a poste CU6078, se realiza reparación de la falla quedando con servicio normal</t>
  </si>
  <si>
    <t>Sector El Cóndor opera fusible MT DTE933 por caída de rama sobre red MT en TE944, se desprende la línea del aislador, se repara quedando con servicio normal.</t>
  </si>
  <si>
    <t>Sector Los Maquis DTE 4889, 1 FMT operado de 3t en red MT, se realiza recorrido de LMT pero no se encuentro anormalidad. Se normalizó el sector con fusible de misma capacidad.</t>
  </si>
  <si>
    <t>Sector Santa Adela, operada en BT SED329 por sobrecarga, se encontró con fusible NH de 63A. y se realiza cierre con fusible NH de 80A. quedando con servicio normal</t>
  </si>
  <si>
    <t xml:space="preserve">Sector La Palmera operada SED255 en BT con NH de 50A, se identifica una sobrecarga momentanea se reemplaza. quedando con servicio con NH de 80A </t>
  </si>
  <si>
    <t>Sector Los Niches operado en MT DCU-5570 por coordinación de protecciones, línea despejada se normaliza con fusible de 10A, queda con servicio normal.</t>
  </si>
  <si>
    <t>Sector Quinta - CGE presenta Falla en lines 154kv a las 02:21hrs entre  Línea de 154 kV Alto Jahuel Tinguiririca 1 interrupción forzada por protecciones, se pierden aproximadamente 150 MW, realizaran tranferencia en distribucion a las 02:45hrs. desde S/E Teno normalizando los consumos.</t>
  </si>
  <si>
    <t>Sector chequenlemu S/E54 25kva 3f 25 clientes con ite operado se recorre red BT sin observaciones. queda normalizado</t>
  </si>
  <si>
    <t>Sector los niches, SED555 NH operados produto de caida de arbol sobre LBT prensamblado quebrando un poste de BT. se realiza normalizacion con contratsita quedando servicio normalizado</t>
  </si>
  <si>
    <t xml:space="preserve">Sector Camino Zapllar NH 80A operado en SED301 fase 3 se normaliza sed301 quedando sector normal con energía </t>
  </si>
  <si>
    <t>Sector la purisima DTE2378 sector sin energia producto de caida de rama sobre la red MT., se despeja quedando normalizado el sector.</t>
  </si>
  <si>
    <t>sector la puntilla de zapallar DCU5923 operado en MT productocaida de huiras en MT, se retira ramas queno normalizado</t>
  </si>
  <si>
    <t xml:space="preserve">Sector San León de Morza, SED 277 se encuentra operada en MT por sobreconsumo, se reemplaza fusible quedando con servicio normal. </t>
  </si>
  <si>
    <t xml:space="preserve">Sector Quinta sector sin energia producto de robo de conducto en el sector </t>
  </si>
  <si>
    <t>Sector El Retamo, opera fusible DCU4834 en media tensión por caida de rama soble la red en CU3511, se realiza despeje quedando con servicio normal.</t>
  </si>
  <si>
    <t>Sector Lomas de Upeo, DCU7043 opera fusible en media tensión por caída de rama sobre la red en CU7671, se realiza despeje quedando con servicio normal.</t>
  </si>
  <si>
    <t>SED964 Santa Rebeca, se encuentra conector del neutro suelto, se realiza reemplazo quedando con servicio normal.</t>
  </si>
  <si>
    <t>Sector Santa Rebeca SED721 50kva 3F con NH80A Central operado por sobre carga momentánea, se normaliza con misma capacidad con cierre y carga de 63A.</t>
  </si>
  <si>
    <t>Sector Industrial, DCU5084, DDFF operado por plástico que vuela hacia red MT provocando COCI. Se retira el plástico de la LMT y procede a realizar la normalización.</t>
  </si>
  <si>
    <t>Sector La Unión FMT TE6988 Operados en servico de entel 689 de antena, operando fusibles de cooperativa, se normaliza quedando antena de entel abierto en MT</t>
  </si>
  <si>
    <t xml:space="preserve">Sector Potrero Grande SED75 NH operador por LBT cortadas por crecida del rio, se aisla sector con daños se normaliza SEd servicio sin energia por credida del rio y LBT cortadas en 13320-14494-14718-15939-16097-16941 -521 </t>
  </si>
  <si>
    <t>Sector San Carlos DTE-4513 operacion de fusibles MT producto de falla por caida de ramas TE-766, se realiza despeje quedando normalizado el sector.</t>
  </si>
  <si>
    <t>Sector Casas Viejas, DCU5794 operado por caída de arbol sobre LMT protegida, se realiza retiro de arbol quedando normalizado</t>
  </si>
  <si>
    <t>Sector La Obra, operación de protecciones en BT de SED186 producto de ramas topando la red de baja tensión, se normaliza FBT quedando normal el sector.</t>
  </si>
  <si>
    <t>Sector San Guillermo sector sin energia producto de falla Servicio particular 14561, se aisla queda sector normalizado</t>
  </si>
  <si>
    <t>Sector upeo, Corral de Perez, Monte oscuro sector sin energia producto de las crecida de rios y aluviones en varios puntos de la zona.</t>
  </si>
  <si>
    <t>Sector la Quebrada RCU5630 Lineas de media tension cortadas por caida de arboles por remocion de tierra e inundaciones.</t>
  </si>
  <si>
    <t>Sector Potrero Grande operan FMT de DCU7714 producto de caída de arbol por fuentes rafagas de viento.</t>
  </si>
  <si>
    <t>Sector La Laguna operan FMT de DTE 5352 producto de caida de arbol por fuentes rafagas de viento.</t>
  </si>
  <si>
    <t>Sector Las Lomas de Upeo, sector sin energia por apertura manual  producto de desmoronamiento de tierra en sector.</t>
  </si>
  <si>
    <t>Sector Potrero Grande operan FMT de DCU7612 producto de caida de arbol por fuentes rafagas de viento.</t>
  </si>
  <si>
    <t xml:space="preserve">Sector las buitreras sector sin energía por salida del rio y aluviones en el sector  </t>
  </si>
  <si>
    <t>Sector la laguna equipo DTE7031 fusible MT operado producto de caidas de huiras sobre la red LMT, se retira y queda normalizado</t>
  </si>
  <si>
    <t xml:space="preserve">Sector el Hollin opera DCU5035 fusible MT por caida de rama sobre LMT </t>
  </si>
  <si>
    <t>Sector Los queñes FBT NH de SED663 operado producto de el choque de una rama en la red BT, se realiza despeje puntual quedando normalizado.</t>
  </si>
  <si>
    <t>Sector Potrero Grande, SED 73. Fusible BT operado por ramas en red BT, se retira la rama y se normaliza el sector.</t>
  </si>
  <si>
    <t xml:space="preserve">Sector El Manzano de Teno, RTE 6128. Reconectador de linea operado por aluvión e inundaciones que provocan caída de postes y cortes de camino, lo que que impide el acceso a la zona afectada. Se realizan maniobras para minimizar la zona de trabajo. Dadas las condiciones idóneas con posterioridad, se normalizó el sector. </t>
  </si>
  <si>
    <t xml:space="preserve">Sector Parque de Zapallar, DCU5047. Se realiza apertura de emergencia de desconectadores fusibles por inundaciones en el sector, el cual estaba socavando caminos y por ende la postación, provocando arrastre de la postacion, LMT y LBT. </t>
  </si>
  <si>
    <t>Sector Parque de zapallar, RCU4431. Reconectador de línea operado por crecida de rio que genera inundaciones en el sector, el cual estaba socavando caminos y por ende la postación, provocando arrastre de la postación, LMT y LBT.</t>
  </si>
  <si>
    <t xml:space="preserve">Sector El Trebolar, SED 630. Fusible tipo NH quemado en red BT por ramas sobre la red de Baja Tensión. Se despeja la LBT y se normaliza el sector. </t>
  </si>
  <si>
    <t xml:space="preserve">Sector Camino a Zapallar, DCU 6256. Se realiza apertura de emergencia por crecida de los caudales que afecta el sector de Zapallar. </t>
  </si>
  <si>
    <t xml:space="preserve">Sector Morza, RTE 5424. Reconectador de línea operado por caída de árbol en el poste TE1541. Se despeja LMT y se procede a normalizar el sector. </t>
  </si>
  <si>
    <t>Sector rincon de Zapallar Apertura de emergencia equipo DCU2493 Producto de crecimiento de los caudales agua de los esteros del sector de Los Niches, se realizará una desconexión de emergencia para el sector de Rincón de Zapallar desde Los Niches hasta Rincón de zapallar.</t>
  </si>
  <si>
    <t xml:space="preserve">Sector Monterilla DTE3564 operado por caída de árboles en el poste TE7417 Se despeja LMT y sector sin acceso veichular por inundacion del sector y se procede a normalizar el sector. </t>
  </si>
  <si>
    <t>Sector El Cóndor DTE933 opera por caida de huiras sobre red MT, se depeja quedando con servicio normal.</t>
  </si>
  <si>
    <t>Sector Altos de zapallar, se realiza apertura de emergencia de desconectadores fusibles por inundaciones en el sector, el cual estaba socavando caminos provocando arrastre de la postacion y lineas de media y baja tensión.</t>
  </si>
  <si>
    <t>Sector Chequenlemu se realiza apertura de emergencia de desconectadores fusibles por inundaciones en el sector, el cual estaba socavando caminos provocando arrastre de la postacion y lineas de media y baja tensión.</t>
  </si>
  <si>
    <t xml:space="preserve">Sector Villa Prudencio lozano, Conductores dilatados entre CU2593 - CU2594 por sobrecarga momentánea, se programa revisión y se repara quedando con servicio normal. </t>
  </si>
  <si>
    <t>Sector villa prudencio lozano, operacion de fusible producto de sobre consumo momentaneo, se repara quedando normalizado</t>
  </si>
  <si>
    <t>DTE4988 El Culenar, operado MT por ramas en red MT se depeja red y queda con servicio normal.</t>
  </si>
  <si>
    <t>Sector Los Niches SED555, se encuentra fusible BT operado por sobrecarga, se reemplaza por NH de 80A quedando con servicio normal.</t>
  </si>
  <si>
    <t>Sector El Prado opera Dcu5575 sector sin energía producto de vehículo con carga alta pasa a llevar cables de comunicaciones</t>
  </si>
  <si>
    <t>Sector Ceropi Apertura de reconectador RCU4431 producto del choque de una maquina al poste CU5075 provocando daño y operando el reconectador</t>
  </si>
  <si>
    <t>Sector Santa Laura de Teno, Rama topa red MT sector, se realiza despeje puntual en TE4232 y se programa poda en la zona afectada.</t>
  </si>
  <si>
    <t>Sector La Obra de Curicó SED186 fusible De Media tensión opera producto de sobre carga momentanea en el lugar, se revisa coordiacion de protecciones MT 5ST y NH 160A, se realiza cierre normalizado</t>
  </si>
  <si>
    <t>SED 90 sector La Florida, se encuentra tirante cortado por terceros y fusible en media tensión operado, se repone servicio quedando con servicio normal.</t>
  </si>
  <si>
    <t xml:space="preserve">Sector Zapallar reconectador RCU4431 operado producto de choque de vehículo a poste CU7784 </t>
  </si>
  <si>
    <t>RCU5084 operado por choque de vehículo a tirante MT en CU1021 que provoca cortocircuito en red de media tension.</t>
  </si>
  <si>
    <t>Línea de 66 kV Teno - Curicó interrupción forzada por protecciones, se pierden con 20 MW de consumos afectados en las SS/EE Rauquén y barra norte de S/E Curicó. Causa informada: Se investiga. Según IF 2023004032.</t>
  </si>
  <si>
    <t>sector sta rosa de teno, 1FMT de 7st operacion de fusibles Mt dte4562, se detecta FMT operado en servicio particular Mt 6889 queda abierto .</t>
  </si>
  <si>
    <t xml:space="preserve">red BT cortado (neutro) se repara red BT conductor neutro cortado por vehículo quedando normal con energia </t>
  </si>
  <si>
    <t>DCU7504 Los Cristales, Desconexión programada por el refuerzo asociado a PMGD Tarwi.</t>
  </si>
  <si>
    <t xml:space="preserve">Sector Tte Cruz SED704 operada en BT producto de el caso de un vehiculo con caga alta corta dos acometidas de clientes, clientes afectados 7958-11256 poste quebrado de cliente14767 </t>
  </si>
  <si>
    <t>52C2 Unifrutti Quinta, reconectador operado producto de choque de vehículo a poste TE4610, provocando la operación de reconectador de cabecera. Se realiza despeje quedando solucionada en forma provisoria la falla para normalizar con LLVV.</t>
  </si>
  <si>
    <t>Falla en la LT 66 KV San Fernando – Teno perdiendo 1.6 MW</t>
  </si>
  <si>
    <t>sector san guillermo RTE898 reconectador operado producto de LMT cortada , se aisla sector queda normalizado</t>
  </si>
  <si>
    <t>Sector rincon de san carlos, operacion de DTE1195 producto de caida de arbol</t>
  </si>
  <si>
    <t>SED424 sin energía por caída de rama, se despeja quedando con servicio normal.</t>
  </si>
  <si>
    <t>FMT de SED14 El Porvenir operado por caída de rama en CU3870, se despeja quedando con servicio normal.</t>
  </si>
  <si>
    <t xml:space="preserve">Sector Villa Frohlich DCU1838 operado si causa determinada, se realiza recorrido sin observaciones, se realiza cierre quedando con servicio normal. </t>
  </si>
  <si>
    <t>RCU6726 opera reconectador producto de alambre en al red MT en CU8089, se retira elemento quedando normalizado el sector.</t>
  </si>
  <si>
    <t>Sector Upeo, Reconectador RCU7074 operado producto de choque de un vehículo a un poste CU648, se realiza reparación quedando normalizado.</t>
  </si>
  <si>
    <t>Refuerzo Alimentador 52C8 Industrial - PMGD TARWI III AL Prot 300mm</t>
  </si>
  <si>
    <t>SSEE Quinta, se encuentra sin tensión por falla aguas arriba de nuestras instalaciones a nivel de transmisión, se transfieren consumos a SSEE Teno y posteriormente normalizados a SSEE Quinta.</t>
  </si>
  <si>
    <t>DCU3820 Los Cristales operado por ramas en servicio 11177, se despaja falla quedando con servicio normal.</t>
  </si>
  <si>
    <t>operacion de Reconectador RCU6726 Potrero Grande por caída de árbol en CU238, se repara quedando con servicio normal.</t>
  </si>
  <si>
    <t>En sector La Purísima se realiza apertura de emergencia en DTE4272 producto de caída de árbol sobre la red MT en TE2734, se realiza despeje de árbol quedando con servicio normal.</t>
  </si>
  <si>
    <t xml:space="preserve">Opera DCU4795 en sector La Copec producto de falla en arranque particular CU4801 servico 8003, se deja abierto y bloqueado hasta realizar reparación particular. </t>
  </si>
  <si>
    <t>RCU5724 La Obra, opera reconectador por línea de media tensión central cortada en CU9042, se realiza reparación quedando con servicio normal.</t>
  </si>
  <si>
    <t>Los Maquis DTE4889 1FMT opera fase lateral , Se llevó a cabo un recorrido en el área, se identifica hilo de volantin en el lugar lmt despejada, se autoriza cierre MT con FMT 3ST quedando normalizado el sector.</t>
  </si>
  <si>
    <t>Sector huañuñe SED1212 25kva 2F operacion producto de sobre carga, se realiza cierre en Mt con 3t , cerrando normal</t>
  </si>
  <si>
    <t>Sector La Obra de los niches operación de S/E440 producto de falla en servicio 12500, se aísla cliente luego se normalizan protecciones en BT</t>
  </si>
  <si>
    <t>SS/EE Quinta - Falla Aguas Arriba sistema de distribución, producto de una interrupción forzada por protecciones, se pierden 7.3 MW de consumos correspondientes a SS/EE Chimbarongo, Quinta, según IF2023004841.</t>
  </si>
  <si>
    <t xml:space="preserve">DCU4750, Callejón El Manzano, Los Niches. LMT cortada en el CU4573. Máquina retroexcavadora derribó árbol que al caer cortó la LMT. Se normalizó el sector el fusible MT de 25 A en el arranque operado. </t>
  </si>
  <si>
    <t>Sector Potrero grande opera DCU9436 por corte de líneas ocasionada por bomberos al cortar un arbol en servicio 10014, se repara queda normalizado</t>
  </si>
  <si>
    <t xml:space="preserve">Sector Morza DTE 5687 1 FMT operado en red MT de 7 A. Se realiza despeje por ramas en TE5397. Se reemplaza el fusible por misma  capacidad y se normaliza el sector. </t>
  </si>
  <si>
    <t>Sector Zapallar opera RCU5516 por choque de poste CU4275, se realiza reemplazo y posterior energización quedando con servicio normal en el sector.</t>
  </si>
  <si>
    <t>Villa el progreso SED368 se realiza apertura por poda de emergencia en árbol por LBT cruzadas en CU2348, se realiza despeje y posterior instalación de separadores en red BT.</t>
  </si>
  <si>
    <t>Sector Villa La Obra opera DCU4318 por pelotazo en LBT CU4126, se realiza revisión y se programa instalación de separadores, queda normalizado</t>
  </si>
  <si>
    <t xml:space="preserve">Sector El Porvenir, Se encuentra fusible MT operado en DCU3855 por ramas en cercanías a red MT en CU9039, se realiza despeje puntual quedando con servicio normal. </t>
  </si>
  <si>
    <t>Sector la Brizas de zapallar se identifica nogal topado red MT en cu4183, se esta despejando lo puntual. para normalizar. se realiza cambio de 3T a 5T y poda puntual</t>
  </si>
  <si>
    <t>Sector Camino Cerro Los Cristales, 2 FMT operados con fusibles quemados de 10T producto de caida de arbol seco desde el costado contrario por donde pasa la LMT en la ruta j-619, se realiza despeje personal municipal de Curicó, quedando normalizado el sector.</t>
  </si>
  <si>
    <t>Sector Tte cruz nh de 125A operado en SED704 por sobre carga momentanea, se normaliza con misma capacidad queda normalizado</t>
  </si>
  <si>
    <t xml:space="preserve">sector de Zapallar Desconexión programada por refuerzo de conductor. Cable protegido de 300 mm2. </t>
  </si>
  <si>
    <t>Sector Las Parcelas, SED 704 operada en BT producto de sobrecarga momentanea, se realiza cambio de NH 125 Amp a NH 160 Amp quedando energizado nuevamente el sector.</t>
  </si>
  <si>
    <t>Sector Morza, SED 108 operada en baja tension en fase R, se realiza recorrido encontrando red BT despejada y se reemplaza NH por misma capacidad 125 Amp, normalizando el suministro en sector.</t>
  </si>
  <si>
    <t>52c11 industrial operación producto de caída de arbol añoso dañando estructuras en MT km2 camino zapallar cu1134, estos arboles se encuentran en la calsada el frente por donde pasan lineas de CGE.-</t>
  </si>
  <si>
    <t>Sector el Trebolar SED1112 operada en BT por poda de terceros se realiza reparación se cambia FBT queda normalizado</t>
  </si>
  <si>
    <t>Sector Zapallar sin energía se encuentra NH de 50 A operada en SED1087, se reemplazó NH de 50A a 80 A quedando sector normalizado</t>
  </si>
  <si>
    <t>Sector Villa Prudencio Lozano DCU-2530, apertura de emergencia de arranque a para realizar poda crítica de rama de palmera que esta sobre la línea de Media Tensión, referencia CU-5408.</t>
  </si>
  <si>
    <t>Falla Externa a Redes CEC - Falla Transelec Falla en transformador n°4 de línea 154kva SS/EE Itahue</t>
  </si>
  <si>
    <t>Sector Upeo Reconectador operado RCU7074 Se realiza recorrido de línea y se encuentra ave en CU-591. Se procedió a recuperar el suministro por tramos quedando Sector normalizado</t>
  </si>
  <si>
    <t xml:space="preserve">Sector El Porvenir Opera fusible MT por ramas en cercanías a red MT se cambia fusible misma capacidad queda normalizado </t>
  </si>
  <si>
    <t>Sector Valle Tranquilo, se encuentra un fusible NH 63 Amp operado en SED 1087, se realiza reemplazo por fusible nh de misma capacidad quedando sector con energía.</t>
  </si>
  <si>
    <t>Sector las Parcelas, Banco de condensadores en TE2286 presenta 01 FMT operado en fase C, se deja abierto y bloqueado BBCC.</t>
  </si>
  <si>
    <t>Sector Condominio la Llavería, se identifica rama sobre red MT cu6160 y opera DCU4625, se realiza despeje puntual y posterior cierre en MT recuperando sector</t>
  </si>
  <si>
    <t>Sector Villa Cordillera La Obra, se identifica operados 02 FMT en DCU5743 por sobrecarga momentánea, se reponen los 03 FMT con capacidad de 25 Amp</t>
  </si>
  <si>
    <t>Opera reconectador de cabecera 52C1 por EDAC.</t>
  </si>
  <si>
    <t>Opera interruptor general 52CT1 en SSEE Teno, por falla a nivel de distribución de empresa CGE.</t>
  </si>
  <si>
    <t>Sector San Rafael fusible de MT en DTE3462 operado producto de un ave que provoca COCI entre la LMT y estructura metálica, se realiza despeje quedando con servicio normal.</t>
  </si>
  <si>
    <t>Sector El Trebolar, opera fusible MT DTE3441 por ramas sobre la red, se realiza despeje y posterior cierre quedando con servicio normal.</t>
  </si>
  <si>
    <t>Sector los Cristales FMT central 40T operado en DCU1294 producto de una rama en CU3825, fuerte viento levanta rama y queda en fusible central operando</t>
  </si>
  <si>
    <t>Sector Santa Rosa Teno, Desconexión 2 por Refuerzo de 354m LMT desnuda a cable Prot 300m2 por Pmgd Amancay</t>
  </si>
  <si>
    <t>Sector Marengo sin energía producto de choque de vehículo desconocido a poste CU1386, se realiza reparación de líneas y cambio de poste quedando sector normalizado.</t>
  </si>
  <si>
    <t xml:space="preserve">Sector rincón de Zapallar vehículo desconocido choca Poste CU5923 operando FMT DCU2923 se realiza el cambio de poste y reparación de estructura con personal contratista quedando el sector normalizado. </t>
  </si>
  <si>
    <t>Sector Camino Los niches Reconectador de línea Pasado La Obra operado RCU5365 producto de choque de vehículo desconocido a tirante MT en CU5956, se realiza recorrido sector quedando sector normalizado</t>
  </si>
  <si>
    <t>DCU1888 1fmt operado en lateral prodcuto de aislador roto desprendiendose la red MT sector, queda normalizado luego de reparacion con personal contratista.</t>
  </si>
  <si>
    <t>SED667 Las Brisas de Zapallar, se encuentra red BT cortada en CU4183, se repara quedando con servicio normal.</t>
  </si>
  <si>
    <t>DCU4919 Las Piedras, se encuentra red MT cortada en CU8172, se repara quedando con servicio normal.</t>
  </si>
  <si>
    <t>SED472, Santa Rebeca, se realiza obra por reemplazo de transformador en SED472 y modificación en límite de zona en BT.</t>
  </si>
  <si>
    <t>Sector los Queñes SED446 bastón central operado en con 5t por fatiga en FMT, se normaliza quedando con 3t en MT, cierre sin observaciones</t>
  </si>
  <si>
    <t>RTE7302 Santa Rebeca, se encuentra reconectador operado a causa de línea de media tensión cortada entre TE6595 y TE6596, se realiza reparación de la línea de media tensión, quedando con servicio normal el sector.</t>
  </si>
  <si>
    <t>Sector Hacienda de Zapallar opera FMT lateral DCU6835 por descarga con objeto próximo a la red MT, se normaliza con fusible capacidad 6T quedando con servicio normal</t>
  </si>
  <si>
    <t>DCU3326 Marengo, operado fusible MT por ramas sobre red MT, se retira quedando con servicio normal.</t>
  </si>
  <si>
    <t>San Jose, DTE4645 se encuentra operado por ramas en red MT en CU7037, se despeja falla quedando con servicio normal.</t>
  </si>
  <si>
    <t>Sector Quinta, DTE4152 fusible MT operado por caida de ramas sobre red MT en TE4683.</t>
  </si>
  <si>
    <t>DTE933 El Cóndor, se encuentran fusibles MT operados por ramas sobre la red en TE744, se despeja quedando con servicio normal.</t>
  </si>
  <si>
    <t>SED 1148 P. Grande, se encuentra neutro cortado por caida de rama sobre red BT en CU324, se repara quedando con servicio normal.</t>
  </si>
  <si>
    <t>SED542 Se encuentra fusible BT operado, se reemplaza NH por uno de la misma capacidad.</t>
  </si>
  <si>
    <t>Sector Villa El manzano de los niches se identifica línea de neutro y fase S cortada en red BT en poste CU 5021, se solicita contratista para reparar quedando normalizado</t>
  </si>
  <si>
    <t>Sector El Retamo DCU4834, se encuentra fusible MT operado por caída de rama sobre red MT en CU6296, se realiza despeje quedando con servicio normal.</t>
  </si>
  <si>
    <t xml:space="preserve">Sector El Porvenir DCU991 Operado FMT De 7t Fase T Se Cambia A 15t, Quedando Normalizado  </t>
  </si>
  <si>
    <t>Sector Santa Adela Se Encuentra DTE4642 1 Fusible MT Fase R Operado Por Ramas Sobre Red MT En TE3865, Se Realiza Poda Puntual Y Posterior Energización Quedando Con Servicio Normal.</t>
  </si>
  <si>
    <t>Sector Santa Susana Se Encuentra S/E1193 Operada En BT Fase A NH 80 A Por Sobre Consumo Momentánea, Se Aumenta NH A 125A Quedando Sector Normal Con Energía</t>
  </si>
  <si>
    <t>Sector Upeo, Se Encuentra Reconectador Rcu7074 Operado Por Huira De Eucaliptus Sobre Red Mt En Cu510, Se Realiza Despeje Quedando Con Servicio Normal.</t>
  </si>
  <si>
    <t>Sector El Zinc DCU4810 Operado 1 FTM De 7A, Se Revisa Cliente Servicio 15136 Identificando FMT De 8A Y Se Cambiar A 5T, Se Normaliza Sector</t>
  </si>
  <si>
    <t>Sector Potrero Grande, RCU6726 Reconectador Operado Por Árbol Que Cae De Terreno Particular Que Daña Red De La Cooperativa En CU9275, Se Realiza Despeje De Punto De Falla Y Reemplazo De Poste, Quedando Con Servicio Normal.</t>
  </si>
  <si>
    <t>Sector San Luis RCU6560 operado producto de choque de vehículo a poste DCU4834. Vehículo identificado como camioneta marca Mitsubishi modelo L200, placa patente FGFB95. Se realiza reparación con personal contratista quedando normalizado</t>
  </si>
  <si>
    <t>Sector Bosque De Zapallar DCU1303 1FMT Lateral De 2A Operado, Se Identifica Ramas En LMT CU6870, Se Despeja Lo Puntual Quedando Normalizado</t>
  </si>
  <si>
    <t>Sector Hacienda Zapallar SED429 Operado En Red BT Con Nh De 125Amp, se normaliza Con 160amp</t>
  </si>
  <si>
    <t>Sector La Laguna SED 354 2Ø De 10 KVA - 1 FBT Operado En Red De Baja Tensión NH 63 A Por Sobrecarga. Se Normaliza El Sector Con NH De 80 A. Servicio Comprobado En El Sector.</t>
  </si>
  <si>
    <t xml:space="preserve">Sector Santa Rosa de Teno SED 721 3Ø de 45 kVA - 1 FBT operado de 80 A. Se encuentra aislador BT desprendido en el poste TE2050, se procedió a realizar la apertura de la SED para realizar la reparación del aislador y se normalizó el sector </t>
  </si>
  <si>
    <t>Sector El Maitén SED30 NH125 Operado En Red BT Sobre Consumo Momentáneo, Se Cambia Con La Misma Capacidad Queda Normalizado</t>
  </si>
  <si>
    <t>Sector Quincho Zapallar SED996 NH80 Operado En Red BT Sobre Carga Momentánea, Se Cambia Con La Misma Capacidad Queda Normalizado</t>
  </si>
  <si>
    <t>Sector Chequenlemu DCU4403 se encuentran fusibles MT operados sin causa aparente, se realiza recorrido y posterior cierre quedando con servicio normal el sector.</t>
  </si>
  <si>
    <t>Sector Quincho Zapallar SED996 NH80 operado en red BT, se cambia NH a 125AMp queda normalizado, se programa mitigación.</t>
  </si>
  <si>
    <t>Sector El prado DCU3825 3FMT operados producto de caída de árbol en CU3834, se realiza reparación de cambio de cruceta quebrada normalizando el sector</t>
  </si>
  <si>
    <t>Sector Caletera poniente Teno Empresa A&amp;G Ing. , se realiza reparación de línea de media tensión cortada por tala de terceros en TE5762, quedano normalizado</t>
  </si>
  <si>
    <t>Falla transmicion CGET, causada por falla Línea de 66 kV San Fernando - Quinta interrupción forzada por protecciones y se pierden 12 MW de consumos de las SS/EE Chimbarongo y Quinta.</t>
  </si>
  <si>
    <t>Sector Villa El Canelo SED739 Operación Por Ramas En Red BT, Se Despeja Cu4813 Quedando Normalizado</t>
  </si>
  <si>
    <t>Sector el prado caida de arbol sobre LMT en CU3832 porvoca al operacion de fusibles Mt dehado sector sin energia sin daños en las extructuras.</t>
  </si>
  <si>
    <t>Sector El Cisne DTE7681 2fmt operados producto de caída de rayo en la zona, se normaliza sector sin observaciones</t>
  </si>
  <si>
    <t xml:space="preserve">Sector rincón San Carlos SED 669 operación de FBT producto de mal contacto en la red BT en salida de Cabana, se cambia queda normalizado </t>
  </si>
  <si>
    <t>Sector de Quinta, Operan protecciones aguas arriba de red de distribución por falla en transformador T2a, quedando nuestros consumos tomados por SSEE Teno via alimentador 52C10 La Laguna y siendo recuperados a SSEE Quinta el día jueves.</t>
  </si>
  <si>
    <t>Sector La Alborada RCU4192 operado, se realiza inspección sector sin encontrar observaciones, se realiza cierre exitoso.</t>
  </si>
  <si>
    <t>Sector Sta rosa de Teno SED342 nh operado prodcuto caida de rama te2926 te2925, se despaja lo puntual quedando normalizado sector</t>
  </si>
  <si>
    <t>Sector Santa elena FBT operado por poste desaplomado por crecida de canal de regadío, el cual desaploma poste, queda normalizado</t>
  </si>
  <si>
    <t xml:space="preserve">Sector El esmeralda operado FBT1112 producto de caída de rama en CU8333 quedando el sector sin energía, se realiza reparación quedando normalizado </t>
  </si>
  <si>
    <t>Sector Santa Rebeca cabana fundido por mal contacto en la conexion NH SED340, se cambia cabana queda normalizado</t>
  </si>
  <si>
    <t>Sector Santa Laura DTE2246 operado producto de caída de árbol sobre red Mt   Te 5390 Y el Te5391, se realiza despeje quedando normalizado</t>
  </si>
  <si>
    <t>Sector Monte Oscuro RCU8301 apertura de servicio por cruceta rota por caída de árbol CU8333 queda normalizado</t>
  </si>
  <si>
    <t>Sector La Mosqueta DCU3454, se encuentra línea de media tensión cortada por caída de árbol entre CU3216 y CU3218, se realiza reparación y posterior energización.</t>
  </si>
  <si>
    <t>Sector el Trebolar se identifica falla en servicio 13685, se deja abierto para normalizar sector.</t>
  </si>
  <si>
    <t>Sector de Morza Reconectador RCu5424 operado por guiras en red MT en varios puntos TE4482 - TE4483, se realiza recorrido quedando con servicio normal.</t>
  </si>
  <si>
    <t>Sector El Retamo DCU4856, se encuentra fusible MT operado por rama sobre la cruceta en CU6296, se realiza despeje y posterior cierre quedando con servicio normal.</t>
  </si>
  <si>
    <t>Sector San León de Morza SED 709, 2 FBT de 100 AMP operados por caída de rama. Se normalizan los FBT con la misma capacidad</t>
  </si>
  <si>
    <t>Sector Los Queñes SED 663, 1 FMT de 3t operado por fatiga de material. Se reemplaza por uno de la misma capacidad.</t>
  </si>
  <si>
    <t>Sector Callejón El Sauce, se encuentra fusible MT DTE5678 operado por ramas en cercanías a red MT en TE2838, se realiza despeje quedando con servicio normal.</t>
  </si>
  <si>
    <t>Sector Chequenlemu, se encuentra DCU4403 fusible MT operado por caída de árbol sobre red MT cortándola en CU1972, se realiza reparación quedando con servicio normal.</t>
  </si>
  <si>
    <t>Sector Los Niches RCU5455 se encuentra reconectador operado por choque de vehículo placa patente GBWZ15 a poste de cooperativa CU3425, se realiza reemplazo y posterior energización de la zona afectada</t>
  </si>
  <si>
    <t>Santa Adela SED 741 se encuentra NH SED741 operado por ramas en la red TE714, se realiza despeje puntual y cierre de NH 80A restaurando suministro.</t>
  </si>
  <si>
    <t xml:space="preserve">Sector Potrero Grande DCU9436 operado por posibles ramas, se encuentra red MT despejada y se realiza reemplazo de fusible MT misma capacidad 10t DD/ FF operado en MT fusible de 10 T. CU 9437 </t>
  </si>
  <si>
    <t>Sector Santa Cristina sin energía por Caída de árbol sobre LMT en cliente 14400, se aísla punto de falla quedando con servicio normal.</t>
  </si>
  <si>
    <t>Sector Villa Julián Lozano sin energía producto de caída de árbol sobre red MT en CU6254 sin cortarla, se realiza despeje quedando con servicio normal.</t>
  </si>
  <si>
    <t>Sector villa Santa Mónica Se realiza apertura de puentes en BT por líneas BT cortadas entre 2660 y TE2659, se realiza reparación y posterior despeje, quedando con servicio normal.</t>
  </si>
  <si>
    <t>Sector Las piedras equipo DCU4905 operado por árbol sobre red MT que corta puente MT en CU5217, se despeja y posterior reparación, quedando con servicio normal.</t>
  </si>
  <si>
    <t>Sector Cordillerilla sin energía producto de FMT en SED1163 operado producto de caída de ramas en sector CU7919.</t>
  </si>
  <si>
    <t>Sector santa elena de Teno, FMT658 operado por caída de árbol que corta red BT en TE2955, se repara quedando con servicio normal.</t>
  </si>
  <si>
    <t>Sector rincón de zapallar DCU2493 operado por corte de líneas en red MT entre TE2493 y CU2591, se realiza despeje y transferencia vía DCU9476.</t>
  </si>
  <si>
    <t xml:space="preserve">Sector de Zapallar Fusible MT operado por derrumbe de tierra en el servicio 17355, se realiza cierre y normalización del sector. </t>
  </si>
  <si>
    <t>Sector Zapallar Se realiza apertura de emergencia a DCU6256 por árbol sobre red MT en CU6470, se realiza despeje quedando con servicio normal.</t>
  </si>
  <si>
    <t>Sector de Marengo sin energía por Caída de gancho de árbol cae sobre red MT cortandola en TE6799, se repara y se realiza cierre quedando con servicio normal.</t>
  </si>
  <si>
    <t>Sector Santa Laura sin energía por Caída de gancho que corta red BT en TE5840, se repara quedando con servicio normal.</t>
  </si>
  <si>
    <t>Sector de Zapallar Se encuentra fusible BT operado por sobrecarga, se reemplaza quedando con servicio normal.</t>
  </si>
  <si>
    <t>Sector El sauce DTE5678 operado por caída de árbol te2835 y líneas cortadas, se repara queda normalizado</t>
  </si>
  <si>
    <t>Sector El Trebolar DTE3444 1FMT Operado producto de ramas y viento cercana a la red, se realiza despeje puntual</t>
  </si>
  <si>
    <t>Sector El Molino, cable neutro suelto salida de bushin falla en neutro de la SE, se repara quedando normalizado</t>
  </si>
  <si>
    <t xml:space="preserve">Sector Los Niches se realiza apertura de emergencia del reconectador RCU6059 por LMT cortada (CU6950) en sector Santa Rosa La Copec. La causa fue una tala realizada por particular. </t>
  </si>
  <si>
    <t xml:space="preserve">Sector El Retamo sin energía producto de LMT cortada entre CU3508 y 3509, se repara quedando normalizado </t>
  </si>
  <si>
    <t>Sector Marengo LBT cortada en CU1503 en neutro, se realiza reparacion quedando con energia</t>
  </si>
  <si>
    <t>Sector Santa Elena Teno SED 1299 se encuentra mal contacto en salida de cavanna de fase R, se repara la falla y se repone servicio quedando con energía el sector</t>
  </si>
  <si>
    <t>Sector San León de Morza Desconexión programada por Mejoramiento de SED277 e instalación de nueva S/E</t>
  </si>
  <si>
    <t>Sector Altos de zapallar FBT operado producto de vehículo con carga alta topa red telefónica entre CU1277 y cu4007 y desaploma poste, se realiza reparación queda normalizado</t>
  </si>
  <si>
    <t>Sector El Yacal DCU160 operado por poste de media tensión CU148 chocado por vehiculo placa patente ZB1218 Marca Mitsubishi modelo L200, se realiza reemplazo de poste quedando el sector con servicio normal.</t>
  </si>
  <si>
    <t>Falla a nivel de transmisión</t>
  </si>
  <si>
    <t>Sector Los Maquis operación de FMT producto de una rama de eucalipto topa Mt te 341 por el viento, se despeja la zona queda normalizado  queda normalizado</t>
  </si>
  <si>
    <t>Sector Rincon de zapallar FMT 20T operados producto de ave que topa red MT entre CU5545 y cu5546, se verifica la zona afectada sin riesgo quedando sector normalizado</t>
  </si>
  <si>
    <t xml:space="preserve">SSEE Quint aSin Tensión producto de falla transmisión </t>
  </si>
  <si>
    <t>Sector Santa Susana sin energia por caida de arbol sobre la red BT por fuertes vientos, se depaja y reparado quedano normalizado</t>
  </si>
  <si>
    <t>RCU6726 Potrero grande, se provoca caída de árbol en CU8090 sobre línea de media tensión, se realiza despeje de la zona para posterior realizar reparación con la zona segura.</t>
  </si>
  <si>
    <t xml:space="preserve">Sector de Chequenlemu sin energía producto de ramas sobre la red en varios puntos, se realiza despeje quedando normalizado el sector </t>
  </si>
  <si>
    <t>Sector Las Liras , sector sin energia poda caida de arboles cortando LMt y quebrando postes en varios tramos por viento fuerte</t>
  </si>
  <si>
    <t>Sector San Carlos de Teno, producto de fuertes vientos se provoca la caída de árboles de la zona en TE5001 provocando la operación de DTE4513 cortando conductor MT.</t>
  </si>
  <si>
    <t xml:space="preserve">Sector Yacal RCU6411 operado de reconectador producto de estructuras de cliente 14133 FORESTAL TRONGOL LIMITADA dañadas, ocasionando falla en red de cooperativa </t>
  </si>
  <si>
    <t>Serctor Santa Laura sin energia por caida de arboles en la red , se normaliza sector.</t>
  </si>
  <si>
    <t>Sector la Purísma sin energía producto de ramas que caen y cortan la red MT, se realiza reparacion y despeje quedando normalizado el sector.</t>
  </si>
  <si>
    <t>sector Quinta sin energía producto de ramas y arbol sobre la red en varios puntos, se realiza despeje quedando normalizado el sector</t>
  </si>
  <si>
    <t xml:space="preserve">Sector Esmeralda Sur, sin energía producto de caída de árboles en varios puntos por fuertes vientos en el lugar fuera de la zona de seguridad </t>
  </si>
  <si>
    <t xml:space="preserve">Sector El cisneDTE1866, sin energía producto de caída de árboles en varios puntos por fuertes vientos en el lugar fuera de la zona de seguridad </t>
  </si>
  <si>
    <t>Sector Chequenlemu sin energía producto de caída de árboles en varios puntos por fuertes vientos en el lugar fuera de la zona de seguridad sector  CU6101.</t>
  </si>
  <si>
    <t xml:space="preserve">Sector Santa Susana sin energía producto de caída de árboles en varios puntos por fuertes vientos en el lugar fuera de la zona de seguridad </t>
  </si>
  <si>
    <t xml:space="preserve">Sector los niches DCU5571 sin energía producto de caída de árboles en varios puntos por fuertes vientos en el lugar fuera de la zona de seguridad </t>
  </si>
  <si>
    <t>Sector Sta Rebeca sin energía producto de caída de árboles en varios puntos por fuertes vientos en el lugar fuera de la zona de seguridad</t>
  </si>
  <si>
    <t>Sector la montaña de teno sin energía por apertura de emergencia para retiro árbol sobre servicio de andinexia</t>
  </si>
  <si>
    <t>Sector El Eucaliptus DTE4610 operación producto de choque a tirante te4663, se realiza normalización</t>
  </si>
  <si>
    <t>Sector El Cisne DTE5292 operado líneas cortadas por caída de árboles por fuertes vientos dañando estructuras en varios puntos</t>
  </si>
  <si>
    <t>Sector Cordillerilla SED421 operada por ramas en red BT.</t>
  </si>
  <si>
    <t>Sector las lomas de Upeo equipo operado por amaras suelta por huiras en la red Mt y LMT desprendida en altura.</t>
  </si>
  <si>
    <t>Sector la alborada, falla sin ubicar servicio normalizado falla normalizada</t>
  </si>
  <si>
    <t>Sector camino El Cisne, DTE1077 operado sus fusibles producto de caída de árboles en LMT del sector TE1007, se realiza despee de la zona normalizado las estructuras dañadas con personal contratista.</t>
  </si>
  <si>
    <t>Sector Santa Adela sin energía producto de caída de árboles en varios puntos por fuertes vientos en el lugar fuera de la zona de seguridad</t>
  </si>
  <si>
    <t>Sector San Carlos sin energía producto de caída de árboles en varios puntos por fuertes vientos en el lugar fuera de la zona de seguridad</t>
  </si>
  <si>
    <t>Sector Santa Laura DTE5010 operación por caída de árboles por fuerte viento. servicio normalizado</t>
  </si>
  <si>
    <t>Sector El Cisne ITE5941 sin energía por caída de árbol sobre la red BT por fuertes vientos, se despaja y reparado quedando normalizado</t>
  </si>
  <si>
    <t>Sector El Cisne DTE5291 sin energía producto de caída de árboles en varios puntos por fuertes vientos en el lugar fuera de la zona de seguridad</t>
  </si>
  <si>
    <t>Sector la purisima sin energía producto de caída de ramas en varios puntos por fuertes vientos en el lugar fuera de la zona de seguridad</t>
  </si>
  <si>
    <t>Sector Santa Rebeca sin energía producto de caída de árboles en varios puntos por fuertes vientos en el lugar fuera de la zona de seguridad</t>
  </si>
  <si>
    <t>Sector La Purisima sin energía producto de caída de árboles en red BT fuertes vientos en el lugar fuera de la zona de seguridad</t>
  </si>
  <si>
    <t>Sector las lomas de upeo sin energía producto de caída de árboles en varios puntos por fuertes vientos en el lugar fuera de la zona de seguridad</t>
  </si>
  <si>
    <t>Sector El Condor LMT cortadas y crucetas quebradas , queda normalizado</t>
  </si>
  <si>
    <t>Sector Upeo sin energía producto de caída de árboles en varios puntos por fuertes vientos en el lugar fuera de la zona de seguridad</t>
  </si>
  <si>
    <t>Sector el cisne, sin energia por operacion de Nh en SED</t>
  </si>
  <si>
    <t>Sector Ventana el Bajo, Nh operado por sobre carga momentanea</t>
  </si>
  <si>
    <t>Sector Quinta sector sin energía opera 1 fusible de BT de 50 A NH 00 en SED poste TE 1572, quedando con energía normal el sector.</t>
  </si>
  <si>
    <t>Sector upeo NH operado por ramas en red BT , queda normalizado</t>
  </si>
  <si>
    <t>Sector La montaña de Teno sin energía por caída de rayo sobre aislador de poste</t>
  </si>
  <si>
    <t>Sector yacal RCU6411 operado, se realiza apertura de emergencia de reconectador por corte de líneas en poste MT CU9903, se identifica poste chocado, se realiza reemplazo del poste quedando con servicio normal el sector.</t>
  </si>
  <si>
    <t>Interrupción 52B8 S/E San Fernando, propiedad de CGE</t>
  </si>
  <si>
    <t>Sector la laguna se produce la operación del RTE506 a causa de choque de tirante de poste MT TE4966 por vehículo desconocido.</t>
  </si>
  <si>
    <t>Sector El Maitén, operación de SED 30 poducto de vehículo con carga alta que corta red BT, se realiza reparación y posterior energización de la zona.</t>
  </si>
  <si>
    <t>DTE1530 sector Ventana del Bajo se encuentra sector sin energía por choque de vehículo PP FCBK-62 a poste TE3783, se realiza reemplazo del poste y posterior energización de la zona afectada.</t>
  </si>
  <si>
    <t>Sector casa parque, se realiza apertura emergencia por rama topando en red MT, provoca coci,</t>
  </si>
  <si>
    <t xml:space="preserve">Sector Caletera KM173.200 oriente Reconectador RTE4577  la laguna Operación producto de choque poste TE4564 por camioneta. </t>
  </si>
  <si>
    <t>DCU2983 operado por ramas sobre LMT en CU5918, se realiza despeje cerrando arranque con misma capacidad 20 amp</t>
  </si>
  <si>
    <t>DCU5121 La Mosqueta, se encuentra fusibles de media tensión operados por choque de vehículo placa patente WX3957 a poste placa N° CU4634, se realiza reparación y posterior energización de la zona afectada.</t>
  </si>
  <si>
    <t>DCU6801 abierto en media tensión por reemplazo de poste chocado placa CU6801 por vehiculo placa patente RJYF95, se realiza reparacion y posterior energización de la zona afectada.</t>
  </si>
  <si>
    <t>Sector upeo, se identifica 1 desconectador quebrado. se realiza el reemplazo del DDFF, quedando sector normalizado.</t>
  </si>
  <si>
    <t>Sector Los Cristales , Cuenta 7144 presenta un FMT operado en instalación particular, se dejará abierto y bloqueado. Se procede al cierre de LMT de CEC quedando con servicio normal el sector.</t>
  </si>
  <si>
    <t>DCU6836 operado MT, Se encuentra ave en red MT en el poste CU7991. se normaliza reemplazando el FMT de 15 A, fase 1, quedando con servicio normal.</t>
  </si>
  <si>
    <t>SED119 operada en BT, línea de BT en COCI por rama cargando a neutro, se retira rama y se normaliza SED. sector con energía normal</t>
  </si>
  <si>
    <t>SSEE Quinta, se encuentra sin tensión por falla a nivel de subtransmisión, se realizan transferencias de recuperación a SSEE Teno a las 17:17 y posterior normalización a las 19:09.</t>
  </si>
  <si>
    <t xml:space="preserve">SSEE Quinta, se encuentra sin tensión por falla a nivel de subtransmisión, se realizan transferencias de recuperación a SSEE Teno a las 16:46 </t>
  </si>
  <si>
    <t>DCU5121 operado fusible MT por caída de rama sobre red MT en CU4638, se realiza retiro de rama y posterior energización de la zona afectada.</t>
  </si>
  <si>
    <t>Se encuentran restos de globos y serpentinas que provocan falla MT en CU1409, operado DCU5575.</t>
  </si>
  <si>
    <t>SED 113 Quinta, presenta 1 fbt cavana NH fundido, se realiza reemplazo manteniendo misma capacidad, servicio normal</t>
  </si>
  <si>
    <t>Sector Valle tranquilo Zapallar DCU6203 fusible en MT operado, se realiza recorrido sin observación en la red qudando con servicio normal.</t>
  </si>
  <si>
    <t>Sector Santa Susana , SED 152 1NH de 100Amp operado se realiza recorrido en red BT sin observaciones, se normaliza con misma capacidad quedando carga de 70Amp.</t>
  </si>
  <si>
    <t>Sector los Maquis, DTE4889 1FMT operado producto de pajaros en la zona. se normaliza el sector sin observaciones.</t>
  </si>
  <si>
    <t>DCU2983 La Puntilla de zapallar, se encuentra fusibles MT operados, se realiza recorrido de la red sin encontrar el motivo, se realiza energización de la red quedando con servicio normal el sector.</t>
  </si>
  <si>
    <t>DCU6535 Zapallar, se realiza apertura de desconectador por poste chocado CU931, se realiza reemplazo y posterior energización de la zona afectada.</t>
  </si>
  <si>
    <t>RTE5424 Morza, se encuentra reconectador operado por poste chocado TE780, se realiza reemplazo y posterior energización de la zona afectada.</t>
  </si>
  <si>
    <t xml:space="preserve">Ventana del Alto. DTE420 2 Fusibles operados en red MT debido a falla en la Servicio particular 16092. Se deja abierto y se normaliza arranque quedando con servicio normal. </t>
  </si>
  <si>
    <t>Villa El Manzano los Niches DCU5014 Se identifica 1FMT de 12T operado fase lateral, se encuentra red BT desnuda cruzada en cruce de calle CU4985 se requiere instalar separadores.</t>
  </si>
  <si>
    <t>Falla a Nivel de Transmisión</t>
  </si>
  <si>
    <t>Sector San Luis, vehículo choca poste de MT CU2544 , se realiza cambio poste quedando normalizar sector</t>
  </si>
  <si>
    <t>52C1 Morza Reconectador de cabecera operado por caída de árbol sobre red MT te991 y te987, se realiza despeje y posterior energización de la zona afectada.</t>
  </si>
  <si>
    <t>Reconectador 52C1 Morza Reconectador operado producto de choque de vehículo en TE889, se realizan maniobras de recuperación en el sector quedando normalizado por personal contratista</t>
  </si>
  <si>
    <t>Sector Camino de Zapallar, producto del corto circuito entre la LMT y cruceta por ave sobre en poste CU1354, opera el reconectador RCU5516 Zapallar, se realiza despeje y posterior energización quedando con servicio normal el sector.</t>
  </si>
  <si>
    <t>Reconectador la Obra operado producto de choque de un vehiculo a tirante MT cu3632 quebrando el poste en la parte superior, se realiza Reemplazo de PH quebrado CU3632 con Empresa JR, sector Santa Cristina</t>
  </si>
  <si>
    <t>DTE3882 2FMT 15st operados por ramas que topan redMT. se realiza despeje con contratist, quedando normalizado</t>
  </si>
  <si>
    <t xml:space="preserve">Dte5678 callejón el sauce se identifica una punta de un sauce topando por viento en el sector se despeja quedando normalizado </t>
  </si>
  <si>
    <t>DCU5248 Santa Teresita Zapallar, Fusible MT operado 7T en fase T, sin encontrar causa, se realiza reposicion sin novedad.</t>
  </si>
  <si>
    <t>sed 113 operada fus nh80a x carga , se aumenta capacidad 160a nh , se normaliza quedando con servicio normal carga 131 a</t>
  </si>
  <si>
    <t>Rincon de San Carlos , SED995 2f 25kva operada. se identifica tala de terceros y red BT cortada , PROM en el lugar evaluando la situacion para reparar.</t>
  </si>
  <si>
    <t>S/E 996 zapallar - se identifica operada en BT NH 125  SED 45kva 3f red preensamblado despeja. tiene fase 3 operada se normaliza con 160amp 3xFBT</t>
  </si>
  <si>
    <t>Sector de camino cerro los cristales, DU3825 1FMT operado en fase 3 con FMT de 7amp operado por huiras de árboles en la red en CU3832, se normaliza sin obs</t>
  </si>
  <si>
    <t>hacienda de zapallar, DCU6836 sector hacienda de zapallar tenemos 1FMT operado lateral. se realiza inspección de crucetas amarras, y no se identifica causa de falla.</t>
  </si>
  <si>
    <t>SED 713 La Purisima, SED se encuentra a la llegada del movil con 2 FMT operados. Se identifica transformador 2F 15 kVA quemado, se realizan trabajos de reemplazo, cambiando a capacidad 2F 25 AMP, cerrado con cap MT 2amp y BT 125 Amp</t>
  </si>
  <si>
    <t>Sector Chequenllemu, apertura de emergencia a solicitud de bomberos por incendio de pastizales en predio particular, para trabajos seguro de  helicoptero en el lugar.</t>
  </si>
  <si>
    <t>RTE898 en sector San Guillermo, se realiza apertura preventiva de emergencia  de reconectador a solicitud de bomberos por incendio en terreno particular acercandose a redes CEC.</t>
  </si>
  <si>
    <t>SED 6 en sector Los Cristales, se encuentra baston central MT operado, se revisa fusible y no se encuentra operado , igualmente se reemplaza fusible MT 6A por misma capacidad y se cordina cierre con cocec quedando servio  normal con energía.</t>
  </si>
  <si>
    <t>DCU5516 Zapallar, se encuentra reconectador operado por caída de árbol sobre red MT producto de tala particular entre CU4262 y CU6798, se realiza reparación quedando con servicio normal el sector.</t>
  </si>
  <si>
    <t>SED 41 Los Cristales presenta FBT de 80 amp operado por sobrecarga, se realiza aumento a 100 amp manteniendo cargas aproximadas de 99 amp, servicio queda normal</t>
  </si>
  <si>
    <t>DCU10400 (EX DCU4834) Callejón el retamo, se identifica 01 FMT operado en red MT 25 amp, se realiza recorrido encontrando red MT despejada, se identifica poda de terceros bajo la red MT asociado a cliente 13053.</t>
  </si>
  <si>
    <t>DCU 4635 La Mosqueta, se identifica 01 FMT operado fase central. Se realiza recorrido sin observaciones por lo cual se repone FMT operado con misma capacidad 5 amp, se realiza cierre sin novedad.</t>
  </si>
  <si>
    <t>RCU5724 La Obra, se encuentra reconectador operado por caída de árbol fuera de franja que provoca corte de red MT/BT entre CU3629 y CU3630, se realiza reparación y posterior energización quedando con servicio normal el sector.</t>
  </si>
  <si>
    <t xml:space="preserve">SSEE Teno, se produce la ausencia de tensión de la S/E Teno de provocando la suspensión del suministro de energía eléctrica causada Perdida de suministro por una falla por Operación automática del Cto N°2 Itahue – Tinguiririca de Transelec. </t>
  </si>
  <si>
    <t xml:space="preserve">SSEE Curicó, se produce la ausencia de tensión de la S/E Curicó de provocando la suspensión del suministro de energía eléctrica causada Perdida de suministro por una falla por Operación automática del Cto N°2 Itahue – Tinguiririca de Transelec. </t>
  </si>
  <si>
    <t>SED573 El Manzano, se realiza desconexión por instalación de nueva S/E 2Ø de 25kva.</t>
  </si>
  <si>
    <t>DCU991 Sector El Prado, se identifican 02 fmt operados de 12 amp producto de caída de gancho a red MT en CU988 sin afectar línea ni estructuras, con red despejada se realiza cierre quedando Sector con Energía</t>
  </si>
  <si>
    <t>DTE2378 Teniente Cruz, se identifican 02 FMT operados en red MT TE3708 bifasica, producto de caída de gancho de árbol, se realiza reparación de red MT quedando servicio normal.</t>
  </si>
  <si>
    <t>DTE5936 El Cisne se encuentra fusible MT operado por ramas en cercanías a red MT en TE5728, se realiza despeje y posterior energización de la zona quedando con servicio normal.</t>
  </si>
  <si>
    <t xml:space="preserve">Perdida de suministro en SE Quinta por robo de conductor línea AT Teno </t>
  </si>
  <si>
    <t>DCU10404 Sector villa El Manzano, se realiza maniobras de desenergización por cambio de poste chocado cu10404 el dia anterior 23 febrero.</t>
  </si>
  <si>
    <t>Sector sta elena desconexion programada por cambio de Subestacion</t>
  </si>
  <si>
    <t>Se produce la ausencia de tensión causada por Perdida de suministro por una falla de Blackout de sistema.</t>
  </si>
  <si>
    <t>- SED 245 villa Santa Claudia operada, 3FMT operado 10T con breaker de 225amp sin operación de ITE.  se identifica un punto con LBT con dilatación. móvil hidro realizara instalación de separadores cu2523.</t>
  </si>
  <si>
    <t>Operacion aguas arriba de SSEE Quinta por falla a nivel de transmisión.</t>
  </si>
  <si>
    <t>RTE506 La Laguna operado por choque a tirante red MT poste TE5520 por vehículo desconocido, se realiza revisión y posterior energización.</t>
  </si>
  <si>
    <t>DTE4272 sector La Purísima, se encuentra poste MT chocado TE2696 por vehículo placa patente BJWF64, se realiza trabajos de reemplazo y reparación de red MT.</t>
  </si>
  <si>
    <t>Sector villa prudencio lozano se realiza la apertura de emergencia de SED1342 villa prodencio lozano de Los niches  para realizar el cambio de poste chocado CU2686, el ito en terreno es el Sr jaime Mejias. Esta desconexion afectaria a 90 clientes</t>
  </si>
  <si>
    <t>DCU1124 sector Los Cristales, opera por caída de rama sobre red MT en CU3832, se realiza recorrido y posterior energización del sector.</t>
  </si>
  <si>
    <t>- Sector Los Cristales por choque de poste en CU1420 se produce la operación de FMT CU1124 dejando sector sin energía, se realizan maniobras para aislar la falla, se repara línea desprendida de red MT dejando pendiente cambio de poste con personal de LLVV, se energiza la zona afectada.</t>
  </si>
  <si>
    <t>DCU6835 Hacienda Zapallar, se identifica FMT central y lateral operados producto de ramas topando red MT en CU7317, se realiza apertura con loadbuster para realizar despeje puntual y posterior cierre sin novedad, servicio normal en el sector.</t>
  </si>
  <si>
    <t>Sector Monterilla, SED 392, fusible MT operado en subestacion 392 se reponer fusible MT operado quedando sector en condiciones normales</t>
  </si>
  <si>
    <t>52C1 Morza, opera reconectador por EDAC a causa de baja frecuencia en red de transmisión.</t>
  </si>
  <si>
    <t>Se realiza apertura de SED’s 67 – 718 por reemplazo de poste chocado CU2940, en sector Cordillerilla.</t>
  </si>
  <si>
    <t>52C1 Morza, opera Reconectador por EDAC a causa de baja frecuencia en red de transmisión.</t>
  </si>
  <si>
    <t>DCU3825 en sector Los Cristales, se encuentra fusibles MT operado por caída de árbol sobre red MT CU3833, se realiza despeje y posterior energización quedando con servicio normal el sector.</t>
  </si>
  <si>
    <t>Sector de Monterilla SED530 Cabana operado se realiza recorrido red BT, si identifica prensa BT sulfatada. Quedando normalizado el Sector.</t>
  </si>
  <si>
    <t>Sector La Laguna, DTE6748 operado por ramas en cercanías a red MT (CU6865), se realiza despeje puntual y posterior energización del sector.</t>
  </si>
  <si>
    <t xml:space="preserve">Sector La Obra - Los Castaños, RCU5724 operado por vehículo particular choca tirante en CU5566. Se realizan maniobras para aislar la zona de la falla y se repara con PROM 3 y brigada pesada JR. </t>
  </si>
  <si>
    <t>Sector Corral de Perez. FMT87 de 2A operado por LBT cortada por terceros, se realizar apertura, bloqueo y instalan 2 tierras BT. Reparación sin obs.</t>
  </si>
  <si>
    <t>Sector Santa Rebeca, FBT340 operado, se abre en MT y BT , prueba ausencia tension instalacion de tierra, para reparar de forma provisorio con un bypass con prensas y conductor preemblado cortado nh 125</t>
  </si>
  <si>
    <t>Sector la Obra RCU5724 Operación con cierre exitoso por choque de poste en El Maitén CU3776 . Se reemplaza con personal contratista quedando normalizado</t>
  </si>
  <si>
    <t>Sector villa cordillera SED896 operada en BT NH 80 A sed 896 operada en BT NH 80 A</t>
  </si>
  <si>
    <t>Sector de Hacienda de zapallar, operación de FMT, se realiza recorrido de red MT sin observaciones o causa de falla</t>
  </si>
  <si>
    <t>Sector Camino villa primavera DCU9436 se identifica 2FMT operados en de 10amp por LMT cortadas por tala de terceros entre cu9437 y cu727. Se realiza reparación con empresa AYG ing. Cierre en posta sin observaciones.</t>
  </si>
  <si>
    <t xml:space="preserve">Sector la Laguna SED161 se identifica fusible NH 125A. operado se reemplaza por fusible de 160A. quedando con servicio normal. </t>
  </si>
  <si>
    <t xml:space="preserve">Sector Santa rosa la copec Fusibles MT DCU4810, operado de 10 st, se realizó poda puntual asociado al CU8646. </t>
  </si>
  <si>
    <t>Sector Santa Rebeca -se realiza aumento de potencia de 15 kva 2ø a 25 kva 2ø - ref: sed 340</t>
  </si>
  <si>
    <t>Sector de La Esmeralda Sur DTE3730, se inspeccionó la red MT y BT sin identificar el punto de falla. En coordinación con jefe de turno se procedió al cierre de los DDFF en red MT (fase central y lateral, 10A) quedando el servicio normalizado</t>
  </si>
  <si>
    <t>Sector de San Rafael se encontró 2 FMT de 10A operados en el arranque DTE2533 producto de pinos con proximidad a red MT. Se realiza despeje TE2539 quedando normalizado</t>
  </si>
  <si>
    <t>Sector de Santa Rebeca se realiza Apertura de emergencia DTE2275, se identificó un puente suelto en media tensión en el poste TE2038 para su reparación</t>
  </si>
  <si>
    <t>Sector El Porvenir DCU5856 rama topa red Cu5860 se realiza despeje puntual quedando normalizado</t>
  </si>
  <si>
    <t>Sector callejón Santa Cristina, DCU1617 en sector operado se produjo la caída de huira sobre la red MT CU7637, queda despejado y normalizado sector</t>
  </si>
  <si>
    <t>Sector Potrero Grande Desconexión Programada en SED 72 por reemplazo de conductor BT.</t>
  </si>
  <si>
    <t>Sector Potrero Grande servicio con falla por preensamblado cortado entre cu7971 y CU7976 por camión con carga alta</t>
  </si>
  <si>
    <t xml:space="preserve">Sector Los Castaños, opera DCU6185 se realiza recorrido y se encuentra línea de media tensión cortada en CU3676, se realiza reparación y posterior energización de la zona afectada. </t>
  </si>
  <si>
    <t>Línea de 154 KV Itahue - Solís 1 interrupción forzada por protecciones, se pierde 59 MW de consumos correspondiente a S/E Teno, Curicó Barra Norte y Rauquén, según IF 2025004736 e IF 2025004749.</t>
  </si>
  <si>
    <t>La Parroquia SED 361 Conductor de medidor inteligente en coci. se deshabilita normalizando el sector</t>
  </si>
  <si>
    <t>Reconectador Retamo RCU5455 operado producto de choque de vehículo camioneta Chevrolet Dmax PPU FYBY46 contra postes CEC CU4670 y afectando estructuras y poste de CU1229 SED 154 CEC. Se realizan maniobras para acotar zona y posterior normalización.</t>
  </si>
  <si>
    <t>Sector las parcelas SED854 con 1 cabanna fundido sector las parcelas.- se cambia queda normalizado NH 80 y FMT 3T</t>
  </si>
  <si>
    <t>RCU5129 Reconectador operado por choque de vehículo a poste N°5130, se reemplaza quedando con servicio normal.</t>
  </si>
  <si>
    <t>RCU5724 La Obra, se repara linea de media tensión cortada entre CU3747 y CU3745 por caída de árbol.</t>
  </si>
  <si>
    <t xml:space="preserve">sed 746, operada en bt por contacto con ramas de árbol. sed 746 operada en bt, por contacto de árbol con conductor cobre desnudo en CU4880. </t>
  </si>
  <si>
    <t xml:space="preserve">OPERACIÓN DE RECONECTADOR DE LINEA RTE5424 MORZA POR AISLADOR REVENTADO EN TE888. SE REEMPLAZA QUEDANDO CON SERVICIO NORMAL.  </t>
  </si>
  <si>
    <t>SEd operada villa sta monica. 1 NH de 80A fase S salida norte operado. preemsamblado por sobre carga se cierra  SED con NH 125AMP, sector normalizado</t>
  </si>
  <si>
    <t xml:space="preserve">Sector Quinta - 52C2 operado por vehículo particular choca tirante en TE4172. Se realizan maniobras para aislar la zona de la falla y se repara con brigada de LLVV. </t>
  </si>
  <si>
    <t xml:space="preserve">Sector Santa Rosa Teno, DTE3049 se realiza apertura de fusibles MT por vehículo particular choca poste en TE3038. Se realizan maniobras para aislar la zona de la falla y se repara con brigada pesada JR. </t>
  </si>
  <si>
    <t>AUMENTO DE POTENCIA DE 50 KVA 3Ø A 75 KVA 3Ø - REF: SED 30 - SECTOR EL MAITEN - COMUNA CURICÓ</t>
  </si>
  <si>
    <t>Reconectador RCU5455 operado</t>
  </si>
  <si>
    <t>Sector Villa Sta Elena, se realiza DP por mejoramiento red BT</t>
  </si>
  <si>
    <t xml:space="preserve">Sector Los Maquis, 1 FMT operado en red MT de 3 st (arranque DTE4889) Se realizó el recorrido de la red, encontrandose todo normal, sin observaciones. En coordinación con jefe de turno, se procedió a normalizar el arranque con fusible de la misma capacidad (3 A) </t>
  </si>
  <si>
    <t>Sector San José-Teno, se identifican huiras en TE7033, se retirar y se normaliza el sector.</t>
  </si>
  <si>
    <t xml:space="preserve">Sector Sta Rosa El Cisne, DTE 5292 operado por caída de árbol fuera de franja de seguridad de CEC, provocando daños en 05 postes de hormigón. Se realizó la normalización de estructuras dañadas y se normalizó el sector. </t>
  </si>
  <si>
    <t>Sector Sta Susana-Teno, SED 1337 operada en BT fase 1 producto de conductor cobre desnudo fase 1 cortado en poste TE1310, se realiza reparacion e instalacion de separadores quedando servicio normal</t>
  </si>
  <si>
    <t>Sector La Esmeralda-Teno, DTE1866 operado 2 FMT producto de poda particular referencia servicio 2719 te1885, se realiza reparacion de red mt quedando servicio normal.</t>
  </si>
  <si>
    <t>Sector los niches por Desconexión programada Traslados de postes de MT, normalización de red MT y trabajos de roce y poda.</t>
  </si>
  <si>
    <t xml:space="preserve">Sector La Laguna se realiza Desconexión Programada en subestaciones de distribución 161, por trabajos de instalación de nueva SED y construcción de nuevo límite de zona en sector La Laguna. </t>
  </si>
  <si>
    <t>Sector El Prado DCU-5575 Fusible de media tensión operado producto de corte de la red producto de hilo de volantín en CU1409</t>
  </si>
  <si>
    <t>Sector Rincón de Zapallar CU2493, se encuentra línea de media tensión cortada por caída de árbol en CU2984, se realiza reparación y energización de la zona afectada.</t>
  </si>
  <si>
    <t xml:space="preserve">Sector santo rosa de Teno se identifica operado 1 fusible Neozed 63A y se funde porta fusible Neozed, se reemplaza quedando con energía normal, </t>
  </si>
  <si>
    <t xml:space="preserve">Sin Tensión en SSEE Quinta por: S/E San Fernando 52B8 de línea de 66 kV San Fernando - Teno interrupción forzada por protecciones – Afecta Alimentador 52C2 Morza asociado a SSEE Quinta. </t>
  </si>
  <si>
    <t>Sector la laguna DTE7031 Se encuentra operado por rama sobre red MT DTE7031, se realiza despeje y cierre de los fusibles quedando con servicio normal.</t>
  </si>
  <si>
    <t>Sector Villa el Bosque SED1016 se encuentra operada por encontrarse poste chocado en CU6645, se realiza reemplazo y energización del sector.</t>
  </si>
  <si>
    <t>Sector San Guillermo Se encuentra LBT cortada_x0008_ por maquinarias, se realiza reparación quedando servicio normalizado.</t>
  </si>
  <si>
    <t>Sector Valle Tranquilo sin energía producto de ave en la subestación SED1393 provocando coci y dejando sin energía el sector</t>
  </si>
  <si>
    <t>Sector El Cisne -SED 195, Se encuentran fusibles operados producto a la caída de un árbol que cortó la red BT en el TE3544. Se realiza la reparación correspondiente y posteriormente la energización, quedando el servicio restablecido con normalidad.</t>
  </si>
  <si>
    <t xml:space="preserve">Sector El Retamo Reconectador RCU5455 operado por poste chocado en el CU10002 por accidente vehicular se realizan maniobras para el cambio y normalizacion de la zona afectada </t>
  </si>
  <si>
    <t>DCU6991 Sector Zapallar, se encuentran fusibles MT operados por caida de rama sobre red MT en CU6998, se realiza recorrido y posterior energización, quedando con servicio normal el sector.</t>
  </si>
  <si>
    <t>Sector Huañuñe 3FMT operado por poste chocado en Cu5297 se idnetifican maquinas niveladoras reparando el camino que cochan el poste.</t>
  </si>
  <si>
    <t>Sector Hacienda de Zapallar Se registra la operación de 3 FMT por choque de poste CU7976 de MT ocasionado por un vehículo desconocido. Se realizaron maniobras para aislar la zona afectada y ejecutar las reparaciones correspondientes. Finalizados los trabajos, la zona quedó normalizada, con el poste reemplazado y el servicio restablecido.</t>
  </si>
  <si>
    <t>Sector los niches opera fusible NH por acometida fundida en servicio 81, se repara quedando sector energiazado.</t>
  </si>
  <si>
    <t>52CT4 operado por caída de árbol en CU8144, se despeja red MT y se energiza la zona afectada.</t>
  </si>
  <si>
    <t>52C8 La Obra - durante la inspección y revisión del reconectador 52C8 La Obra por parte de personal de STM , se produjo una apertura inesperada del equipo, resultando en la desconexión total del alimentador y dejando fuera de servicio a la totalidad de los clientes asociados</t>
  </si>
  <si>
    <t>52C8 La Obra, operado por sobrecarga en el sector.</t>
  </si>
  <si>
    <t>Sector Upeo, operacion de red producto de rama que topa bushing de SED 81. se retira quedando normalizado el sector.</t>
  </si>
  <si>
    <t>Sector Ventana el Bajo SED713 operada por LBT cruzadas, se repara quedando con servicio normal.</t>
  </si>
  <si>
    <t>Sector el cisne operación NH en el sector por red BT cruzada por poda de empresa contratista que realizaba trabajos en el sector</t>
  </si>
  <si>
    <t>Sector los Maquis presencia de maquinaria pesada realizando movimientos de tierra en un predio particular provocaron el corte de una línea particular de baja tensión; debido a la tensión mecánica resultante, los conductores dañados hicieron contacto con la red de media tensión, lo que generó un cortocircuito y la consecuente operación del reconectador.</t>
  </si>
  <si>
    <t>Sector de San Rafael, se encuentra fusible MT operado DTE2533 por ramas en red MT en TE6727, se realiza despeje y posterior energización de la zona afectada.</t>
  </si>
  <si>
    <t>Reconectador 52C1 operado por ave que choca contra red MT provocando corte de red de media tensión en TE3869, se realiza reparación de red MT quedando con servicio normal.</t>
  </si>
  <si>
    <t>SED439 La Obra, se encuentra fusible operado por sobrecarga, se reemplaza quedando con servicio normal.</t>
  </si>
  <si>
    <t>Cantidad de fallas</t>
  </si>
  <si>
    <t>Horas con fallas</t>
  </si>
  <si>
    <t>Externas</t>
  </si>
  <si>
    <t>Internas</t>
  </si>
  <si>
    <t>Horas (externas)</t>
  </si>
  <si>
    <t>Horas ( internas)</t>
  </si>
  <si>
    <t>Horas (FM)</t>
  </si>
  <si>
    <t>Total por tipo</t>
  </si>
  <si>
    <t>total</t>
  </si>
  <si>
    <t>ID_Original</t>
  </si>
  <si>
    <t>Descripcion_Original</t>
  </si>
  <si>
    <t>Familia_Objetivo_CEC</t>
  </si>
  <si>
    <t>Porcentaje de uso "Origen no determinado" (Cód 31)</t>
  </si>
  <si>
    <t>Causa SEC</t>
  </si>
  <si>
    <t>Causa_comprimida</t>
  </si>
  <si>
    <t>Daño infraestructura evento catastrófico</t>
  </si>
  <si>
    <t>Daño en la infraestructura por eventos catastroficos de la naturaleza</t>
  </si>
  <si>
    <t>Cortocircuito por evento catastrófico</t>
  </si>
  <si>
    <t>Cortocircuito producido por eventos externos catastroficos de la naturaleza</t>
  </si>
  <si>
    <t>Incendio</t>
  </si>
  <si>
    <t>Caída de árbol</t>
  </si>
  <si>
    <t>Caida de árbol</t>
  </si>
  <si>
    <t>Impacto ganchos, ramas u otro tipo de vegetación</t>
  </si>
  <si>
    <t>Impacto de ganchos, ramas u otro tipo de vegetación</t>
  </si>
  <si>
    <t>Impacto deslizamiento tierra, aluvión o socavón</t>
  </si>
  <si>
    <t>Impacto de elementos por un deslizamiento de tierra, aluvión o socavón</t>
  </si>
  <si>
    <t>Impacto elementos maremoto o un tsunami</t>
  </si>
  <si>
    <t>Impacto de elementos por maremoto o un tsunami</t>
  </si>
  <si>
    <t>Poda o tala árboles o roce de la vegetación</t>
  </si>
  <si>
    <t>Poda o tala de árboles o roce de la vegetación</t>
  </si>
  <si>
    <t>Impacto de objeto</t>
  </si>
  <si>
    <t>Contacto de objeto</t>
  </si>
  <si>
    <t>Acción de animales</t>
  </si>
  <si>
    <t>Acción de agua o de objetos arrastrados</t>
  </si>
  <si>
    <t>Descarga atmosferica</t>
  </si>
  <si>
    <t>Hielo, nieve o granizo</t>
  </si>
  <si>
    <t>Orden de Autoridad Competente</t>
  </si>
  <si>
    <t>Solicitud organismos emergencia o de Orden</t>
  </si>
  <si>
    <t>Solicitud de Organismos de emergencia o de Orden</t>
  </si>
  <si>
    <t>Impacto objeto a la red por acción de terceros</t>
  </si>
  <si>
    <t>Impacto de objeto sobre las instalaciones electricas por acción de terceros</t>
  </si>
  <si>
    <t>Intervención de terceros</t>
  </si>
  <si>
    <t>Robo o hurto de elementos</t>
  </si>
  <si>
    <t>Choque vehiculos a instalaciones electricas</t>
  </si>
  <si>
    <t>Choque de vehiculos a instalaciones electricas</t>
  </si>
  <si>
    <t>Arrastre instalaciones electricas</t>
  </si>
  <si>
    <t>Arrastre de instalaciones electricas</t>
  </si>
  <si>
    <t>Arrastre instalaciones de telecomunicaciones</t>
  </si>
  <si>
    <t>Arrastre de instalaciones de telecomunicaciones</t>
  </si>
  <si>
    <t>Desconexión programada</t>
  </si>
  <si>
    <t>Desc. Prog. PMGD y/o EG, o modif. de la red</t>
  </si>
  <si>
    <t>Desconexiones programadas por conexión de un PMGD y/o EG, o por modificaciones de trazado de red</t>
  </si>
  <si>
    <t>Desc. Prog. por mejora de CDS</t>
  </si>
  <si>
    <t>Desconexiones programadas por Obras en la red permitan mejorar los estandares de calidad de suministro o producto</t>
  </si>
  <si>
    <t>Sobrecarga</t>
  </si>
  <si>
    <t>Desc. Prog. excede tiempo proyectado</t>
  </si>
  <si>
    <t>Desconexiones programadas que excede el tiempo presupuestado</t>
  </si>
  <si>
    <t>Diseño y/o construcción</t>
  </si>
  <si>
    <t>Falta de mantenimiento mal ejecutado</t>
  </si>
  <si>
    <t>Defecto de material o equipo</t>
  </si>
  <si>
    <t>Origen no determinado</t>
  </si>
  <si>
    <t>Externas a nivel de Generación o Transmisión</t>
  </si>
  <si>
    <t>Externas a nivel de distribución</t>
  </si>
  <si>
    <t>Interrupción a solicitud de usuario</t>
  </si>
  <si>
    <t>Desc. Prog. PMGD y/o EG, o modif. red (excede tiempo)</t>
  </si>
  <si>
    <t>Desconexiones programadas por conexión de un PMGD y/o EG, o por modificaciones de trazado de red, que excede el tiempo presupuestado</t>
  </si>
  <si>
    <t>Desc. Prog. por mejora de CDS (excede tiempo)</t>
  </si>
  <si>
    <t>Desconexiones programadas por Obras en la red que permitan mejorar los estándares de calidad de suministro o producto, que excede el tiempo presupuestado</t>
  </si>
  <si>
    <t>Causa ID</t>
  </si>
  <si>
    <t>Clasificación</t>
  </si>
  <si>
    <t>Descripción</t>
  </si>
  <si>
    <t>Racionamiento,  con  decreto  vigente  y  programa de cortes avisado</t>
  </si>
  <si>
    <t xml:space="preserve">Blackout del Sistema      </t>
  </si>
  <si>
    <t xml:space="preserve">Programadas Generación       </t>
  </si>
  <si>
    <t xml:space="preserve">Programadas Transmisión       </t>
  </si>
  <si>
    <t xml:space="preserve">Programadas Subtransmisión       </t>
  </si>
  <si>
    <t xml:space="preserve">Operación de bloque de baja frecuencia   </t>
  </si>
  <si>
    <t xml:space="preserve">Otros        </t>
  </si>
  <si>
    <t>Operación errónea de interruptor / relé / protecciones (Gx/Tx)</t>
  </si>
  <si>
    <t xml:space="preserve">Falla en sistema de control (Gx)   </t>
  </si>
  <si>
    <t xml:space="preserve">Baja frecuencia (Gx/Tx)      </t>
  </si>
  <si>
    <t xml:space="preserve">Sobre frecuencia (Gx/Tx)      </t>
  </si>
  <si>
    <t xml:space="preserve">Interrupción forzada por operación de protecciones(Gx/Tx)    </t>
  </si>
  <si>
    <t xml:space="preserve">Sobre tensión en SUBESTACIÓN (Gx/Tx)    </t>
  </si>
  <si>
    <t xml:space="preserve">Baja tensión en SUBESTACIÓN (Gx/Tx)    </t>
  </si>
  <si>
    <t xml:space="preserve">Falla en SUBESTACIÓN (Gx/Tx)     </t>
  </si>
  <si>
    <t xml:space="preserve">Conductor cortado (Gx/Tx)      </t>
  </si>
  <si>
    <t xml:space="preserve">Trabajos en instalaciones (Gx/Tx)     </t>
  </si>
  <si>
    <t xml:space="preserve">Acción de terceros (Gx/Tx)     </t>
  </si>
  <si>
    <t xml:space="preserve">Falla en servicios auxiliares de la CENTRAL (Gx) </t>
  </si>
  <si>
    <t xml:space="preserve">Pérdida de vacío de la unidad generadora (Gx) </t>
  </si>
  <si>
    <t xml:space="preserve">Pérdida de llama en unidad generadora (Gx)  </t>
  </si>
  <si>
    <t>Cierre de válvula reguladora de gas de unidad generadora</t>
  </si>
  <si>
    <t xml:space="preserve">Run back en unidad generadora (Gx)   </t>
  </si>
  <si>
    <t xml:space="preserve">Error operativo en CENTRAL (Gx)     </t>
  </si>
  <si>
    <t xml:space="preserve">Falla en cliente no regulado o libre (Gx) </t>
  </si>
  <si>
    <t xml:space="preserve">Flash –over en LÍNEA (Gx)    </t>
  </si>
  <si>
    <t xml:space="preserve">Falla en sensor de temperatura (Gx)   </t>
  </si>
  <si>
    <t xml:space="preserve">Obstrucción por algas agua refrigeración (Gx)   </t>
  </si>
  <si>
    <t xml:space="preserve">Alta presión hogar en unidad generadora (Gx)  </t>
  </si>
  <si>
    <t xml:space="preserve">Externas </t>
  </si>
  <si>
    <t xml:space="preserve">Intempestivas de Generación       </t>
  </si>
  <si>
    <t xml:space="preserve">Intempestivas de Transmisión       </t>
  </si>
  <si>
    <t xml:space="preserve">Intempestivas de Subtransmisión       </t>
  </si>
  <si>
    <t>Condiciones Atmosféricas</t>
  </si>
  <si>
    <t xml:space="preserve">Temporal o viento fuerte    </t>
  </si>
  <si>
    <t xml:space="preserve">Temperatura extrema alta     </t>
  </si>
  <si>
    <t xml:space="preserve">Temperatura extrema baja     </t>
  </si>
  <si>
    <t xml:space="preserve">Hielo       </t>
  </si>
  <si>
    <t xml:space="preserve">Lluvia       </t>
  </si>
  <si>
    <t xml:space="preserve">Nieve       </t>
  </si>
  <si>
    <t xml:space="preserve">Granizo       </t>
  </si>
  <si>
    <t xml:space="preserve">Descarga eléctrica (Rayo     </t>
  </si>
  <si>
    <t xml:space="preserve">Fuerte Neblina      </t>
  </si>
  <si>
    <t xml:space="preserve">Ambiente Salino      </t>
  </si>
  <si>
    <t xml:space="preserve">Otros       </t>
  </si>
  <si>
    <t>Eventos catastróficos</t>
  </si>
  <si>
    <t xml:space="preserve">Inundaciones        </t>
  </si>
  <si>
    <t xml:space="preserve">Incendios        </t>
  </si>
  <si>
    <t xml:space="preserve">Aluvión        </t>
  </si>
  <si>
    <t xml:space="preserve">Deslizamiento  de suelo o de tierra  </t>
  </si>
  <si>
    <t xml:space="preserve">Movimientos  Telúricos      </t>
  </si>
  <si>
    <t>Incendio no debido a fallas</t>
  </si>
  <si>
    <t xml:space="preserve">Calor excesivo debido a incendio    </t>
  </si>
  <si>
    <t xml:space="preserve">Intervención a solicitud de bomberos     </t>
  </si>
  <si>
    <t xml:space="preserve">Quemas de Pastizales      </t>
  </si>
  <si>
    <t>Animales</t>
  </si>
  <si>
    <t xml:space="preserve">Mamíferos        </t>
  </si>
  <si>
    <t xml:space="preserve">Aves        </t>
  </si>
  <si>
    <t xml:space="preserve">Insectos        </t>
  </si>
  <si>
    <t xml:space="preserve">Roedores        </t>
  </si>
  <si>
    <t>Juegos de personas</t>
  </si>
  <si>
    <t xml:space="preserve">Volantines        </t>
  </si>
  <si>
    <t xml:space="preserve">Pelotazos        </t>
  </si>
  <si>
    <t>Accidentes</t>
  </si>
  <si>
    <t xml:space="preserve">Choque de vehículo a poste    </t>
  </si>
  <si>
    <t xml:space="preserve">Choque de vehículo a tirante    </t>
  </si>
  <si>
    <t xml:space="preserve">Daño debido a faena en propiedad particular  </t>
  </si>
  <si>
    <t xml:space="preserve">Accidente aéreo       </t>
  </si>
  <si>
    <t xml:space="preserve">Máquina retroexcavadora       </t>
  </si>
  <si>
    <t xml:space="preserve">Deslizamiento de tierra por trabajos    </t>
  </si>
  <si>
    <t>Acto temerario ( suicidio o intento de suicidio )</t>
  </si>
  <si>
    <t>Actos vandálicos</t>
  </si>
  <si>
    <t xml:space="preserve">Objeto, alambre o cadena lanzada    </t>
  </si>
  <si>
    <t xml:space="preserve">Atentado / explosivos      </t>
  </si>
  <si>
    <t xml:space="preserve">Disturbios en la zona     </t>
  </si>
  <si>
    <t xml:space="preserve">Robo conductor       </t>
  </si>
  <si>
    <t xml:space="preserve">Robo de equipo      </t>
  </si>
  <si>
    <t xml:space="preserve">Hurto energía       </t>
  </si>
  <si>
    <t xml:space="preserve">Sabotaje        </t>
  </si>
  <si>
    <t>Árboles</t>
  </si>
  <si>
    <t xml:space="preserve">Caída de árbol      </t>
  </si>
  <si>
    <t xml:space="preserve">Caída de gancho o rama    </t>
  </si>
  <si>
    <t xml:space="preserve">Daño por faena de empresa forestal   </t>
  </si>
  <si>
    <t xml:space="preserve">Cliente efectúa poda propia indebida    </t>
  </si>
  <si>
    <t xml:space="preserve">Municipalidad efectúa poda propia indebida    </t>
  </si>
  <si>
    <t>Cliente no efectúa poda propia o no la permite</t>
  </si>
  <si>
    <t>Municipalidad no efectúa poda propia o no la permiteI</t>
  </si>
  <si>
    <t>Daño directo en la red por ejecución de podas</t>
  </si>
  <si>
    <t>Sector sin podar o mal podado, por parte de</t>
  </si>
  <si>
    <t>Por Vehículos</t>
  </si>
  <si>
    <t>Vehículo &gt; 4,50 m de altura bota cable de</t>
  </si>
  <si>
    <t>Vehículo &gt; 4,50 m de altura bota empalme o</t>
  </si>
  <si>
    <t>Red de distribución a baja altura debido a apoyos</t>
  </si>
  <si>
    <t xml:space="preserve">Acometidas fuera de norma (baja altura)   </t>
  </si>
  <si>
    <t xml:space="preserve">Colocación de lienzos      </t>
  </si>
  <si>
    <t xml:space="preserve">Cable de comunicaciones a baja altura   </t>
  </si>
  <si>
    <t>Instalaciones de clientes</t>
  </si>
  <si>
    <t xml:space="preserve">Capacidad insuficiente de S/E     </t>
  </si>
  <si>
    <t xml:space="preserve">Falla en artefacto eléctrico     </t>
  </si>
  <si>
    <t xml:space="preserve">Problema neutro o puesta a tierraI   </t>
  </si>
  <si>
    <t xml:space="preserve">Poste cliente inclinado / quebradoI    </t>
  </si>
  <si>
    <t xml:space="preserve">Traslado medidor por terceros     </t>
  </si>
  <si>
    <t xml:space="preserve">Pérdida de aislación de transformador particular   </t>
  </si>
  <si>
    <t xml:space="preserve">Desconexión a solicitud del cliente    </t>
  </si>
  <si>
    <t>Corte y reposición</t>
  </si>
  <si>
    <t xml:space="preserve">Reposición fuera de plazo     </t>
  </si>
  <si>
    <t xml:space="preserve">Corte de suministro errado o improcedenteI   </t>
  </si>
  <si>
    <t xml:space="preserve">Reposición deficiente que origina corte    </t>
  </si>
  <si>
    <t>Operación de la red</t>
  </si>
  <si>
    <t xml:space="preserve">Operación imprevista de equipo     </t>
  </si>
  <si>
    <t xml:space="preserve">Error de operación       </t>
  </si>
  <si>
    <t xml:space="preserve">Falla de material      </t>
  </si>
  <si>
    <t>Falla en equipo (no debida a 2401 ni a</t>
  </si>
  <si>
    <t xml:space="preserve">Falla en trabajo con línea viva   </t>
  </si>
  <si>
    <t xml:space="preserve">Desequilibrio de cargas      </t>
  </si>
  <si>
    <t xml:space="preserve">Aumento de carga en faena de construcción  </t>
  </si>
  <si>
    <t xml:space="preserve">Capacidad insuficiente por nueva urbanización    </t>
  </si>
  <si>
    <t xml:space="preserve">Crecimiento de la demanda del sector   </t>
  </si>
  <si>
    <t xml:space="preserve">Mantenimiento </t>
  </si>
  <si>
    <t xml:space="preserve">Envejecimiento de materiales       </t>
  </si>
  <si>
    <t>Mantenimiento</t>
  </si>
  <si>
    <t xml:space="preserve">Falta de mantenimiento      </t>
  </si>
  <si>
    <t xml:space="preserve">Falla por contaminación industrial en el áreaI  </t>
  </si>
  <si>
    <t xml:space="preserve">Corrosión        </t>
  </si>
  <si>
    <t xml:space="preserve">Falla por contacto personal     </t>
  </si>
  <si>
    <t xml:space="preserve">Lavado de aisladores      </t>
  </si>
  <si>
    <t>Construcción y equipos</t>
  </si>
  <si>
    <t xml:space="preserve">Construcción deficiente       </t>
  </si>
  <si>
    <t xml:space="preserve">Pérdida de aislación      </t>
  </si>
  <si>
    <t xml:space="preserve">Ruptura de pieza seccionador     </t>
  </si>
  <si>
    <t>Auto producidos</t>
  </si>
  <si>
    <t xml:space="preserve">Operación (maniobra), media tensión     </t>
  </si>
  <si>
    <t xml:space="preserve">Operación (maniobra), baja tensión     </t>
  </si>
  <si>
    <t xml:space="preserve">Normalización de reconexión provisoria     </t>
  </si>
  <si>
    <t xml:space="preserve">Prestación servicio (escolta, evento, apoyo)I    </t>
  </si>
  <si>
    <t xml:space="preserve">de nuevos clientes      </t>
  </si>
  <si>
    <t xml:space="preserve">Obras nuevas o modificación de ingeniería   </t>
  </si>
  <si>
    <t xml:space="preserve">Mantenimiento preventivo       </t>
  </si>
  <si>
    <t xml:space="preserve">Corte programado (excluido 2607)     </t>
  </si>
  <si>
    <t>Otros no clasificados</t>
  </si>
  <si>
    <t xml:space="preserve">Origen no determinado      </t>
  </si>
  <si>
    <t xml:space="preserve">Causas Fugaces o Flicker     </t>
  </si>
  <si>
    <t>Sistema de distribucion MORZA</t>
  </si>
  <si>
    <t>tipos</t>
  </si>
  <si>
    <t>cantidad de fallas</t>
  </si>
  <si>
    <t>duracion total de fallas</t>
  </si>
  <si>
    <t>externas</t>
  </si>
  <si>
    <t>internas</t>
  </si>
  <si>
    <t>carga</t>
  </si>
  <si>
    <t>u, p.u</t>
  </si>
  <si>
    <t>MW</t>
  </si>
  <si>
    <t>MVAr</t>
  </si>
  <si>
    <t>MVA</t>
  </si>
  <si>
    <t>FP</t>
  </si>
  <si>
    <t>U,p.u</t>
  </si>
  <si>
    <t>BCTE4145</t>
  </si>
  <si>
    <t>-0,</t>
  </si>
  <si>
    <t>-0,97191228404</t>
  </si>
  <si>
    <t>0,97191228404</t>
  </si>
  <si>
    <t>BCTE4180</t>
  </si>
  <si>
    <t>0,</t>
  </si>
  <si>
    <t>-0,31835354736</t>
  </si>
  <si>
    <t>0,31835354736</t>
  </si>
  <si>
    <t>CL000962_unifrutti</t>
  </si>
  <si>
    <t>0,36346370585</t>
  </si>
  <si>
    <t>0,052829025317</t>
  </si>
  <si>
    <t>0,36728295821</t>
  </si>
  <si>
    <t>0,98960133524</t>
  </si>
  <si>
    <t>CL001721_unifrutti</t>
  </si>
  <si>
    <t>0,38251459078</t>
  </si>
  <si>
    <t>0,33271352951</t>
  </si>
  <si>
    <t>0,50696716351</t>
  </si>
  <si>
    <t>0,75451551563</t>
  </si>
  <si>
    <t>CL002960_gabriel_lozano</t>
  </si>
  <si>
    <t>0,27775883234</t>
  </si>
  <si>
    <t>0,22329631309</t>
  </si>
  <si>
    <t>0,35638632462</t>
  </si>
  <si>
    <t>0,77937567506</t>
  </si>
  <si>
    <t>CL007361_project_fruit</t>
  </si>
  <si>
    <t>0,002192714636</t>
  </si>
  <si>
    <t>0,003289071828</t>
  </si>
  <si>
    <t>0,003952972422</t>
  </si>
  <si>
    <t>0,55470021099</t>
  </si>
  <si>
    <t>CL008416_neptuno</t>
  </si>
  <si>
    <t>0,19237010206</t>
  </si>
  <si>
    <t>0,003260510104</t>
  </si>
  <si>
    <t>0,19239773152</t>
  </si>
  <si>
    <t>0,99985639406</t>
  </si>
  <si>
    <t>S0000103</t>
  </si>
  <si>
    <t>-0,000451084838</t>
  </si>
  <si>
    <t>0,006223431246</t>
  </si>
  <si>
    <t>0,006239757528</t>
  </si>
  <si>
    <t>-0,072292045994</t>
  </si>
  <si>
    <t>S0000104</t>
  </si>
  <si>
    <t>-0,000179425713</t>
  </si>
  <si>
    <t>0,002475604009</t>
  </si>
  <si>
    <t>0,002482097661</t>
  </si>
  <si>
    <t>-0,072287934426</t>
  </si>
  <si>
    <t>S0000105</t>
  </si>
  <si>
    <t>-0,000460960015</t>
  </si>
  <si>
    <t>0,006360040605</t>
  </si>
  <si>
    <t>0,006376723346</t>
  </si>
  <si>
    <t>-0,072287911864</t>
  </si>
  <si>
    <t>S0000106</t>
  </si>
  <si>
    <t>-0,000154719927</t>
  </si>
  <si>
    <t>0,002134729923</t>
  </si>
  <si>
    <t>0,002140329437</t>
  </si>
  <si>
    <t>-0,072287903124</t>
  </si>
  <si>
    <t>S0000107</t>
  </si>
  <si>
    <t>-0,000280613887</t>
  </si>
  <si>
    <t>0,00387173715</t>
  </si>
  <si>
    <t>0,003881892929</t>
  </si>
  <si>
    <t>-0,072287899851</t>
  </si>
  <si>
    <t>S0000108</t>
  </si>
  <si>
    <t>-0,000563324822</t>
  </si>
  <si>
    <t>0,007771958282</t>
  </si>
  <si>
    <t>0,007792346911</t>
  </si>
  <si>
    <t>-0,072292061441</t>
  </si>
  <si>
    <t>S0000110</t>
  </si>
  <si>
    <t>-0,00025500082</t>
  </si>
  <si>
    <t>0,003518140559</t>
  </si>
  <si>
    <t>0,0035273699</t>
  </si>
  <si>
    <t>-0,072292055269</t>
  </si>
  <si>
    <t>S0000112</t>
  </si>
  <si>
    <t>-0,000061717232</t>
  </si>
  <si>
    <t>0,000851535661</t>
  </si>
  <si>
    <t>0,000853769289</t>
  </si>
  <si>
    <t>-0,0722879503</t>
  </si>
  <si>
    <t>S0000113</t>
  </si>
  <si>
    <t>-0,00009044439</t>
  </si>
  <si>
    <t>0,001247895083</t>
  </si>
  <si>
    <t>0,001251168384</t>
  </si>
  <si>
    <t>-0,072287943647</t>
  </si>
  <si>
    <t>S0000114</t>
  </si>
  <si>
    <t>-0,000181802192</t>
  </si>
  <si>
    <t>0,002508392847</t>
  </si>
  <si>
    <t>0,002514972507</t>
  </si>
  <si>
    <t>-0,072287944292</t>
  </si>
  <si>
    <t>S0000115</t>
  </si>
  <si>
    <t>-0,000151174261</t>
  </si>
  <si>
    <t>0,002085807575</t>
  </si>
  <si>
    <t>0,002091278771</t>
  </si>
  <si>
    <t>-0,072287952881</t>
  </si>
  <si>
    <t>S0000116</t>
  </si>
  <si>
    <t>-0,000060593704</t>
  </si>
  <si>
    <t>0,000836033927</t>
  </si>
  <si>
    <t>0,000838226893</t>
  </si>
  <si>
    <t>-0,072287949902</t>
  </si>
  <si>
    <t>S0000117</t>
  </si>
  <si>
    <t>-0,00015143406</t>
  </si>
  <si>
    <t>0,002089392247</t>
  </si>
  <si>
    <t>0,002094872845</t>
  </si>
  <si>
    <t>-0,072287948167</t>
  </si>
  <si>
    <t>S0000118</t>
  </si>
  <si>
    <t>-0,000182692462</t>
  </si>
  <si>
    <t>0,002520675978</t>
  </si>
  <si>
    <t>0,002527287859</t>
  </si>
  <si>
    <t>-0,07228795144</t>
  </si>
  <si>
    <t>S0000119</t>
  </si>
  <si>
    <t>-0,000060666597</t>
  </si>
  <si>
    <t>0,000837039644</t>
  </si>
  <si>
    <t>0,000839235248</t>
  </si>
  <si>
    <t>-0,072287951566</t>
  </si>
  <si>
    <t>S0000120</t>
  </si>
  <si>
    <t>-0,000151350236</t>
  </si>
  <si>
    <t>0,002088235535</t>
  </si>
  <si>
    <t>0,0020937131</t>
  </si>
  <si>
    <t>-0,072287953852</t>
  </si>
  <si>
    <t>S0000121</t>
  </si>
  <si>
    <t>-0,000946153662</t>
  </si>
  <si>
    <t>0,013053693826</t>
  </si>
  <si>
    <t>0,013087938312</t>
  </si>
  <si>
    <t>-0,072292032549</t>
  </si>
  <si>
    <t>S0000123</t>
  </si>
  <si>
    <t>-0,000091909704</t>
  </si>
  <si>
    <t>0,001268112406</t>
  </si>
  <si>
    <t>0,001271438739</t>
  </si>
  <si>
    <t>-0,072287953051</t>
  </si>
  <si>
    <t>S0000124</t>
  </si>
  <si>
    <t>-0,000461196034</t>
  </si>
  <si>
    <t>0,006363293479</t>
  </si>
  <si>
    <t>0,006379984772</t>
  </si>
  <si>
    <t>-0,07228795218</t>
  </si>
  <si>
    <t>S0000125</t>
  </si>
  <si>
    <t>-0,00009223608</t>
  </si>
  <si>
    <t>0,00127261558</t>
  </si>
  <si>
    <t>0,001275953725</t>
  </si>
  <si>
    <t>-0,072287950785</t>
  </si>
  <si>
    <t>S0000126</t>
  </si>
  <si>
    <t>-0,000184467182</t>
  </si>
  <si>
    <t>0,002545162319</t>
  </si>
  <si>
    <t>0,002551838429</t>
  </si>
  <si>
    <t>-0,072287955116</t>
  </si>
  <si>
    <t>S0000145</t>
  </si>
  <si>
    <t>-0,000473091573</t>
  </si>
  <si>
    <t>0,006527049847</t>
  </si>
  <si>
    <t>0,006544172625</t>
  </si>
  <si>
    <t>-0,072292037558</t>
  </si>
  <si>
    <t>S0000167</t>
  </si>
  <si>
    <t>-0,000057769969</t>
  </si>
  <si>
    <t>0,000797028414</t>
  </si>
  <si>
    <t>0,000799119304</t>
  </si>
  <si>
    <t>-0,072292045836</t>
  </si>
  <si>
    <t>S0000168</t>
  </si>
  <si>
    <t>-0,000091015216</t>
  </si>
  <si>
    <t>0,00125569948</t>
  </si>
  <si>
    <t>0,001258993628</t>
  </si>
  <si>
    <t>-0,072292038966</t>
  </si>
  <si>
    <t>S0000169</t>
  </si>
  <si>
    <t>-0,000159005159</t>
  </si>
  <si>
    <t>0,002193729115</t>
  </si>
  <si>
    <t>0,002199484046</t>
  </si>
  <si>
    <t>-0,072292026384</t>
  </si>
  <si>
    <t>S0000170</t>
  </si>
  <si>
    <t>-0,000091404394</t>
  </si>
  <si>
    <t>0,001261068916</t>
  </si>
  <si>
    <t>0,001264377149</t>
  </si>
  <si>
    <t>-0,072292032754</t>
  </si>
  <si>
    <t>S0000171</t>
  </si>
  <si>
    <t>-0,000273532306</t>
  </si>
  <si>
    <t>0,003774027135</t>
  </si>
  <si>
    <t>0,00378392663</t>
  </si>
  <si>
    <t>-0,072287951797</t>
  </si>
  <si>
    <t>S0000173</t>
  </si>
  <si>
    <t>-0,000090863052</t>
  </si>
  <si>
    <t>0,001253671309</t>
  </si>
  <si>
    <t>0,001256959763</t>
  </si>
  <si>
    <t>-0,072287955858</t>
  </si>
  <si>
    <t>S0000188</t>
  </si>
  <si>
    <t>-0,000153525428</t>
  </si>
  <si>
    <t>0,002118248795</t>
  </si>
  <si>
    <t>0,00212380508</t>
  </si>
  <si>
    <t>-0,072287909009</t>
  </si>
  <si>
    <t>S0000189</t>
  </si>
  <si>
    <t>-0,000091878981</t>
  </si>
  <si>
    <t>0,001267688518</t>
  </si>
  <si>
    <t>0,001271013739</t>
  </si>
  <si>
    <t>-0,072287952306</t>
  </si>
  <si>
    <t>S0000195</t>
  </si>
  <si>
    <t>-0,000091134066</t>
  </si>
  <si>
    <t>0,001257410684</t>
  </si>
  <si>
    <t>0,001260708946</t>
  </si>
  <si>
    <t>-0,072287950558</t>
  </si>
  <si>
    <t>S0000197</t>
  </si>
  <si>
    <t>-0,00005744226</t>
  </si>
  <si>
    <t>0,000792507087</t>
  </si>
  <si>
    <t>0,000794586116</t>
  </si>
  <si>
    <t>-0,072292051222</t>
  </si>
  <si>
    <t>S0000267</t>
  </si>
  <si>
    <t>-0,000060303886</t>
  </si>
  <si>
    <t>0,000832035294</t>
  </si>
  <si>
    <t>0,00083421777</t>
  </si>
  <si>
    <t>-0,072287941769</t>
  </si>
  <si>
    <t>S0000268</t>
  </si>
  <si>
    <t>-0,000151088649</t>
  </si>
  <si>
    <t>0,002084627298</t>
  </si>
  <si>
    <t>0,002090095393</t>
  </si>
  <si>
    <t>-0,072287920269</t>
  </si>
  <si>
    <t>S0000270</t>
  </si>
  <si>
    <t>-0,000030915883</t>
  </si>
  <si>
    <t>0,000426558262</t>
  </si>
  <si>
    <t>0,000427677147</t>
  </si>
  <si>
    <t>-0,072287899272</t>
  </si>
  <si>
    <t>S0000271</t>
  </si>
  <si>
    <t>-0,000465532451</t>
  </si>
  <si>
    <t>0,00642312889</t>
  </si>
  <si>
    <t>0,006439977112</t>
  </si>
  <si>
    <t>-0,072287904619</t>
  </si>
  <si>
    <t>S0000272</t>
  </si>
  <si>
    <t>-0,000279316559</t>
  </si>
  <si>
    <t>0,003853837151</t>
  </si>
  <si>
    <t>0,003863945979</t>
  </si>
  <si>
    <t>-0,072287904665</t>
  </si>
  <si>
    <t>S0000273</t>
  </si>
  <si>
    <t>-0,000141616875</t>
  </si>
  <si>
    <t>0,001953829179</t>
  </si>
  <si>
    <t>0,001958954773</t>
  </si>
  <si>
    <t>-0,072292059291</t>
  </si>
  <si>
    <t>S0000274</t>
  </si>
  <si>
    <t>-0,000424774297</t>
  </si>
  <si>
    <t>0,005860434315</t>
  </si>
  <si>
    <t>0,005875808333</t>
  </si>
  <si>
    <t>-0,072292061365</t>
  </si>
  <si>
    <t>S0000275</t>
  </si>
  <si>
    <t>-0,00008494901</t>
  </si>
  <si>
    <t>0,001172006165</t>
  </si>
  <si>
    <t>0,001175080757</t>
  </si>
  <si>
    <t>-0,07229206089</t>
  </si>
  <si>
    <t>S0000277</t>
  </si>
  <si>
    <t>-0,000140887978</t>
  </si>
  <si>
    <t>0,00194377293</t>
  </si>
  <si>
    <t>0,001948872142</t>
  </si>
  <si>
    <t>-0,072292058044</t>
  </si>
  <si>
    <t>S0000278</t>
  </si>
  <si>
    <t>-0,001123199286</t>
  </si>
  <si>
    <t>0,015496313795</t>
  </si>
  <si>
    <t>0,015536966173</t>
  </si>
  <si>
    <t>-0,072292059669</t>
  </si>
  <si>
    <t>S0000279</t>
  </si>
  <si>
    <t>-0,000601456556</t>
  </si>
  <si>
    <t>0,00829804773</t>
  </si>
  <si>
    <t>0,008319816472</t>
  </si>
  <si>
    <t>-0,072292046097</t>
  </si>
  <si>
    <t>S0000280</t>
  </si>
  <si>
    <t>-0,000604641528</t>
  </si>
  <si>
    <t>0,00834246549</t>
  </si>
  <si>
    <t>0,008364348261</t>
  </si>
  <si>
    <t>-0,072287942708</t>
  </si>
  <si>
    <t>S0000281</t>
  </si>
  <si>
    <t>-0,000911432134</t>
  </si>
  <si>
    <t>0,012575367881</t>
  </si>
  <si>
    <t>0,012608353814</t>
  </si>
  <si>
    <t>-0,072287956646</t>
  </si>
  <si>
    <t>S0000282</t>
  </si>
  <si>
    <t>-0,000060996209</t>
  </si>
  <si>
    <t>0,000841587899</t>
  </si>
  <si>
    <t>0,00084379543</t>
  </si>
  <si>
    <t>-0,072287910718</t>
  </si>
  <si>
    <t>S0000283</t>
  </si>
  <si>
    <t>-0,000182338919</t>
  </si>
  <si>
    <t>0,002515797887</t>
  </si>
  <si>
    <t>0,002522396973</t>
  </si>
  <si>
    <t>-0,072287954981</t>
  </si>
  <si>
    <t>S0000284</t>
  </si>
  <si>
    <t>-0,000479404729</t>
  </si>
  <si>
    <t>0,006614150603</t>
  </si>
  <si>
    <t>0,006631501873</t>
  </si>
  <si>
    <t>-0,072292029556</t>
  </si>
  <si>
    <t>S0000285</t>
  </si>
  <si>
    <t>-0,000479443501</t>
  </si>
  <si>
    <t>0,006614685439</t>
  </si>
  <si>
    <t>0,006632038112</t>
  </si>
  <si>
    <t>-0,072292030482</t>
  </si>
  <si>
    <t>S0000286</t>
  </si>
  <si>
    <t>-0,000152949809</t>
  </si>
  <si>
    <t>0,002110305343</t>
  </si>
  <si>
    <t>0,002115840798</t>
  </si>
  <si>
    <t>-0,072287957132</t>
  </si>
  <si>
    <t>S0000328</t>
  </si>
  <si>
    <t>-0,000594108914</t>
  </si>
  <si>
    <t>0,008196675382</t>
  </si>
  <si>
    <t>0,008218178188</t>
  </si>
  <si>
    <t>-0,07229204583</t>
  </si>
  <si>
    <t>S0000330</t>
  </si>
  <si>
    <t>-0,000087824179</t>
  </si>
  <si>
    <t>0,001211674012</t>
  </si>
  <si>
    <t>0,001214852665</t>
  </si>
  <si>
    <t>-0,072292041588</t>
  </si>
  <si>
    <t>S0000331</t>
  </si>
  <si>
    <t>-0,000273399068</t>
  </si>
  <si>
    <t>0,003772188579</t>
  </si>
  <si>
    <t>0,003782083252</t>
  </si>
  <si>
    <t>-0,072287956035</t>
  </si>
  <si>
    <t>S0000332</t>
  </si>
  <si>
    <t>-0,000455786577</t>
  </si>
  <si>
    <t>0,006288657287</t>
  </si>
  <si>
    <t>0,006305152804</t>
  </si>
  <si>
    <t>-0,072287950932</t>
  </si>
  <si>
    <t>S0000334</t>
  </si>
  <si>
    <t>-0,000148725453</t>
  </si>
  <si>
    <t>0,002052020955</t>
  </si>
  <si>
    <t>0,002057403523</t>
  </si>
  <si>
    <t>-0,072287935243</t>
  </si>
  <si>
    <t>S0000335</t>
  </si>
  <si>
    <t>-0,000273155236</t>
  </si>
  <si>
    <t>0,003768825892</t>
  </si>
  <si>
    <t>0,003778711736</t>
  </si>
  <si>
    <t>-0,072287926371</t>
  </si>
  <si>
    <t>S0000349</t>
  </si>
  <si>
    <t>-0,000151975005</t>
  </si>
  <si>
    <t>0,002096855768</t>
  </si>
  <si>
    <t>0,002102355943</t>
  </si>
  <si>
    <t>-0,072287951636</t>
  </si>
  <si>
    <t>S0000352</t>
  </si>
  <si>
    <t>-0,00009403687</t>
  </si>
  <si>
    <t>0,001297388195</t>
  </si>
  <si>
    <t>0,001300791706</t>
  </si>
  <si>
    <t>-0,072292028045</t>
  </si>
  <si>
    <t>S0000370</t>
  </si>
  <si>
    <t>-0,000273453853</t>
  </si>
  <si>
    <t>0,003772944702</t>
  </si>
  <si>
    <t>0,003782841357</t>
  </si>
  <si>
    <t>-0,072287951733</t>
  </si>
  <si>
    <t>S0000378</t>
  </si>
  <si>
    <t>-0,000060072341</t>
  </si>
  <si>
    <t>0,000828793331</t>
  </si>
  <si>
    <t>0,000830967552</t>
  </si>
  <si>
    <t>-0,072292041934</t>
  </si>
  <si>
    <t>S0000379</t>
  </si>
  <si>
    <t>-0,000092814622</t>
  </si>
  <si>
    <t>0,001280525239</t>
  </si>
  <si>
    <t>0,001283884513</t>
  </si>
  <si>
    <t>-0,072292033051</t>
  </si>
  <si>
    <t>S0000391</t>
  </si>
  <si>
    <t>-0,000193882577</t>
  </si>
  <si>
    <t>0,002674918248</t>
  </si>
  <si>
    <t>0,002681935511</t>
  </si>
  <si>
    <t>-0,072292035407</t>
  </si>
  <si>
    <t>S0000392</t>
  </si>
  <si>
    <t>-0,000091116753</t>
  </si>
  <si>
    <t>0,001257171755</t>
  </si>
  <si>
    <t>0,00126046939</t>
  </si>
  <si>
    <t>-0,072287953681</t>
  </si>
  <si>
    <t>S0000393</t>
  </si>
  <si>
    <t>-0,000182701699</t>
  </si>
  <si>
    <t>0,002520803328</t>
  </si>
  <si>
    <t>0,002527415543</t>
  </si>
  <si>
    <t>-0,072287954185</t>
  </si>
  <si>
    <t>S0000396</t>
  </si>
  <si>
    <t>-0,000090079894</t>
  </si>
  <si>
    <t>0,001242866007</t>
  </si>
  <si>
    <t>0,001246126116</t>
  </si>
  <si>
    <t>-0,072287943419</t>
  </si>
  <si>
    <t>S0000397</t>
  </si>
  <si>
    <t>-0,000066827279</t>
  </si>
  <si>
    <t>0,000921988689</t>
  </si>
  <si>
    <t>0,000924407393</t>
  </si>
  <si>
    <t>-0,072292020896</t>
  </si>
  <si>
    <t>S0000398</t>
  </si>
  <si>
    <t>-0,000098535593</t>
  </si>
  <si>
    <t>0,001359455297</t>
  </si>
  <si>
    <t>0,001363021632</t>
  </si>
  <si>
    <t>-0,07229202414</t>
  </si>
  <si>
    <t>S0000399</t>
  </si>
  <si>
    <t>-0,000098522859</t>
  </si>
  <si>
    <t>0,001359279687</t>
  </si>
  <si>
    <t>0,00136284556</t>
  </si>
  <si>
    <t>-0,072292020043</t>
  </si>
  <si>
    <t>S0000415</t>
  </si>
  <si>
    <t>-0,00006009139</t>
  </si>
  <si>
    <t>0,000829103435</t>
  </si>
  <si>
    <t>0,000831278221</t>
  </si>
  <si>
    <t>-0,072287940343</t>
  </si>
  <si>
    <t>S0000433</t>
  </si>
  <si>
    <t>-0,000283862755</t>
  </si>
  <si>
    <t>0,003916337809</t>
  </si>
  <si>
    <t>0,003926611758</t>
  </si>
  <si>
    <t>-0,072292034983</t>
  </si>
  <si>
    <t>S0000436</t>
  </si>
  <si>
    <t>-0,000273984214</t>
  </si>
  <si>
    <t>0,003780262329</t>
  </si>
  <si>
    <t>0,003790178179</t>
  </si>
  <si>
    <t>-0,072287950764</t>
  </si>
  <si>
    <t>S0000448</t>
  </si>
  <si>
    <t>-0,000090807956</t>
  </si>
  <si>
    <t>0,001252911156</t>
  </si>
  <si>
    <t>0,001256197616</t>
  </si>
  <si>
    <t>-0,072287954564</t>
  </si>
  <si>
    <t>S0000483</t>
  </si>
  <si>
    <t>-0,000474820768</t>
  </si>
  <si>
    <t>0,006550907273</t>
  </si>
  <si>
    <t>0,006568092635</t>
  </si>
  <si>
    <t>-0,072292032801</t>
  </si>
  <si>
    <t>S0000498</t>
  </si>
  <si>
    <t>-0,000273142029</t>
  </si>
  <si>
    <t>0,003768427968</t>
  </si>
  <si>
    <t>0,003778313899</t>
  </si>
  <si>
    <t>-0,072292042486</t>
  </si>
  <si>
    <t>S0000507</t>
  </si>
  <si>
    <t>-0,001182503581</t>
  </si>
  <si>
    <t>0,016314516408</t>
  </si>
  <si>
    <t>0,016357315193</t>
  </si>
  <si>
    <t>-0,072292033673</t>
  </si>
  <si>
    <t>S0000510</t>
  </si>
  <si>
    <t>-0,000275616525</t>
  </si>
  <si>
    <t>0,003802567411</t>
  </si>
  <si>
    <t>0,003812542903</t>
  </si>
  <si>
    <t>-0,072292045619</t>
  </si>
  <si>
    <t>S0000511</t>
  </si>
  <si>
    <t>-0,000456225393</t>
  </si>
  <si>
    <t>0,006294711546</t>
  </si>
  <si>
    <t>0,006311222945</t>
  </si>
  <si>
    <t>-0,072287953899</t>
  </si>
  <si>
    <t>S0000514</t>
  </si>
  <si>
    <t>-0,000181768414</t>
  </si>
  <si>
    <t>0,002507926761</t>
  </si>
  <si>
    <t>0,002514505199</t>
  </si>
  <si>
    <t>-0,072287945279</t>
  </si>
  <si>
    <t>S0000515</t>
  </si>
  <si>
    <t>-0,000186230525</t>
  </si>
  <si>
    <t>0,002569493679</t>
  </si>
  <si>
    <t>0,002576233602</t>
  </si>
  <si>
    <t>-0,072287903236</t>
  </si>
  <si>
    <t>S0000516</t>
  </si>
  <si>
    <t>-0,000459332951</t>
  </si>
  <si>
    <t>0,006337227717</t>
  </si>
  <si>
    <t>0,006353852524</t>
  </si>
  <si>
    <t>-0,072292038503</t>
  </si>
  <si>
    <t>S0000518</t>
  </si>
  <si>
    <t>-0,000498370303</t>
  </si>
  <si>
    <t>0,006875811384</t>
  </si>
  <si>
    <t>0,006893849081</t>
  </si>
  <si>
    <t>-0,072292023973</t>
  </si>
  <si>
    <t>S0000519</t>
  </si>
  <si>
    <t>-0,000502208719</t>
  </si>
  <si>
    <t>0,006928768748</t>
  </si>
  <si>
    <t>0,006946945369</t>
  </si>
  <si>
    <t>-0,072292020768</t>
  </si>
  <si>
    <t>S0000521</t>
  </si>
  <si>
    <t>-0,001698965536</t>
  </si>
  <si>
    <t>0,023439921494</t>
  </si>
  <si>
    <t>0,023501412799</t>
  </si>
  <si>
    <t>-0,072292059659</t>
  </si>
  <si>
    <t>S0000522</t>
  </si>
  <si>
    <t>-0,000057768252</t>
  </si>
  <si>
    <t>0,0007970047</t>
  </si>
  <si>
    <t>0,000799095528</t>
  </si>
  <si>
    <t>-0,072292048002</t>
  </si>
  <si>
    <t>S0000523</t>
  </si>
  <si>
    <t>-0,000275597542</t>
  </si>
  <si>
    <t>0,003802305662</t>
  </si>
  <si>
    <t>0,003812280466</t>
  </si>
  <si>
    <t>-0,072292042522</t>
  </si>
  <si>
    <t>S0000530</t>
  </si>
  <si>
    <t>-0,000091342861</t>
  </si>
  <si>
    <t>0,001260291543</t>
  </si>
  <si>
    <t>0,001263597361</t>
  </si>
  <si>
    <t>-0,072287948602</t>
  </si>
  <si>
    <t>S0000539</t>
  </si>
  <si>
    <t>-0,000095391311</t>
  </si>
  <si>
    <t>0,001316074884</t>
  </si>
  <si>
    <t>0,001319527416</t>
  </si>
  <si>
    <t>-0,072292026403</t>
  </si>
  <si>
    <t>S0000552</t>
  </si>
  <si>
    <t>-0,000182334511</t>
  </si>
  <si>
    <t>0,002515737214</t>
  </si>
  <si>
    <t>0,00252233614</t>
  </si>
  <si>
    <t>-0,072287950814</t>
  </si>
  <si>
    <t>S0000559</t>
  </si>
  <si>
    <t>-0,000279334017</t>
  </si>
  <si>
    <t>0,003854078135</t>
  </si>
  <si>
    <t>0,003864187595</t>
  </si>
  <si>
    <t>-0,072287902614</t>
  </si>
  <si>
    <t>S0000571</t>
  </si>
  <si>
    <t>-0,000090371596</t>
  </si>
  <si>
    <t>0,001246890669</t>
  </si>
  <si>
    <t>0,001250161336</t>
  </si>
  <si>
    <t>-0,072287946366</t>
  </si>
  <si>
    <t>S0000584</t>
  </si>
  <si>
    <t>-0,000276698806</t>
  </si>
  <si>
    <t>0,003817716689</t>
  </si>
  <si>
    <t>0,003827730782</t>
  </si>
  <si>
    <t>-0,072287948544</t>
  </si>
  <si>
    <t>S0000590</t>
  </si>
  <si>
    <t>-0,000090505009</t>
  </si>
  <si>
    <t>0,00124873143</t>
  </si>
  <si>
    <t>0,001252006925</t>
  </si>
  <si>
    <t>-0,072287945861</t>
  </si>
  <si>
    <t>S0000591</t>
  </si>
  <si>
    <t>-0,00091357403</t>
  </si>
  <si>
    <t>0,012604921064</t>
  </si>
  <si>
    <t>0,012637984513</t>
  </si>
  <si>
    <t>-0,072287952995</t>
  </si>
  <si>
    <t>S0000596</t>
  </si>
  <si>
    <t>-0,000306218053</t>
  </si>
  <si>
    <t>0,004224764415</t>
  </si>
  <si>
    <t>0,004235847478</t>
  </si>
  <si>
    <t>-0,072292039477</t>
  </si>
  <si>
    <t>S0000605</t>
  </si>
  <si>
    <t>-0,000186212112</t>
  </si>
  <si>
    <t>0,002569239482</t>
  </si>
  <si>
    <t>0,00257597874</t>
  </si>
  <si>
    <t>-0,072287907222</t>
  </si>
  <si>
    <t>S0000619</t>
  </si>
  <si>
    <t>-0,000596686612</t>
  </si>
  <si>
    <t>0,008232709702</t>
  </si>
  <si>
    <t>0,008254304571</t>
  </si>
  <si>
    <t>-0,072287932591</t>
  </si>
  <si>
    <t>S0000621</t>
  </si>
  <si>
    <t>-0,000182396479</t>
  </si>
  <si>
    <t>0,002516592318</t>
  </si>
  <si>
    <t>0,002523193486</t>
  </si>
  <si>
    <t>-0,072287947721</t>
  </si>
  <si>
    <t>S0000622</t>
  </si>
  <si>
    <t>-0,000092575952</t>
  </si>
  <si>
    <t>0,001277304913</t>
  </si>
  <si>
    <t>0,001280655358</t>
  </si>
  <si>
    <t>-0,0722879508</t>
  </si>
  <si>
    <t>S0000624</t>
  </si>
  <si>
    <t>-0,00003047053</t>
  </si>
  <si>
    <t>0,000420389378</t>
  </si>
  <si>
    <t>0,000421492209</t>
  </si>
  <si>
    <t>-0,072292035696</t>
  </si>
  <si>
    <t>S0000630</t>
  </si>
  <si>
    <t>-0,000091885849</t>
  </si>
  <si>
    <t>0,001267783272</t>
  </si>
  <si>
    <t>0,001271108742</t>
  </si>
  <si>
    <t>-0,072287953126</t>
  </si>
  <si>
    <t>S0000632</t>
  </si>
  <si>
    <t>-0,000057768735</t>
  </si>
  <si>
    <t>0,000797011409</t>
  </si>
  <si>
    <t>0,000799102254</t>
  </si>
  <si>
    <t>-0,072292043582</t>
  </si>
  <si>
    <t>S0000633</t>
  </si>
  <si>
    <t>-0,000276253122</t>
  </si>
  <si>
    <t>0,003811567252</t>
  </si>
  <si>
    <t>0,003821565217</t>
  </si>
  <si>
    <t>-0,07228795165</t>
  </si>
  <si>
    <t>S0000634</t>
  </si>
  <si>
    <t>-0,000061270255</t>
  </si>
  <si>
    <t>0,000845368489</t>
  </si>
  <si>
    <t>0,00084758594</t>
  </si>
  <si>
    <t>-0,072287955886</t>
  </si>
  <si>
    <t>S0000635</t>
  </si>
  <si>
    <t>-0,000091894877</t>
  </si>
  <si>
    <t>0,001267907796</t>
  </si>
  <si>
    <t>0,001271233593</t>
  </si>
  <si>
    <t>-0,072287954936</t>
  </si>
  <si>
    <t>S0000636</t>
  </si>
  <si>
    <t>-0,000091186044</t>
  </si>
  <si>
    <t>0,001258127821</t>
  </si>
  <si>
    <t>0,001261427964</t>
  </si>
  <si>
    <t>-0,072287951908</t>
  </si>
  <si>
    <t>S0000640</t>
  </si>
  <si>
    <t>-0,000185164455</t>
  </si>
  <si>
    <t>0,002554637755</t>
  </si>
  <si>
    <t>0,002561339481</t>
  </si>
  <si>
    <t>-0,072292039436</t>
  </si>
  <si>
    <t>S0000645</t>
  </si>
  <si>
    <t>-0,000274367961</t>
  </si>
  <si>
    <t>0,003785556995</t>
  </si>
  <si>
    <t>0,003795486733</t>
  </si>
  <si>
    <t>-0,072287951537</t>
  </si>
  <si>
    <t>S0000646</t>
  </si>
  <si>
    <t>-0,00009102715</t>
  </si>
  <si>
    <t>0,001255935523</t>
  </si>
  <si>
    <t>0,001259229915</t>
  </si>
  <si>
    <t>-0,072287950439</t>
  </si>
  <si>
    <t>S0000647</t>
  </si>
  <si>
    <t>-0,000151473698</t>
  </si>
  <si>
    <t>0,002089939314</t>
  </si>
  <si>
    <t>0,002095421346</t>
  </si>
  <si>
    <t>-0,072287942715</t>
  </si>
  <si>
    <t>S0000657</t>
  </si>
  <si>
    <t>-0,00028772013</t>
  </si>
  <si>
    <t>0,003969556632</t>
  </si>
  <si>
    <t>0,003979970192</t>
  </si>
  <si>
    <t>-0,072292031487</t>
  </si>
  <si>
    <t>S0000668</t>
  </si>
  <si>
    <t>-0,000091868296</t>
  </si>
  <si>
    <t>0,001267541073</t>
  </si>
  <si>
    <t>0,001270865908</t>
  </si>
  <si>
    <t>-0,07228795371</t>
  </si>
  <si>
    <t>S0000674</t>
  </si>
  <si>
    <t>-0,000151459071</t>
  </si>
  <si>
    <t>0,002089737118</t>
  </si>
  <si>
    <t>0,002095218622</t>
  </si>
  <si>
    <t>-0,072287955891</t>
  </si>
  <si>
    <t>S0000675</t>
  </si>
  <si>
    <t>-0,000090870545</t>
  </si>
  <si>
    <t>0,001253774806</t>
  </si>
  <si>
    <t>0,00125706353</t>
  </si>
  <si>
    <t>-0,0722879492</t>
  </si>
  <si>
    <t>S0000676</t>
  </si>
  <si>
    <t>-0,000287655833</t>
  </si>
  <si>
    <t>0,00396866955</t>
  </si>
  <si>
    <t>0,003979080783</t>
  </si>
  <si>
    <t>-0,072292031438</t>
  </si>
  <si>
    <t>S0000683</t>
  </si>
  <si>
    <t>-0,000182490043</t>
  </si>
  <si>
    <t>0,002517883064</t>
  </si>
  <si>
    <t>0,002524487619</t>
  </si>
  <si>
    <t>-0,072287953355</t>
  </si>
  <si>
    <t>S0000688</t>
  </si>
  <si>
    <t>-0,000151346706</t>
  </si>
  <si>
    <t>0,002088186689</t>
  </si>
  <si>
    <t>0,002093664126</t>
  </si>
  <si>
    <t>-0,072287958574</t>
  </si>
  <si>
    <t>S0000689</t>
  </si>
  <si>
    <t>-0,000151335578</t>
  </si>
  <si>
    <t>0,002088033367</t>
  </si>
  <si>
    <t>0,002093510401</t>
  </si>
  <si>
    <t>-0,072287951323</t>
  </si>
  <si>
    <t>S0000690</t>
  </si>
  <si>
    <t>-0,000060576082</t>
  </si>
  <si>
    <t>0,000835790734</t>
  </si>
  <si>
    <t>0,000837983063</t>
  </si>
  <si>
    <t>-0,07228795452</t>
  </si>
  <si>
    <t>S0000695</t>
  </si>
  <si>
    <t>-0,000029749428</t>
  </si>
  <si>
    <t>0,000410440607</t>
  </si>
  <si>
    <t>0,000411517339</t>
  </si>
  <si>
    <t>-0,072292040581</t>
  </si>
  <si>
    <t>S0000698</t>
  </si>
  <si>
    <t>-0,000140926432</t>
  </si>
  <si>
    <t>0,001944303668</t>
  </si>
  <si>
    <t>0,001949404271</t>
  </si>
  <si>
    <t>-0,072292050594</t>
  </si>
  <si>
    <t>S0000702</t>
  </si>
  <si>
    <t>-0,000424741731</t>
  </si>
  <si>
    <t>0,005859985482</t>
  </si>
  <si>
    <t>0,00587535832</t>
  </si>
  <si>
    <t>-0,072292055658</t>
  </si>
  <si>
    <t>S0000708</t>
  </si>
  <si>
    <t>-0,000254854816</t>
  </si>
  <si>
    <t>0,003516126308</t>
  </si>
  <si>
    <t>0,003525350364</t>
  </si>
  <si>
    <t>-0,072292053234</t>
  </si>
  <si>
    <t>S0000709</t>
  </si>
  <si>
    <t>-0,000254833584</t>
  </si>
  <si>
    <t>0,003515832934</t>
  </si>
  <si>
    <t>0,003525056223</t>
  </si>
  <si>
    <t>-0,07229206233</t>
  </si>
  <si>
    <t>S0000716</t>
  </si>
  <si>
    <t>-0,000479426908</t>
  </si>
  <si>
    <t>0,006614456204</t>
  </si>
  <si>
    <t>0,006631808278</t>
  </si>
  <si>
    <t>-0,072292033708</t>
  </si>
  <si>
    <t>S0000717</t>
  </si>
  <si>
    <t>-0,000056853948</t>
  </si>
  <si>
    <t>0,000784390284</t>
  </si>
  <si>
    <t>0,00078644802</t>
  </si>
  <si>
    <t>-0,072292060652</t>
  </si>
  <si>
    <t>S0000748</t>
  </si>
  <si>
    <t>-0,000091881048</t>
  </si>
  <si>
    <t>0,001267717051</t>
  </si>
  <si>
    <t>0,001271042348</t>
  </si>
  <si>
    <t>-0,072287952066</t>
  </si>
  <si>
    <t>S0000755</t>
  </si>
  <si>
    <t>-0,000191787709</t>
  </si>
  <si>
    <t>0,002646016488</t>
  </si>
  <si>
    <t>0,00265295793</t>
  </si>
  <si>
    <t>-0,072292028067</t>
  </si>
  <si>
    <t>S0000758</t>
  </si>
  <si>
    <t>-0,000060825841</t>
  </si>
  <si>
    <t>0,000839236763</t>
  </si>
  <si>
    <t>0,00084143813</t>
  </si>
  <si>
    <t>-0,072287954306</t>
  </si>
  <si>
    <t>S0000764</t>
  </si>
  <si>
    <t>-0,002833161929</t>
  </si>
  <si>
    <t>0,039087961111</t>
  </si>
  <si>
    <t>0,039190502808</t>
  </si>
  <si>
    <t>-0,072292053582</t>
  </si>
  <si>
    <t>S0000771</t>
  </si>
  <si>
    <t>-0,000455311242</t>
  </si>
  <si>
    <t>0,006282098885</t>
  </si>
  <si>
    <t>0,006298577199</t>
  </si>
  <si>
    <t>-0,072287951351</t>
  </si>
  <si>
    <t>S0000778</t>
  </si>
  <si>
    <t>-0,000095881281</t>
  </si>
  <si>
    <t>0,00132283467</t>
  </si>
  <si>
    <t>0,001326304936</t>
  </si>
  <si>
    <t>-0,072292033765</t>
  </si>
  <si>
    <t>S0000781</t>
  </si>
  <si>
    <t>-0,000182368888</t>
  </si>
  <si>
    <t>0,002516211574</t>
  </si>
  <si>
    <t>0,002522811744</t>
  </si>
  <si>
    <t>-0,072287949716</t>
  </si>
  <si>
    <t>S0000792</t>
  </si>
  <si>
    <t>-0,003627290325</t>
  </si>
  <si>
    <t>0,050044232578</t>
  </si>
  <si>
    <t>0,050175516434</t>
  </si>
  <si>
    <t>-0,072292037687</t>
  </si>
  <si>
    <t>S0000794</t>
  </si>
  <si>
    <t>-0,000091279852</t>
  </si>
  <si>
    <t>0,00125942212</t>
  </si>
  <si>
    <t>0,001262725658</t>
  </si>
  <si>
    <t>-0,072287952188</t>
  </si>
  <si>
    <t>S0000800</t>
  </si>
  <si>
    <t>-0,000191809573</t>
  </si>
  <si>
    <t>0,002646317922</t>
  </si>
  <si>
    <t>0,002653260156</t>
  </si>
  <si>
    <t>-0,072292034008</t>
  </si>
  <si>
    <t>S0000801</t>
  </si>
  <si>
    <t>-0,000264006891</t>
  </si>
  <si>
    <t>0,003642394089</t>
  </si>
  <si>
    <t>0,003651949389</t>
  </si>
  <si>
    <t>-0,07229204551</t>
  </si>
  <si>
    <t>S0000812</t>
  </si>
  <si>
    <t>-0,00014929675</t>
  </si>
  <si>
    <t>0,002059903599</t>
  </si>
  <si>
    <t>0,002065306843</t>
  </si>
  <si>
    <t>-0,072287926672</t>
  </si>
  <si>
    <t>S0000823</t>
  </si>
  <si>
    <t>-0,000275581013</t>
  </si>
  <si>
    <t>0,003802077466</t>
  </si>
  <si>
    <t>0,003812051672</t>
  </si>
  <si>
    <t>-0,072292045444</t>
  </si>
  <si>
    <t>S0000824</t>
  </si>
  <si>
    <t>-0,000059489705</t>
  </si>
  <si>
    <t>0,000820801803</t>
  </si>
  <si>
    <t>0,000822954813</t>
  </si>
  <si>
    <t>-0,072287936536</t>
  </si>
  <si>
    <t>S0000837</t>
  </si>
  <si>
    <t>-0,000084948569</t>
  </si>
  <si>
    <t>0,001172000168</t>
  </si>
  <si>
    <t>0,001175074744</t>
  </si>
  <si>
    <t>-0,072292055581</t>
  </si>
  <si>
    <t>S0000838</t>
  </si>
  <si>
    <t>-0,000056853185</t>
  </si>
  <si>
    <t>0,000784379752</t>
  </si>
  <si>
    <t>0,000786437461</t>
  </si>
  <si>
    <t>-0,072292061656</t>
  </si>
  <si>
    <t>S0000839</t>
  </si>
  <si>
    <t>-0,000182500825</t>
  </si>
  <si>
    <t>0,002518031913</t>
  </si>
  <si>
    <t>0,002524636858</t>
  </si>
  <si>
    <t>-0,072287950836</t>
  </si>
  <si>
    <t>S0000858</t>
  </si>
  <si>
    <t>-0,000065739363</t>
  </si>
  <si>
    <t>0,000906979128</t>
  </si>
  <si>
    <t>0,000909358456</t>
  </si>
  <si>
    <t>-0,07229202345</t>
  </si>
  <si>
    <t>S0000863</t>
  </si>
  <si>
    <t>-0,000182698636</t>
  </si>
  <si>
    <t>0,002520761196</t>
  </si>
  <si>
    <t>0,0025273733</t>
  </si>
  <si>
    <t>-0,072287950594</t>
  </si>
  <si>
    <t>S0000866</t>
  </si>
  <si>
    <t>-0,000058250419</t>
  </si>
  <si>
    <t>0,000803657008</t>
  </si>
  <si>
    <t>0,000805765287</t>
  </si>
  <si>
    <t>-0,072292042834</t>
  </si>
  <si>
    <t>S0000870</t>
  </si>
  <si>
    <t>-0,000495137001</t>
  </si>
  <si>
    <t>0,006831202955</t>
  </si>
  <si>
    <t>0,006849123627</t>
  </si>
  <si>
    <t>-0,072292022753</t>
  </si>
  <si>
    <t>S0000877</t>
  </si>
  <si>
    <t>-0,000182372231</t>
  </si>
  <si>
    <t>0,002516257622</t>
  </si>
  <si>
    <t>0,002522857914</t>
  </si>
  <si>
    <t>-0,072287951624</t>
  </si>
  <si>
    <t>S0000887</t>
  </si>
  <si>
    <t>-0,000060091108</t>
  </si>
  <si>
    <t>0,000829099536</t>
  </si>
  <si>
    <t>0,000831274312</t>
  </si>
  <si>
    <t>-0,072287940833</t>
  </si>
  <si>
    <t>S0000888</t>
  </si>
  <si>
    <t>-0,000084944398</t>
  </si>
  <si>
    <t>0,001171942532</t>
  </si>
  <si>
    <t>0,001175016957</t>
  </si>
  <si>
    <t>-0,072292061648</t>
  </si>
  <si>
    <t>S0000889</t>
  </si>
  <si>
    <t>-0,000090120147</t>
  </si>
  <si>
    <t>0,001243421429</t>
  </si>
  <si>
    <t>0,001246682996</t>
  </si>
  <si>
    <t>-0,072287941429</t>
  </si>
  <si>
    <t>S0000891</t>
  </si>
  <si>
    <t>-0,000029744454</t>
  </si>
  <si>
    <t>0,000410395398</t>
  </si>
  <si>
    <t>0,000411471889</t>
  </si>
  <si>
    <t>-0,072287938207</t>
  </si>
  <si>
    <t>S0000892</t>
  </si>
  <si>
    <t>-0,000061273027</t>
  </si>
  <si>
    <t>0,000845406751</t>
  </si>
  <si>
    <t>0,000847624303</t>
  </si>
  <si>
    <t>-0,072287954189</t>
  </si>
  <si>
    <t>S0000894</t>
  </si>
  <si>
    <t>-0,000060293666</t>
  </si>
  <si>
    <t>0,000831894303</t>
  </si>
  <si>
    <t>0,00083407641</t>
  </si>
  <si>
    <t>-0,072287941004</t>
  </si>
  <si>
    <t>S0000898</t>
  </si>
  <si>
    <t>-0,000182353372</t>
  </si>
  <si>
    <t>0,002515997458</t>
  </si>
  <si>
    <t>0,002522597067</t>
  </si>
  <si>
    <t>-0,072287950733</t>
  </si>
  <si>
    <t>S0000899</t>
  </si>
  <si>
    <t>-0,000182301864</t>
  </si>
  <si>
    <t>0,00251528688</t>
  </si>
  <si>
    <t>0,002521884625</t>
  </si>
  <si>
    <t>-0,072287947871</t>
  </si>
  <si>
    <t>S0000914</t>
  </si>
  <si>
    <t>-0,000990289767</t>
  </si>
  <si>
    <t>0,013662622312</t>
  </si>
  <si>
    <t>0,01369846423</t>
  </si>
  <si>
    <t>-0,072292028563</t>
  </si>
  <si>
    <t>S0000922</t>
  </si>
  <si>
    <t>-0,000153777576</t>
  </si>
  <si>
    <t>0,002121726521</t>
  </si>
  <si>
    <t>0,002127291934</t>
  </si>
  <si>
    <t>-0,072287951343</t>
  </si>
  <si>
    <t>S0000934</t>
  </si>
  <si>
    <t>-0,000255072719</t>
  </si>
  <si>
    <t>0,003519132508</t>
  </si>
  <si>
    <t>0,003528364451</t>
  </si>
  <si>
    <t>-0,072292055661</t>
  </si>
  <si>
    <t>S0000938</t>
  </si>
  <si>
    <t>-0,000182355603</t>
  </si>
  <si>
    <t>0,002516028182</t>
  </si>
  <si>
    <t>0,002522627872</t>
  </si>
  <si>
    <t>-0,072287952329</t>
  </si>
  <si>
    <t>S0000953</t>
  </si>
  <si>
    <t>-0,000275614759</t>
  </si>
  <si>
    <t>0,003802543371</t>
  </si>
  <si>
    <t>0,003812518797</t>
  </si>
  <si>
    <t>-0,072292039457</t>
  </si>
  <si>
    <t>S0000960</t>
  </si>
  <si>
    <t>-0,00009087409</t>
  </si>
  <si>
    <t>0,001253823626</t>
  </si>
  <si>
    <t>0,00125711248</t>
  </si>
  <si>
    <t>-0,072287954507</t>
  </si>
  <si>
    <t>S0000963</t>
  </si>
  <si>
    <t>-0,000456709738</t>
  </si>
  <si>
    <t>0,006301394334</t>
  </si>
  <si>
    <t>0,006317923261</t>
  </si>
  <si>
    <t>-0,072287952726</t>
  </si>
  <si>
    <t>S0000972</t>
  </si>
  <si>
    <t>-0,000151667245</t>
  </si>
  <si>
    <t>0,002092609555</t>
  </si>
  <si>
    <t>0,002098098593</t>
  </si>
  <si>
    <t>-0,072287949612</t>
  </si>
  <si>
    <t>S0000973</t>
  </si>
  <si>
    <t>-0,000189309649</t>
  </si>
  <si>
    <t>0,002611827518</t>
  </si>
  <si>
    <t>0,002618679271</t>
  </si>
  <si>
    <t>-0,072292033388</t>
  </si>
  <si>
    <t>S0000986</t>
  </si>
  <si>
    <t>-0,000091344458</t>
  </si>
  <si>
    <t>0,001260313576</t>
  </si>
  <si>
    <t>0,001263619452</t>
  </si>
  <si>
    <t>-0,072287948307</t>
  </si>
  <si>
    <t>S0000990</t>
  </si>
  <si>
    <t>-0,001215117306</t>
  </si>
  <si>
    <t>0,016765425689</t>
  </si>
  <si>
    <t>0,016809402386</t>
  </si>
  <si>
    <t>-0,07228795395</t>
  </si>
  <si>
    <t>S0000993</t>
  </si>
  <si>
    <t>-0,000453756982</t>
  </si>
  <si>
    <t>0,006260654605</t>
  </si>
  <si>
    <t>0,006277076667</t>
  </si>
  <si>
    <t>-0,072287946405</t>
  </si>
  <si>
    <t>S0001002</t>
  </si>
  <si>
    <t>-0,000030148581</t>
  </si>
  <si>
    <t>0,000415971272</t>
  </si>
  <si>
    <t>0,000417062389</t>
  </si>
  <si>
    <t>-0,072287939827</t>
  </si>
  <si>
    <t>S0001012</t>
  </si>
  <si>
    <t>-0,003025044439</t>
  </si>
  <si>
    <t>0,041737672309</t>
  </si>
  <si>
    <t>0,041847152635</t>
  </si>
  <si>
    <t>-0,072287939517</t>
  </si>
  <si>
    <t>S0001013</t>
  </si>
  <si>
    <t>-0,000424940152</t>
  </si>
  <si>
    <t>0,005862722759</t>
  </si>
  <si>
    <t>0,005878102779</t>
  </si>
  <si>
    <t>-0,072292058902</t>
  </si>
  <si>
    <t>S0001019</t>
  </si>
  <si>
    <t>-0,000580440261</t>
  </si>
  <si>
    <t>0,008008093799</t>
  </si>
  <si>
    <t>0,008029101892</t>
  </si>
  <si>
    <t>-0,0722920532</t>
  </si>
  <si>
    <t>S0001036</t>
  </si>
  <si>
    <t>-0,000279346231</t>
  </si>
  <si>
    <t>0,003854246623</t>
  </si>
  <si>
    <t>0,003864356524</t>
  </si>
  <si>
    <t>-0,072287903254</t>
  </si>
  <si>
    <t>S0001041</t>
  </si>
  <si>
    <t>-0,000184466966</t>
  </si>
  <si>
    <t>0,002545159354</t>
  </si>
  <si>
    <t>0,002551835456</t>
  </si>
  <si>
    <t>-0,072287954859</t>
  </si>
  <si>
    <t>S0001062</t>
  </si>
  <si>
    <t>-0,000030464567</t>
  </si>
  <si>
    <t>0,000420307126</t>
  </si>
  <si>
    <t>0,000421409741</t>
  </si>
  <si>
    <t>-0,072292033183</t>
  </si>
  <si>
    <t>S0001064</t>
  </si>
  <si>
    <t>-0,000084932676</t>
  </si>
  <si>
    <t>0,001171780881</t>
  </si>
  <si>
    <t>0,001174854882</t>
  </si>
  <si>
    <t>-0,072292056886</t>
  </si>
  <si>
    <t>S0001068</t>
  </si>
  <si>
    <t>-0,00061228263</t>
  </si>
  <si>
    <t>0,008447411522</t>
  </si>
  <si>
    <t>0,008469572093</t>
  </si>
  <si>
    <t>-0,07229203825</t>
  </si>
  <si>
    <t>S0001070</t>
  </si>
  <si>
    <t>-0,000182474602</t>
  </si>
  <si>
    <t>0,002517670267</t>
  </si>
  <si>
    <t>0,002524274263</t>
  </si>
  <si>
    <t>-0,072287946331</t>
  </si>
  <si>
    <t>S0001071</t>
  </si>
  <si>
    <t>-0,000459329835</t>
  </si>
  <si>
    <t>0,006337184847</t>
  </si>
  <si>
    <t>0,006353809541</t>
  </si>
  <si>
    <t>-0,072292037056</t>
  </si>
  <si>
    <t>S0001091</t>
  </si>
  <si>
    <t>-0,00046117996</t>
  </si>
  <si>
    <t>0,00636307171</t>
  </si>
  <si>
    <t>0,00637976242</t>
  </si>
  <si>
    <t>-0,072287951992</t>
  </si>
  <si>
    <t>S0001094</t>
  </si>
  <si>
    <t>-0,000424622467</t>
  </si>
  <si>
    <t>0,005858340029</t>
  </si>
  <si>
    <t>0,00587370855</t>
  </si>
  <si>
    <t>-0,07229205591</t>
  </si>
  <si>
    <t>S0001098</t>
  </si>
  <si>
    <t>-0,000169877575</t>
  </si>
  <si>
    <t>0,002343730402</t>
  </si>
  <si>
    <t>0,002349878845</t>
  </si>
  <si>
    <t>-0,072292056789</t>
  </si>
  <si>
    <t>S0001112</t>
  </si>
  <si>
    <t>-0,000151449232</t>
  </si>
  <si>
    <t>0,002089601271</t>
  </si>
  <si>
    <t>0,002095082419</t>
  </si>
  <si>
    <t>-0,072287958983</t>
  </si>
  <si>
    <t>S0001123</t>
  </si>
  <si>
    <t>-0,001870956472</t>
  </si>
  <si>
    <t>0,025814302289</t>
  </si>
  <si>
    <t>0,02588201462</t>
  </si>
  <si>
    <t>-0,072287899493</t>
  </si>
  <si>
    <t>S0001124</t>
  </si>
  <si>
    <t>-0,000152300094</t>
  </si>
  <si>
    <t>0,002101221662</t>
  </si>
  <si>
    <t>0,002106733916</t>
  </si>
  <si>
    <t>-0,072292040608</t>
  </si>
  <si>
    <t>S0001132</t>
  </si>
  <si>
    <t>-0,00018235227</t>
  </si>
  <si>
    <t>0,002515982255</t>
  </si>
  <si>
    <t>0,002522581824</t>
  </si>
  <si>
    <t>-0,072287950421</t>
  </si>
  <si>
    <t>S0001179</t>
  </si>
  <si>
    <t>-0,00009124007</t>
  </si>
  <si>
    <t>0,001258873264</t>
  </si>
  <si>
    <t>0,001262175362</t>
  </si>
  <si>
    <t>-0,072287950808</t>
  </si>
  <si>
    <t>S0001186</t>
  </si>
  <si>
    <t>-0,000273529637</t>
  </si>
  <si>
    <t>0,003773990171</t>
  </si>
  <si>
    <t>0,00378388957</t>
  </si>
  <si>
    <t>-0,072287954454</t>
  </si>
  <si>
    <t>S0001199</t>
  </si>
  <si>
    <t>-0,000174131319</t>
  </si>
  <si>
    <t>0,002402417743</t>
  </si>
  <si>
    <t>0,002408720143</t>
  </si>
  <si>
    <t>-0,072292051015</t>
  </si>
  <si>
    <t>S0001200</t>
  </si>
  <si>
    <t>-0,000091386269</t>
  </si>
  <si>
    <t>0,001260818834</t>
  </si>
  <si>
    <t>0,00126412641</t>
  </si>
  <si>
    <t>-0,072292033508</t>
  </si>
  <si>
    <t>S0001205</t>
  </si>
  <si>
    <t>-0,000091237126</t>
  </si>
  <si>
    <t>0,001258832651</t>
  </si>
  <si>
    <t>0,001262134643</t>
  </si>
  <si>
    <t>-0,072287949966</t>
  </si>
  <si>
    <t>S0001217</t>
  </si>
  <si>
    <t>-0,000091885188</t>
  </si>
  <si>
    <t>0,001267702055</t>
  </si>
  <si>
    <t>0,00127102769</t>
  </si>
  <si>
    <t>-0,072292042362</t>
  </si>
  <si>
    <t>S0001239</t>
  </si>
  <si>
    <t>-0,000033564471</t>
  </si>
  <si>
    <t>0,000463075334</t>
  </si>
  <si>
    <t>0,000464290145</t>
  </si>
  <si>
    <t>-0,072292017953</t>
  </si>
  <si>
    <t>S0001243</t>
  </si>
  <si>
    <t>-0,000261202306</t>
  </si>
  <si>
    <t>0,003603700064</t>
  </si>
  <si>
    <t>0,003613153857</t>
  </si>
  <si>
    <t>-0,072292051949</t>
  </si>
  <si>
    <t>S0001254</t>
  </si>
  <si>
    <t>-0,000181405036</t>
  </si>
  <si>
    <t>0,002502913183</t>
  </si>
  <si>
    <t>0,00250947847</t>
  </si>
  <si>
    <t>-0,072287942645</t>
  </si>
  <si>
    <t>S0001256</t>
  </si>
  <si>
    <t>-0,000182361555</t>
  </si>
  <si>
    <t>0,002516110336</t>
  </si>
  <si>
    <t>0,002522710241</t>
  </si>
  <si>
    <t>-0,072287951225</t>
  </si>
  <si>
    <t>S0001269</t>
  </si>
  <si>
    <t>-0,000060787329</t>
  </si>
  <si>
    <t>0,000838705405</t>
  </si>
  <si>
    <t>0,000840905379</t>
  </si>
  <si>
    <t>-0,07228795375</t>
  </si>
  <si>
    <t>S0001270</t>
  </si>
  <si>
    <t>-0,001229758014</t>
  </si>
  <si>
    <t>0,01696742885</t>
  </si>
  <si>
    <t>0,017011935415</t>
  </si>
  <si>
    <t>S0001276</t>
  </si>
  <si>
    <t>-0,000276794349</t>
  </si>
  <si>
    <t>0,003819034556</t>
  </si>
  <si>
    <t>0,003829052109</t>
  </si>
  <si>
    <t>-0,072287955744</t>
  </si>
  <si>
    <t>S0001278</t>
  </si>
  <si>
    <t>-0,000169848814</t>
  </si>
  <si>
    <t>0,00234333357</t>
  </si>
  <si>
    <t>0,002349480972</t>
  </si>
  <si>
    <t>-0,072292057754</t>
  </si>
  <si>
    <t>S0001283</t>
  </si>
  <si>
    <t>-0,000153182425</t>
  </si>
  <si>
    <t>0,002113515064</t>
  </si>
  <si>
    <t>0,002119058937</t>
  </si>
  <si>
    <t>-0,072287949465</t>
  </si>
  <si>
    <t>S0001297</t>
  </si>
  <si>
    <t>-0,000151337694</t>
  </si>
  <si>
    <t>0,002088062402</t>
  </si>
  <si>
    <t>0,002093539513</t>
  </si>
  <si>
    <t>-0,072287956748</t>
  </si>
  <si>
    <t>S0001300</t>
  </si>
  <si>
    <t>-0,000273538964</t>
  </si>
  <si>
    <t>0,003774119389</t>
  </si>
  <si>
    <t>0,003784019123</t>
  </si>
  <si>
    <t>-0,072287944332</t>
  </si>
  <si>
    <t>S0001307</t>
  </si>
  <si>
    <t>-0,000273396086</t>
  </si>
  <si>
    <t>0,00377214788</t>
  </si>
  <si>
    <t>0,003782042444</t>
  </si>
  <si>
    <t>-0,072287947623</t>
  </si>
  <si>
    <t>S0001308</t>
  </si>
  <si>
    <t>-0,000273394389</t>
  </si>
  <si>
    <t>0,003772124357</t>
  </si>
  <si>
    <t>0,00378201886</t>
  </si>
  <si>
    <t>-0,072287949668</t>
  </si>
  <si>
    <t>S0001311</t>
  </si>
  <si>
    <t>-0,000269238453</t>
  </si>
  <si>
    <t>0,003714571775</t>
  </si>
  <si>
    <t>0,003724316423</t>
  </si>
  <si>
    <t>-0,072292045801</t>
  </si>
  <si>
    <t>S0001316</t>
  </si>
  <si>
    <t>-0,000182351812</t>
  </si>
  <si>
    <t>0,002515975961</t>
  </si>
  <si>
    <t>0,002522575513</t>
  </si>
  <si>
    <t>-0,072287949907</t>
  </si>
  <si>
    <t>S0001318</t>
  </si>
  <si>
    <t>-0,000140879385</t>
  </si>
  <si>
    <t>0,001943654446</t>
  </si>
  <si>
    <t>0,001948753347</t>
  </si>
  <si>
    <t>-0,072292055533</t>
  </si>
  <si>
    <t>S0001323</t>
  </si>
  <si>
    <t>-0,000182478573</t>
  </si>
  <si>
    <t>0,002517724928</t>
  </si>
  <si>
    <t>0,002524329067</t>
  </si>
  <si>
    <t>-0,072287949982</t>
  </si>
  <si>
    <t>S0001325</t>
  </si>
  <si>
    <t>-0,000424074027</t>
  </si>
  <si>
    <t>0,005850773392</t>
  </si>
  <si>
    <t>0,005866122064</t>
  </si>
  <si>
    <t>-0,072292056426</t>
  </si>
  <si>
    <t>S0001334</t>
  </si>
  <si>
    <t>-0,000461315093</t>
  </si>
  <si>
    <t>0,006364936089</t>
  </si>
  <si>
    <t>0,00638163169</t>
  </si>
  <si>
    <t>-0,072287953261</t>
  </si>
  <si>
    <t>S0001345</t>
  </si>
  <si>
    <t>-0,000254794444</t>
  </si>
  <si>
    <t>0,003515293265</t>
  </si>
  <si>
    <t>0,003524515137</t>
  </si>
  <si>
    <t>-0,072292055589</t>
  </si>
  <si>
    <t>S0001351</t>
  </si>
  <si>
    <t>-0,000169895902</t>
  </si>
  <si>
    <t>0,002343983374</t>
  </si>
  <si>
    <t>0,002350132481</t>
  </si>
  <si>
    <t>-0,072292053011</t>
  </si>
  <si>
    <t>S0001353</t>
  </si>
  <si>
    <t>-0,000060944176</t>
  </si>
  <si>
    <t>0,000840821761</t>
  </si>
  <si>
    <t>0,000843027536</t>
  </si>
  <si>
    <t>-0,072292034301</t>
  </si>
  <si>
    <t>S0001360</t>
  </si>
  <si>
    <t>-0,000299665957</t>
  </si>
  <si>
    <t>0,004134368886</t>
  </si>
  <si>
    <t>0,004145214804</t>
  </si>
  <si>
    <t>-0,072292021317</t>
  </si>
  <si>
    <t>S0001361</t>
  </si>
  <si>
    <t>-0,000144418726</t>
  </si>
  <si>
    <t>0,001992485576</t>
  </si>
  <si>
    <t>0,001997712577</t>
  </si>
  <si>
    <t>-0,072292044248</t>
  </si>
  <si>
    <t>S0001398</t>
  </si>
  <si>
    <t>-0,000272115122</t>
  </si>
  <si>
    <t>0,003754474001</t>
  </si>
  <si>
    <t>0,003764322205</t>
  </si>
  <si>
    <t>-0,072287946569</t>
  </si>
  <si>
    <t>S0001410</t>
  </si>
  <si>
    <t>-0,000455881048</t>
  </si>
  <si>
    <t>0,006289960619</t>
  </si>
  <si>
    <t>0,006306459555</t>
  </si>
  <si>
    <t>-0,07228795243</t>
  </si>
  <si>
    <t>S0001432</t>
  </si>
  <si>
    <t>-0,000090804019</t>
  </si>
  <si>
    <t>0,001252856869</t>
  </si>
  <si>
    <t>0,001256143186</t>
  </si>
  <si>
    <t>-0,07228795238</t>
  </si>
  <si>
    <t>S0001435</t>
  </si>
  <si>
    <t>-0,000691868364</t>
  </si>
  <si>
    <t>0,009545422642</t>
  </si>
  <si>
    <t>0,00957046369</t>
  </si>
  <si>
    <t>-0,072292042052</t>
  </si>
  <si>
    <t>S0001444</t>
  </si>
  <si>
    <t>-0,000192351969</t>
  </si>
  <si>
    <t>0,00265380143</t>
  </si>
  <si>
    <t>0,002660763295</t>
  </si>
  <si>
    <t>-0,072292025954</t>
  </si>
  <si>
    <t>S0001448</t>
  </si>
  <si>
    <t>-0,000164059589</t>
  </si>
  <si>
    <t>0,002263463001</t>
  </si>
  <si>
    <t>0,00226940087</t>
  </si>
  <si>
    <t>-0,072292027038</t>
  </si>
  <si>
    <t>S0001451</t>
  </si>
  <si>
    <t>-0,000461192668</t>
  </si>
  <si>
    <t>0,006363246893</t>
  </si>
  <si>
    <t>0,006379938064</t>
  </si>
  <si>
    <t>-0,072287953854</t>
  </si>
  <si>
    <t>S0001454</t>
  </si>
  <si>
    <t>-0,000912331878</t>
  </si>
  <si>
    <t>0,012587783543</t>
  </si>
  <si>
    <t>0,012620802034</t>
  </si>
  <si>
    <t>-0,072287947784</t>
  </si>
  <si>
    <t>S0001464</t>
  </si>
  <si>
    <t>-0,000456034503</t>
  </si>
  <si>
    <t>0,006292078026</t>
  </si>
  <si>
    <t>0,006308582515</t>
  </si>
  <si>
    <t>-0,072287950861</t>
  </si>
  <si>
    <t>S0001465</t>
  </si>
  <si>
    <t>-0,000456027972</t>
  </si>
  <si>
    <t>0,006291987766</t>
  </si>
  <si>
    <t>0,00630849202</t>
  </si>
  <si>
    <t>-0,072287952655</t>
  </si>
  <si>
    <t>S0001472</t>
  </si>
  <si>
    <t>-0,000140897823</t>
  </si>
  <si>
    <t>0,001943908991</t>
  </si>
  <si>
    <t>0,001949008558</t>
  </si>
  <si>
    <t>-0,072292049349</t>
  </si>
  <si>
    <t>S0001480</t>
  </si>
  <si>
    <t>-0,000275520999</t>
  </si>
  <si>
    <t>0,003801249922</t>
  </si>
  <si>
    <t>0,003811221955</t>
  </si>
  <si>
    <t>-0,072292037205</t>
  </si>
  <si>
    <t>S0001481</t>
  </si>
  <si>
    <t>-0,000275516739</t>
  </si>
  <si>
    <t>0,003801191031</t>
  </si>
  <si>
    <t>0,00381116291</t>
  </si>
  <si>
    <t>-0,072292039376</t>
  </si>
  <si>
    <t>S0001495</t>
  </si>
  <si>
    <t>-0,00003135388</t>
  </si>
  <si>
    <t>0,000432601438</t>
  </si>
  <si>
    <t>0,000433736175</t>
  </si>
  <si>
    <t>-0,072287905664</t>
  </si>
  <si>
    <t>tipo</t>
  </si>
  <si>
    <t>horas de fallas</t>
  </si>
  <si>
    <t>interna</t>
  </si>
  <si>
    <t>externa</t>
  </si>
  <si>
    <t>BCTE1479</t>
  </si>
  <si>
    <t>0,98347538952</t>
  </si>
  <si>
    <t>-0,14016135121</t>
  </si>
  <si>
    <t>0,14016135121</t>
  </si>
  <si>
    <t>52C10mv</t>
  </si>
  <si>
    <t>BCTE3779</t>
  </si>
  <si>
    <t>0,98729790123</t>
  </si>
  <si>
    <t>-0,28504664747</t>
  </si>
  <si>
    <t>0,28504664747</t>
  </si>
  <si>
    <t>CL002267_copefrut</t>
  </si>
  <si>
    <t>0,98233609686</t>
  </si>
  <si>
    <t>0,26907674796</t>
  </si>
  <si>
    <t>0,98276414086</t>
  </si>
  <si>
    <t>CL011327_copefrut</t>
  </si>
  <si>
    <t>0,98217948762</t>
  </si>
  <si>
    <t>0,61726222239</t>
  </si>
  <si>
    <t>0,17741669408</t>
  </si>
  <si>
    <t>0,64225332582</t>
  </si>
  <si>
    <t>0,96108840169</t>
  </si>
  <si>
    <t>CL015335_lcm</t>
  </si>
  <si>
    <t>0,98357551864</t>
  </si>
  <si>
    <t>0,84395944084</t>
  </si>
  <si>
    <t>0,22957927152</t>
  </si>
  <si>
    <t>0,87462802362</t>
  </si>
  <si>
    <t>0,96493528455</t>
  </si>
  <si>
    <t>CL015702_agrocol</t>
  </si>
  <si>
    <t>0,99136021209</t>
  </si>
  <si>
    <t>0,63260714782</t>
  </si>
  <si>
    <t>0,20093451342</t>
  </si>
  <si>
    <t>0,66375182271</t>
  </si>
  <si>
    <t>0,95307783146</t>
  </si>
  <si>
    <t>CL015703_sm_service</t>
  </si>
  <si>
    <t>0,99077615969</t>
  </si>
  <si>
    <t>0,56449748671</t>
  </si>
  <si>
    <t>0,28419528823</t>
  </si>
  <si>
    <t>0,63200029616</t>
  </si>
  <si>
    <t>0,89319180724</t>
  </si>
  <si>
    <t>S0000127</t>
  </si>
  <si>
    <t>0,98199471711</t>
  </si>
  <si>
    <t>0,019974720442</t>
  </si>
  <si>
    <t>0,009377245683</t>
  </si>
  <si>
    <t>0,022066313542</t>
  </si>
  <si>
    <t>0,90521329735</t>
  </si>
  <si>
    <t>S0000128</t>
  </si>
  <si>
    <t>0,98474140353</t>
  </si>
  <si>
    <t>S0000129</t>
  </si>
  <si>
    <t>0,99666474161</t>
  </si>
  <si>
    <t>0,012760577895</t>
  </si>
  <si>
    <t>0,005990525491</t>
  </si>
  <si>
    <t>0,014096763596</t>
  </si>
  <si>
    <t>0,90521330008</t>
  </si>
  <si>
    <t>S0000131</t>
  </si>
  <si>
    <t>0,99793511767</t>
  </si>
  <si>
    <t>S0000139</t>
  </si>
  <si>
    <t>0,98655791085</t>
  </si>
  <si>
    <t>S0000140</t>
  </si>
  <si>
    <t>0,98626853195</t>
  </si>
  <si>
    <t>0,013650549371</t>
  </si>
  <si>
    <t>0,006408327566</t>
  </si>
  <si>
    <t>0,01507992574</t>
  </si>
  <si>
    <t>0,90521330187</t>
  </si>
  <si>
    <t>S0000144</t>
  </si>
  <si>
    <t>0,98817519092</t>
  </si>
  <si>
    <t>0,012452539857</t>
  </si>
  <si>
    <t>0,005845915116</t>
  </si>
  <si>
    <t>0,013756470202</t>
  </si>
  <si>
    <t>0,90521330499</t>
  </si>
  <si>
    <t>S0000146</t>
  </si>
  <si>
    <t>0,98840000996</t>
  </si>
  <si>
    <t>0,020758087666</t>
  </si>
  <si>
    <t>0,009745000957</t>
  </si>
  <si>
    <t>0,022931708336</t>
  </si>
  <si>
    <t>0,90521331259</t>
  </si>
  <si>
    <t>S0000147</t>
  </si>
  <si>
    <t>S0000148</t>
  </si>
  <si>
    <t>0,9867111094</t>
  </si>
  <si>
    <t>S0000149</t>
  </si>
  <si>
    <t>0,98581238357</t>
  </si>
  <si>
    <t>0,009544696088</t>
  </si>
  <si>
    <t>0,004480811584</t>
  </si>
  <si>
    <t>0,010544140357</t>
  </si>
  <si>
    <t>0,90521330001</t>
  </si>
  <si>
    <t>S0000151</t>
  </si>
  <si>
    <t>S0000152</t>
  </si>
  <si>
    <t>0,98066047252</t>
  </si>
  <si>
    <t>0,011960694232</t>
  </si>
  <si>
    <t>0,005615015786</t>
  </si>
  <si>
    <t>0,013213122598</t>
  </si>
  <si>
    <t>0,90521329408</t>
  </si>
  <si>
    <t>S0000153</t>
  </si>
  <si>
    <t>0,97841154613</t>
  </si>
  <si>
    <t>0,011824684357</t>
  </si>
  <si>
    <t>0,005551164818</t>
  </si>
  <si>
    <t>0,013062870702</t>
  </si>
  <si>
    <t>0,9052133047</t>
  </si>
  <si>
    <t>S0000155</t>
  </si>
  <si>
    <t>0,97721745327</t>
  </si>
  <si>
    <t>0,01175412342</t>
  </si>
  <si>
    <t>0,005518039425</t>
  </si>
  <si>
    <t>0,012984921119</t>
  </si>
  <si>
    <t>0,90521330952</t>
  </si>
  <si>
    <t>S0000157</t>
  </si>
  <si>
    <t>0,97440525657</t>
  </si>
  <si>
    <t>S0000158</t>
  </si>
  <si>
    <t>0,97341294189</t>
  </si>
  <si>
    <t>S0000159</t>
  </si>
  <si>
    <t>0,9725462455</t>
  </si>
  <si>
    <t>S0000160</t>
  </si>
  <si>
    <t>0,97206710977</t>
  </si>
  <si>
    <t>0,019117278395</t>
  </si>
  <si>
    <t>0,008974714132</t>
  </si>
  <si>
    <t>0,021119086794</t>
  </si>
  <si>
    <t>0,90521330691</t>
  </si>
  <si>
    <t>S0000161</t>
  </si>
  <si>
    <t>0,97194294027</t>
  </si>
  <si>
    <t>S0000175</t>
  </si>
  <si>
    <t>S0000177</t>
  </si>
  <si>
    <t>0,97223597125</t>
  </si>
  <si>
    <t>0,006377430181</t>
  </si>
  <si>
    <t>0,002993920747</t>
  </si>
  <si>
    <t>0,007045223712</t>
  </si>
  <si>
    <t>0,90521329649</t>
  </si>
  <si>
    <t>S0000179</t>
  </si>
  <si>
    <t>0,98300565546</t>
  </si>
  <si>
    <t>S0000183</t>
  </si>
  <si>
    <t>0,98959067986</t>
  </si>
  <si>
    <t>0,012566810989</t>
  </si>
  <si>
    <t>0,005899560221</t>
  </si>
  <si>
    <t>0,013882706841</t>
  </si>
  <si>
    <t>0,90521330839</t>
  </si>
  <si>
    <t>S0000184</t>
  </si>
  <si>
    <t>0,98995531833</t>
  </si>
  <si>
    <t>S0000287</t>
  </si>
  <si>
    <t>0,98153426996</t>
  </si>
  <si>
    <t>S0000288</t>
  </si>
  <si>
    <t>0,9966096418</t>
  </si>
  <si>
    <t>0,012753752886</t>
  </si>
  <si>
    <t>0,005987321659</t>
  </si>
  <si>
    <t>0,014089224014</t>
  </si>
  <si>
    <t>0,90521329443</t>
  </si>
  <si>
    <t>S0000290</t>
  </si>
  <si>
    <t>0,99075339036</t>
  </si>
  <si>
    <t>0,028071175004</t>
  </si>
  <si>
    <t>0,013178171657</t>
  </si>
  <si>
    <t>0,031010563915</t>
  </si>
  <si>
    <t>0,90521330346</t>
  </si>
  <si>
    <t>S0000291</t>
  </si>
  <si>
    <t>0,98995103015</t>
  </si>
  <si>
    <t>S0000297</t>
  </si>
  <si>
    <t>0,98645367021</t>
  </si>
  <si>
    <t>S0000298</t>
  </si>
  <si>
    <t>S0000315</t>
  </si>
  <si>
    <t>S0000316</t>
  </si>
  <si>
    <t>0,97733339624</t>
  </si>
  <si>
    <t>S0000317</t>
  </si>
  <si>
    <t>0,9773608365</t>
  </si>
  <si>
    <t>S0000318</t>
  </si>
  <si>
    <t>0,9774137939</t>
  </si>
  <si>
    <t>0,00391632772</t>
  </si>
  <si>
    <t>0,00183854221</t>
  </si>
  <si>
    <t>0,004326414251</t>
  </si>
  <si>
    <t>0,90521329977</t>
  </si>
  <si>
    <t>S0000319</t>
  </si>
  <si>
    <t>0,97748900603</t>
  </si>
  <si>
    <t>S0000320</t>
  </si>
  <si>
    <t>0,97757968616</t>
  </si>
  <si>
    <t>S0000321</t>
  </si>
  <si>
    <t>0,97522819698</t>
  </si>
  <si>
    <t>S0000329</t>
  </si>
  <si>
    <t>0,97495159423</t>
  </si>
  <si>
    <t>S0000338</t>
  </si>
  <si>
    <t>0,9895939052</t>
  </si>
  <si>
    <t>0,027926744044</t>
  </si>
  <si>
    <t>0,013110367845</t>
  </si>
  <si>
    <t>0,030851009351</t>
  </si>
  <si>
    <t>0,905213302</t>
  </si>
  <si>
    <t>S0000339</t>
  </si>
  <si>
    <t>0,009694479207</t>
  </si>
  <si>
    <t>0,004551127972</t>
  </si>
  <si>
    <t>0,010709607505</t>
  </si>
  <si>
    <t>0,90521330517</t>
  </si>
  <si>
    <t>S0000340</t>
  </si>
  <si>
    <t>S0000366</t>
  </si>
  <si>
    <t>0,98970078892</t>
  </si>
  <si>
    <t>0,012554795693</t>
  </si>
  <si>
    <t>0,005893919619</t>
  </si>
  <si>
    <t>0,013869433419</t>
  </si>
  <si>
    <t>0,90521330709</t>
  </si>
  <si>
    <t>S0000374</t>
  </si>
  <si>
    <t>0,98828472371</t>
  </si>
  <si>
    <t>S0000375</t>
  </si>
  <si>
    <t>S0000377</t>
  </si>
  <si>
    <t>0,98159848407</t>
  </si>
  <si>
    <t>0,019937438978</t>
  </si>
  <si>
    <t>0,009359743313</t>
  </si>
  <si>
    <t>0,022025128102</t>
  </si>
  <si>
    <t>0,90521330392</t>
  </si>
  <si>
    <t>S0000401</t>
  </si>
  <si>
    <t>0,99219061645</t>
  </si>
  <si>
    <t>0,021090232757</t>
  </si>
  <si>
    <t>0,009900929158</t>
  </si>
  <si>
    <t>0,023298633349</t>
  </si>
  <si>
    <t>0,90521329904</t>
  </si>
  <si>
    <t>S0000402</t>
  </si>
  <si>
    <t>0,98631912037</t>
  </si>
  <si>
    <t>0,004095619355</t>
  </si>
  <si>
    <t>0,001922711758</t>
  </si>
  <si>
    <t>0,004524479905</t>
  </si>
  <si>
    <t>0,90521329334</t>
  </si>
  <si>
    <t>S0000418</t>
  </si>
  <si>
    <t>0,98361761534</t>
  </si>
  <si>
    <t>0,013486584956</t>
  </si>
  <si>
    <t>0,00633135356</t>
  </si>
  <si>
    <t>0,014898792289</t>
  </si>
  <si>
    <t>0,90521330148</t>
  </si>
  <si>
    <t>S0000447</t>
  </si>
  <si>
    <t>S0000472</t>
  </si>
  <si>
    <t>0,013142892692</t>
  </si>
  <si>
    <t>0,006170005689</t>
  </si>
  <si>
    <t>0,014519111492</t>
  </si>
  <si>
    <t>0,90521329073</t>
  </si>
  <si>
    <t>S0000474</t>
  </si>
  <si>
    <t>0,98220686492</t>
  </si>
  <si>
    <t>0,013392452865</t>
  </si>
  <si>
    <t>0,006287162835</t>
  </si>
  <si>
    <t>0,014794803488</t>
  </si>
  <si>
    <t>0,90521329842</t>
  </si>
  <si>
    <t>S0000493</t>
  </si>
  <si>
    <t>S0000494</t>
  </si>
  <si>
    <t>0,98461067949</t>
  </si>
  <si>
    <t>0,012198447392</t>
  </si>
  <si>
    <t>0,0057266302</t>
  </si>
  <si>
    <t>0,013475771303</t>
  </si>
  <si>
    <t>0,90521329853</t>
  </si>
  <si>
    <t>S0000506</t>
  </si>
  <si>
    <t>S0000543</t>
  </si>
  <si>
    <t>0,98219176444</t>
  </si>
  <si>
    <t>0,006697768019</t>
  </si>
  <si>
    <t>0,003144305042</t>
  </si>
  <si>
    <t>0,007399104718</t>
  </si>
  <si>
    <t>0,90521330268</t>
  </si>
  <si>
    <t>S0000551</t>
  </si>
  <si>
    <t>0,9886510493</t>
  </si>
  <si>
    <t>S0000558</t>
  </si>
  <si>
    <t>0,99901161728</t>
  </si>
  <si>
    <t>0,007221173075</t>
  </si>
  <si>
    <t>0,003390020578</t>
  </si>
  <si>
    <t>0,007977316597</t>
  </si>
  <si>
    <t>0,90521329907</t>
  </si>
  <si>
    <t>S0000563</t>
  </si>
  <si>
    <t>0,98920682987</t>
  </si>
  <si>
    <t>S0000582</t>
  </si>
  <si>
    <t>0,98137891725</t>
  </si>
  <si>
    <t>S0000616</t>
  </si>
  <si>
    <t>S0000628</t>
  </si>
  <si>
    <t>0,98963610294</t>
  </si>
  <si>
    <t>0,008379503546</t>
  </si>
  <si>
    <t>0,003933805436</t>
  </si>
  <si>
    <t>0,009256938202</t>
  </si>
  <si>
    <t>0,9052132965</t>
  </si>
  <si>
    <t>S0000629</t>
  </si>
  <si>
    <t>S0000650</t>
  </si>
  <si>
    <t>S0000652</t>
  </si>
  <si>
    <t>0,98715741056</t>
  </si>
  <si>
    <t>S0000659</t>
  </si>
  <si>
    <t>0,98171808734</t>
  </si>
  <si>
    <t>S0000669</t>
  </si>
  <si>
    <t>0,97731570541</t>
  </si>
  <si>
    <t>S0000673</t>
  </si>
  <si>
    <t>S0000685</t>
  </si>
  <si>
    <t>0,98631815279</t>
  </si>
  <si>
    <t>0,004097408395</t>
  </si>
  <si>
    <t>0,001923551483</t>
  </si>
  <si>
    <t>0,004526456215</t>
  </si>
  <si>
    <t>0,90521330607</t>
  </si>
  <si>
    <t>S0000696</t>
  </si>
  <si>
    <t>0,97648340107</t>
  </si>
  <si>
    <t>0,007810083556</t>
  </si>
  <si>
    <t>0,003666487948</t>
  </si>
  <si>
    <t>0,008627893081</t>
  </si>
  <si>
    <t>0,90521329858</t>
  </si>
  <si>
    <t>S0000697</t>
  </si>
  <si>
    <t>0,98189137359</t>
  </si>
  <si>
    <t>0,13310584075</t>
  </si>
  <si>
    <t>0,062487295555</t>
  </si>
  <si>
    <t>0,1470436226</t>
  </si>
  <si>
    <t>0,90521328566</t>
  </si>
  <si>
    <t>S0000713</t>
  </si>
  <si>
    <t>0,98788172205</t>
  </si>
  <si>
    <t>S0000714</t>
  </si>
  <si>
    <t>0,98749116386</t>
  </si>
  <si>
    <t>S0000715</t>
  </si>
  <si>
    <t>0,97603710173</t>
  </si>
  <si>
    <t>0,007791319858</t>
  </si>
  <si>
    <t>0,003657679221</t>
  </si>
  <si>
    <t>0,008607164598</t>
  </si>
  <si>
    <t>0,90521329869</t>
  </si>
  <si>
    <t>S0000721</t>
  </si>
  <si>
    <t>0,013678454414</t>
  </si>
  <si>
    <t>0,00642142777</t>
  </si>
  <si>
    <t>0,015110752786</t>
  </si>
  <si>
    <t>0,90521330127</t>
  </si>
  <si>
    <t>S0000726</t>
  </si>
  <si>
    <t>0,98895807538</t>
  </si>
  <si>
    <t>0,008328015493</t>
  </si>
  <si>
    <t>0,003909633933</t>
  </si>
  <si>
    <t>0,009200058671</t>
  </si>
  <si>
    <t>0,90521330259</t>
  </si>
  <si>
    <t>S0000730</t>
  </si>
  <si>
    <t>0,98617862805</t>
  </si>
  <si>
    <t>S0000731</t>
  </si>
  <si>
    <t>0,9863786625</t>
  </si>
  <si>
    <t>S0000740</t>
  </si>
  <si>
    <t>S0000741</t>
  </si>
  <si>
    <t>0,97376423272</t>
  </si>
  <si>
    <t>S0000751</t>
  </si>
  <si>
    <t>0,991394172</t>
  </si>
  <si>
    <t>S0000774</t>
  </si>
  <si>
    <t>0,98620908948</t>
  </si>
  <si>
    <t>0,057471257838</t>
  </si>
  <si>
    <t>0,026980206679</t>
  </si>
  <si>
    <t>0,063489188292</t>
  </si>
  <si>
    <t>0,90521330299</t>
  </si>
  <si>
    <t>S0000779</t>
  </si>
  <si>
    <t>0,9832534192</t>
  </si>
  <si>
    <t>0,008077820268</t>
  </si>
  <si>
    <t>0,003792178737</t>
  </si>
  <si>
    <t>0,008923665158</t>
  </si>
  <si>
    <t>0,90521328676</t>
  </si>
  <si>
    <t>S0000782</t>
  </si>
  <si>
    <t>0,97731261402</t>
  </si>
  <si>
    <t>0,00391215936</t>
  </si>
  <si>
    <t>0,001836585315</t>
  </si>
  <si>
    <t>0,004321809399</t>
  </si>
  <si>
    <t>0,90521330291</t>
  </si>
  <si>
    <t>S0000785</t>
  </si>
  <si>
    <t>0,98641052915</t>
  </si>
  <si>
    <t>0,012289850559</t>
  </si>
  <si>
    <t>0,005769539755</t>
  </si>
  <si>
    <t>0,013576745403</t>
  </si>
  <si>
    <t>0,90521330363</t>
  </si>
  <si>
    <t>S0000788</t>
  </si>
  <si>
    <t>S0000798</t>
  </si>
  <si>
    <t>0,99003412562</t>
  </si>
  <si>
    <t>0,027977349357</t>
  </si>
  <si>
    <t>0,013134124537</t>
  </si>
  <si>
    <t>0,030906913537</t>
  </si>
  <si>
    <t>0,90521330521</t>
  </si>
  <si>
    <t>S0000802</t>
  </si>
  <si>
    <t>0,98935569069</t>
  </si>
  <si>
    <t>S0000803</t>
  </si>
  <si>
    <t>0,97295958707</t>
  </si>
  <si>
    <t>0,011518268921</t>
  </si>
  <si>
    <t>0,005407316835</t>
  </si>
  <si>
    <t>0,012724370094</t>
  </si>
  <si>
    <t>0,90521329039</t>
  </si>
  <si>
    <t>S0000817</t>
  </si>
  <si>
    <t>0,98679984215</t>
  </si>
  <si>
    <t>S0000819</t>
  </si>
  <si>
    <t>S0000826</t>
  </si>
  <si>
    <t>0,98613887496</t>
  </si>
  <si>
    <t>0,020476901962</t>
  </si>
  <si>
    <t>0,009612997969</t>
  </si>
  <si>
    <t>0,022621079637</t>
  </si>
  <si>
    <t>0,90521329181</t>
  </si>
  <si>
    <t>S0000840</t>
  </si>
  <si>
    <t>0,98144660736</t>
  </si>
  <si>
    <t>0,004002533908</t>
  </si>
  <si>
    <t>0,001879012241</t>
  </si>
  <si>
    <t>0,004421647282</t>
  </si>
  <si>
    <t>0,90521329559</t>
  </si>
  <si>
    <t>S0000843</t>
  </si>
  <si>
    <t>S0000844</t>
  </si>
  <si>
    <t>0,99661000007</t>
  </si>
  <si>
    <t>S0000848</t>
  </si>
  <si>
    <t>0,98647542489</t>
  </si>
  <si>
    <t>0,020535889822</t>
  </si>
  <si>
    <t>0,009640690058</t>
  </si>
  <si>
    <t>0,022686244193</t>
  </si>
  <si>
    <t>0,90521329347</t>
  </si>
  <si>
    <t>S0000850</t>
  </si>
  <si>
    <t>S0000859</t>
  </si>
  <si>
    <t>0,99185213362</t>
  </si>
  <si>
    <t>0,021062139004</t>
  </si>
  <si>
    <t>0,009887740439</t>
  </si>
  <si>
    <t>0,023267597865</t>
  </si>
  <si>
    <t>0,90521329818</t>
  </si>
  <si>
    <t>S0000862</t>
  </si>
  <si>
    <t>0,98826230083</t>
  </si>
  <si>
    <t>0,012457133976</t>
  </si>
  <si>
    <t>0,005848071892</t>
  </si>
  <si>
    <t>0,013761545399</t>
  </si>
  <si>
    <t>0,90521330384</t>
  </si>
  <si>
    <t>S0000872</t>
  </si>
  <si>
    <t>0,99875961774</t>
  </si>
  <si>
    <t>0,002885614997</t>
  </si>
  <si>
    <t>0,001354668261</t>
  </si>
  <si>
    <t>0,003187773519</t>
  </si>
  <si>
    <t>0,90521330324</t>
  </si>
  <si>
    <t>S0000874</t>
  </si>
  <si>
    <t>0,99291429873</t>
  </si>
  <si>
    <t>0,008460127557</t>
  </si>
  <si>
    <t>0,003971654598</t>
  </si>
  <si>
    <t>0,009346004416</t>
  </si>
  <si>
    <t>0,90521330627</t>
  </si>
  <si>
    <t>S0000881</t>
  </si>
  <si>
    <t>0,98976961739</t>
  </si>
  <si>
    <t>0,013973471394</t>
  </si>
  <si>
    <t>0,006559925209</t>
  </si>
  <si>
    <t>0,015436661606</t>
  </si>
  <si>
    <t>0,90521330002</t>
  </si>
  <si>
    <t>S0000882</t>
  </si>
  <si>
    <t>S0000883</t>
  </si>
  <si>
    <t>0,99172688708</t>
  </si>
  <si>
    <t>S0000901</t>
  </si>
  <si>
    <t>0,98955831686</t>
  </si>
  <si>
    <t>0,008376310395</t>
  </si>
  <si>
    <t>0,003932306093</t>
  </si>
  <si>
    <t>0,009253410563</t>
  </si>
  <si>
    <t>0,905213309</t>
  </si>
  <si>
    <t>S0000905</t>
  </si>
  <si>
    <t>0,98342505052</t>
  </si>
  <si>
    <t>0,008084537004</t>
  </si>
  <si>
    <t>0,003795331619</t>
  </si>
  <si>
    <t>0,008931085078</t>
  </si>
  <si>
    <t>0,90521330094</t>
  </si>
  <si>
    <t>S0000906</t>
  </si>
  <si>
    <t>0,99297587935</t>
  </si>
  <si>
    <t>0,012562572409</t>
  </si>
  <si>
    <t>0,005897570683</t>
  </si>
  <si>
    <t>0,013878024553</t>
  </si>
  <si>
    <t>0,90521330044</t>
  </si>
  <si>
    <t>S0000907</t>
  </si>
  <si>
    <t>S0000911</t>
  </si>
  <si>
    <t>0,9895602034</t>
  </si>
  <si>
    <t>S0000915</t>
  </si>
  <si>
    <t>0,12311906122</t>
  </si>
  <si>
    <t>0,057798940872</t>
  </si>
  <si>
    <t>0,13601110544</t>
  </si>
  <si>
    <t>0,9052132973</t>
  </si>
  <si>
    <t>S0000920</t>
  </si>
  <si>
    <t>0,98627202604</t>
  </si>
  <si>
    <t>0,008192661534</t>
  </si>
  <si>
    <t>0,003846091328</t>
  </si>
  <si>
    <t>0,00905053156</t>
  </si>
  <si>
    <t>0,90521329932</t>
  </si>
  <si>
    <t>S0000942</t>
  </si>
  <si>
    <t>0,97648934533</t>
  </si>
  <si>
    <t>S0000945</t>
  </si>
  <si>
    <t>0,98221788153</t>
  </si>
  <si>
    <t>0,026658869062</t>
  </si>
  <si>
    <t>0,012515157006</t>
  </si>
  <si>
    <t>0,029450372741</t>
  </si>
  <si>
    <t>0,9052132989</t>
  </si>
  <si>
    <t>S0000946</t>
  </si>
  <si>
    <t>0,98957932894</t>
  </si>
  <si>
    <t>0,13944010857</t>
  </si>
  <si>
    <t>0,065460950328</t>
  </si>
  <si>
    <t>0,15404116299</t>
  </si>
  <si>
    <t>0,90521329404</t>
  </si>
  <si>
    <t>S0000949</t>
  </si>
  <si>
    <t>0,98461666823</t>
  </si>
  <si>
    <t>0,20195969008</t>
  </si>
  <si>
    <t>0,094811117674</t>
  </si>
  <si>
    <t>0,22310729359</t>
  </si>
  <si>
    <t>S0000961</t>
  </si>
  <si>
    <t>0,98635747285</t>
  </si>
  <si>
    <t>S0000964</t>
  </si>
  <si>
    <t>S0000975</t>
  </si>
  <si>
    <t>S0000978</t>
  </si>
  <si>
    <t>0,9764671786</t>
  </si>
  <si>
    <t>0,065079523703</t>
  </si>
  <si>
    <t>0,030551951914</t>
  </si>
  <si>
    <t>0,071894131688</t>
  </si>
  <si>
    <t>0,90521329314</t>
  </si>
  <si>
    <t>S0000984</t>
  </si>
  <si>
    <t>0,98852702719</t>
  </si>
  <si>
    <t>0,008308576917</t>
  </si>
  <si>
    <t>0,00390050856</t>
  </si>
  <si>
    <t>0,009178584717</t>
  </si>
  <si>
    <t>0,90521329517</t>
  </si>
  <si>
    <t>S0000989</t>
  </si>
  <si>
    <t>0,98321020356</t>
  </si>
  <si>
    <t>S0000992</t>
  </si>
  <si>
    <t>0,99244936817</t>
  </si>
  <si>
    <t>0,004243457882</t>
  </si>
  <si>
    <t>0,001992115345</t>
  </si>
  <si>
    <t>0,00468779888</t>
  </si>
  <si>
    <t>0,90521329734</t>
  </si>
  <si>
    <t>S0000994</t>
  </si>
  <si>
    <t>S0000995</t>
  </si>
  <si>
    <t>S0000997</t>
  </si>
  <si>
    <t>0,97196403637</t>
  </si>
  <si>
    <t>0,00382163008</t>
  </si>
  <si>
    <t>0,001794085872</t>
  </si>
  <si>
    <t>0,004221800633</t>
  </si>
  <si>
    <t>0,90521329928</t>
  </si>
  <si>
    <t>S0000998</t>
  </si>
  <si>
    <t>0,97191345614</t>
  </si>
  <si>
    <t>0,003820742765</t>
  </si>
  <si>
    <t>0,001793669319</t>
  </si>
  <si>
    <t>0,004220820406</t>
  </si>
  <si>
    <t>0,90521329911</t>
  </si>
  <si>
    <t>S0000999</t>
  </si>
  <si>
    <t>0,97184214557</t>
  </si>
  <si>
    <t>0,007639164446</t>
  </si>
  <si>
    <t>0,003586249069</t>
  </si>
  <si>
    <t>0,008439076717</t>
  </si>
  <si>
    <t>0,90521329561</t>
  </si>
  <si>
    <t>S0001008</t>
  </si>
  <si>
    <t>0,98696766893</t>
  </si>
  <si>
    <t>0,012316823013</t>
  </si>
  <si>
    <t>0,005782202191</t>
  </si>
  <si>
    <t>0,013606542224</t>
  </si>
  <si>
    <t>0,90521330179</t>
  </si>
  <si>
    <t>S0001010</t>
  </si>
  <si>
    <t>0,98212188546</t>
  </si>
  <si>
    <t>0,040174321571</t>
  </si>
  <si>
    <t>0,018860063307</t>
  </si>
  <si>
    <t>0,044381055661</t>
  </si>
  <si>
    <t>0,90521329365</t>
  </si>
  <si>
    <t>S0001029</t>
  </si>
  <si>
    <t>0,99637225091</t>
  </si>
  <si>
    <t>0,012863972983</t>
  </si>
  <si>
    <t>0,006039064579</t>
  </si>
  <si>
    <t>0,014210985254</t>
  </si>
  <si>
    <t>0,90521330878</t>
  </si>
  <si>
    <t>S0001034</t>
  </si>
  <si>
    <t>0,98174756616</t>
  </si>
  <si>
    <t>0,026736386365</t>
  </si>
  <si>
    <t>0,012551548163</t>
  </si>
  <si>
    <t>0,029536007129</t>
  </si>
  <si>
    <t>0,90521329603</t>
  </si>
  <si>
    <t>S0001037</t>
  </si>
  <si>
    <t>0,99628374273</t>
  </si>
  <si>
    <t>0,004247042968</t>
  </si>
  <si>
    <t>0,001993798325</t>
  </si>
  <si>
    <t>0,004691759343</t>
  </si>
  <si>
    <t>0,9052133022</t>
  </si>
  <si>
    <t>S0001038</t>
  </si>
  <si>
    <t>S0001047</t>
  </si>
  <si>
    <t>0,98603166076</t>
  </si>
  <si>
    <t>0,004093833182</t>
  </si>
  <si>
    <t>0,001921873018</t>
  </si>
  <si>
    <t>0,004522506608</t>
  </si>
  <si>
    <t>0,90521331135</t>
  </si>
  <si>
    <t>S0001049</t>
  </si>
  <si>
    <t>0,97195935725</t>
  </si>
  <si>
    <t>0,003821532577</t>
  </si>
  <si>
    <t>0,001794040114</t>
  </si>
  <si>
    <t>0,004221692926</t>
  </si>
  <si>
    <t>0,90521329788</t>
  </si>
  <si>
    <t>S0001052</t>
  </si>
  <si>
    <t>0,98639614073</t>
  </si>
  <si>
    <t>0,012298133128</t>
  </si>
  <si>
    <t>0,005773428299</t>
  </si>
  <si>
    <t>0,013585895361</t>
  </si>
  <si>
    <t>0,90521329668</t>
  </si>
  <si>
    <t>S0001061</t>
  </si>
  <si>
    <t>0,97576566482</t>
  </si>
  <si>
    <t>S0001066</t>
  </si>
  <si>
    <t>S0001067</t>
  </si>
  <si>
    <t>0,98607270271</t>
  </si>
  <si>
    <t>0,012283295765</t>
  </si>
  <si>
    <t>0,005766462388</t>
  </si>
  <si>
    <t>0,013569504167</t>
  </si>
  <si>
    <t>S0001069</t>
  </si>
  <si>
    <t>0,023013203586</t>
  </si>
  <si>
    <t>0,010803678735</t>
  </si>
  <si>
    <t>0,025422962327</t>
  </si>
  <si>
    <t>0,9052132985</t>
  </si>
  <si>
    <t>S0001074</t>
  </si>
  <si>
    <t>0,98176272517</t>
  </si>
  <si>
    <t>S0001090</t>
  </si>
  <si>
    <t>0,98985816745</t>
  </si>
  <si>
    <t>0,020967826799</t>
  </si>
  <si>
    <t>0,009843464936</t>
  </si>
  <si>
    <t>0,023163409996</t>
  </si>
  <si>
    <t>0,9052132999</t>
  </si>
  <si>
    <t>S0001092</t>
  </si>
  <si>
    <t>0,97181426544</t>
  </si>
  <si>
    <t>0,011457386014</t>
  </si>
  <si>
    <t>0,005378734467</t>
  </si>
  <si>
    <t>0,012657111785</t>
  </si>
  <si>
    <t>0,90521330684</t>
  </si>
  <si>
    <t>S0001095</t>
  </si>
  <si>
    <t>0,97195923368</t>
  </si>
  <si>
    <t>0,003821551841</t>
  </si>
  <si>
    <t>0,001794049226</t>
  </si>
  <si>
    <t>0,004221714237</t>
  </si>
  <si>
    <t>0,90521329167</t>
  </si>
  <si>
    <t>S0001096</t>
  </si>
  <si>
    <t>0,9867169009</t>
  </si>
  <si>
    <t>0,012304149687</t>
  </si>
  <si>
    <t>0,005776252988</t>
  </si>
  <si>
    <t>0,013592542003</t>
  </si>
  <si>
    <t>0,90521329156</t>
  </si>
  <si>
    <t>S0001103</t>
  </si>
  <si>
    <t>0,98625367306</t>
  </si>
  <si>
    <t>0,020480225746</t>
  </si>
  <si>
    <t>0,009614557716</t>
  </si>
  <si>
    <t>0,022624751196</t>
  </si>
  <si>
    <t>0,9052133024</t>
  </si>
  <si>
    <t>S0001109</t>
  </si>
  <si>
    <t>0,97248753666</t>
  </si>
  <si>
    <t>0,076623317832</t>
  </si>
  <si>
    <t>0,035971249653</t>
  </si>
  <si>
    <t>0,084646698915</t>
  </si>
  <si>
    <t>0,90521330205</t>
  </si>
  <si>
    <t>S0001116</t>
  </si>
  <si>
    <t>0,98823112511</t>
  </si>
  <si>
    <t>0,012455496723</t>
  </si>
  <si>
    <t>0,005847303648</t>
  </si>
  <si>
    <t>0,013759736864</t>
  </si>
  <si>
    <t>0,9052132934</t>
  </si>
  <si>
    <t>S0001122</t>
  </si>
  <si>
    <t>0,98597420516</t>
  </si>
  <si>
    <t>S0001144</t>
  </si>
  <si>
    <t>0,98659186094</t>
  </si>
  <si>
    <t>0,012334993134</t>
  </si>
  <si>
    <t>0,005790732449</t>
  </si>
  <si>
    <t>0,013626615057</t>
  </si>
  <si>
    <t>0,90521329636</t>
  </si>
  <si>
    <t>S0001145</t>
  </si>
  <si>
    <t>0,98639103381</t>
  </si>
  <si>
    <t>0,012324659174</t>
  </si>
  <si>
    <t>0,005785881039</t>
  </si>
  <si>
    <t>0,013615198976</t>
  </si>
  <si>
    <t>0,90521329844</t>
  </si>
  <si>
    <t>S0001146</t>
  </si>
  <si>
    <t>0,98621652755</t>
  </si>
  <si>
    <t>0,012315669078</t>
  </si>
  <si>
    <t>0,005781660486</t>
  </si>
  <si>
    <t>0,013605267466</t>
  </si>
  <si>
    <t>0,90521330131</t>
  </si>
  <si>
    <t>S0001147</t>
  </si>
  <si>
    <t>0,98137804581</t>
  </si>
  <si>
    <t>0,011949718864</t>
  </si>
  <si>
    <t>0,005609863313</t>
  </si>
  <si>
    <t>0,013200997967</t>
  </si>
  <si>
    <t>0,90521329477</t>
  </si>
  <si>
    <t>S0001150</t>
  </si>
  <si>
    <t>S0001183</t>
  </si>
  <si>
    <t>S0001189</t>
  </si>
  <si>
    <t>0,97869410259</t>
  </si>
  <si>
    <t>0,007894599098</t>
  </si>
  <si>
    <t>0,003706164131</t>
  </si>
  <si>
    <t>0,008721258366</t>
  </si>
  <si>
    <t>0,90521330375</t>
  </si>
  <si>
    <t>S0001192</t>
  </si>
  <si>
    <t>0,98625413029</t>
  </si>
  <si>
    <t>0,012285642042</t>
  </si>
  <si>
    <t>0,005767564036</t>
  </si>
  <si>
    <t>0,013572096201</t>
  </si>
  <si>
    <t>0,90521330381</t>
  </si>
  <si>
    <t>S0001206</t>
  </si>
  <si>
    <t>0,99143090974</t>
  </si>
  <si>
    <t>0,042237575166</t>
  </si>
  <si>
    <t>0,019828668723</t>
  </si>
  <si>
    <t>0,046660356398</t>
  </si>
  <si>
    <t>0,90521329939</t>
  </si>
  <si>
    <t>S0001221</t>
  </si>
  <si>
    <t>0,98467962775</t>
  </si>
  <si>
    <t>0,10774010482</t>
  </si>
  <si>
    <t>0,050579203296</t>
  </si>
  <si>
    <t>0,11902178789</t>
  </si>
  <si>
    <t>0,90521329522</t>
  </si>
  <si>
    <t>S0001231</t>
  </si>
  <si>
    <t>0,9914039211</t>
  </si>
  <si>
    <t>0,020803054677</t>
  </si>
  <si>
    <t>0,009766111771</t>
  </si>
  <si>
    <t>0,022981384271</t>
  </si>
  <si>
    <t>0,90521329923</t>
  </si>
  <si>
    <t>S0001236</t>
  </si>
  <si>
    <t>S0001237</t>
  </si>
  <si>
    <t>S0001245</t>
  </si>
  <si>
    <t>0,98174757854</t>
  </si>
  <si>
    <t>S0001257</t>
  </si>
  <si>
    <t>0,99439162596</t>
  </si>
  <si>
    <t>S0001265</t>
  </si>
  <si>
    <t>0,98049341443</t>
  </si>
  <si>
    <t>0,019917838467</t>
  </si>
  <si>
    <t>0,009350541654</t>
  </si>
  <si>
    <t>0,022003475144</t>
  </si>
  <si>
    <t>0,90521330547</t>
  </si>
  <si>
    <t>S0001282</t>
  </si>
  <si>
    <t>0,98663591942</t>
  </si>
  <si>
    <t>0,008200039942</t>
  </si>
  <si>
    <t>0,003849555046</t>
  </si>
  <si>
    <t>0,009058682526</t>
  </si>
  <si>
    <t>0,90521330434</t>
  </si>
  <si>
    <t>S0001290</t>
  </si>
  <si>
    <t>0,14475865335</t>
  </si>
  <si>
    <t>0,067957769845</t>
  </si>
  <si>
    <t>0,15991662266</t>
  </si>
  <si>
    <t>0,90521329769</t>
  </si>
  <si>
    <t>S0001292</t>
  </si>
  <si>
    <t>0,98619917097</t>
  </si>
  <si>
    <t>0,008209805311</t>
  </si>
  <si>
    <t>0,003854139499</t>
  </si>
  <si>
    <t>0,009069470465</t>
  </si>
  <si>
    <t>0,90521330239</t>
  </si>
  <si>
    <t>S0001294</t>
  </si>
  <si>
    <t>S0001295</t>
  </si>
  <si>
    <t>0,98662978469</t>
  </si>
  <si>
    <t>S0001296</t>
  </si>
  <si>
    <t>0,98851877101</t>
  </si>
  <si>
    <t>0,041568448614</t>
  </si>
  <si>
    <t>0,019514543338</t>
  </si>
  <si>
    <t>0,045921164204</t>
  </si>
  <si>
    <t>0,90521330054</t>
  </si>
  <si>
    <t>S0001306</t>
  </si>
  <si>
    <t>S0001324</t>
  </si>
  <si>
    <t>0,98671514093</t>
  </si>
  <si>
    <t>0,020569940141</t>
  </si>
  <si>
    <t>0,009656674963</t>
  </si>
  <si>
    <t>0,022723859899</t>
  </si>
  <si>
    <t>0,90521329702</t>
  </si>
  <si>
    <t>S0001330</t>
  </si>
  <si>
    <t>0,9880918062</t>
  </si>
  <si>
    <t>0,041493721567</t>
  </si>
  <si>
    <t>0,019479462082</t>
  </si>
  <si>
    <t>0,045838612244</t>
  </si>
  <si>
    <t>S0001331</t>
  </si>
  <si>
    <t>0,98144324523</t>
  </si>
  <si>
    <t>0,019922715118</t>
  </si>
  <si>
    <t>0,009352831448</t>
  </si>
  <si>
    <t>0,022008862619</t>
  </si>
  <si>
    <t>0,90521329809</t>
  </si>
  <si>
    <t>S0001337</t>
  </si>
  <si>
    <t>0,97921862092</t>
  </si>
  <si>
    <t>0,013193007041</t>
  </si>
  <si>
    <t>0,006193531635</t>
  </si>
  <si>
    <t>0,014574473195</t>
  </si>
  <si>
    <t>0,90521330444</t>
  </si>
  <si>
    <t>S0001352</t>
  </si>
  <si>
    <t>0,98173530421</t>
  </si>
  <si>
    <t>0,012030816786</t>
  </si>
  <si>
    <t>0,005647934764</t>
  </si>
  <si>
    <t>0,013290587634</t>
  </si>
  <si>
    <t>0,90521330719</t>
  </si>
  <si>
    <t>S0001354</t>
  </si>
  <si>
    <t>S0001355</t>
  </si>
  <si>
    <t>S0001362</t>
  </si>
  <si>
    <t>0,98633233022</t>
  </si>
  <si>
    <t>S0001366</t>
  </si>
  <si>
    <t>0,98143500369</t>
  </si>
  <si>
    <t>0,002656248269</t>
  </si>
  <si>
    <t>0,001246990791</t>
  </si>
  <si>
    <t>0,002934389357</t>
  </si>
  <si>
    <t>0,90521329855</t>
  </si>
  <si>
    <t>S0001375</t>
  </si>
  <si>
    <t>0,99157129756</t>
  </si>
  <si>
    <t>0,002775635067</t>
  </si>
  <si>
    <t>0,001303037546</t>
  </si>
  <si>
    <t>0,003066277364</t>
  </si>
  <si>
    <t>0,90521330511</t>
  </si>
  <si>
    <t>S0001380</t>
  </si>
  <si>
    <t>S0001382</t>
  </si>
  <si>
    <t>0,98583286736</t>
  </si>
  <si>
    <t>0,012296214836</t>
  </si>
  <si>
    <t>0,005772527394</t>
  </si>
  <si>
    <t>0,013583776051</t>
  </si>
  <si>
    <t>0,90521330665</t>
  </si>
  <si>
    <t>S0001383</t>
  </si>
  <si>
    <t>0,98583175169</t>
  </si>
  <si>
    <t>0,012296158041</t>
  </si>
  <si>
    <t>0,005772501204</t>
  </si>
  <si>
    <t>0,01358371351</t>
  </si>
  <si>
    <t>0,90521329326</t>
  </si>
  <si>
    <t>S0001384</t>
  </si>
  <si>
    <t>0,98588137257</t>
  </si>
  <si>
    <t>0,012298666817</t>
  </si>
  <si>
    <t>0,005773678406</t>
  </si>
  <si>
    <t>0,013586484748</t>
  </si>
  <si>
    <t>0,90521330904</t>
  </si>
  <si>
    <t>S0001386</t>
  </si>
  <si>
    <t>0,98351082521</t>
  </si>
  <si>
    <t>S0001390</t>
  </si>
  <si>
    <t>0,98233328039</t>
  </si>
  <si>
    <t>0,002680783518</t>
  </si>
  <si>
    <t>0,001258508932</t>
  </si>
  <si>
    <t>0,002961493711</t>
  </si>
  <si>
    <t>0,90521330768</t>
  </si>
  <si>
    <t>S0001412</t>
  </si>
  <si>
    <t>0,98173459176</t>
  </si>
  <si>
    <t>0,008020520616</t>
  </si>
  <si>
    <t>0,003765278843</t>
  </si>
  <si>
    <t>0,008860365439</t>
  </si>
  <si>
    <t>0,90521329747</t>
  </si>
  <si>
    <t>S0001427</t>
  </si>
  <si>
    <t>0,98620362734</t>
  </si>
  <si>
    <t>S0001428</t>
  </si>
  <si>
    <t>0,98610738453</t>
  </si>
  <si>
    <t>S0001429</t>
  </si>
  <si>
    <t>0,98810369482</t>
  </si>
  <si>
    <t>S0001434</t>
  </si>
  <si>
    <t>S0001452</t>
  </si>
  <si>
    <t>0,97732223989</t>
  </si>
  <si>
    <t>0,011737584602</t>
  </si>
  <si>
    <t>0,005510275234</t>
  </si>
  <si>
    <t>0,01296665051</t>
  </si>
  <si>
    <t>0,90521330804</t>
  </si>
  <si>
    <t>S0001453</t>
  </si>
  <si>
    <t>0,97754227931</t>
  </si>
  <si>
    <t>0,007844170692</t>
  </si>
  <si>
    <t>0,003682490128</t>
  </si>
  <si>
    <t>0,008665549457</t>
  </si>
  <si>
    <t>0,90521330832</t>
  </si>
  <si>
    <t>S0001461</t>
  </si>
  <si>
    <t>0,98958537672</t>
  </si>
  <si>
    <t>0,27925818354</t>
  </si>
  <si>
    <t>0,1310993393</t>
  </si>
  <si>
    <t>0,30849987008</t>
  </si>
  <si>
    <t>0,90521329383</t>
  </si>
  <si>
    <t>S0001473</t>
  </si>
  <si>
    <t>0,99929101639</t>
  </si>
  <si>
    <t>0,021687331817</t>
  </si>
  <si>
    <t>0,010181240968</t>
  </si>
  <si>
    <t>0,023958255967</t>
  </si>
  <si>
    <t>0,90521329461</t>
  </si>
  <si>
    <t>S0001482</t>
  </si>
  <si>
    <t>0,98638896759</t>
  </si>
  <si>
    <t>0,008192809376</t>
  </si>
  <si>
    <t>0,003846160273</t>
  </si>
  <si>
    <t>0,009050694687</t>
  </si>
  <si>
    <t>0,90521331889</t>
  </si>
  <si>
    <t>S0001489</t>
  </si>
  <si>
    <t>0,98331713466</t>
  </si>
  <si>
    <t>SS001231</t>
  </si>
  <si>
    <t>0,13868703362</t>
  </si>
  <si>
    <t>0,065107409365</t>
  </si>
  <si>
    <t>0,15320922965</t>
  </si>
  <si>
    <t>0,90521330824</t>
  </si>
  <si>
    <t>horas de falla</t>
  </si>
  <si>
    <t>BCCU2924</t>
  </si>
  <si>
    <t>-0,31063642929</t>
  </si>
  <si>
    <t>0,31063642929</t>
  </si>
  <si>
    <t>C00052_alborada</t>
  </si>
  <si>
    <t>0,007961420806</t>
  </si>
  <si>
    <t>0,019903551084</t>
  </si>
  <si>
    <t>0,021436780705</t>
  </si>
  <si>
    <t>0,37139069132</t>
  </si>
  <si>
    <t>C00704_terramater</t>
  </si>
  <si>
    <t>0,083185355413</t>
  </si>
  <si>
    <t>0,015844830929</t>
  </si>
  <si>
    <t>0,084680942498</t>
  </si>
  <si>
    <t>0,98233856354</t>
  </si>
  <si>
    <t>C03386_frutasol</t>
  </si>
  <si>
    <t>0,015486166504</t>
  </si>
  <si>
    <t>-0,07536600659</t>
  </si>
  <si>
    <t>0,07694060243</t>
  </si>
  <si>
    <t>0,2012743079</t>
  </si>
  <si>
    <t>C10622_andes</t>
  </si>
  <si>
    <t>0,13931015063</t>
  </si>
  <si>
    <t>0,01194086923</t>
  </si>
  <si>
    <t>0,13982096562</t>
  </si>
  <si>
    <t>0,99634664954</t>
  </si>
  <si>
    <t>S0000039</t>
  </si>
  <si>
    <t>0,002802511338</t>
  </si>
  <si>
    <t>0,000538421325</t>
  </si>
  <si>
    <t>0,002853763712</t>
  </si>
  <si>
    <t>0,98204042834</t>
  </si>
  <si>
    <t>S0000040</t>
  </si>
  <si>
    <t>0,00030926328</t>
  </si>
  <si>
    <t>0,000059415965</t>
  </si>
  <si>
    <t>0,00031491909</t>
  </si>
  <si>
    <t>0,98204043443</t>
  </si>
  <si>
    <t>S0000042</t>
  </si>
  <si>
    <t>0,002780310072</t>
  </si>
  <si>
    <t>0,000534155898</t>
  </si>
  <si>
    <t>0,00283115641</t>
  </si>
  <si>
    <t>0,9820404347</t>
  </si>
  <si>
    <t>S0000045</t>
  </si>
  <si>
    <t>0,006350571473</t>
  </si>
  <si>
    <t>0,001220078414</t>
  </si>
  <si>
    <t>0,006466710862</t>
  </si>
  <si>
    <t>0,98204042344</t>
  </si>
  <si>
    <t>S0000046</t>
  </si>
  <si>
    <t>0,000604769902</t>
  </si>
  <si>
    <t>0,000116206997</t>
  </si>
  <si>
    <t>0,000615833339</t>
  </si>
  <si>
    <t>0,98203501565</t>
  </si>
  <si>
    <t>S0000047</t>
  </si>
  <si>
    <t>0,004566046149</t>
  </si>
  <si>
    <t>0,000877368746</t>
  </si>
  <si>
    <t>0,00464957561</t>
  </si>
  <si>
    <t>0,98203503549</t>
  </si>
  <si>
    <t>S0000048</t>
  </si>
  <si>
    <t>0,001826591629</t>
  </si>
  <si>
    <t>0,000350980771</t>
  </si>
  <si>
    <t>0,001860006581</t>
  </si>
  <si>
    <t>0,98203503565</t>
  </si>
  <si>
    <t>S0000050</t>
  </si>
  <si>
    <t>0,002733488218</t>
  </si>
  <si>
    <t>0,000525241531</t>
  </si>
  <si>
    <t>0,002783493579</t>
  </si>
  <si>
    <t>0,98203503634</t>
  </si>
  <si>
    <t>S0000051</t>
  </si>
  <si>
    <t>0,002305220719</t>
  </si>
  <si>
    <t>0,000442949678</t>
  </si>
  <si>
    <t>0,002347391527</t>
  </si>
  <si>
    <t>0,98203503449</t>
  </si>
  <si>
    <t>S0000052</t>
  </si>
  <si>
    <t>0,001502849186</t>
  </si>
  <si>
    <t>0,000288773557</t>
  </si>
  <si>
    <t>0,001530341741</t>
  </si>
  <si>
    <t>0,98203502273</t>
  </si>
  <si>
    <t>S0000053</t>
  </si>
  <si>
    <t>0,002724121665</t>
  </si>
  <si>
    <t>0,000523441709</t>
  </si>
  <si>
    <t>0,002773955672</t>
  </si>
  <si>
    <t>0,98203503859</t>
  </si>
  <si>
    <t>S0000054</t>
  </si>
  <si>
    <t>0,001512600302</t>
  </si>
  <si>
    <t>0,000290647132</t>
  </si>
  <si>
    <t>0,001540271219</t>
  </si>
  <si>
    <t>0,98203503582</t>
  </si>
  <si>
    <t>S0000055</t>
  </si>
  <si>
    <t>0,000906815419</t>
  </si>
  <si>
    <t>0,00017424516</t>
  </si>
  <si>
    <t>0,000923404343</t>
  </si>
  <si>
    <t>0,98203503831</t>
  </si>
  <si>
    <t>S0000056</t>
  </si>
  <si>
    <t>0,004869100804</t>
  </si>
  <si>
    <t>0,000935456475</t>
  </si>
  <si>
    <t>0,004958146978</t>
  </si>
  <si>
    <t>0,98204043276</t>
  </si>
  <si>
    <t>S0000059</t>
  </si>
  <si>
    <t>0,00097040402</t>
  </si>
  <si>
    <t>0,000186434974</t>
  </si>
  <si>
    <t>0,000988150778</t>
  </si>
  <si>
    <t>0,98204043441</t>
  </si>
  <si>
    <t>S0000060</t>
  </si>
  <si>
    <t>0,003310630557</t>
  </si>
  <si>
    <t>0,000636041461</t>
  </si>
  <si>
    <t>0,003371175377</t>
  </si>
  <si>
    <t>0,98204044179</t>
  </si>
  <si>
    <t>S0000061</t>
  </si>
  <si>
    <t>0,005031366907</t>
  </si>
  <si>
    <t>0,000966630764</t>
  </si>
  <si>
    <t>0,005123380523</t>
  </si>
  <si>
    <t>0,9820404485</t>
  </si>
  <si>
    <t>S0000062</t>
  </si>
  <si>
    <t>0,00273917734</t>
  </si>
  <si>
    <t>0,000526334715</t>
  </si>
  <si>
    <t>0,002789286778</t>
  </si>
  <si>
    <t>0,98203503536</t>
  </si>
  <si>
    <t>S0000063</t>
  </si>
  <si>
    <t>0,004529392879</t>
  </si>
  <si>
    <t>0,000870190737</t>
  </si>
  <si>
    <t>0,004612226336</t>
  </si>
  <si>
    <t>0,98204046144</t>
  </si>
  <si>
    <t>S0000064</t>
  </si>
  <si>
    <t>0,000916451073</t>
  </si>
  <si>
    <t>0,000176069254</t>
  </si>
  <si>
    <t>0,000933211097</t>
  </si>
  <si>
    <t>0,98204047945</t>
  </si>
  <si>
    <t>S0000065</t>
  </si>
  <si>
    <t>0,000615656086</t>
  </si>
  <si>
    <t>0,000118280441</t>
  </si>
  <si>
    <t>0,000626915209</t>
  </si>
  <si>
    <t>0,9820404378</t>
  </si>
  <si>
    <t>S0000066</t>
  </si>
  <si>
    <t>0,00271449832</t>
  </si>
  <si>
    <t>0,000521511673</t>
  </si>
  <si>
    <t>0,002764141016</t>
  </si>
  <si>
    <t>0,98204046198</t>
  </si>
  <si>
    <t>S0000067</t>
  </si>
  <si>
    <t>0,00306786823</t>
  </si>
  <si>
    <t>0,00058940135</t>
  </si>
  <si>
    <t>0,00312397334</t>
  </si>
  <si>
    <t>0,9820404646</t>
  </si>
  <si>
    <t>S0000068</t>
  </si>
  <si>
    <t>0,000895807914</t>
  </si>
  <si>
    <t>0,00017210332</t>
  </si>
  <si>
    <t>0,000912190425</t>
  </si>
  <si>
    <t>0,98204047039</t>
  </si>
  <si>
    <t>S0000069</t>
  </si>
  <si>
    <t>0,000919044816</t>
  </si>
  <si>
    <t>0,000176567562</t>
  </si>
  <si>
    <t>0,000935852274</t>
  </si>
  <si>
    <t>0,98204048019</t>
  </si>
  <si>
    <t>S0000070</t>
  </si>
  <si>
    <t>0,000624736824</t>
  </si>
  <si>
    <t>0,000120024892</t>
  </si>
  <si>
    <t>0,000636161987</t>
  </si>
  <si>
    <t>0,98204048124</t>
  </si>
  <si>
    <t>S0000071</t>
  </si>
  <si>
    <t>0,001580620932</t>
  </si>
  <si>
    <t>0,000303669982</t>
  </si>
  <si>
    <t>0,001609527256</t>
  </si>
  <si>
    <t>0,98204048793</t>
  </si>
  <si>
    <t>S0000072</t>
  </si>
  <si>
    <t>0,002644615726</t>
  </si>
  <si>
    <t>0,000508085008</t>
  </si>
  <si>
    <t>0,002692980266</t>
  </si>
  <si>
    <t>0,98204051448</t>
  </si>
  <si>
    <t>S0000073</t>
  </si>
  <si>
    <t>0,002638023123</t>
  </si>
  <si>
    <t>0,000506818437</t>
  </si>
  <si>
    <t>0,002686267098</t>
  </si>
  <si>
    <t>0,98204051422</t>
  </si>
  <si>
    <t>S0000074</t>
  </si>
  <si>
    <t>0,000864705942</t>
  </si>
  <si>
    <t>0,000166127732</t>
  </si>
  <si>
    <t>0,000880519614</t>
  </si>
  <si>
    <t>0,98204052349</t>
  </si>
  <si>
    <t>S0000075</t>
  </si>
  <si>
    <t>0,001430117378</t>
  </si>
  <si>
    <t>0,000274754847</t>
  </si>
  <si>
    <t>0,001456271246</t>
  </si>
  <si>
    <t>0,98204052464</t>
  </si>
  <si>
    <t>S0000076</t>
  </si>
  <si>
    <t>0,001734201368</t>
  </si>
  <si>
    <t>0,000333175662</t>
  </si>
  <si>
    <t>0,001765916308</t>
  </si>
  <si>
    <t>0,9820405193</t>
  </si>
  <si>
    <t>S0000078</t>
  </si>
  <si>
    <t>0,000285160009</t>
  </si>
  <si>
    <t>0,000054785078</t>
  </si>
  <si>
    <t>0,000290374991</t>
  </si>
  <si>
    <t>0,98204052557</t>
  </si>
  <si>
    <t>S0000079</t>
  </si>
  <si>
    <t>0,000567714222</t>
  </si>
  <si>
    <t>0,000109069527</t>
  </si>
  <si>
    <t>0,000578096531</t>
  </si>
  <si>
    <t>0,98204052634</t>
  </si>
  <si>
    <t>S0000080</t>
  </si>
  <si>
    <t>0,000169988037</t>
  </si>
  <si>
    <t>0,000032658183</t>
  </si>
  <si>
    <t>0,000173096763</t>
  </si>
  <si>
    <t>0,98204052612</t>
  </si>
  <si>
    <t>S0000082</t>
  </si>
  <si>
    <t>0,000563507527</t>
  </si>
  <si>
    <t>0,000108261329</t>
  </si>
  <si>
    <t>0,000573812904</t>
  </si>
  <si>
    <t>0,98204052831</t>
  </si>
  <si>
    <t>S0000083</t>
  </si>
  <si>
    <t>0,000463011995</t>
  </si>
  <si>
    <t>0,000088954045</t>
  </si>
  <si>
    <t>0,000471479511</t>
  </si>
  <si>
    <t>0,98204054215</t>
  </si>
  <si>
    <t>S0000084</t>
  </si>
  <si>
    <t>0,000843034747</t>
  </si>
  <si>
    <t>0,000161964236</t>
  </si>
  <si>
    <t>0,000858452094</t>
  </si>
  <si>
    <t>0,98204052673</t>
  </si>
  <si>
    <t>S0000085</t>
  </si>
  <si>
    <t>0,000561711452</t>
  </si>
  <si>
    <t>0,000107916263</t>
  </si>
  <si>
    <t>0,000571983982</t>
  </si>
  <si>
    <t>0,98204052951</t>
  </si>
  <si>
    <t>S0000086</t>
  </si>
  <si>
    <t>0,000561396632</t>
  </si>
  <si>
    <t>0,00010785578</t>
  </si>
  <si>
    <t>0,000571663404</t>
  </si>
  <si>
    <t>0,98204052915</t>
  </si>
  <si>
    <t>S0000087</t>
  </si>
  <si>
    <t>0,001402575511</t>
  </si>
  <si>
    <t>0,000269463468</t>
  </si>
  <si>
    <t>0,001428225691</t>
  </si>
  <si>
    <t>0,9820405274</t>
  </si>
  <si>
    <t>S0000088</t>
  </si>
  <si>
    <t>0,002848302176</t>
  </si>
  <si>
    <t>0,000547217672</t>
  </si>
  <si>
    <t>0,002900391778</t>
  </si>
  <si>
    <t>0,98204049454</t>
  </si>
  <si>
    <t>S0000089</t>
  </si>
  <si>
    <t>0,001537474433</t>
  </si>
  <si>
    <t>0,000295381096</t>
  </si>
  <si>
    <t>0,00156559178</t>
  </si>
  <si>
    <t>0,98204043478</t>
  </si>
  <si>
    <t>S0000095</t>
  </si>
  <si>
    <t>0,000626742977</t>
  </si>
  <si>
    <t>0,000120410304</t>
  </si>
  <si>
    <t>0,000638204826</t>
  </si>
  <si>
    <t>0,98204048434</t>
  </si>
  <si>
    <t>S0000097</t>
  </si>
  <si>
    <t>0,000921078611</t>
  </si>
  <si>
    <t>0,000176958505</t>
  </si>
  <si>
    <t>0,000937923302</t>
  </si>
  <si>
    <t>0,98204043895</t>
  </si>
  <si>
    <t>S0000099</t>
  </si>
  <si>
    <t>0,002646398711</t>
  </si>
  <si>
    <t>0,000508427599</t>
  </si>
  <si>
    <t>0,002694795866</t>
  </si>
  <si>
    <t>0,98204051156</t>
  </si>
  <si>
    <t>S0000193</t>
  </si>
  <si>
    <t>0,000942036326</t>
  </si>
  <si>
    <t>0,000180984963</t>
  </si>
  <si>
    <t>0,000959264299</t>
  </si>
  <si>
    <t>0,98204043088</t>
  </si>
  <si>
    <t>S0000201</t>
  </si>
  <si>
    <t>0,000310840921</t>
  </si>
  <si>
    <t>0,000059718964</t>
  </si>
  <si>
    <t>0,000316525564</t>
  </si>
  <si>
    <t>0,98204049229</t>
  </si>
  <si>
    <t>S0000203</t>
  </si>
  <si>
    <t>0,009463347039</t>
  </si>
  <si>
    <t>0,001818108001</t>
  </si>
  <si>
    <t>0,009636412916</t>
  </si>
  <si>
    <t>0,98204042537</t>
  </si>
  <si>
    <t>S0000207</t>
  </si>
  <si>
    <t>0,000868875284</t>
  </si>
  <si>
    <t>0,000166928768</t>
  </si>
  <si>
    <t>0,000884765207</t>
  </si>
  <si>
    <t>0,98204051929</t>
  </si>
  <si>
    <t>S0000209</t>
  </si>
  <si>
    <t>0,000950415724</t>
  </si>
  <si>
    <t>0,000182594468</t>
  </si>
  <si>
    <t>0,000967796873</t>
  </si>
  <si>
    <t>0,9820404985</t>
  </si>
  <si>
    <t>S0000210</t>
  </si>
  <si>
    <t>0,003121700513</t>
  </si>
  <si>
    <t>0,000599744305</t>
  </si>
  <si>
    <t>0,00317879023</t>
  </si>
  <si>
    <t>0,98204042652</t>
  </si>
  <si>
    <t>S0000249</t>
  </si>
  <si>
    <t>0,000614246645</t>
  </si>
  <si>
    <t>0,000118009659</t>
  </si>
  <si>
    <t>0,000625479992</t>
  </si>
  <si>
    <t>0,9820404375</t>
  </si>
  <si>
    <t>S0000250</t>
  </si>
  <si>
    <t>0,001852693775</t>
  </si>
  <si>
    <t>0,000355941369</t>
  </si>
  <si>
    <t>0,001886575862</t>
  </si>
  <si>
    <t>0,98204043243</t>
  </si>
  <si>
    <t>S0000251</t>
  </si>
  <si>
    <t>0,00940745729</t>
  </si>
  <si>
    <t>0,00180737027</t>
  </si>
  <si>
    <t>0,009579501028</t>
  </si>
  <si>
    <t>0,98204042799</t>
  </si>
  <si>
    <t>S0000252</t>
  </si>
  <si>
    <t>0,001603804461</t>
  </si>
  <si>
    <t>0,000308124436</t>
  </si>
  <si>
    <t>0,001633134844</t>
  </si>
  <si>
    <t>0,98204044046</t>
  </si>
  <si>
    <t>S0000254</t>
  </si>
  <si>
    <t>0,000911970641</t>
  </si>
  <si>
    <t>0,000175208495</t>
  </si>
  <si>
    <t>0,000928648732</t>
  </si>
  <si>
    <t>0,98204047451</t>
  </si>
  <si>
    <t>S0000255</t>
  </si>
  <si>
    <t>0,006153000652</t>
  </si>
  <si>
    <t>0,001182119341</t>
  </si>
  <si>
    <t>0,006265526567</t>
  </si>
  <si>
    <t>0,98204046961</t>
  </si>
  <si>
    <t>S0000256</t>
  </si>
  <si>
    <t>0,00093765565</t>
  </si>
  <si>
    <t>0,000180142998</t>
  </si>
  <si>
    <t>0,000954803444</t>
  </si>
  <si>
    <t>0,98204049784</t>
  </si>
  <si>
    <t>S0000257</t>
  </si>
  <si>
    <t>0,001760370798</t>
  </si>
  <si>
    <t>0,000338203422</t>
  </si>
  <si>
    <t>0,001792564336</t>
  </si>
  <si>
    <t>0,9820405115</t>
  </si>
  <si>
    <t>S0000259</t>
  </si>
  <si>
    <t>0,000577949946</t>
  </si>
  <si>
    <t>0,000111036043</t>
  </si>
  <si>
    <t>0,00058851945</t>
  </si>
  <si>
    <t>0,9820405191</t>
  </si>
  <si>
    <t>S0000260</t>
  </si>
  <si>
    <t>0,000173516305</t>
  </si>
  <si>
    <t>0,000033336034</t>
  </si>
  <si>
    <t>0,000176689557</t>
  </si>
  <si>
    <t>0,98204052821</t>
  </si>
  <si>
    <t>S0000261</t>
  </si>
  <si>
    <t>0,000578596902</t>
  </si>
  <si>
    <t>0,000111160314</t>
  </si>
  <si>
    <t>0,000589178234</t>
  </si>
  <si>
    <t>0,98204052595</t>
  </si>
  <si>
    <t>S0000262</t>
  </si>
  <si>
    <t>0,001422621153</t>
  </si>
  <si>
    <t>0,000273314645</t>
  </si>
  <si>
    <t>0,001448637925</t>
  </si>
  <si>
    <t>0,98204052762</t>
  </si>
  <si>
    <t>S0000264</t>
  </si>
  <si>
    <t>0,001729549677</t>
  </si>
  <si>
    <t>0,000332281977</t>
  </si>
  <si>
    <t>0,001761179547</t>
  </si>
  <si>
    <t>0,9820405192</t>
  </si>
  <si>
    <t>S0000265</t>
  </si>
  <si>
    <t>0,000568441763</t>
  </si>
  <si>
    <t>0,000109209299</t>
  </si>
  <si>
    <t>0,000578837377</t>
  </si>
  <si>
    <t>0,98204052764</t>
  </si>
  <si>
    <t>S0000304</t>
  </si>
  <si>
    <t>0,001545222498</t>
  </si>
  <si>
    <t>0,000296869664</t>
  </si>
  <si>
    <t>0,001573481543</t>
  </si>
  <si>
    <t>0,98204043445</t>
  </si>
  <si>
    <t>S0000305</t>
  </si>
  <si>
    <t>0,001457799992</t>
  </si>
  <si>
    <t>0,000280073098</t>
  </si>
  <si>
    <t>0,001484460089</t>
  </si>
  <si>
    <t>0,9820405429</t>
  </si>
  <si>
    <t>S0000306</t>
  </si>
  <si>
    <t>0,00092131413</t>
  </si>
  <si>
    <t>0,000177003764</t>
  </si>
  <si>
    <t>0,00093816313</t>
  </si>
  <si>
    <t>0,98204043683</t>
  </si>
  <si>
    <t>S0000307</t>
  </si>
  <si>
    <t>0,001841812858</t>
  </si>
  <si>
    <t>0,000353850548</t>
  </si>
  <si>
    <t>0,001875495885</t>
  </si>
  <si>
    <t>0,98204046882</t>
  </si>
  <si>
    <t>S0000308</t>
  </si>
  <si>
    <t>0,001510414117</t>
  </si>
  <si>
    <t>0,000290227186</t>
  </si>
  <si>
    <t>0,001538045066</t>
  </si>
  <si>
    <t>0,98203502005</t>
  </si>
  <si>
    <t>S0000309</t>
  </si>
  <si>
    <t>0,000291484428</t>
  </si>
  <si>
    <t>0,000056000106</t>
  </si>
  <si>
    <t>0,000296815066</t>
  </si>
  <si>
    <t>0,98204053969</t>
  </si>
  <si>
    <t>S0000310</t>
  </si>
  <si>
    <t>0,004399647739</t>
  </si>
  <si>
    <t>0,000845262793</t>
  </si>
  <si>
    <t>0,004480108193</t>
  </si>
  <si>
    <t>0,98204051108</t>
  </si>
  <si>
    <t>S0000311</t>
  </si>
  <si>
    <t>0,000880220301</t>
  </si>
  <si>
    <t>0,000169108354</t>
  </si>
  <si>
    <t>0,000896317696</t>
  </si>
  <si>
    <t>0,98204052435</t>
  </si>
  <si>
    <t>S0000312</t>
  </si>
  <si>
    <t>0,000175960687</t>
  </si>
  <si>
    <t>0,000033805653</t>
  </si>
  <si>
    <t>0,000179178642</t>
  </si>
  <si>
    <t>0,98204052414</t>
  </si>
  <si>
    <t>S0000313</t>
  </si>
  <si>
    <t>0,000868363971</t>
  </si>
  <si>
    <t>0,000166830524</t>
  </si>
  <si>
    <t>0,000884244542</t>
  </si>
  <si>
    <t>0,98204052143</t>
  </si>
  <si>
    <t>S0000345</t>
  </si>
  <si>
    <t>0,001447636993</t>
  </si>
  <si>
    <t>0,000278120748</t>
  </si>
  <si>
    <t>0,001474111262</t>
  </si>
  <si>
    <t>0,98204052153</t>
  </si>
  <si>
    <t>S0000347</t>
  </si>
  <si>
    <t>0,005767040689</t>
  </si>
  <si>
    <t>0,001107966773</t>
  </si>
  <si>
    <t>0,00587250787</t>
  </si>
  <si>
    <t>0,98204052121</t>
  </si>
  <si>
    <t>S0000350</t>
  </si>
  <si>
    <t>0,000284176656</t>
  </si>
  <si>
    <t>0,000054596153</t>
  </si>
  <si>
    <t>0,000289373654</t>
  </si>
  <si>
    <t>S0000351</t>
  </si>
  <si>
    <t>0,002937893223</t>
  </si>
  <si>
    <t>0,000564429708</t>
  </si>
  <si>
    <t>0,002991621214</t>
  </si>
  <si>
    <t>0,98204051028</t>
  </si>
  <si>
    <t>S0000355</t>
  </si>
  <si>
    <t>0,000946351482</t>
  </si>
  <si>
    <t>0,000181814022</t>
  </si>
  <si>
    <t>0,000963658376</t>
  </si>
  <si>
    <t>0,9820404257</t>
  </si>
  <si>
    <t>S0000360</t>
  </si>
  <si>
    <t>0,004565229834</t>
  </si>
  <si>
    <t>0,000877211907</t>
  </si>
  <si>
    <t>0,004648744365</t>
  </si>
  <si>
    <t>0,98203503485</t>
  </si>
  <si>
    <t>S0000361</t>
  </si>
  <si>
    <t>0,003066697743</t>
  </si>
  <si>
    <t>0,00058917646</t>
  </si>
  <si>
    <t>0,003122781445</t>
  </si>
  <si>
    <t>0,98204046547</t>
  </si>
  <si>
    <t>S0000364</t>
  </si>
  <si>
    <t>0,000469425263</t>
  </si>
  <si>
    <t>0,000090186213</t>
  </si>
  <si>
    <t>0,000478010073</t>
  </si>
  <si>
    <t>0,98204052356</t>
  </si>
  <si>
    <t>S0000368</t>
  </si>
  <si>
    <t>0,004543922308</t>
  </si>
  <si>
    <t>0,00087311762</t>
  </si>
  <si>
    <t>0,004627047041</t>
  </si>
  <si>
    <t>0,98203503613</t>
  </si>
  <si>
    <t>S0000369</t>
  </si>
  <si>
    <t>0,001448891549</t>
  </si>
  <si>
    <t>0,000278361793</t>
  </si>
  <si>
    <t>0,001475388765</t>
  </si>
  <si>
    <t>0,98204051912</t>
  </si>
  <si>
    <t>S0000373</t>
  </si>
  <si>
    <t>0,002832488957</t>
  </si>
  <si>
    <t>0,000544180675</t>
  </si>
  <si>
    <t>0,002884289566</t>
  </si>
  <si>
    <t>0,98204042712</t>
  </si>
  <si>
    <t>S0000382</t>
  </si>
  <si>
    <t>0,000494461435</t>
  </si>
  <si>
    <t>0,000094996415</t>
  </si>
  <si>
    <t>0,00050350415</t>
  </si>
  <si>
    <t>0,98204043495</t>
  </si>
  <si>
    <t>S0000385</t>
  </si>
  <si>
    <t>0,000616225381</t>
  </si>
  <si>
    <t>0,000118389641</t>
  </si>
  <si>
    <t>0,000627494882</t>
  </si>
  <si>
    <t>0,98204048881</t>
  </si>
  <si>
    <t>S0000403</t>
  </si>
  <si>
    <t>0,006753347209</t>
  </si>
  <si>
    <t>0,001297458645</t>
  </si>
  <si>
    <t>0,006876852293</t>
  </si>
  <si>
    <t>0,98204046288</t>
  </si>
  <si>
    <t>S0000405</t>
  </si>
  <si>
    <t>0,000322156614</t>
  </si>
  <si>
    <t>0,000061893036</t>
  </si>
  <si>
    <t>0,000328048216</t>
  </si>
  <si>
    <t>0,98204043974</t>
  </si>
  <si>
    <t>S0000406</t>
  </si>
  <si>
    <t>0,000618270864</t>
  </si>
  <si>
    <t>0,00011878281</t>
  </si>
  <si>
    <t>0,000629577809</t>
  </si>
  <si>
    <t>0,98204043306</t>
  </si>
  <si>
    <t>S0000408</t>
  </si>
  <si>
    <t>0,000331156769</t>
  </si>
  <si>
    <t>0,000063622129</t>
  </si>
  <si>
    <t>0,00033721296</t>
  </si>
  <si>
    <t>0,98204045352</t>
  </si>
  <si>
    <t>S0000409</t>
  </si>
  <si>
    <t>0,023471557574</t>
  </si>
  <si>
    <t>0,004509369045</t>
  </si>
  <si>
    <t>0,023900803838</t>
  </si>
  <si>
    <t>0,98204050928</t>
  </si>
  <si>
    <t>S0000410</t>
  </si>
  <si>
    <t>0,000906502785</t>
  </si>
  <si>
    <t>0,000174185184</t>
  </si>
  <si>
    <t>0,000923086008</t>
  </si>
  <si>
    <t>0,98203501902</t>
  </si>
  <si>
    <t>S0000412</t>
  </si>
  <si>
    <t>0,000617986513</t>
  </si>
  <si>
    <t>0,000118728174</t>
  </si>
  <si>
    <t>0,000629288256</t>
  </si>
  <si>
    <t>0,98204043504</t>
  </si>
  <si>
    <t>S0000414</t>
  </si>
  <si>
    <t>0,001504508965</t>
  </si>
  <si>
    <t>0,000289092509</t>
  </si>
  <si>
    <t>0,001532031887</t>
  </si>
  <si>
    <t>0,9820350198</t>
  </si>
  <si>
    <t>S0000420</t>
  </si>
  <si>
    <t>0,000605534828</t>
  </si>
  <si>
    <t>0,000116353907</t>
  </si>
  <si>
    <t>0,000616612244</t>
  </si>
  <si>
    <t>0,98203503703</t>
  </si>
  <si>
    <t>S0000421</t>
  </si>
  <si>
    <t>0,00313782663</t>
  </si>
  <si>
    <t>0,000602841195</t>
  </si>
  <si>
    <t>0,003195211021</t>
  </si>
  <si>
    <t>0,98204050055</t>
  </si>
  <si>
    <t>S0000424</t>
  </si>
  <si>
    <t>0,000587265816</t>
  </si>
  <si>
    <t>0,000112825805</t>
  </si>
  <si>
    <t>0,000598005686</t>
  </si>
  <si>
    <t>0,98204052127</t>
  </si>
  <si>
    <t>S0000426</t>
  </si>
  <si>
    <t>0,000587246807</t>
  </si>
  <si>
    <t>0,000112822159</t>
  </si>
  <si>
    <t>0,000597986331</t>
  </si>
  <si>
    <t>0,98204051962</t>
  </si>
  <si>
    <t>S0000427</t>
  </si>
  <si>
    <t>0,000173820876</t>
  </si>
  <si>
    <t>0,000033394556</t>
  </si>
  <si>
    <t>0,000176999699</t>
  </si>
  <si>
    <t>0,98204051939</t>
  </si>
  <si>
    <t>S0000432</t>
  </si>
  <si>
    <t>0,004706470904</t>
  </si>
  <si>
    <t>0,000904210081</t>
  </si>
  <si>
    <t>0,004792542565</t>
  </si>
  <si>
    <t>0,98204050144</t>
  </si>
  <si>
    <t>S0000434</t>
  </si>
  <si>
    <t>0,000908749624</t>
  </si>
  <si>
    <t>0,000174616647</t>
  </si>
  <si>
    <t>0,000925373899</t>
  </si>
  <si>
    <t>0,98203507267</t>
  </si>
  <si>
    <t>S0000437</t>
  </si>
  <si>
    <t>0,019359727686</t>
  </si>
  <si>
    <t>0,003719401703</t>
  </si>
  <si>
    <t>0,019713777038</t>
  </si>
  <si>
    <t>S0000438</t>
  </si>
  <si>
    <t>0,001817891119</t>
  </si>
  <si>
    <t>0,000349254137</t>
  </si>
  <si>
    <t>0,001851136563</t>
  </si>
  <si>
    <t>0,98204052362</t>
  </si>
  <si>
    <t>S0000441</t>
  </si>
  <si>
    <t>0,001514462262</t>
  </si>
  <si>
    <t>0,000291004588</t>
  </si>
  <si>
    <t>0,001542167181</t>
  </si>
  <si>
    <t>0,98203507435</t>
  </si>
  <si>
    <t>S0000443</t>
  </si>
  <si>
    <t>0,000936281069</t>
  </si>
  <si>
    <t>0,000179879254</t>
  </si>
  <si>
    <t>0,00095340379</t>
  </si>
  <si>
    <t>0,98204043149</t>
  </si>
  <si>
    <t>S0000444</t>
  </si>
  <si>
    <t>0,001852672692</t>
  </si>
  <si>
    <t>0,00035593733</t>
  </si>
  <si>
    <t>0,001886554395</t>
  </si>
  <si>
    <t>0,98204043127</t>
  </si>
  <si>
    <t>S0000445</t>
  </si>
  <si>
    <t>0,002618240998</t>
  </si>
  <si>
    <t>0,000503017847</t>
  </si>
  <si>
    <t>0,002666123192</t>
  </si>
  <si>
    <t>0,98204051683</t>
  </si>
  <si>
    <t>S0000449</t>
  </si>
  <si>
    <t>0,00961434326</t>
  </si>
  <si>
    <t>0,001847117436</t>
  </si>
  <si>
    <t>0,009790170537</t>
  </si>
  <si>
    <t>0,98204042756</t>
  </si>
  <si>
    <t>S0000453</t>
  </si>
  <si>
    <t>0,00477864196</t>
  </si>
  <si>
    <t>0,000918077675</t>
  </si>
  <si>
    <t>0,004866033868</t>
  </si>
  <si>
    <t>0,98204042352</t>
  </si>
  <si>
    <t>S0000456</t>
  </si>
  <si>
    <t>0,006190457692</t>
  </si>
  <si>
    <t>0,001189316994</t>
  </si>
  <si>
    <t>0,00630366888</t>
  </si>
  <si>
    <t>0,98204042913</t>
  </si>
  <si>
    <t>S0000466</t>
  </si>
  <si>
    <t>0,00096836647</t>
  </si>
  <si>
    <t>0,00018604353</t>
  </si>
  <si>
    <t>0,000986075968</t>
  </si>
  <si>
    <t>0,98204043212</t>
  </si>
  <si>
    <t>S0000467</t>
  </si>
  <si>
    <t>0,006469421685</t>
  </si>
  <si>
    <t>0,001242911569</t>
  </si>
  <si>
    <t>0,00658773452</t>
  </si>
  <si>
    <t>0,98204043671</t>
  </si>
  <si>
    <t>S0000470</t>
  </si>
  <si>
    <t>0,000570728407</t>
  </si>
  <si>
    <t>0,000109648619</t>
  </si>
  <si>
    <t>0,00058116584</t>
  </si>
  <si>
    <t>0,98204052475</t>
  </si>
  <si>
    <t>S0000477</t>
  </si>
  <si>
    <t>0,000586415626</t>
  </si>
  <si>
    <t>0,000112662461</t>
  </si>
  <si>
    <t>0,000597139948</t>
  </si>
  <si>
    <t>0,98204052285</t>
  </si>
  <si>
    <t>S0000480</t>
  </si>
  <si>
    <t>0,000586359376</t>
  </si>
  <si>
    <t>0,000112651658</t>
  </si>
  <si>
    <t>0,000597082669</t>
  </si>
  <si>
    <t>0,98204052179</t>
  </si>
  <si>
    <t>S0000481</t>
  </si>
  <si>
    <t>0,002397197156</t>
  </si>
  <si>
    <t>0,00046055198</t>
  </si>
  <si>
    <t>0,002441037143</t>
  </si>
  <si>
    <t>0,98204042629</t>
  </si>
  <si>
    <t>S0000482</t>
  </si>
  <si>
    <t>0,001811765755</t>
  </si>
  <si>
    <t>0,000348077931</t>
  </si>
  <si>
    <t>0,001844899291</t>
  </si>
  <si>
    <t>0,98204046317</t>
  </si>
  <si>
    <t>S0000484</t>
  </si>
  <si>
    <t>0,008767145883</t>
  </si>
  <si>
    <t>0,001684612692</t>
  </si>
  <si>
    <t>0,008927528598</t>
  </si>
  <si>
    <t>0,98203503775</t>
  </si>
  <si>
    <t>S0000487</t>
  </si>
  <si>
    <t>0,000618344857</t>
  </si>
  <si>
    <t>0,000118797021</t>
  </si>
  <si>
    <t>0,000629653154</t>
  </si>
  <si>
    <t>S0000488</t>
  </si>
  <si>
    <t>0,00142946751</t>
  </si>
  <si>
    <t>0,000274629903</t>
  </si>
  <si>
    <t>0,001455609475</t>
  </si>
  <si>
    <t>0,98204053618</t>
  </si>
  <si>
    <t>S0000491</t>
  </si>
  <si>
    <t>0,014825251036</t>
  </si>
  <si>
    <t>0,002848242067</t>
  </si>
  <si>
    <t>0,015096375431</t>
  </si>
  <si>
    <t>0,98204043109</t>
  </si>
  <si>
    <t>S0000499</t>
  </si>
  <si>
    <t>0,001534354524</t>
  </si>
  <si>
    <t>0,000294781686</t>
  </si>
  <si>
    <t>0,001562414813</t>
  </si>
  <si>
    <t>0,98204043587</t>
  </si>
  <si>
    <t>S0000503</t>
  </si>
  <si>
    <t>0,000568217669</t>
  </si>
  <si>
    <t>0,000109166246</t>
  </si>
  <si>
    <t>0,000578609185</t>
  </si>
  <si>
    <t>0,98204052773</t>
  </si>
  <si>
    <t>S0000513</t>
  </si>
  <si>
    <t>0,002773603866</t>
  </si>
  <si>
    <t>0,000532866928</t>
  </si>
  <si>
    <t>0,002824327455</t>
  </si>
  <si>
    <t>0,98204047192</t>
  </si>
  <si>
    <t>S0000517</t>
  </si>
  <si>
    <t>0,001851540906</t>
  </si>
  <si>
    <t>0,000355719873</t>
  </si>
  <si>
    <t>0,001885401908</t>
  </si>
  <si>
    <t>0,98204043292</t>
  </si>
  <si>
    <t>S0000529</t>
  </si>
  <si>
    <t>0,002600769772</t>
  </si>
  <si>
    <t>0,000499661268</t>
  </si>
  <si>
    <t>0,002648332455</t>
  </si>
  <si>
    <t>0,98204051669</t>
  </si>
  <si>
    <t>S0000538</t>
  </si>
  <si>
    <t>0,000581697411</t>
  </si>
  <si>
    <t>0,000111756011</t>
  </si>
  <si>
    <t>0,000592335449</t>
  </si>
  <si>
    <t>0,98204051805</t>
  </si>
  <si>
    <t>S0000540</t>
  </si>
  <si>
    <t>0,000880859397</t>
  </si>
  <si>
    <t>0,000169231164</t>
  </si>
  <si>
    <t>0,000896968485</t>
  </si>
  <si>
    <t>0,98204051882</t>
  </si>
  <si>
    <t>S0000566</t>
  </si>
  <si>
    <t>0,000569395551</t>
  </si>
  <si>
    <t>0,000109392547</t>
  </si>
  <si>
    <t>0,000579808608</t>
  </si>
  <si>
    <t>0,98204052573</t>
  </si>
  <si>
    <t>S0000569</t>
  </si>
  <si>
    <t>0,000950277764</t>
  </si>
  <si>
    <t>0,000182567965</t>
  </si>
  <si>
    <t>0,000967656391</t>
  </si>
  <si>
    <t>0,98204049805</t>
  </si>
  <si>
    <t>S0000570</t>
  </si>
  <si>
    <t>0,000506844544</t>
  </si>
  <si>
    <t>0,00009737529</t>
  </si>
  <si>
    <t>0,000516113688</t>
  </si>
  <si>
    <t>0,98204049964</t>
  </si>
  <si>
    <t>S0000587</t>
  </si>
  <si>
    <t>0,018525062869</t>
  </si>
  <si>
    <t>0,003559049455</t>
  </si>
  <si>
    <t>0,018863848688</t>
  </si>
  <si>
    <t>0,98204047198</t>
  </si>
  <si>
    <t>S0000593</t>
  </si>
  <si>
    <t>0,005768961551</t>
  </si>
  <si>
    <t>0,001108335758</t>
  </si>
  <si>
    <t>0,00587446385</t>
  </si>
  <si>
    <t>0,98204052284</t>
  </si>
  <si>
    <t>S0000598</t>
  </si>
  <si>
    <t>0,002713049759</t>
  </si>
  <si>
    <t>0,000521233364</t>
  </si>
  <si>
    <t>0,002762665961</t>
  </si>
  <si>
    <t>0,98204046271</t>
  </si>
  <si>
    <t>S0000607</t>
  </si>
  <si>
    <t>0,000288165845</t>
  </si>
  <si>
    <t>0,000055362552</t>
  </si>
  <si>
    <t>0,000293435796</t>
  </si>
  <si>
    <t>0,98204053111</t>
  </si>
  <si>
    <t>S0000608</t>
  </si>
  <si>
    <t>0,000288135776</t>
  </si>
  <si>
    <t>0,000055356775</t>
  </si>
  <si>
    <t>0,000293405177</t>
  </si>
  <si>
    <t>0,98204053157</t>
  </si>
  <si>
    <t>S0000609</t>
  </si>
  <si>
    <t>0,000288111802</t>
  </si>
  <si>
    <t>0,000055352169</t>
  </si>
  <si>
    <t>0,000293380765</t>
  </si>
  <si>
    <t>0,98204053131</t>
  </si>
  <si>
    <t>S0000610</t>
  </si>
  <si>
    <t>0,001440436383</t>
  </si>
  <si>
    <t>0,000276737288</t>
  </si>
  <si>
    <t>0,001466778954</t>
  </si>
  <si>
    <t>0,98204053101</t>
  </si>
  <si>
    <t>S0000611</t>
  </si>
  <si>
    <t>0,000576143027</t>
  </si>
  <si>
    <t>0,000110688854</t>
  </si>
  <si>
    <t>0,000586679479</t>
  </si>
  <si>
    <t>0,98204053238</t>
  </si>
  <si>
    <t>S0000612</t>
  </si>
  <si>
    <t>0,000864181326</t>
  </si>
  <si>
    <t>0,000166026905</t>
  </si>
  <si>
    <t>0,000879985396</t>
  </si>
  <si>
    <t>0,98204053145</t>
  </si>
  <si>
    <t>S0000613</t>
  </si>
  <si>
    <t>0,00028805546</t>
  </si>
  <si>
    <t>0,000055341344</t>
  </si>
  <si>
    <t>0,000293323392</t>
  </si>
  <si>
    <t>0,98204053181</t>
  </si>
  <si>
    <t>S0000614</t>
  </si>
  <si>
    <t>0,000864146573</t>
  </si>
  <si>
    <t>0,000166020218</t>
  </si>
  <si>
    <t>0,000879950005</t>
  </si>
  <si>
    <t>0,98204053351</t>
  </si>
  <si>
    <t>S0000639</t>
  </si>
  <si>
    <t>0,000604344771</t>
  </si>
  <si>
    <t>0,000116125297</t>
  </si>
  <si>
    <t>0,000615400428</t>
  </si>
  <si>
    <t>0,98203501885</t>
  </si>
  <si>
    <t>S0000643</t>
  </si>
  <si>
    <t>0,003235791239</t>
  </si>
  <si>
    <t>0,000621663351</t>
  </si>
  <si>
    <t>0,003294967415</t>
  </si>
  <si>
    <t>S0000644</t>
  </si>
  <si>
    <t>0,001006212245</t>
  </si>
  <si>
    <t>0,000193314408</t>
  </si>
  <si>
    <t>0,00102461385</t>
  </si>
  <si>
    <t>0,98204044839</t>
  </si>
  <si>
    <t>S0000653</t>
  </si>
  <si>
    <t>0,001829820466</t>
  </si>
  <si>
    <t>0,000351601227</t>
  </si>
  <si>
    <t>0,001863294491</t>
  </si>
  <si>
    <t>0,98203503237</t>
  </si>
  <si>
    <t>S0000654</t>
  </si>
  <si>
    <t>0,000907785791</t>
  </si>
  <si>
    <t>0,000174431722</t>
  </si>
  <si>
    <t>0,000924392486</t>
  </si>
  <si>
    <t>0,98203501753</t>
  </si>
  <si>
    <t>S0000664</t>
  </si>
  <si>
    <t>0,001570315167</t>
  </si>
  <si>
    <t>0,000301690545</t>
  </si>
  <si>
    <t>0,001599033117</t>
  </si>
  <si>
    <t>0,98204042842</t>
  </si>
  <si>
    <t>S0000665</t>
  </si>
  <si>
    <t>0,000628116072</t>
  </si>
  <si>
    <t>0,000120674294</t>
  </si>
  <si>
    <t>0,000639603068</t>
  </si>
  <si>
    <t>0,98204042958</t>
  </si>
  <si>
    <t>S0000670</t>
  </si>
  <si>
    <t>0,004614292987</t>
  </si>
  <si>
    <t>0,000886501558</t>
  </si>
  <si>
    <t>0,004698679047</t>
  </si>
  <si>
    <t>0,98204047167</t>
  </si>
  <si>
    <t>S0000671</t>
  </si>
  <si>
    <t>0,004522716271</t>
  </si>
  <si>
    <t>0,000868908044</t>
  </si>
  <si>
    <t>0,00460542763</t>
  </si>
  <si>
    <t>0,98204046054</t>
  </si>
  <si>
    <t>S0000682</t>
  </si>
  <si>
    <t>0,003177430647</t>
  </si>
  <si>
    <t>0,000610450991</t>
  </si>
  <si>
    <t>0,003235539511</t>
  </si>
  <si>
    <t>0,98204044051</t>
  </si>
  <si>
    <t>S0000686</t>
  </si>
  <si>
    <t>0,000285331187</t>
  </si>
  <si>
    <t>0,000054817964</t>
  </si>
  <si>
    <t>0,000290549299</t>
  </si>
  <si>
    <t>0,98204052601</t>
  </si>
  <si>
    <t>S0000692</t>
  </si>
  <si>
    <t>0,000582944183</t>
  </si>
  <si>
    <t>0,000111995466</t>
  </si>
  <si>
    <t>0,000593605008</t>
  </si>
  <si>
    <t>0,98204054161</t>
  </si>
  <si>
    <t>S0000699</t>
  </si>
  <si>
    <t>0,001945512043</t>
  </si>
  <si>
    <t>0,000373773683</t>
  </si>
  <si>
    <t>0,001981091587</t>
  </si>
  <si>
    <t>0,98204043467</t>
  </si>
  <si>
    <t>S0000718</t>
  </si>
  <si>
    <t>0,000609172681</t>
  </si>
  <si>
    <t>0,000117034709</t>
  </si>
  <si>
    <t>0,00062031321</t>
  </si>
  <si>
    <t>0,98204047774</t>
  </si>
  <si>
    <t>S0000722</t>
  </si>
  <si>
    <t>0,002874151996</t>
  </si>
  <si>
    <t>0,000552185053</t>
  </si>
  <si>
    <t>0,002926714546</t>
  </si>
  <si>
    <t>0,98204042506</t>
  </si>
  <si>
    <t>S0000723</t>
  </si>
  <si>
    <t>0,004399196189</t>
  </si>
  <si>
    <t>0,000845175985</t>
  </si>
  <si>
    <t>0,004479648374</t>
  </si>
  <si>
    <t>0,98204051338</t>
  </si>
  <si>
    <t>S0000733</t>
  </si>
  <si>
    <t>0,00181346612</t>
  </si>
  <si>
    <t>0,000348458692</t>
  </si>
  <si>
    <t>0,001846640958</t>
  </si>
  <si>
    <t>0,98203503603</t>
  </si>
  <si>
    <t>S0000734</t>
  </si>
  <si>
    <t>0,002720107102</t>
  </si>
  <si>
    <t>0,000522670325</t>
  </si>
  <si>
    <t>0,002769867671</t>
  </si>
  <si>
    <t>0,98203503741</t>
  </si>
  <si>
    <t>S0000736</t>
  </si>
  <si>
    <t>0,001609175772</t>
  </si>
  <si>
    <t>0,000309156371</t>
  </si>
  <si>
    <t>0,001638604384</t>
  </si>
  <si>
    <t>0,98204044112</t>
  </si>
  <si>
    <t>S0000737</t>
  </si>
  <si>
    <t>0,002917086454</t>
  </si>
  <si>
    <t>0,0005604335</t>
  </si>
  <si>
    <t>0,002970434158</t>
  </si>
  <si>
    <t>0,98204043542</t>
  </si>
  <si>
    <t>S0000738</t>
  </si>
  <si>
    <t>0,000642523872</t>
  </si>
  <si>
    <t>0,0001234423</t>
  </si>
  <si>
    <t>0,000654274352</t>
  </si>
  <si>
    <t>0,98204043924</t>
  </si>
  <si>
    <t>S0000739</t>
  </si>
  <si>
    <t>0,000962687661</t>
  </si>
  <si>
    <t>0,000184952465</t>
  </si>
  <si>
    <t>0,000980293296</t>
  </si>
  <si>
    <t>0,98204044096</t>
  </si>
  <si>
    <t>S0000742</t>
  </si>
  <si>
    <t>0,000613784299</t>
  </si>
  <si>
    <t>0,000117920828</t>
  </si>
  <si>
    <t>0,00062500919</t>
  </si>
  <si>
    <t>0,98204043867</t>
  </si>
  <si>
    <t>S0000745</t>
  </si>
  <si>
    <t>0,031875979252</t>
  </si>
  <si>
    <t>0,006124046004</t>
  </si>
  <si>
    <t>0,032458927782</t>
  </si>
  <si>
    <t>0,98204042557</t>
  </si>
  <si>
    <t>S0000746</t>
  </si>
  <si>
    <t>0,001447563379</t>
  </si>
  <si>
    <t>0,000278106622</t>
  </si>
  <si>
    <t>0,001474036305</t>
  </si>
  <si>
    <t>0,9820405194</t>
  </si>
  <si>
    <t>S0000747</t>
  </si>
  <si>
    <t>0,001854812949</t>
  </si>
  <si>
    <t>0,00035634851</t>
  </si>
  <si>
    <t>0,001888733792</t>
  </si>
  <si>
    <t>0,98204043204</t>
  </si>
  <si>
    <t>S0000750</t>
  </si>
  <si>
    <t>0,000608788772</t>
  </si>
  <si>
    <t>0,000116979165</t>
  </si>
  <si>
    <t>0,000619925717</t>
  </si>
  <si>
    <t>0,98203503391</t>
  </si>
  <si>
    <t>S0000753</t>
  </si>
  <si>
    <t>0,001882423446</t>
  </si>
  <si>
    <t>0,00036165238</t>
  </si>
  <si>
    <t>0,001916849101</t>
  </si>
  <si>
    <t>0,98204049838</t>
  </si>
  <si>
    <t>S0000757</t>
  </si>
  <si>
    <t>0,006179356558</t>
  </si>
  <si>
    <t>0,001187184127</t>
  </si>
  <si>
    <t>0,006292364708</t>
  </si>
  <si>
    <t>0,98204043226</t>
  </si>
  <si>
    <t>S0000761</t>
  </si>
  <si>
    <t>0,000587177969</t>
  </si>
  <si>
    <t>0,000112808954</t>
  </si>
  <si>
    <t>0,000597916238</t>
  </si>
  <si>
    <t>0,98204051331</t>
  </si>
  <si>
    <t>S0000762</t>
  </si>
  <si>
    <t>0,019037629987</t>
  </si>
  <si>
    <t>0,003657528856</t>
  </si>
  <si>
    <t>0,019385790488</t>
  </si>
  <si>
    <t>0,98204042794</t>
  </si>
  <si>
    <t>S0000767</t>
  </si>
  <si>
    <t>0,014121855128</t>
  </si>
  <si>
    <t>0,00271309791</t>
  </si>
  <si>
    <t>0,014380114482</t>
  </si>
  <si>
    <t>0,98204052168</t>
  </si>
  <si>
    <t>S0000768</t>
  </si>
  <si>
    <t>0,001865350306</t>
  </si>
  <si>
    <t>0,000358372979</t>
  </si>
  <si>
    <t>0,00189946386</t>
  </si>
  <si>
    <t>0,98204042994</t>
  </si>
  <si>
    <t>S0000769</t>
  </si>
  <si>
    <t>0,001758832166</t>
  </si>
  <si>
    <t>0,000337907831</t>
  </si>
  <si>
    <t>0,001790997569</t>
  </si>
  <si>
    <t>0,98204051027</t>
  </si>
  <si>
    <t>S0000772</t>
  </si>
  <si>
    <t>0,002785046868</t>
  </si>
  <si>
    <t>0,000535066014</t>
  </si>
  <si>
    <t>0,002835979847</t>
  </si>
  <si>
    <t>0,98204042961</t>
  </si>
  <si>
    <t>S0000773</t>
  </si>
  <si>
    <t>0,001940395745</t>
  </si>
  <si>
    <t>0,000372790722</t>
  </si>
  <si>
    <t>0,001975881719</t>
  </si>
  <si>
    <t>0,98204043579</t>
  </si>
  <si>
    <t>S0000784</t>
  </si>
  <si>
    <t>0,040440323244</t>
  </si>
  <si>
    <t>0,007769435779</t>
  </si>
  <si>
    <t>0,041179896508</t>
  </si>
  <si>
    <t>0,98204042927</t>
  </si>
  <si>
    <t>S0000789</t>
  </si>
  <si>
    <t>0,000964361389</t>
  </si>
  <si>
    <t>0,000185274037</t>
  </si>
  <si>
    <t>0,000981997636</t>
  </si>
  <si>
    <t>0,98204043826</t>
  </si>
  <si>
    <t>S0000790</t>
  </si>
  <si>
    <t>0,00428807796</t>
  </si>
  <si>
    <t>0,000823827676</t>
  </si>
  <si>
    <t>0,004366497982</t>
  </si>
  <si>
    <t>0,98204052247</t>
  </si>
  <si>
    <t>S0000793</t>
  </si>
  <si>
    <t>0,00144090702</t>
  </si>
  <si>
    <t>0,000276827718</t>
  </si>
  <si>
    <t>0,0014672582</t>
  </si>
  <si>
    <t>0,98204052968</t>
  </si>
  <si>
    <t>S0000796</t>
  </si>
  <si>
    <t>0,004521287547</t>
  </si>
  <si>
    <t>0,000868633588</t>
  </si>
  <si>
    <t>0,004603972784</t>
  </si>
  <si>
    <t>0,98204045927</t>
  </si>
  <si>
    <t>S0000805</t>
  </si>
  <si>
    <t>0,008671004265</t>
  </si>
  <si>
    <t>0,00166587789</t>
  </si>
  <si>
    <t>0,008829578932</t>
  </si>
  <si>
    <t>0,98204051771</t>
  </si>
  <si>
    <t>S0000806</t>
  </si>
  <si>
    <t>0,000291501602</t>
  </si>
  <si>
    <t>0,000056003402</t>
  </si>
  <si>
    <t>0,000296832554</t>
  </si>
  <si>
    <t>0,98204054157</t>
  </si>
  <si>
    <t>S0000807</t>
  </si>
  <si>
    <t>0,011723020866</t>
  </si>
  <si>
    <t>0,002252233184</t>
  </si>
  <si>
    <t>0,01193741063</t>
  </si>
  <si>
    <t>0,98204051362</t>
  </si>
  <si>
    <t>S0000808</t>
  </si>
  <si>
    <t>0,000586869305</t>
  </si>
  <si>
    <t>0,000112749637</t>
  </si>
  <si>
    <t>0,000597601926</t>
  </si>
  <si>
    <t>0,98204051833</t>
  </si>
  <si>
    <t>S0000811</t>
  </si>
  <si>
    <t>0,001629402368</t>
  </si>
  <si>
    <t>0,000313042274</t>
  </si>
  <si>
    <t>0,001659200875</t>
  </si>
  <si>
    <t>0,98204044666</t>
  </si>
  <si>
    <t>S0000813</t>
  </si>
  <si>
    <t>0,000926322941</t>
  </si>
  <si>
    <t>0,000177966087</t>
  </si>
  <si>
    <t>0,000943263547</t>
  </si>
  <si>
    <t>0,98204043174</t>
  </si>
  <si>
    <t>S0000814</t>
  </si>
  <si>
    <t>0,004854588791</t>
  </si>
  <si>
    <t>0,000932668322</t>
  </si>
  <si>
    <t>0,004943369552</t>
  </si>
  <si>
    <t>0,98204043615</t>
  </si>
  <si>
    <t>S0000820</t>
  </si>
  <si>
    <t>0,000857679498</t>
  </si>
  <si>
    <t>0,000164777742</t>
  </si>
  <si>
    <t>0,000873364658</t>
  </si>
  <si>
    <t>0,98204053744</t>
  </si>
  <si>
    <t>S0000827</t>
  </si>
  <si>
    <t>0,000904964962</t>
  </si>
  <si>
    <t>0,000173889693</t>
  </si>
  <si>
    <t>0,000921520053</t>
  </si>
  <si>
    <t>0,98203501831</t>
  </si>
  <si>
    <t>S0000846</t>
  </si>
  <si>
    <t>0,002723730113</t>
  </si>
  <si>
    <t>0,000523366517</t>
  </si>
  <si>
    <t>0,002773556966</t>
  </si>
  <si>
    <t>0,98203503559</t>
  </si>
  <si>
    <t>S0000849</t>
  </si>
  <si>
    <t>0,00091994757</t>
  </si>
  <si>
    <t>0,000176741208</t>
  </si>
  <si>
    <t>0,000936771576</t>
  </si>
  <si>
    <t>0,98204043892</t>
  </si>
  <si>
    <t>S0000861</t>
  </si>
  <si>
    <t>0,000905376073</t>
  </si>
  <si>
    <t>0,000173941614</t>
  </si>
  <si>
    <t>0,000921933576</t>
  </si>
  <si>
    <t>0,98204045989</t>
  </si>
  <si>
    <t>S0000868</t>
  </si>
  <si>
    <t>0,002620958415</t>
  </si>
  <si>
    <t>0,000503539959</t>
  </si>
  <si>
    <t>0,002668890313</t>
  </si>
  <si>
    <t>0,98204051403</t>
  </si>
  <si>
    <t>S0000886</t>
  </si>
  <si>
    <t>0,001406407743</t>
  </si>
  <si>
    <t>0,000270199717</t>
  </si>
  <si>
    <t>0,001432128007</t>
  </si>
  <si>
    <t>0,98204052763</t>
  </si>
  <si>
    <t>S0000902</t>
  </si>
  <si>
    <t>0,000905080729</t>
  </si>
  <si>
    <t>0,000173884867</t>
  </si>
  <si>
    <t>0,00092163283</t>
  </si>
  <si>
    <t>0,98204046097</t>
  </si>
  <si>
    <t>S0000903</t>
  </si>
  <si>
    <t>0,001510264236</t>
  </si>
  <si>
    <t>0,000290198403</t>
  </si>
  <si>
    <t>0,001537892446</t>
  </si>
  <si>
    <t>0,98203501798</t>
  </si>
  <si>
    <t>S0000904</t>
  </si>
  <si>
    <t>0,00060409537</t>
  </si>
  <si>
    <t>0,000116077371</t>
  </si>
  <si>
    <t>0,000615146464</t>
  </si>
  <si>
    <t>0,98203502007</t>
  </si>
  <si>
    <t>S0000908</t>
  </si>
  <si>
    <t>0,004614471884</t>
  </si>
  <si>
    <t>0,000886535958</t>
  </si>
  <si>
    <t>0,004698861221</t>
  </si>
  <si>
    <t>0,98204047046</t>
  </si>
  <si>
    <t>S0000926</t>
  </si>
  <si>
    <t>0,001457498</t>
  </si>
  <si>
    <t>0,000280015092</t>
  </si>
  <si>
    <t>0,001484152577</t>
  </si>
  <si>
    <t>0,98204054131</t>
  </si>
  <si>
    <t>S0000932</t>
  </si>
  <si>
    <t>0,001710714407</t>
  </si>
  <si>
    <t>0,000328663279</t>
  </si>
  <si>
    <t>0,001741999809</t>
  </si>
  <si>
    <t>0,98204052517</t>
  </si>
  <si>
    <t>S0000939</t>
  </si>
  <si>
    <t>0,00464722661</t>
  </si>
  <si>
    <t>0,000892829854</t>
  </si>
  <si>
    <t>0,004732215159</t>
  </si>
  <si>
    <t>0,98204043003</t>
  </si>
  <si>
    <t>S0000950</t>
  </si>
  <si>
    <t>0,000291498923</t>
  </si>
  <si>
    <t>0,000056002891</t>
  </si>
  <si>
    <t>0,000296829826</t>
  </si>
  <si>
    <t>0,98204053985</t>
  </si>
  <si>
    <t>S0000958</t>
  </si>
  <si>
    <t>0,002768621414</t>
  </si>
  <si>
    <t>0,000531909725</t>
  </si>
  <si>
    <t>0,002819253889</t>
  </si>
  <si>
    <t>0,98204047</t>
  </si>
  <si>
    <t>S0000966</t>
  </si>
  <si>
    <t>0,000855980742</t>
  </si>
  <si>
    <t>0,000164451435</t>
  </si>
  <si>
    <t>0,000871634846</t>
  </si>
  <si>
    <t>0,98204052494</t>
  </si>
  <si>
    <t>S0000968</t>
  </si>
  <si>
    <t>0,000604335546</t>
  </si>
  <si>
    <t>0,000116123532</t>
  </si>
  <si>
    <t>0,000615391036</t>
  </si>
  <si>
    <t>0,98203501672</t>
  </si>
  <si>
    <t>S0000974</t>
  </si>
  <si>
    <t>0,00283316494</t>
  </si>
  <si>
    <t>0,000544309399</t>
  </si>
  <si>
    <t>0,002884977694</t>
  </si>
  <si>
    <t>0,98204050075</t>
  </si>
  <si>
    <t>S0000976</t>
  </si>
  <si>
    <t>0,002776588734</t>
  </si>
  <si>
    <t>0,000533440997</t>
  </si>
  <si>
    <t>0,002827367026</t>
  </si>
  <si>
    <t>0,98204043173</t>
  </si>
  <si>
    <t>S0000977</t>
  </si>
  <si>
    <t>0,002776497689</t>
  </si>
  <si>
    <t>0,000533423478</t>
  </si>
  <si>
    <t>0,00282727431</t>
  </si>
  <si>
    <t>0,9820404335</t>
  </si>
  <si>
    <t>S0000979</t>
  </si>
  <si>
    <t>0,000925496485</t>
  </si>
  <si>
    <t>0,000177807298</t>
  </si>
  <si>
    <t>0,000942421975</t>
  </si>
  <si>
    <t>0,98204043371</t>
  </si>
  <si>
    <t>S0000980</t>
  </si>
  <si>
    <t>0,00182610342</t>
  </si>
  <si>
    <t>0,000350886968</t>
  </si>
  <si>
    <t>0,001859509442</t>
  </si>
  <si>
    <t>0,98203503503</t>
  </si>
  <si>
    <t>S0001005</t>
  </si>
  <si>
    <t>0,000586358601</t>
  </si>
  <si>
    <t>0,000112651507</t>
  </si>
  <si>
    <t>0,00059708188</t>
  </si>
  <si>
    <t>0,98204052232</t>
  </si>
  <si>
    <t>S0001006</t>
  </si>
  <si>
    <t>0,001826088357</t>
  </si>
  <si>
    <t>0,000350884072</t>
  </si>
  <si>
    <t>0,001859494103</t>
  </si>
  <si>
    <t>0,98203503515</t>
  </si>
  <si>
    <t>S0001015</t>
  </si>
  <si>
    <t>0,004399621297</t>
  </si>
  <si>
    <t>0,000845257688</t>
  </si>
  <si>
    <t>0,004480081263</t>
  </si>
  <si>
    <t>0,98204051208</t>
  </si>
  <si>
    <t>S0001021</t>
  </si>
  <si>
    <t>0,001765100062</t>
  </si>
  <si>
    <t>0,000339112024</t>
  </si>
  <si>
    <t>0,001797380091</t>
  </si>
  <si>
    <t>0,98204051008</t>
  </si>
  <si>
    <t>S0001025</t>
  </si>
  <si>
    <t>0,006220675438</t>
  </si>
  <si>
    <t>0,001195120746</t>
  </si>
  <si>
    <t>0,006334438925</t>
  </si>
  <si>
    <t>0,98204047921</t>
  </si>
  <si>
    <t>S0001026</t>
  </si>
  <si>
    <t>0,008652727163</t>
  </si>
  <si>
    <t>0,001662366457</t>
  </si>
  <si>
    <t>0,008810967575</t>
  </si>
  <si>
    <t>0,98204051825</t>
  </si>
  <si>
    <t>S0001027</t>
  </si>
  <si>
    <t>0,001413251004</t>
  </si>
  <si>
    <t>0,000271514434</t>
  </si>
  <si>
    <t>0,001439096413</t>
  </si>
  <si>
    <t>0,98204052941</t>
  </si>
  <si>
    <t>S0001028</t>
  </si>
  <si>
    <t>0,017589334977</t>
  </si>
  <si>
    <t>0,003379272591</t>
  </si>
  <si>
    <t>0,017911007459</t>
  </si>
  <si>
    <t>0,98204051435</t>
  </si>
  <si>
    <t>S0001043</t>
  </si>
  <si>
    <t>0,002916312724</t>
  </si>
  <si>
    <t>0,000560284825</t>
  </si>
  <si>
    <t>0,002969646274</t>
  </si>
  <si>
    <t>0,98204043695</t>
  </si>
  <si>
    <t>S0001053</t>
  </si>
  <si>
    <t>0,000613790591</t>
  </si>
  <si>
    <t>0,000117921884</t>
  </si>
  <si>
    <t>0,000625015568</t>
  </si>
  <si>
    <t>0,98204048413</t>
  </si>
  <si>
    <t>S0001059</t>
  </si>
  <si>
    <t>0,001410550516</t>
  </si>
  <si>
    <t>0,000270995643</t>
  </si>
  <si>
    <t>0,001436346545</t>
  </si>
  <si>
    <t>0,98204052574</t>
  </si>
  <si>
    <t>S0001072</t>
  </si>
  <si>
    <t>0,009100961618</t>
  </si>
  <si>
    <t>0,001748755732</t>
  </si>
  <si>
    <t>0,009267451051</t>
  </si>
  <si>
    <t>0,98203503508</t>
  </si>
  <si>
    <t>S0001076</t>
  </si>
  <si>
    <t>0,000939422125</t>
  </si>
  <si>
    <t>0,000180482438</t>
  </si>
  <si>
    <t>0,000956602237</t>
  </si>
  <si>
    <t>0,98204048542</t>
  </si>
  <si>
    <t>S0001087</t>
  </si>
  <si>
    <t>0,001850981581</t>
  </si>
  <si>
    <t>0,000355612404</t>
  </si>
  <si>
    <t>0,001884832352</t>
  </si>
  <si>
    <t>0,98204043404</t>
  </si>
  <si>
    <t>S0001088</t>
  </si>
  <si>
    <t>0,001851001287</t>
  </si>
  <si>
    <t>0,000355616196</t>
  </si>
  <si>
    <t>0,001884852419</t>
  </si>
  <si>
    <t>0,9820404334</t>
  </si>
  <si>
    <t>S0001097</t>
  </si>
  <si>
    <t>0,001850257962</t>
  </si>
  <si>
    <t>0,000355473012</t>
  </si>
  <si>
    <t>0,00188409543</t>
  </si>
  <si>
    <t>0,98204047034</t>
  </si>
  <si>
    <t>S0001099</t>
  </si>
  <si>
    <t>0,001851025211</t>
  </si>
  <si>
    <t>0,000355620804</t>
  </si>
  <si>
    <t>0,001884876783</t>
  </si>
  <si>
    <t>0,98204043227</t>
  </si>
  <si>
    <t>S0001100</t>
  </si>
  <si>
    <t>0,001851098235</t>
  </si>
  <si>
    <t>0,000355634843</t>
  </si>
  <si>
    <t>0,001884951144</t>
  </si>
  <si>
    <t>0,98204043137</t>
  </si>
  <si>
    <t>S0001101</t>
  </si>
  <si>
    <t>0,018633731409</t>
  </si>
  <si>
    <t>0,003579926405</t>
  </si>
  <si>
    <t>0,018974504455</t>
  </si>
  <si>
    <t>0,9820404772</t>
  </si>
  <si>
    <t>S0001102</t>
  </si>
  <si>
    <t>0,009135193088</t>
  </si>
  <si>
    <t>0,00175533334</t>
  </si>
  <si>
    <t>0,00930230874</t>
  </si>
  <si>
    <t>0,9820350349</t>
  </si>
  <si>
    <t>S0001104</t>
  </si>
  <si>
    <t>0,004711544404</t>
  </si>
  <si>
    <t>0,000905184822</t>
  </si>
  <si>
    <t>0,004797708852</t>
  </si>
  <si>
    <t>0,98204050078</t>
  </si>
  <si>
    <t>S0001106</t>
  </si>
  <si>
    <t>0,000862880037</t>
  </si>
  <si>
    <t>0,000165776849</t>
  </si>
  <si>
    <t>0,000878660299</t>
  </si>
  <si>
    <t>0,98204054216</t>
  </si>
  <si>
    <t>S0001107</t>
  </si>
  <si>
    <t>0,000918957938</t>
  </si>
  <si>
    <t>0,000176551112</t>
  </si>
  <si>
    <t>0,000935763852</t>
  </si>
  <si>
    <t>0,98204043248</t>
  </si>
  <si>
    <t>S0001110</t>
  </si>
  <si>
    <t>0,004329096237</t>
  </si>
  <si>
    <t>0,000831708192</t>
  </si>
  <si>
    <t>0,00440826641</t>
  </si>
  <si>
    <t>0,98204051974</t>
  </si>
  <si>
    <t>S0001111</t>
  </si>
  <si>
    <t>0,002647984486</t>
  </si>
  <si>
    <t>0,000508732279</t>
  </si>
  <si>
    <t>0,002696410646</t>
  </si>
  <si>
    <t>0,98204051017</t>
  </si>
  <si>
    <t>S0001113</t>
  </si>
  <si>
    <t>0,000906736767</t>
  </si>
  <si>
    <t>0,00017423005</t>
  </si>
  <si>
    <t>0,000923324253</t>
  </si>
  <si>
    <t>0,98203503776</t>
  </si>
  <si>
    <t>S0001117</t>
  </si>
  <si>
    <t>0,005075845559</t>
  </si>
  <si>
    <t>0,000975176296</t>
  </si>
  <si>
    <t>0,005168672649</t>
  </si>
  <si>
    <t>0,98204043942</t>
  </si>
  <si>
    <t>S0001118</t>
  </si>
  <si>
    <t>0,004399229942</t>
  </si>
  <si>
    <t>0,000845182508</t>
  </si>
  <si>
    <t>0,004479682752</t>
  </si>
  <si>
    <t>0,98204051181</t>
  </si>
  <si>
    <t>S0001119</t>
  </si>
  <si>
    <t>0,000844795068</t>
  </si>
  <si>
    <t>0,000162302416</t>
  </si>
  <si>
    <t>0,000860244605</t>
  </si>
  <si>
    <t>0,98204052967</t>
  </si>
  <si>
    <t>S0001125</t>
  </si>
  <si>
    <t>0,008818486865</t>
  </si>
  <si>
    <t>0,001694212675</t>
  </si>
  <si>
    <t>0,008979758749</t>
  </si>
  <si>
    <t>0,98204051048</t>
  </si>
  <si>
    <t>S0001137</t>
  </si>
  <si>
    <t>0,000874519489</t>
  </si>
  <si>
    <t>0,000168013037</t>
  </si>
  <si>
    <t>0,000890512615</t>
  </si>
  <si>
    <t>0,98204053986</t>
  </si>
  <si>
    <t>S0001140</t>
  </si>
  <si>
    <t>0,000579184954</t>
  </si>
  <si>
    <t>0,000111273345</t>
  </si>
  <si>
    <t>0,00058977705</t>
  </si>
  <si>
    <t>0,98204050909</t>
  </si>
  <si>
    <t>S0001141</t>
  </si>
  <si>
    <t>0,00086876182</t>
  </si>
  <si>
    <t>0,000166907016</t>
  </si>
  <si>
    <t>0,000884649677</t>
  </si>
  <si>
    <t>0,98204050958</t>
  </si>
  <si>
    <t>S0001142</t>
  </si>
  <si>
    <t>0,000965606051</t>
  </si>
  <si>
    <t>0,000185513146</t>
  </si>
  <si>
    <t>0,000983265057</t>
  </si>
  <si>
    <t>0,98204044148</t>
  </si>
  <si>
    <t>S0001148</t>
  </si>
  <si>
    <t>0,001446128478</t>
  </si>
  <si>
    <t>0,000277830938</t>
  </si>
  <si>
    <t>0,001472575161</t>
  </si>
  <si>
    <t>0,98204052073</t>
  </si>
  <si>
    <t>S0001149</t>
  </si>
  <si>
    <t>0,00259865135</t>
  </si>
  <si>
    <t>0,000499254261</t>
  </si>
  <si>
    <t>0,002646175289</t>
  </si>
  <si>
    <t>0,9820405177</t>
  </si>
  <si>
    <t>S0001160</t>
  </si>
  <si>
    <t>0,000312833088</t>
  </si>
  <si>
    <t>0,000060101693</t>
  </si>
  <si>
    <t>0,000318554162</t>
  </si>
  <si>
    <t>0,98204049656</t>
  </si>
  <si>
    <t>S0001161</t>
  </si>
  <si>
    <t>0,007440566346</t>
  </si>
  <si>
    <t>0,001429488864</t>
  </si>
  <si>
    <t>0,00757663949</t>
  </si>
  <si>
    <t>0,9820404357</t>
  </si>
  <si>
    <t>S0001162</t>
  </si>
  <si>
    <t>0,01367969728</t>
  </si>
  <si>
    <t>0,002628156288</t>
  </si>
  <si>
    <t>0,013929871613</t>
  </si>
  <si>
    <t>0,98204044232</t>
  </si>
  <si>
    <t>S0001163</t>
  </si>
  <si>
    <t>0,002823633831</t>
  </si>
  <si>
    <t>0,000542478289</t>
  </si>
  <si>
    <t>0,002875272284</t>
  </si>
  <si>
    <t>0,98204049991</t>
  </si>
  <si>
    <t>S0001164</t>
  </si>
  <si>
    <t>0,002823623125</t>
  </si>
  <si>
    <t>0,000542476227</t>
  </si>
  <si>
    <t>0,002875261381</t>
  </si>
  <si>
    <t>0,98204050028</t>
  </si>
  <si>
    <t>S0001169</t>
  </si>
  <si>
    <t>0,000290784671</t>
  </si>
  <si>
    <t>0,000055865702</t>
  </si>
  <si>
    <t>0,000296102519</t>
  </si>
  <si>
    <t>0,9820405189</t>
  </si>
  <si>
    <t>S0001170</t>
  </si>
  <si>
    <t>0,000872309662</t>
  </si>
  <si>
    <t>0,000167588587</t>
  </si>
  <si>
    <t>0,000888262394</t>
  </si>
  <si>
    <t>0,9820405183</t>
  </si>
  <si>
    <t>S0001171</t>
  </si>
  <si>
    <t>0,002798266741</t>
  </si>
  <si>
    <t>0,000537605829</t>
  </si>
  <si>
    <t>0,002849441485</t>
  </si>
  <si>
    <t>0,98204042966</t>
  </si>
  <si>
    <t>S0001172</t>
  </si>
  <si>
    <t>0,00279820419</t>
  </si>
  <si>
    <t>0,000537593792</t>
  </si>
  <si>
    <t>0,002849377787</t>
  </si>
  <si>
    <t>0,98204043095</t>
  </si>
  <si>
    <t>S0001181</t>
  </si>
  <si>
    <t>0,000875417688</t>
  </si>
  <si>
    <t>0,000168185708</t>
  </si>
  <si>
    <t>0,000891427261</t>
  </si>
  <si>
    <t>0,98204051717</t>
  </si>
  <si>
    <t>S0001184</t>
  </si>
  <si>
    <t>0,001535355683</t>
  </si>
  <si>
    <t>0,000294973618</t>
  </si>
  <si>
    <t>0,001563434203</t>
  </si>
  <si>
    <t>0,98204048468</t>
  </si>
  <si>
    <t>S0001185</t>
  </si>
  <si>
    <t>0,031297210939</t>
  </si>
  <si>
    <t>0,006012842468</t>
  </si>
  <si>
    <t>0,031869573061</t>
  </si>
  <si>
    <t>0,98204048353</t>
  </si>
  <si>
    <t>S0001187</t>
  </si>
  <si>
    <t>0,00029198932</t>
  </si>
  <si>
    <t>0,000056097144</t>
  </si>
  <si>
    <t>0,000297329199</t>
  </si>
  <si>
    <t>0,98204051588</t>
  </si>
  <si>
    <t>S0001191</t>
  </si>
  <si>
    <t>0,001510806304</t>
  </si>
  <si>
    <t>0,000290302556</t>
  </si>
  <si>
    <t>0,001538444429</t>
  </si>
  <si>
    <t>0,98203501874</t>
  </si>
  <si>
    <t>S0001208</t>
  </si>
  <si>
    <t>0,005720141285</t>
  </si>
  <si>
    <t>0,001098956391</t>
  </si>
  <si>
    <t>0,005824750765</t>
  </si>
  <si>
    <t>0,98204052261</t>
  </si>
  <si>
    <t>S0001209</t>
  </si>
  <si>
    <t>0,00854899153</t>
  </si>
  <si>
    <t>0,001642436422</t>
  </si>
  <si>
    <t>0,008705334777</t>
  </si>
  <si>
    <t>0,98204052445</t>
  </si>
  <si>
    <t>S0001211</t>
  </si>
  <si>
    <t>0,004550066432</t>
  </si>
  <si>
    <t>0,000874298166</t>
  </si>
  <si>
    <t>0,004633303554</t>
  </si>
  <si>
    <t>0,98203503817</t>
  </si>
  <si>
    <t>S0001212</t>
  </si>
  <si>
    <t>0,00177945443</t>
  </si>
  <si>
    <t>0,000341870448</t>
  </si>
  <si>
    <t>0,001811997095</t>
  </si>
  <si>
    <t>0,9820404432</t>
  </si>
  <si>
    <t>S0001214</t>
  </si>
  <si>
    <t>0,00265010435</t>
  </si>
  <si>
    <t>0,00050913956</t>
  </si>
  <si>
    <t>0,002698569279</t>
  </si>
  <si>
    <t>0,98204050934</t>
  </si>
  <si>
    <t>S0001219</t>
  </si>
  <si>
    <t>0,006467437942</t>
  </si>
  <si>
    <t>0,001242530447</t>
  </si>
  <si>
    <t>0,006585714497</t>
  </si>
  <si>
    <t>0,98204043679</t>
  </si>
  <si>
    <t>S0001241</t>
  </si>
  <si>
    <t>0,001448224103</t>
  </si>
  <si>
    <t>0,000278233662</t>
  </si>
  <si>
    <t>0,001474709132</t>
  </si>
  <si>
    <t>0,98204050669</t>
  </si>
  <si>
    <t>S0001242</t>
  </si>
  <si>
    <t>0,00144808092</t>
  </si>
  <si>
    <t>0,000278206136</t>
  </si>
  <si>
    <t>0,001474563327</t>
  </si>
  <si>
    <t>0,98204050894</t>
  </si>
  <si>
    <t>S0001247</t>
  </si>
  <si>
    <t>0,004857048324</t>
  </si>
  <si>
    <t>0,000933140849</t>
  </si>
  <si>
    <t>0,004945874065</t>
  </si>
  <si>
    <t>0,98204043618</t>
  </si>
  <si>
    <t>S0001249</t>
  </si>
  <si>
    <t>0,002601487741</t>
  </si>
  <si>
    <t>0,000499799173</t>
  </si>
  <si>
    <t>0,002649063548</t>
  </si>
  <si>
    <t>S0001258</t>
  </si>
  <si>
    <t>0,001447527932</t>
  </si>
  <si>
    <t>0,000278099818</t>
  </si>
  <si>
    <t>0,001474000211</t>
  </si>
  <si>
    <t>0,98204051873</t>
  </si>
  <si>
    <t>S0001259</t>
  </si>
  <si>
    <t>0,001447519909</t>
  </si>
  <si>
    <t>0,000278098267</t>
  </si>
  <si>
    <t>0,00147399204</t>
  </si>
  <si>
    <t>0,98204051992</t>
  </si>
  <si>
    <t>S0001271</t>
  </si>
  <si>
    <t>0,004858569096</t>
  </si>
  <si>
    <t>0,000933433068</t>
  </si>
  <si>
    <t>0,004947422658</t>
  </si>
  <si>
    <t>0,98204043444</t>
  </si>
  <si>
    <t>S0001273</t>
  </si>
  <si>
    <t>0,001810391163</t>
  </si>
  <si>
    <t>0,000347813855</t>
  </si>
  <si>
    <t>0,001843499563</t>
  </si>
  <si>
    <t>0,98204046196</t>
  </si>
  <si>
    <t>S0001275</t>
  </si>
  <si>
    <t>0,001742314295</t>
  </si>
  <si>
    <t>0,000334734329</t>
  </si>
  <si>
    <t>0,001774177605</t>
  </si>
  <si>
    <t>0,98204051853</t>
  </si>
  <si>
    <t>S0001279</t>
  </si>
  <si>
    <t>0,006308898825</t>
  </si>
  <si>
    <t>0,001212072142</t>
  </si>
  <si>
    <t>0,006424276088</t>
  </si>
  <si>
    <t>0,98204042573</t>
  </si>
  <si>
    <t>S0001284</t>
  </si>
  <si>
    <t>0,002048978894</t>
  </si>
  <si>
    <t>0,000393651759</t>
  </si>
  <si>
    <t>0,002086450626</t>
  </si>
  <si>
    <t>0,98204044146</t>
  </si>
  <si>
    <t>S0001285</t>
  </si>
  <si>
    <t>0,004709820245</t>
  </si>
  <si>
    <t>0,00090485367</t>
  </si>
  <si>
    <t>0,00479595318</t>
  </si>
  <si>
    <t>0,98204049712</t>
  </si>
  <si>
    <t>S0001293</t>
  </si>
  <si>
    <t>0,004636193215</t>
  </si>
  <si>
    <t>0,000890710073</t>
  </si>
  <si>
    <t>0,004720979979</t>
  </si>
  <si>
    <t>0,98204043139</t>
  </si>
  <si>
    <t>S0001312</t>
  </si>
  <si>
    <t>0,001852799612</t>
  </si>
  <si>
    <t>0,00035596171</t>
  </si>
  <si>
    <t>0,001886683636</t>
  </si>
  <si>
    <t>0,98204043168</t>
  </si>
  <si>
    <t>S0001313</t>
  </si>
  <si>
    <t>0,00464932077</t>
  </si>
  <si>
    <t>0,00089323213</t>
  </si>
  <si>
    <t>0,004734347607</t>
  </si>
  <si>
    <t>0,98204043224</t>
  </si>
  <si>
    <t>S0001314</t>
  </si>
  <si>
    <t>0,004649392456</t>
  </si>
  <si>
    <t>0,000893246006</t>
  </si>
  <si>
    <t>0,004734420623</t>
  </si>
  <si>
    <t>0,98204042818</t>
  </si>
  <si>
    <t>S0001315</t>
  </si>
  <si>
    <t>0,004649140942</t>
  </si>
  <si>
    <t>0,000893197611</t>
  </si>
  <si>
    <t>0,004734164496</t>
  </si>
  <si>
    <t>0,9820404311</t>
  </si>
  <si>
    <t>S0001328</t>
  </si>
  <si>
    <t>0,001826088344</t>
  </si>
  <si>
    <t>0,00035088407</t>
  </si>
  <si>
    <t>0,00185949409</t>
  </si>
  <si>
    <t>S0001338</t>
  </si>
  <si>
    <t>0,003204443572</t>
  </si>
  <si>
    <t>0,000615640748</t>
  </si>
  <si>
    <t>0,00326304645</t>
  </si>
  <si>
    <t>0,98204044006</t>
  </si>
  <si>
    <t>S0001340</t>
  </si>
  <si>
    <t>0,001448354734</t>
  </si>
  <si>
    <t>0,000278258657</t>
  </si>
  <si>
    <t>0,001474842132</t>
  </si>
  <si>
    <t>0,9820405195</t>
  </si>
  <si>
    <t>S0001341</t>
  </si>
  <si>
    <t>0,004394173121</t>
  </si>
  <si>
    <t>0,000844210887</t>
  </si>
  <si>
    <t>0,004474533433</t>
  </si>
  <si>
    <t>0,98204051603</t>
  </si>
  <si>
    <t>S0001344</t>
  </si>
  <si>
    <t>0,001440941298</t>
  </si>
  <si>
    <t>0,000276834285</t>
  </si>
  <si>
    <t>0,001467293101</t>
  </si>
  <si>
    <t>0,982040532</t>
  </si>
  <si>
    <t>S0001348</t>
  </si>
  <si>
    <t>0,00456544699</t>
  </si>
  <si>
    <t>0,000877253709</t>
  </si>
  <si>
    <t>0,004648965507</t>
  </si>
  <si>
    <t>0,98203503185</t>
  </si>
  <si>
    <t>S0001356</t>
  </si>
  <si>
    <t>0,001510299111</t>
  </si>
  <si>
    <t>0,000290205103</t>
  </si>
  <si>
    <t>0,001537927958</t>
  </si>
  <si>
    <t>0,98203501819</t>
  </si>
  <si>
    <t>S0001358</t>
  </si>
  <si>
    <t>0,002787731768</t>
  </si>
  <si>
    <t>0,000535581123</t>
  </si>
  <si>
    <t>0,002838713714</t>
  </si>
  <si>
    <t>0,98204047642</t>
  </si>
  <si>
    <t>S0001363</t>
  </si>
  <si>
    <t>0,00462755029</t>
  </si>
  <si>
    <t>0,00088904954</t>
  </si>
  <si>
    <t>0,004712178983</t>
  </si>
  <si>
    <t>0,98204043318</t>
  </si>
  <si>
    <t>S0001364</t>
  </si>
  <si>
    <t>0,001850982674</t>
  </si>
  <si>
    <t>0,000355612619</t>
  </si>
  <si>
    <t>0,001884833466</t>
  </si>
  <si>
    <t>0,98204043357</t>
  </si>
  <si>
    <t>S0001365</t>
  </si>
  <si>
    <t>0,002776415024</t>
  </si>
  <si>
    <t>0,000533407579</t>
  </si>
  <si>
    <t>0,00282719013</t>
  </si>
  <si>
    <t>0,98204043462</t>
  </si>
  <si>
    <t>S0001369</t>
  </si>
  <si>
    <t>0,006757748819</t>
  </si>
  <si>
    <t>0,001298304305</t>
  </si>
  <si>
    <t>0,006881334404</t>
  </si>
  <si>
    <t>0,98204046235</t>
  </si>
  <si>
    <t>S0001370</t>
  </si>
  <si>
    <t>0,004564766641</t>
  </si>
  <si>
    <t>0,000877122881</t>
  </si>
  <si>
    <t>0,004648272694</t>
  </si>
  <si>
    <t>0,98203503577</t>
  </si>
  <si>
    <t>S0001371</t>
  </si>
  <si>
    <t>0,004521766049</t>
  </si>
  <si>
    <t>0,000868725483</t>
  </si>
  <si>
    <t>0,00460446003</t>
  </si>
  <si>
    <t>0,98204046071</t>
  </si>
  <si>
    <t>S0001373</t>
  </si>
  <si>
    <t>0,004732345707</t>
  </si>
  <si>
    <t>0,000909183163</t>
  </si>
  <si>
    <t>0,004818890942</t>
  </si>
  <si>
    <t>0,98204042456</t>
  </si>
  <si>
    <t>S0001374</t>
  </si>
  <si>
    <t>0,001448526202</t>
  </si>
  <si>
    <t>0,000278291616</t>
  </si>
  <si>
    <t>0,001475016739</t>
  </si>
  <si>
    <t>0,98204051746</t>
  </si>
  <si>
    <t>S0001388</t>
  </si>
  <si>
    <t>0,000295585717</t>
  </si>
  <si>
    <t>0,000056788114</t>
  </si>
  <si>
    <t>0,000300991372</t>
  </si>
  <si>
    <t>0,98204049846</t>
  </si>
  <si>
    <t>S0001389</t>
  </si>
  <si>
    <t>0,006578464639</t>
  </si>
  <si>
    <t>0,001263858126</t>
  </si>
  <si>
    <t>0,006698771108</t>
  </si>
  <si>
    <t>0,9820405164</t>
  </si>
  <si>
    <t>S0001392</t>
  </si>
  <si>
    <t>0,0046271393</t>
  </si>
  <si>
    <t>0,00088897055</t>
  </si>
  <si>
    <t>0,004711760471</t>
  </si>
  <si>
    <t>0,98204043434</t>
  </si>
  <si>
    <t>S0001393</t>
  </si>
  <si>
    <t>0,004626940289</t>
  </si>
  <si>
    <t>0,000888932362</t>
  </si>
  <si>
    <t>0,00471155783</t>
  </si>
  <si>
    <t>0,98204043254</t>
  </si>
  <si>
    <t>S0001394</t>
  </si>
  <si>
    <t>0,004626841461</t>
  </si>
  <si>
    <t>0,000888913306</t>
  </si>
  <si>
    <t>0,004711457182</t>
  </si>
  <si>
    <t>0,98204043527</t>
  </si>
  <si>
    <t>S0001395</t>
  </si>
  <si>
    <t>0,002776464864</t>
  </si>
  <si>
    <t>0,000533417173</t>
  </si>
  <si>
    <t>0,002827240885</t>
  </si>
  <si>
    <t>S0001396</t>
  </si>
  <si>
    <t>0,002776251108</t>
  </si>
  <si>
    <t>0,000533376141</t>
  </si>
  <si>
    <t>0,002827023226</t>
  </si>
  <si>
    <t>S0001402</t>
  </si>
  <si>
    <t>0,001946845381</t>
  </si>
  <si>
    <t>0,000374029842</t>
  </si>
  <si>
    <t>0,001982449309</t>
  </si>
  <si>
    <t>S0001403</t>
  </si>
  <si>
    <t>0,001946744038</t>
  </si>
  <si>
    <t>0,000374010379</t>
  </si>
  <si>
    <t>0,001982346113</t>
  </si>
  <si>
    <t>0,98204043425</t>
  </si>
  <si>
    <t>S0001404</t>
  </si>
  <si>
    <t>0,001946727534</t>
  </si>
  <si>
    <t>0,000374007199</t>
  </si>
  <si>
    <t>0,001982329306</t>
  </si>
  <si>
    <t>0,98204043508</t>
  </si>
  <si>
    <t>S0001407</t>
  </si>
  <si>
    <t>0,001532373599</t>
  </si>
  <si>
    <t>0,000294400713</t>
  </si>
  <si>
    <t>0,001560397586</t>
  </si>
  <si>
    <t>0,98204048289</t>
  </si>
  <si>
    <t>S0001408</t>
  </si>
  <si>
    <t>0,001865451947</t>
  </si>
  <si>
    <t>0,000358392503</t>
  </si>
  <si>
    <t>0,00189956736</t>
  </si>
  <si>
    <t>0,98204043036</t>
  </si>
  <si>
    <t>S0001416</t>
  </si>
  <si>
    <t>0,004628742986</t>
  </si>
  <si>
    <t>0,000889278711</t>
  </si>
  <si>
    <t>0,004713393496</t>
  </si>
  <si>
    <t>0,98204043202</t>
  </si>
  <si>
    <t>S0001417</t>
  </si>
  <si>
    <t>0,006973584456</t>
  </si>
  <si>
    <t>0,001339771988</t>
  </si>
  <si>
    <t>0,007101117458</t>
  </si>
  <si>
    <t>0,98204043205</t>
  </si>
  <si>
    <t>S0001418</t>
  </si>
  <si>
    <t>0,00462838524</t>
  </si>
  <si>
    <t>0,000889209947</t>
  </si>
  <si>
    <t>0,004713029202</t>
  </si>
  <si>
    <t>0,98204043334</t>
  </si>
  <si>
    <t>S0001425</t>
  </si>
  <si>
    <t>0,003018755051</t>
  </si>
  <si>
    <t>0,000579965738</t>
  </si>
  <si>
    <t>0,00307396199</t>
  </si>
  <si>
    <t>0,98204046143</t>
  </si>
  <si>
    <t>S0001437</t>
  </si>
  <si>
    <t>0,006308472429</t>
  </si>
  <si>
    <t>0,001211990239</t>
  </si>
  <si>
    <t>0,006423841897</t>
  </si>
  <si>
    <t>0,98204042526</t>
  </si>
  <si>
    <t>S0001440</t>
  </si>
  <si>
    <t>0,00151054444</t>
  </si>
  <si>
    <t>0,000290252249</t>
  </si>
  <si>
    <t>0,001538177777</t>
  </si>
  <si>
    <t>0,98203501747</t>
  </si>
  <si>
    <t>S0001442</t>
  </si>
  <si>
    <t>0,002874155376</t>
  </si>
  <si>
    <t>0,000552185679</t>
  </si>
  <si>
    <t>0,002926717982</t>
  </si>
  <si>
    <t>0,98204042654</t>
  </si>
  <si>
    <t>S0001446</t>
  </si>
  <si>
    <t>0,001446482642</t>
  </si>
  <si>
    <t>0,000277898951</t>
  </si>
  <si>
    <t>0,001472935797</t>
  </si>
  <si>
    <t>0,98204052446</t>
  </si>
  <si>
    <t>S0001458</t>
  </si>
  <si>
    <t>0,002610641896</t>
  </si>
  <si>
    <t>0,000501557882</t>
  </si>
  <si>
    <t>0,002658385115</t>
  </si>
  <si>
    <t>S0001459</t>
  </si>
  <si>
    <t>0,000286023784</t>
  </si>
  <si>
    <t>0,000054951029</t>
  </si>
  <si>
    <t>0,000291254563</t>
  </si>
  <si>
    <t>0,98204052442</t>
  </si>
  <si>
    <t>S0001460</t>
  </si>
  <si>
    <t>0,001742311868</t>
  </si>
  <si>
    <t>0,000334733875</t>
  </si>
  <si>
    <t>0,001774175135</t>
  </si>
  <si>
    <t>0,98204051719</t>
  </si>
  <si>
    <t>S0001463</t>
  </si>
  <si>
    <t>0,002618684577</t>
  </si>
  <si>
    <t>0,000503103075</t>
  </si>
  <si>
    <t>0,002666574885</t>
  </si>
  <si>
    <t>0,98204051632</t>
  </si>
  <si>
    <t>S0001478</t>
  </si>
  <si>
    <t>0,001503155251</t>
  </si>
  <si>
    <t>0,000288832389</t>
  </si>
  <si>
    <t>0,001530653409</t>
  </si>
  <si>
    <t>S0001484</t>
  </si>
  <si>
    <t>0,001902068903</t>
  </si>
  <si>
    <t>0,000365426725</t>
  </si>
  <si>
    <t>0,001936853842</t>
  </si>
  <si>
    <t>0,98204049389</t>
  </si>
  <si>
    <t>S0001490</t>
  </si>
  <si>
    <t>0,000287206878</t>
  </si>
  <si>
    <t>0,000055178345</t>
  </si>
  <si>
    <t>0,000292459297</t>
  </si>
  <si>
    <t>0,98204051197</t>
  </si>
  <si>
    <t>SS000805</t>
  </si>
  <si>
    <t>0,011561339924</t>
  </si>
  <si>
    <t>0,002221170595</t>
  </si>
  <si>
    <t>0,011772772811</t>
  </si>
  <si>
    <t>0,98204051925</t>
  </si>
  <si>
    <t>SS001208</t>
  </si>
  <si>
    <t>0,004290106076</t>
  </si>
  <si>
    <t>0,000824217265</t>
  </si>
  <si>
    <t>0,004368563179</t>
  </si>
  <si>
    <t>0,98204052472</t>
  </si>
  <si>
    <t>SS001209</t>
  </si>
  <si>
    <t>0,002564697459</t>
  </si>
  <si>
    <t>0,000492730904</t>
  </si>
  <si>
    <t>0,002611600429</t>
  </si>
  <si>
    <t>0,98204052604</t>
  </si>
  <si>
    <t>SS001442</t>
  </si>
  <si>
    <t>SSS01208</t>
  </si>
  <si>
    <t>0,002574063601</t>
  </si>
  <si>
    <t>0,000494530348</t>
  </si>
  <si>
    <t>0,002621137861</t>
  </si>
  <si>
    <t>0,9820405249</t>
  </si>
  <si>
    <t>SSS01209</t>
  </si>
  <si>
    <t>SSSS1208</t>
  </si>
  <si>
    <t>SSSS1209</t>
  </si>
  <si>
    <t>0,004274495765</t>
  </si>
  <si>
    <t>0,000821218211</t>
  </si>
  <si>
    <t>0,004352667389</t>
  </si>
  <si>
    <t>Horas de fallas</t>
  </si>
  <si>
    <t>CL07568 vinicas</t>
  </si>
  <si>
    <t>0,36792775781</t>
  </si>
  <si>
    <t>0,94278925074</t>
  </si>
  <si>
    <t>52C09mv</t>
  </si>
  <si>
    <t>CL11302 altamira</t>
  </si>
  <si>
    <t>0,027722234382</t>
  </si>
  <si>
    <t>0,00924074546</t>
  </si>
  <si>
    <t>0,029221801036</t>
  </si>
  <si>
    <t>0,94868329121</t>
  </si>
  <si>
    <t>CL12548 andinexia</t>
  </si>
  <si>
    <t>0,009164268151</t>
  </si>
  <si>
    <t>0,32991363753</t>
  </si>
  <si>
    <t>0,3300408945</t>
  </si>
  <si>
    <t>0,027767068578</t>
  </si>
  <si>
    <t>CL19362 yolo group</t>
  </si>
  <si>
    <t>1,</t>
  </si>
  <si>
    <t>cambiar , por .</t>
  </si>
  <si>
    <t>S0000132</t>
  </si>
  <si>
    <t>0,004017382346</t>
  </si>
  <si>
    <t>-0,002236404698</t>
  </si>
  <si>
    <t>0,004597919844</t>
  </si>
  <si>
    <t>0,87373910005</t>
  </si>
  <si>
    <t>S0000133</t>
  </si>
  <si>
    <t>0,003444957383</t>
  </si>
  <si>
    <t>-0,001917746034</t>
  </si>
  <si>
    <t>0,003942775827</t>
  </si>
  <si>
    <t>0,87373909508</t>
  </si>
  <si>
    <t>S0000135</t>
  </si>
  <si>
    <t>0,002873926594</t>
  </si>
  <si>
    <t>-0,001599863413</t>
  </si>
  <si>
    <t>0,003289227418</t>
  </si>
  <si>
    <t>0,87373909694</t>
  </si>
  <si>
    <t>S0000136</t>
  </si>
  <si>
    <t>0,005177350075</t>
  </si>
  <si>
    <t>-0,002882137782</t>
  </si>
  <si>
    <t>0,005925510273</t>
  </si>
  <si>
    <t>0,8737391105</t>
  </si>
  <si>
    <t>S0000137</t>
  </si>
  <si>
    <t>S0000138</t>
  </si>
  <si>
    <t>0,001709236921</t>
  </si>
  <si>
    <t>-0,000951501552</t>
  </si>
  <si>
    <t>0,001956232618</t>
  </si>
  <si>
    <t>0,87373909698</t>
  </si>
  <si>
    <t>S0000142</t>
  </si>
  <si>
    <t>S0000163</t>
  </si>
  <si>
    <t>S0000164</t>
  </si>
  <si>
    <t>0,003195324237</t>
  </si>
  <si>
    <t>-0,001778779638</t>
  </si>
  <si>
    <t>0,003657069042</t>
  </si>
  <si>
    <t>0,87373910641</t>
  </si>
  <si>
    <t>S0000165</t>
  </si>
  <si>
    <t>S0000166</t>
  </si>
  <si>
    <t>0,010544962305</t>
  </si>
  <si>
    <t>-0,00587019089</t>
  </si>
  <si>
    <t>0,012068776702</t>
  </si>
  <si>
    <t>0,87373911747</t>
  </si>
  <si>
    <t>S0000181</t>
  </si>
  <si>
    <t>0,003441727786</t>
  </si>
  <si>
    <t>-0,001915948081</t>
  </si>
  <si>
    <t>0,003939079487</t>
  </si>
  <si>
    <t>0,87373910519</t>
  </si>
  <si>
    <t>S0000182</t>
  </si>
  <si>
    <t>0,00159663475</t>
  </si>
  <si>
    <t>-0,000888817879</t>
  </si>
  <si>
    <t>0,00182735868</t>
  </si>
  <si>
    <t>0,8737391115</t>
  </si>
  <si>
    <t>S0000185</t>
  </si>
  <si>
    <t>S0000314</t>
  </si>
  <si>
    <t>0,005163630643</t>
  </si>
  <si>
    <t>-0,002874500562</t>
  </si>
  <si>
    <t>0,005909808364</t>
  </si>
  <si>
    <t>0,87373910035</t>
  </si>
  <si>
    <t>S0000322</t>
  </si>
  <si>
    <t>0,009410529813</t>
  </si>
  <si>
    <t>-0,0052386732</t>
  </si>
  <si>
    <t>0,010770411703</t>
  </si>
  <si>
    <t>0,87373909857</t>
  </si>
  <si>
    <t>S0000323</t>
  </si>
  <si>
    <t>S0000324</t>
  </si>
  <si>
    <t>S0000325</t>
  </si>
  <si>
    <t>S0000326</t>
  </si>
  <si>
    <t>S0000327</t>
  </si>
  <si>
    <t>0,003691970557</t>
  </si>
  <si>
    <t>-0,002055253753</t>
  </si>
  <si>
    <t>0,004225483946</t>
  </si>
  <si>
    <t>0,87373910391</t>
  </si>
  <si>
    <t>S0000341</t>
  </si>
  <si>
    <t>S0000342</t>
  </si>
  <si>
    <t>S0000343</t>
  </si>
  <si>
    <t>S0000363</t>
  </si>
  <si>
    <t>S0000383</t>
  </si>
  <si>
    <t>0,001586976663</t>
  </si>
  <si>
    <t>-0,000883441422</t>
  </si>
  <si>
    <t>0,001816304951</t>
  </si>
  <si>
    <t>0,87373910538</t>
  </si>
  <si>
    <t>S0000417</t>
  </si>
  <si>
    <t>0,017208598707</t>
  </si>
  <si>
    <t>-0,009579718768</t>
  </si>
  <si>
    <t>0,019695351765</t>
  </si>
  <si>
    <t>0,87373908893</t>
  </si>
  <si>
    <t>S0000431</t>
  </si>
  <si>
    <t>S0000435</t>
  </si>
  <si>
    <t>S0000446</t>
  </si>
  <si>
    <t>0,004745775889</t>
  </si>
  <si>
    <t>-0,002641888102</t>
  </si>
  <si>
    <t>0,005431570817</t>
  </si>
  <si>
    <t>0,87373911701</t>
  </si>
  <si>
    <t>S0000468</t>
  </si>
  <si>
    <t>0,003165033241</t>
  </si>
  <si>
    <t>-0,001761917087</t>
  </si>
  <si>
    <t>0,003622400756</t>
  </si>
  <si>
    <t>0,87373911783</t>
  </si>
  <si>
    <t>S0000469</t>
  </si>
  <si>
    <t>0,003716801365</t>
  </si>
  <si>
    <t>-0,00206907646</t>
  </si>
  <si>
    <t>0,004253902888</t>
  </si>
  <si>
    <t>0,87373911975</t>
  </si>
  <si>
    <t>S0000486</t>
  </si>
  <si>
    <t>0,007987269788</t>
  </si>
  <si>
    <t>-0,004446369578</t>
  </si>
  <si>
    <t>0,00914148134</t>
  </si>
  <si>
    <t>0,87373911194</t>
  </si>
  <si>
    <t>S0000489</t>
  </si>
  <si>
    <t>0,003178012039</t>
  </si>
  <si>
    <t>-0,001769142222</t>
  </si>
  <si>
    <t>0,003637255108</t>
  </si>
  <si>
    <t>0,87373910941</t>
  </si>
  <si>
    <t>S0000490</t>
  </si>
  <si>
    <t>S0000495</t>
  </si>
  <si>
    <t>S0000501</t>
  </si>
  <si>
    <t>0,003448614008</t>
  </si>
  <si>
    <t>-0,001919781536</t>
  </si>
  <si>
    <t>0,003946960821</t>
  </si>
  <si>
    <t>0,87373910313</t>
  </si>
  <si>
    <t>S0000505</t>
  </si>
  <si>
    <t>S0000525</t>
  </si>
  <si>
    <t>0,00316500883</t>
  </si>
  <si>
    <t>-0,001761903603</t>
  </si>
  <si>
    <t>0,003622372869</t>
  </si>
  <si>
    <t>0,8737391055</t>
  </si>
  <si>
    <t>S0000532</t>
  </si>
  <si>
    <t>S0000533</t>
  </si>
  <si>
    <t>S0000534</t>
  </si>
  <si>
    <t>S0000535</t>
  </si>
  <si>
    <t>S0000536</t>
  </si>
  <si>
    <t>S0000542</t>
  </si>
  <si>
    <t>0,002666874727</t>
  </si>
  <si>
    <t>-0,001484601145</t>
  </si>
  <si>
    <t>0,003052255128</t>
  </si>
  <si>
    <t>0,87373912552</t>
  </si>
  <si>
    <t>S0000550</t>
  </si>
  <si>
    <t>S0000564</t>
  </si>
  <si>
    <t>S0000567</t>
  </si>
  <si>
    <t>0,035303557231</t>
  </si>
  <si>
    <t>-0,019652857621</t>
  </si>
  <si>
    <t>0,040405147764</t>
  </si>
  <si>
    <t>0,87373909476</t>
  </si>
  <si>
    <t>S0000572</t>
  </si>
  <si>
    <t>S0000573</t>
  </si>
  <si>
    <t>S0000574</t>
  </si>
  <si>
    <t>S0000575</t>
  </si>
  <si>
    <t>S0000576</t>
  </si>
  <si>
    <t>S0000577</t>
  </si>
  <si>
    <t>S0000578</t>
  </si>
  <si>
    <t>S0000579</t>
  </si>
  <si>
    <t>S0000580</t>
  </si>
  <si>
    <t>S0000625</t>
  </si>
  <si>
    <t>S0000631</t>
  </si>
  <si>
    <t>0,001702725911</t>
  </si>
  <si>
    <t>-0,000947876935</t>
  </si>
  <si>
    <t>0,001948780699</t>
  </si>
  <si>
    <t>0,87373910877</t>
  </si>
  <si>
    <t>S0000641</t>
  </si>
  <si>
    <t>S0000648</t>
  </si>
  <si>
    <t>0,003938060559</t>
  </si>
  <si>
    <t>-0,002192247642</t>
  </si>
  <si>
    <t>0,004507135531</t>
  </si>
  <si>
    <t>0,87373910383</t>
  </si>
  <si>
    <t>S0000656</t>
  </si>
  <si>
    <t>S0000658</t>
  </si>
  <si>
    <t>S0000663</t>
  </si>
  <si>
    <t>0,007908273447</t>
  </si>
  <si>
    <t>-0,004402393491</t>
  </si>
  <si>
    <t>0,009051069404</t>
  </si>
  <si>
    <t>0,8737391234</t>
  </si>
  <si>
    <t>S0000666</t>
  </si>
  <si>
    <t>S0000684</t>
  </si>
  <si>
    <t>0,001701192848</t>
  </si>
  <si>
    <t>-0,000947023547</t>
  </si>
  <si>
    <t>0,001947026118</t>
  </si>
  <si>
    <t>0,87373909985</t>
  </si>
  <si>
    <t>S0000691</t>
  </si>
  <si>
    <t>0,001596232512</t>
  </si>
  <si>
    <t>-0,000888593933</t>
  </si>
  <si>
    <t>0,001826898303</t>
  </si>
  <si>
    <t>S0000694</t>
  </si>
  <si>
    <t>0,007910390145</t>
  </si>
  <si>
    <t>-0,004403571674</t>
  </si>
  <si>
    <t>0,009053491909</t>
  </si>
  <si>
    <t>0,87373913019</t>
  </si>
  <si>
    <t>S0000704</t>
  </si>
  <si>
    <t>0,005248383128</t>
  </si>
  <si>
    <t>-0,002921680762</t>
  </si>
  <si>
    <t>0,006006808132</t>
  </si>
  <si>
    <t>0,87373909948</t>
  </si>
  <si>
    <t>S0000705</t>
  </si>
  <si>
    <t>S0000711</t>
  </si>
  <si>
    <t>S0000712</t>
  </si>
  <si>
    <t>S0000720</t>
  </si>
  <si>
    <t>0,00300860379</t>
  </si>
  <si>
    <t>-0,001674835738</t>
  </si>
  <si>
    <t>0,003443366305</t>
  </si>
  <si>
    <t>0,87373910387</t>
  </si>
  <si>
    <t>S0000724</t>
  </si>
  <si>
    <t>S0000725</t>
  </si>
  <si>
    <t>S0000749</t>
  </si>
  <si>
    <t>S0000799</t>
  </si>
  <si>
    <t>0,008974598298</t>
  </si>
  <si>
    <t>-0,00499599795</t>
  </si>
  <si>
    <t>0,010271485294</t>
  </si>
  <si>
    <t>0,87373909828</t>
  </si>
  <si>
    <t>S0000828</t>
  </si>
  <si>
    <t>0,017223039646</t>
  </si>
  <si>
    <t>-0,009587756997</t>
  </si>
  <si>
    <t>0,019711879131</t>
  </si>
  <si>
    <t>0,87373910583</t>
  </si>
  <si>
    <t>S0000829</t>
  </si>
  <si>
    <t>S0000841</t>
  </si>
  <si>
    <t>0,007977074297</t>
  </si>
  <si>
    <t>-0,004440693765</t>
  </si>
  <si>
    <t>0,009129812455</t>
  </si>
  <si>
    <t>0,87373911972</t>
  </si>
  <si>
    <t>S0000845</t>
  </si>
  <si>
    <t>0,001702756783</t>
  </si>
  <si>
    <t>-0,000947894178</t>
  </si>
  <si>
    <t>0,00194881606</t>
  </si>
  <si>
    <t>0,87373909631</t>
  </si>
  <si>
    <t>S0000854</t>
  </si>
  <si>
    <t>S0000856</t>
  </si>
  <si>
    <t>0,005166895354</t>
  </si>
  <si>
    <t>-0,00287631802</t>
  </si>
  <si>
    <t>0,005913544872</t>
  </si>
  <si>
    <t>0,87373909659</t>
  </si>
  <si>
    <t>S0000867</t>
  </si>
  <si>
    <t>0,008541304212</t>
  </si>
  <si>
    <t>-0,004754790908</t>
  </si>
  <si>
    <t>0,009775577437</t>
  </si>
  <si>
    <t>0,87373909799</t>
  </si>
  <si>
    <t>S0000897</t>
  </si>
  <si>
    <t>0,0031633153</t>
  </si>
  <si>
    <t>-0,001760960765</t>
  </si>
  <si>
    <t>0,003620434573</t>
  </si>
  <si>
    <t>0,87373911491</t>
  </si>
  <si>
    <t>S0000923</t>
  </si>
  <si>
    <t>0,006625133584</t>
  </si>
  <si>
    <t>-0,003688093163</t>
  </si>
  <si>
    <t>0,007582507909</t>
  </si>
  <si>
    <t>0,87373909316</t>
  </si>
  <si>
    <t>S0000936</t>
  </si>
  <si>
    <t>0,008591670286</t>
  </si>
  <si>
    <t>-0,004782828682</t>
  </si>
  <si>
    <t>0,009833221675</t>
  </si>
  <si>
    <t>0,873739103</t>
  </si>
  <si>
    <t>S0000940</t>
  </si>
  <si>
    <t>0,002643407313</t>
  </si>
  <si>
    <t>-0,001471537328</t>
  </si>
  <si>
    <t>0,003025396558</t>
  </si>
  <si>
    <t>0,87373911576</t>
  </si>
  <si>
    <t>S0000941</t>
  </si>
  <si>
    <t>S0000947</t>
  </si>
  <si>
    <t>0,00603623571</t>
  </si>
  <si>
    <t>-0,003360264142</t>
  </si>
  <si>
    <t>0,006908510451</t>
  </si>
  <si>
    <t>0,87373910089</t>
  </si>
  <si>
    <t>S0000956</t>
  </si>
  <si>
    <t>0,020043090096</t>
  </si>
  <si>
    <t>-0,011157629017</t>
  </si>
  <si>
    <t>0,022939445196</t>
  </si>
  <si>
    <t>0,87373909548</t>
  </si>
  <si>
    <t>S0000971</t>
  </si>
  <si>
    <t>S0000982</t>
  </si>
  <si>
    <t>0,003452081956</t>
  </si>
  <si>
    <t>-0,001921712136</t>
  </si>
  <si>
    <t>0,003950929937</t>
  </si>
  <si>
    <t>0,87373909717</t>
  </si>
  <si>
    <t>S0000991</t>
  </si>
  <si>
    <t>S0001031</t>
  </si>
  <si>
    <t>S0001033</t>
  </si>
  <si>
    <t>0,010617842834</t>
  </si>
  <si>
    <t>-0,005910762228</t>
  </si>
  <si>
    <t>0,012152188962</t>
  </si>
  <si>
    <t>0,87373911541</t>
  </si>
  <si>
    <t>S0001039</t>
  </si>
  <si>
    <t>S0001044</t>
  </si>
  <si>
    <t>S0001051</t>
  </si>
  <si>
    <t>S0001058</t>
  </si>
  <si>
    <t>S0001065</t>
  </si>
  <si>
    <t>S0001080</t>
  </si>
  <si>
    <t>S0001126</t>
  </si>
  <si>
    <t>S0001128</t>
  </si>
  <si>
    <t>S0001129</t>
  </si>
  <si>
    <t>S0001135</t>
  </si>
  <si>
    <t>0,003653745167</t>
  </si>
  <si>
    <t>-0,002033974415</t>
  </si>
  <si>
    <t>0,004181734767</t>
  </si>
  <si>
    <t>0,87373909876</t>
  </si>
  <si>
    <t>S0001138</t>
  </si>
  <si>
    <t>0,005167303283</t>
  </si>
  <si>
    <t>-0,002876545048</t>
  </si>
  <si>
    <t>0,005914011721</t>
  </si>
  <si>
    <t>0,8737391008</t>
  </si>
  <si>
    <t>S0001155</t>
  </si>
  <si>
    <t>0,005646234581</t>
  </si>
  <si>
    <t>-0,003143157606</t>
  </si>
  <si>
    <t>0,006462151707</t>
  </si>
  <si>
    <t>0,87373909453</t>
  </si>
  <si>
    <t>S0001156</t>
  </si>
  <si>
    <t>0,00564606236</t>
  </si>
  <si>
    <t>-0,003143061797</t>
  </si>
  <si>
    <t>0,006461954629</t>
  </si>
  <si>
    <t>0,87373909034</t>
  </si>
  <si>
    <t>S0001158</t>
  </si>
  <si>
    <t>0,003780900861</t>
  </si>
  <si>
    <t>-0,00210475969</t>
  </si>
  <si>
    <t>0,004327265265</t>
  </si>
  <si>
    <t>0,87373910072</t>
  </si>
  <si>
    <t>S0001166</t>
  </si>
  <si>
    <t>S0001167</t>
  </si>
  <si>
    <t>S0001168</t>
  </si>
  <si>
    <t>S0001180</t>
  </si>
  <si>
    <t>S0001193</t>
  </si>
  <si>
    <t>0,005478394492</t>
  </si>
  <si>
    <t>-0,003049723772</t>
  </si>
  <si>
    <t>0,006270057519</t>
  </si>
  <si>
    <t>0,87373911246</t>
  </si>
  <si>
    <t>S0001198</t>
  </si>
  <si>
    <t>S0001232</t>
  </si>
  <si>
    <t>S0001233</t>
  </si>
  <si>
    <t>0,003198038595</t>
  </si>
  <si>
    <t>-0,001780290629</t>
  </si>
  <si>
    <t>0,003660175621</t>
  </si>
  <si>
    <t>0,87373911143</t>
  </si>
  <si>
    <t>S0001244</t>
  </si>
  <si>
    <t>0,005227148696</t>
  </si>
  <si>
    <t>-0,002909860055</t>
  </si>
  <si>
    <t>0,005982505247</t>
  </si>
  <si>
    <t>0,87373909095</t>
  </si>
  <si>
    <t>S0001263</t>
  </si>
  <si>
    <t>0,003431264114</t>
  </si>
  <si>
    <t>-0,001910123186</t>
  </si>
  <si>
    <t>0,003927103768</t>
  </si>
  <si>
    <t>0,87373910046</t>
  </si>
  <si>
    <t>S0001266</t>
  </si>
  <si>
    <t>0,008952697998</t>
  </si>
  <si>
    <t>-0,004983806548</t>
  </si>
  <si>
    <t>0,010246420309</t>
  </si>
  <si>
    <t>0,87373909402</t>
  </si>
  <si>
    <t>S0001268</t>
  </si>
  <si>
    <t>0,01726617992</t>
  </si>
  <si>
    <t>-0,009611772325</t>
  </si>
  <si>
    <t>0,019761253407</t>
  </si>
  <si>
    <t>0,87373910771</t>
  </si>
  <si>
    <t>S0001299</t>
  </si>
  <si>
    <t>0,012972863969</t>
  </si>
  <si>
    <t>-0,007221760992</t>
  </si>
  <si>
    <t>0,014847526103</t>
  </si>
  <si>
    <t>0,87373909155</t>
  </si>
  <si>
    <t>S0001305</t>
  </si>
  <si>
    <t>0,003843819531</t>
  </si>
  <si>
    <t>-0,002139785348</t>
  </si>
  <si>
    <t>0,004399276068</t>
  </si>
  <si>
    <t>0,87373910423</t>
  </si>
  <si>
    <t>S0001319</t>
  </si>
  <si>
    <t>S0001322</t>
  </si>
  <si>
    <t>0,038009156063</t>
  </si>
  <si>
    <t>-0,021159015286</t>
  </si>
  <si>
    <t>0,043501722639</t>
  </si>
  <si>
    <t>0,87373910176</t>
  </si>
  <si>
    <t>S0001335</t>
  </si>
  <si>
    <t>0,009892238271</t>
  </si>
  <si>
    <t>-0,005506831747</t>
  </si>
  <si>
    <t>0,011321730164</t>
  </si>
  <si>
    <t>0,87373909535</t>
  </si>
  <si>
    <t>S0001336</t>
  </si>
  <si>
    <t>0,009822591333</t>
  </si>
  <si>
    <t>-0,005468060387</t>
  </si>
  <si>
    <t>0,011242018719</t>
  </si>
  <si>
    <t>0,87373910133</t>
  </si>
  <si>
    <t>S0001359</t>
  </si>
  <si>
    <t>S0001385</t>
  </si>
  <si>
    <t>S0001387</t>
  </si>
  <si>
    <t>0,01271675669</t>
  </si>
  <si>
    <t>-0,007079190534</t>
  </si>
  <si>
    <t>0,014554409618</t>
  </si>
  <si>
    <t>0,87373909513</t>
  </si>
  <si>
    <t>S0001401</t>
  </si>
  <si>
    <t>0,004798299195</t>
  </si>
  <si>
    <t>-0,002671126914</t>
  </si>
  <si>
    <t>0,005491684091</t>
  </si>
  <si>
    <t>0,87373911452</t>
  </si>
  <si>
    <t>S0001422</t>
  </si>
  <si>
    <t>0,003190375615</t>
  </si>
  <si>
    <t>-0,001776024855</t>
  </si>
  <si>
    <t>0,003651405326</t>
  </si>
  <si>
    <t>0,87373910334</t>
  </si>
  <si>
    <t>S0001426</t>
  </si>
  <si>
    <t>S0001433</t>
  </si>
  <si>
    <t>0,010187237224</t>
  </si>
  <si>
    <t>-0,005671051865</t>
  </si>
  <si>
    <t>0,011659358109</t>
  </si>
  <si>
    <t>0,87373911401</t>
  </si>
  <si>
    <t>S0001441</t>
  </si>
  <si>
    <t>0,003453292754</t>
  </si>
  <si>
    <t>-0,001922386219</t>
  </si>
  <si>
    <t>0,003952315729</t>
  </si>
  <si>
    <t>0,8737390915</t>
  </si>
  <si>
    <t>S0001445</t>
  </si>
  <si>
    <t>S0001449</t>
  </si>
  <si>
    <t>0,005488312222</t>
  </si>
  <si>
    <t>-0,003055245094</t>
  </si>
  <si>
    <t>0,006281408571</t>
  </si>
  <si>
    <t>0,87373909218</t>
  </si>
  <si>
    <t>S0001469</t>
  </si>
  <si>
    <t>0,00549326923</t>
  </si>
  <si>
    <t>-0,003058004345</t>
  </si>
  <si>
    <t>0,006287081788</t>
  </si>
  <si>
    <t>0,87373910744</t>
  </si>
  <si>
    <t>S0001479</t>
  </si>
  <si>
    <t>0,003662337541</t>
  </si>
  <si>
    <t>-0,002038757706</t>
  </si>
  <si>
    <t>0,004191568829</t>
  </si>
  <si>
    <t>0,8737390916</t>
  </si>
  <si>
    <t>S0001483</t>
  </si>
  <si>
    <t>0,006274655292</t>
  </si>
  <si>
    <t>-0,003492988283</t>
  </si>
  <si>
    <t>0,007181383305</t>
  </si>
  <si>
    <t>0,87373908692</t>
  </si>
  <si>
    <t>duracion de falla</t>
  </si>
  <si>
    <t>duracion de fallas</t>
  </si>
  <si>
    <t>0.55</t>
  </si>
  <si>
    <t>BCCU3450</t>
  </si>
  <si>
    <t>-0,53561082933</t>
  </si>
  <si>
    <t>0,53561082933</t>
  </si>
  <si>
    <t>CL00719_raul_narvaez</t>
  </si>
  <si>
    <t>0,9133615344</t>
  </si>
  <si>
    <t>0,91241000244</t>
  </si>
  <si>
    <t>CL011845_comfrut</t>
  </si>
  <si>
    <t>0,46282716953</t>
  </si>
  <si>
    <t>0,92557299971</t>
  </si>
  <si>
    <t>CL013256_raul_narvaez</t>
  </si>
  <si>
    <t>0,75467028097</t>
  </si>
  <si>
    <t>0,31508442371</t>
  </si>
  <si>
    <t>0,81780525007</t>
  </si>
  <si>
    <t>0,92279950624</t>
  </si>
  <si>
    <t>S0000002</t>
  </si>
  <si>
    <t>0,012886033508</t>
  </si>
  <si>
    <t>0,004220143655</t>
  </si>
  <si>
    <t>0,013559479047</t>
  </si>
  <si>
    <t>0,95033396659</t>
  </si>
  <si>
    <t>S0000016</t>
  </si>
  <si>
    <t>0,19901550896</t>
  </si>
  <si>
    <t>0,065163445899</t>
  </si>
  <si>
    <t>0,20941214743</t>
  </si>
  <si>
    <t>0,95035322167</t>
  </si>
  <si>
    <t>S0000019</t>
  </si>
  <si>
    <t>0,006728962554</t>
  </si>
  <si>
    <t>0,002199119827</t>
  </si>
  <si>
    <t>0,007079199465</t>
  </si>
  <si>
    <t>0,95052591573</t>
  </si>
  <si>
    <t>S0000021</t>
  </si>
  <si>
    <t>0,00672552853</t>
  </si>
  <si>
    <t>0,002197626752</t>
  </si>
  <si>
    <t>0,007075471529</t>
  </si>
  <si>
    <t>0,9505413884</t>
  </si>
  <si>
    <t>S0000024</t>
  </si>
  <si>
    <t>0,002570103794</t>
  </si>
  <si>
    <t>0,000838299109</t>
  </si>
  <si>
    <t>0,002703364368</t>
  </si>
  <si>
    <t>0,9507056556</t>
  </si>
  <si>
    <t>S0000028</t>
  </si>
  <si>
    <t>0,002479865637</t>
  </si>
  <si>
    <t>0,000807692205</t>
  </si>
  <si>
    <t>0,002608083641</t>
  </si>
  <si>
    <t>0,95083823176</t>
  </si>
  <si>
    <t>S0000029</t>
  </si>
  <si>
    <t>0,003695802742</t>
  </si>
  <si>
    <t>0,001203569088</t>
  </si>
  <si>
    <t>0,00388684145</t>
  </si>
  <si>
    <t>0,950849884</t>
  </si>
  <si>
    <t>S0000030</t>
  </si>
  <si>
    <t>0,012916633975</t>
  </si>
  <si>
    <t>0,004217487092</t>
  </si>
  <si>
    <t>0,013587738245</t>
  </si>
  <si>
    <t>0,95060956739</t>
  </si>
  <si>
    <t>S0000032</t>
  </si>
  <si>
    <t>0,007603773358</t>
  </si>
  <si>
    <t>0,002481760816</t>
  </si>
  <si>
    <t>0,007998531492</t>
  </si>
  <si>
    <t>0,95064617371</t>
  </si>
  <si>
    <t>S0000033</t>
  </si>
  <si>
    <t>0,025302084551</t>
  </si>
  <si>
    <t>0,008257931773</t>
  </si>
  <si>
    <t>0,026615576638</t>
  </si>
  <si>
    <t>0,95064949728</t>
  </si>
  <si>
    <t>S0000034</t>
  </si>
  <si>
    <t>0,003758521612</t>
  </si>
  <si>
    <t>0,001224343466</t>
  </si>
  <si>
    <t>0,003952910527</t>
  </si>
  <si>
    <t>0,95082385166</t>
  </si>
  <si>
    <t>S0000035</t>
  </si>
  <si>
    <t>0,048148484094</t>
  </si>
  <si>
    <t>0,015667049608</t>
  </si>
  <si>
    <t>0,050633318714</t>
  </si>
  <si>
    <t>0,95092491105</t>
  </si>
  <si>
    <t>S0000038</t>
  </si>
  <si>
    <t>0,010530452961</t>
  </si>
  <si>
    <t>0,003424225946</t>
  </si>
  <si>
    <t>0,01107320021</t>
  </si>
  <si>
    <t>0,95098551106</t>
  </si>
  <si>
    <t>S0000090</t>
  </si>
  <si>
    <t>0,003677280065</t>
  </si>
  <si>
    <t>0,001196991922</t>
  </si>
  <si>
    <t>0,003867192565</t>
  </si>
  <si>
    <t>0,95089137731</t>
  </si>
  <si>
    <t>S0000091</t>
  </si>
  <si>
    <t>0,011728962509</t>
  </si>
  <si>
    <t>0,00382719896</t>
  </si>
  <si>
    <t>0,012337585396</t>
  </si>
  <si>
    <t>0,95066920568</t>
  </si>
  <si>
    <t>S0000092</t>
  </si>
  <si>
    <t>0,026456691213</t>
  </si>
  <si>
    <t>0,008638170332</t>
  </si>
  <si>
    <t>0,027831178498</t>
  </si>
  <si>
    <t>0,9506133998</t>
  </si>
  <si>
    <t>S0000093</t>
  </si>
  <si>
    <t>0,004259636631</t>
  </si>
  <si>
    <t>0,00139468314</t>
  </si>
  <si>
    <t>0,004482147398</t>
  </si>
  <si>
    <t>0,95035621401</t>
  </si>
  <si>
    <t>S0000122</t>
  </si>
  <si>
    <t>0,036480631355</t>
  </si>
  <si>
    <t>0,011873150866</t>
  </si>
  <si>
    <t>0,03836415222</t>
  </si>
  <si>
    <t>0,95090414473</t>
  </si>
  <si>
    <t>S0000154</t>
  </si>
  <si>
    <t>0,001315569143</t>
  </si>
  <si>
    <t>0,000429450966</t>
  </si>
  <si>
    <t>0,001383889555</t>
  </si>
  <si>
    <t>0,95063160043</t>
  </si>
  <si>
    <t>S0000186</t>
  </si>
  <si>
    <t>0,026866944475</t>
  </si>
  <si>
    <t>0,008781636325</t>
  </si>
  <si>
    <t>0,028265700805</t>
  </si>
  <si>
    <t>0,95051400498</t>
  </si>
  <si>
    <t>S0000194</t>
  </si>
  <si>
    <t>0,076880758876</t>
  </si>
  <si>
    <t>0,025069879658</t>
  </si>
  <si>
    <t>0,080865010675</t>
  </si>
  <si>
    <t>0,95072959534</t>
  </si>
  <si>
    <t>S0000198</t>
  </si>
  <si>
    <t>0,012366694663</t>
  </si>
  <si>
    <t>0,004028109078</t>
  </si>
  <si>
    <t>0,013006183131</t>
  </si>
  <si>
    <t>0,95083196496</t>
  </si>
  <si>
    <t>S0000202</t>
  </si>
  <si>
    <t>0,075781705532</t>
  </si>
  <si>
    <t>0,024732299823</t>
  </si>
  <si>
    <t>0,079715453633</t>
  </si>
  <si>
    <t>0,95065262855</t>
  </si>
  <si>
    <t>S0000211</t>
  </si>
  <si>
    <t>0,003684385288</t>
  </si>
  <si>
    <t>0,001199768775</t>
  </si>
  <si>
    <t>0,00387480839</t>
  </si>
  <si>
    <t>0,9508561241</t>
  </si>
  <si>
    <t>S0000212</t>
  </si>
  <si>
    <t>0,012015528602</t>
  </si>
  <si>
    <t>0,00392605777</t>
  </si>
  <si>
    <t>0,012640682624</t>
  </si>
  <si>
    <t>0,95054428304</t>
  </si>
  <si>
    <t>S0000226</t>
  </si>
  <si>
    <t>0,004242920888</t>
  </si>
  <si>
    <t>0,001389059398</t>
  </si>
  <si>
    <t>0,004464511583</t>
  </si>
  <si>
    <t>0,95036619558</t>
  </si>
  <si>
    <t>S0000227</t>
  </si>
  <si>
    <t>0,013299088932</t>
  </si>
  <si>
    <t>0,004359453978</t>
  </si>
  <si>
    <t>0,013995378002</t>
  </si>
  <si>
    <t>0,95024864142</t>
  </si>
  <si>
    <t>S0000228</t>
  </si>
  <si>
    <t>0,021132311479</t>
  </si>
  <si>
    <t>0,006917648481</t>
  </si>
  <si>
    <t>0,022235747097</t>
  </si>
  <si>
    <t>0,95037559957</t>
  </si>
  <si>
    <t>S0000229</t>
  </si>
  <si>
    <t>0,019458987241</t>
  </si>
  <si>
    <t>0,006354241878</t>
  </si>
  <si>
    <t>0,020470187451</t>
  </si>
  <si>
    <t>0,95060132142</t>
  </si>
  <si>
    <t>S0000230</t>
  </si>
  <si>
    <t>0,02059951611</t>
  </si>
  <si>
    <t>0,006737813157</t>
  </si>
  <si>
    <t>0,021673444352</t>
  </si>
  <si>
    <t>0,95044958129</t>
  </si>
  <si>
    <t>S0000231</t>
  </si>
  <si>
    <t>0,002685833609</t>
  </si>
  <si>
    <t>0,00087786688</t>
  </si>
  <si>
    <t>0,002825659646</t>
  </si>
  <si>
    <t>0,95051561253</t>
  </si>
  <si>
    <t>S0000232</t>
  </si>
  <si>
    <t>0,002690421707</t>
  </si>
  <si>
    <t>0,00087934213</t>
  </si>
  <si>
    <t>0,002830479031</t>
  </si>
  <si>
    <t>0,95051815531</t>
  </si>
  <si>
    <t>S0000234</t>
  </si>
  <si>
    <t>0,004035462707</t>
  </si>
  <si>
    <t>0,001318624627</t>
  </si>
  <si>
    <t>0,004245436393</t>
  </si>
  <si>
    <t>0,95054131863</t>
  </si>
  <si>
    <t>S0000235</t>
  </si>
  <si>
    <t>0,012066214819</t>
  </si>
  <si>
    <t>0,003941883282</t>
  </si>
  <si>
    <t>0,012693777368</t>
  </si>
  <si>
    <t>0,95056140258</t>
  </si>
  <si>
    <t>S0000236</t>
  </si>
  <si>
    <t>0,011566344131</t>
  </si>
  <si>
    <t>0,003771877271</t>
  </si>
  <si>
    <t>0,012165828155</t>
  </si>
  <si>
    <t>0,95072394442</t>
  </si>
  <si>
    <t>S0000238</t>
  </si>
  <si>
    <t>0,003698268333</t>
  </si>
  <si>
    <t>0,001204387716</t>
  </si>
  <si>
    <t>0,003889439347</t>
  </si>
  <si>
    <t>0,95084869649</t>
  </si>
  <si>
    <t>S0000239</t>
  </si>
  <si>
    <t>0,002450751142</t>
  </si>
  <si>
    <t>0,000798014707</t>
  </si>
  <si>
    <t>0,002577403467</t>
  </si>
  <si>
    <t>0,95086049713</t>
  </si>
  <si>
    <t>S0000240</t>
  </si>
  <si>
    <t>0,024874775057</t>
  </si>
  <si>
    <t>0,008103278231</t>
  </si>
  <si>
    <t>0,026161375198</t>
  </si>
  <si>
    <t>0,95082062273</t>
  </si>
  <si>
    <t>S0000242</t>
  </si>
  <si>
    <t>0,002553437742</t>
  </si>
  <si>
    <t>0,000833562924</t>
  </si>
  <si>
    <t>0,002686051275</t>
  </si>
  <si>
    <t>0,95062881561</t>
  </si>
  <si>
    <t>S0000244</t>
  </si>
  <si>
    <t>0,006198699951</t>
  </si>
  <si>
    <t>0,002022026267</t>
  </si>
  <si>
    <t>0,006520158841</t>
  </si>
  <si>
    <t>0,95069769045</t>
  </si>
  <si>
    <t>S0000245</t>
  </si>
  <si>
    <t>0,04934375332</t>
  </si>
  <si>
    <t>0,016065400096</t>
  </si>
  <si>
    <t>0,051893189071</t>
  </si>
  <si>
    <t>0,95087147665</t>
  </si>
  <si>
    <t>S0000246</t>
  </si>
  <si>
    <t>0,005902881561</t>
  </si>
  <si>
    <t>0,001919865342</t>
  </si>
  <si>
    <t>0,006207245254</t>
  </si>
  <si>
    <t>0,95096638181</t>
  </si>
  <si>
    <t>S0000247</t>
  </si>
  <si>
    <t>0,017459137205</t>
  </si>
  <si>
    <t>0,005676600724</t>
  </si>
  <si>
    <t>0,018358792654</t>
  </si>
  <si>
    <t>0,95099593605</t>
  </si>
  <si>
    <t>S0000248</t>
  </si>
  <si>
    <t>0,006988557271</t>
  </si>
  <si>
    <t>0,002272267756</t>
  </si>
  <si>
    <t>0,007348682432</t>
  </si>
  <si>
    <t>0,95099459473</t>
  </si>
  <si>
    <t>S0000253</t>
  </si>
  <si>
    <t>0,001251276912</t>
  </si>
  <si>
    <t>0,000407702004</t>
  </si>
  <si>
    <t>0,001316022353</t>
  </si>
  <si>
    <t>0,95080217208</t>
  </si>
  <si>
    <t>S0000300</t>
  </si>
  <si>
    <t>0,011642806915</t>
  </si>
  <si>
    <t>0,003798498497</t>
  </si>
  <si>
    <t>0,012246776869</t>
  </si>
  <si>
    <t>0,9506833544</t>
  </si>
  <si>
    <t>S0000303</t>
  </si>
  <si>
    <t>0,003531504564</t>
  </si>
  <si>
    <t>0,001148393161</t>
  </si>
  <si>
    <t>0,003713533538</t>
  </si>
  <si>
    <t>0,95098227282</t>
  </si>
  <si>
    <t>S0000344</t>
  </si>
  <si>
    <t>0,026018095119</t>
  </si>
  <si>
    <t>0,008489132249</t>
  </si>
  <si>
    <t>0,027367985676</t>
  </si>
  <si>
    <t>0,95067629116</t>
  </si>
  <si>
    <t>S0000346</t>
  </si>
  <si>
    <t>0,018550387253</t>
  </si>
  <si>
    <t>0,006040230922</t>
  </si>
  <si>
    <t>0,019509004506</t>
  </si>
  <si>
    <t>0,95086283091</t>
  </si>
  <si>
    <t>S0000362</t>
  </si>
  <si>
    <t>0,011659937697</t>
  </si>
  <si>
    <t>0,003804204234</t>
  </si>
  <si>
    <t>0,012264832529</t>
  </si>
  <si>
    <t>0,95068054701</t>
  </si>
  <si>
    <t>S0000367</t>
  </si>
  <si>
    <t>0,020166151202</t>
  </si>
  <si>
    <t>0,006592194781</t>
  </si>
  <si>
    <t>0,021216283518</t>
  </si>
  <si>
    <t>0,95050347459</t>
  </si>
  <si>
    <t>S0000372</t>
  </si>
  <si>
    <t>0,037110788512</t>
  </si>
  <si>
    <t>0,012083792489</t>
  </si>
  <si>
    <t>0,039028562168</t>
  </si>
  <si>
    <t>0,95086230316</t>
  </si>
  <si>
    <t>S0000380</t>
  </si>
  <si>
    <t>0,011275339916</t>
  </si>
  <si>
    <t>0,003672955709</t>
  </si>
  <si>
    <t>0,011858494587</t>
  </si>
  <si>
    <t>0,95082388694</t>
  </si>
  <si>
    <t>S0000388</t>
  </si>
  <si>
    <t>0,006452088195</t>
  </si>
  <si>
    <t>0,002104682049</t>
  </si>
  <si>
    <t>0,006786687602</t>
  </si>
  <si>
    <t>0,95069768546</t>
  </si>
  <si>
    <t>S0000389</t>
  </si>
  <si>
    <t>0,006434815604</t>
  </si>
  <si>
    <t>0,002098929962</t>
  </si>
  <si>
    <t>0,006768482758</t>
  </si>
  <si>
    <t>0,95070281393</t>
  </si>
  <si>
    <t>S0000390</t>
  </si>
  <si>
    <t>0,00134061448</t>
  </si>
  <si>
    <t>0,000438192896</t>
  </si>
  <si>
    <t>0,001410411358</t>
  </si>
  <si>
    <t>0,95051310566</t>
  </si>
  <si>
    <t>S0000411</t>
  </si>
  <si>
    <t>0,13189889087</t>
  </si>
  <si>
    <t>0,043086339314</t>
  </si>
  <si>
    <t>0,13875788283</t>
  </si>
  <si>
    <t>0,95056863205</t>
  </si>
  <si>
    <t>S0000413</t>
  </si>
  <si>
    <t>0,019501558067</t>
  </si>
  <si>
    <t>0,006363099998</t>
  </si>
  <si>
    <t>0,020513405583</t>
  </si>
  <si>
    <t>0,95067384046</t>
  </si>
  <si>
    <t>S0000416</t>
  </si>
  <si>
    <t>0,003927236652</t>
  </si>
  <si>
    <t>0,001282550128</t>
  </si>
  <si>
    <t>0,004131358439</t>
  </si>
  <si>
    <t>0,95059208974</t>
  </si>
  <si>
    <t>S0000419</t>
  </si>
  <si>
    <t>0,01246402592</t>
  </si>
  <si>
    <t>0,004077910904</t>
  </si>
  <si>
    <t>0,013114164079</t>
  </si>
  <si>
    <t>0,95042473507</t>
  </si>
  <si>
    <t>S0000422</t>
  </si>
  <si>
    <t>0,013573933114</t>
  </si>
  <si>
    <t>0,004437981974</t>
  </si>
  <si>
    <t>0,014281013416</t>
  </si>
  <si>
    <t>0,95048808643</t>
  </si>
  <si>
    <t>S0000439</t>
  </si>
  <si>
    <t>0,012130687655</t>
  </si>
  <si>
    <t>0,003965724234</t>
  </si>
  <si>
    <t>0,01276246652</t>
  </si>
  <si>
    <t>0,9504971187</t>
  </si>
  <si>
    <t>S0000440</t>
  </si>
  <si>
    <t>0,008038534532</t>
  </si>
  <si>
    <t>0,002627059292</t>
  </si>
  <si>
    <t>0,008456918939</t>
  </si>
  <si>
    <t>0,95052756087</t>
  </si>
  <si>
    <t>S0000455</t>
  </si>
  <si>
    <t>0,006703990339</t>
  </si>
  <si>
    <t>0,002191269087</t>
  </si>
  <si>
    <t>0,007053023938</t>
  </si>
  <si>
    <t>0,95051291438</t>
  </si>
  <si>
    <t>S0000457</t>
  </si>
  <si>
    <t>0,006690720776</t>
  </si>
  <si>
    <t>0,002185839997</t>
  </si>
  <si>
    <t>0,007038724387</t>
  </si>
  <si>
    <t>0,9505587104</t>
  </si>
  <si>
    <t>S0000465</t>
  </si>
  <si>
    <t>0,087806956633</t>
  </si>
  <si>
    <t>0,028775026848</t>
  </si>
  <si>
    <t>0,092401643942</t>
  </si>
  <si>
    <t>0,95027483156</t>
  </si>
  <si>
    <t>S0000476</t>
  </si>
  <si>
    <t>0,002492534283</t>
  </si>
  <si>
    <t>0,000813158938</t>
  </si>
  <si>
    <t>0,002621822765</t>
  </si>
  <si>
    <t>0,95068755847</t>
  </si>
  <si>
    <t>S0000479</t>
  </si>
  <si>
    <t>0,018542750998</t>
  </si>
  <si>
    <t>0,00603973797</t>
  </si>
  <si>
    <t>0,019501590944</t>
  </si>
  <si>
    <t>0,95083273215</t>
  </si>
  <si>
    <t>S0000485</t>
  </si>
  <si>
    <t>0,020134124891</t>
  </si>
  <si>
    <t>0,006581512484</t>
  </si>
  <si>
    <t>0,021182523261</t>
  </si>
  <si>
    <t>0,95050644547</t>
  </si>
  <si>
    <t>S0000496</t>
  </si>
  <si>
    <t>0,006204301321</t>
  </si>
  <si>
    <t>0,002020405344</t>
  </si>
  <si>
    <t>0,006524982194</t>
  </si>
  <si>
    <t>0,95085337192</t>
  </si>
  <si>
    <t>S0000497</t>
  </si>
  <si>
    <t>0,054071929868</t>
  </si>
  <si>
    <t>0,017678490699</t>
  </si>
  <si>
    <t>0,056888510554</t>
  </si>
  <si>
    <t>0,95048946336</t>
  </si>
  <si>
    <t>S0000504</t>
  </si>
  <si>
    <t>0,003770252248</t>
  </si>
  <si>
    <t>0,001230214962</t>
  </si>
  <si>
    <t>0,003965883365</t>
  </si>
  <si>
    <t>0,95067149003</t>
  </si>
  <si>
    <t>S0000509</t>
  </si>
  <si>
    <t>0,017497829493</t>
  </si>
  <si>
    <t>0,005689455864</t>
  </si>
  <si>
    <t>0,018399563717</t>
  </si>
  <si>
    <t>0,95099154316</t>
  </si>
  <si>
    <t>S0000512</t>
  </si>
  <si>
    <t>0,043062633475</t>
  </si>
  <si>
    <t>0,014001206589</t>
  </si>
  <si>
    <t>0,045281609818</t>
  </si>
  <si>
    <t>0,95099608092</t>
  </si>
  <si>
    <t>S0000541</t>
  </si>
  <si>
    <t>0,001284014317</t>
  </si>
  <si>
    <t>0,00041880407</t>
  </si>
  <si>
    <t>0,001350588618</t>
  </si>
  <si>
    <t>0,95070719521</t>
  </si>
  <si>
    <t>S0000544</t>
  </si>
  <si>
    <t>0,003916870216</t>
  </si>
  <si>
    <t>0,001279095094</t>
  </si>
  <si>
    <t>0,004120431598</t>
  </si>
  <si>
    <t>0,95059707298</t>
  </si>
  <si>
    <t>S0000545</t>
  </si>
  <si>
    <t>0,00653751253</t>
  </si>
  <si>
    <t>0,00213495679</t>
  </si>
  <si>
    <t>0,006877289479</t>
  </si>
  <si>
    <t>0,95059435116</t>
  </si>
  <si>
    <t>S0000548</t>
  </si>
  <si>
    <t>0,002608937306</t>
  </si>
  <si>
    <t>0,000851362677</t>
  </si>
  <si>
    <t>0,002744334578</t>
  </si>
  <si>
    <t>0,95066298668</t>
  </si>
  <si>
    <t>S0000549</t>
  </si>
  <si>
    <t>0,003776044659</t>
  </si>
  <si>
    <t>0,001232269788</t>
  </si>
  <si>
    <t>0,003972027454</t>
  </si>
  <si>
    <t>0,95065925462</t>
  </si>
  <si>
    <t>S0000553</t>
  </si>
  <si>
    <t>0,073040391594</t>
  </si>
  <si>
    <t>0,023772611457</t>
  </si>
  <si>
    <t>0,076811690905</t>
  </si>
  <si>
    <t>0,95090201418</t>
  </si>
  <si>
    <t>S0000555</t>
  </si>
  <si>
    <t>0,012087467448</t>
  </si>
  <si>
    <t>0,00394929451</t>
  </si>
  <si>
    <t>0,012716280763</t>
  </si>
  <si>
    <t>0,95055053231</t>
  </si>
  <si>
    <t>S0000561</t>
  </si>
  <si>
    <t>0,003790887914</t>
  </si>
  <si>
    <t>0,001237089696</t>
  </si>
  <si>
    <t>0,003987633646</t>
  </si>
  <si>
    <t>0,95066103129</t>
  </si>
  <si>
    <t>S0000562</t>
  </si>
  <si>
    <t>0,003764438603</t>
  </si>
  <si>
    <t>0,001228278348</t>
  </si>
  <si>
    <t>0,003959755762</t>
  </si>
  <si>
    <t>0,95067444284</t>
  </si>
  <si>
    <t>S0000583</t>
  </si>
  <si>
    <t>0,002656547826</t>
  </si>
  <si>
    <t>0,00086785244</t>
  </si>
  <si>
    <t>0,002794711829</t>
  </si>
  <si>
    <t>0,9505623435</t>
  </si>
  <si>
    <t>S0000588</t>
  </si>
  <si>
    <t>0,017454632624</t>
  </si>
  <si>
    <t>0,005675104003</t>
  </si>
  <si>
    <t>0,018354046025</t>
  </si>
  <si>
    <t>0,9509964506</t>
  </si>
  <si>
    <t>S0000594</t>
  </si>
  <si>
    <t>0,008038348019</t>
  </si>
  <si>
    <t>0,002627129401</t>
  </si>
  <si>
    <t>0,008456763434</t>
  </si>
  <si>
    <t>0,95052298466</t>
  </si>
  <si>
    <t>S0000597</t>
  </si>
  <si>
    <t>0,008009681094</t>
  </si>
  <si>
    <t>0,002617148083</t>
  </si>
  <si>
    <t>0,008426414144</t>
  </si>
  <si>
    <t>0,95054443772</t>
  </si>
  <si>
    <t>S0000601</t>
  </si>
  <si>
    <t>0,019406438277</t>
  </si>
  <si>
    <t>0,006331417385</t>
  </si>
  <si>
    <t>0,020413149995</t>
  </si>
  <si>
    <t>0,95068317639</t>
  </si>
  <si>
    <t>S0000602</t>
  </si>
  <si>
    <t>0,025231885698</t>
  </si>
  <si>
    <t>0,008234541513</t>
  </si>
  <si>
    <t>0,026541584915</t>
  </si>
  <si>
    <t>0,95065482256</t>
  </si>
  <si>
    <t>S0000603</t>
  </si>
  <si>
    <t>0,011789399194</t>
  </si>
  <si>
    <t>0,003850563574</t>
  </si>
  <si>
    <t>0,01240228903</t>
  </si>
  <si>
    <t>0,95058252273</t>
  </si>
  <si>
    <t>S0000604</t>
  </si>
  <si>
    <t>0,020316770047</t>
  </si>
  <si>
    <t>0,00664266064</t>
  </si>
  <si>
    <t>0,021375127731</t>
  </si>
  <si>
    <t>0,95048648609</t>
  </si>
  <si>
    <t>S0000620</t>
  </si>
  <si>
    <t>0,013958322871</t>
  </si>
  <si>
    <t>0,004567913026</t>
  </si>
  <si>
    <t>0,01468674936</t>
  </si>
  <si>
    <t>0,95040247015</t>
  </si>
  <si>
    <t>S0000637</t>
  </si>
  <si>
    <t>0,012765406024</t>
  </si>
  <si>
    <t>0,004161662628</t>
  </si>
  <si>
    <t>0,013426653596</t>
  </si>
  <si>
    <t>0,95075112593</t>
  </si>
  <si>
    <t>S0000638</t>
  </si>
  <si>
    <t>0,052712899461</t>
  </si>
  <si>
    <t>0,017208215355</t>
  </si>
  <si>
    <t>0,055450630702</t>
  </si>
  <si>
    <t>0,95062759059</t>
  </si>
  <si>
    <t>S0000642</t>
  </si>
  <si>
    <t>0,020109903398</t>
  </si>
  <si>
    <t>0,006572504064</t>
  </si>
  <si>
    <t>0,021156701642</t>
  </si>
  <si>
    <t>0,95052167104</t>
  </si>
  <si>
    <t>S0000651</t>
  </si>
  <si>
    <t>0,006201258306</t>
  </si>
  <si>
    <t>0,002022878591</t>
  </si>
  <si>
    <t>0,006522855385</t>
  </si>
  <si>
    <t>0,95069688659</t>
  </si>
  <si>
    <t>S0000661</t>
  </si>
  <si>
    <t>0,01212565071</t>
  </si>
  <si>
    <t>0,003963999108</t>
  </si>
  <si>
    <t>0,012757142865</t>
  </si>
  <si>
    <t>0,95049893527</t>
  </si>
  <si>
    <t>S0000693</t>
  </si>
  <si>
    <t>0,002498096319</t>
  </si>
  <si>
    <t>0,0008137484</t>
  </si>
  <si>
    <t>0,002627293603</t>
  </si>
  <si>
    <t>0,95082495384</t>
  </si>
  <si>
    <t>S0000703</t>
  </si>
  <si>
    <t>0,013977885189</t>
  </si>
  <si>
    <t>0,00454479248</t>
  </si>
  <si>
    <t>0,014698177201</t>
  </si>
  <si>
    <t>0,95099446669</t>
  </si>
  <si>
    <t>S0000706</t>
  </si>
  <si>
    <t>0,011117385443</t>
  </si>
  <si>
    <t>0,003621093177</t>
  </si>
  <si>
    <t>0,011692244219</t>
  </si>
  <si>
    <t>0,95083417985</t>
  </si>
  <si>
    <t>S0000710</t>
  </si>
  <si>
    <t>0,002445575365</t>
  </si>
  <si>
    <t>0,000796293395</t>
  </si>
  <si>
    <t>0,002571949073</t>
  </si>
  <si>
    <t>0,95086461476</t>
  </si>
  <si>
    <t>S0000719</t>
  </si>
  <si>
    <t>0,011328112064</t>
  </si>
  <si>
    <t>0,003696802063</t>
  </si>
  <si>
    <t>0,011916059266</t>
  </si>
  <si>
    <t>0,95065925834</t>
  </si>
  <si>
    <t>S0000727</t>
  </si>
  <si>
    <t>0,028934502758</t>
  </si>
  <si>
    <t>0,0094341073</t>
  </si>
  <si>
    <t>0,030433662783</t>
  </si>
  <si>
    <t>0,9507400724</t>
  </si>
  <si>
    <t>S0000728</t>
  </si>
  <si>
    <t>0,00375967745</t>
  </si>
  <si>
    <t>0,001224766323</t>
  </si>
  <si>
    <t>0,003954140498</t>
  </si>
  <si>
    <t>0,95082040014</t>
  </si>
  <si>
    <t>S0000729</t>
  </si>
  <si>
    <t>0,001241306296</t>
  </si>
  <si>
    <t>0,000404927</t>
  </si>
  <si>
    <t>0,001305682655</t>
  </si>
  <si>
    <t>0,95069524828</t>
  </si>
  <si>
    <t>S0000735</t>
  </si>
  <si>
    <t>0,007760554592</t>
  </si>
  <si>
    <t>0,002531893692</t>
  </si>
  <si>
    <t>0,008163130113</t>
  </si>
  <si>
    <t>0,95068368192</t>
  </si>
  <si>
    <t>S0000744</t>
  </si>
  <si>
    <t>0,005925846958</t>
  </si>
  <si>
    <t>0,001927304891</t>
  </si>
  <si>
    <t>0,006231385585</t>
  </si>
  <si>
    <t>0,95096778665</t>
  </si>
  <si>
    <t>S0000763</t>
  </si>
  <si>
    <t>0,019230730194</t>
  </si>
  <si>
    <t>0,006270978749</t>
  </si>
  <si>
    <t>0,020227361624</t>
  </si>
  <si>
    <t>0,95072855035</t>
  </si>
  <si>
    <t>S0000765</t>
  </si>
  <si>
    <t>0,003568230653</t>
  </si>
  <si>
    <t>0,001160742209</t>
  </si>
  <si>
    <t>0,003752278304</t>
  </si>
  <si>
    <t>0,95095042642</t>
  </si>
  <si>
    <t>S0000770</t>
  </si>
  <si>
    <t>0,003776198044</t>
  </si>
  <si>
    <t>0,001232320907</t>
  </si>
  <si>
    <t>0,00397218913</t>
  </si>
  <si>
    <t>0,9506591757</t>
  </si>
  <si>
    <t>S0000775</t>
  </si>
  <si>
    <t>0,008071290799</t>
  </si>
  <si>
    <t>0,002637371216</t>
  </si>
  <si>
    <t>0,00849125798</t>
  </si>
  <si>
    <t>0,95054122928</t>
  </si>
  <si>
    <t>S0000776</t>
  </si>
  <si>
    <t>0,006461384931</t>
  </si>
  <si>
    <t>0,002109551852</t>
  </si>
  <si>
    <t>0,006797036431</t>
  </si>
  <si>
    <t>0,95061796366</t>
  </si>
  <si>
    <t>S0000777</t>
  </si>
  <si>
    <t>0,011131981118</t>
  </si>
  <si>
    <t>0,003624720203</t>
  </si>
  <si>
    <t>0,011707245627</t>
  </si>
  <si>
    <t>0,95086252334</t>
  </si>
  <si>
    <t>S0000780</t>
  </si>
  <si>
    <t>0,13392469379</t>
  </si>
  <si>
    <t>0,043769467193</t>
  </si>
  <si>
    <t>0,14089567014</t>
  </si>
  <si>
    <t>0,9505238426</t>
  </si>
  <si>
    <t>S0000795</t>
  </si>
  <si>
    <t>0,011804017091</t>
  </si>
  <si>
    <t>0,003855471652</t>
  </si>
  <si>
    <t>0,012417708369</t>
  </si>
  <si>
    <t>0,95057934523</t>
  </si>
  <si>
    <t>S0000797</t>
  </si>
  <si>
    <t>0,006207871914</t>
  </si>
  <si>
    <t>0,002021585296</t>
  </si>
  <si>
    <t>0,006528742667</t>
  </si>
  <si>
    <t>0,95085259608</t>
  </si>
  <si>
    <t>S0000809</t>
  </si>
  <si>
    <t>0,011203322018</t>
  </si>
  <si>
    <t>0,003649685652</t>
  </si>
  <si>
    <t>0,011782810769</t>
  </si>
  <si>
    <t>0,95081914141</t>
  </si>
  <si>
    <t>S0000818</t>
  </si>
  <si>
    <t>0,008071226934</t>
  </si>
  <si>
    <t>0,002637349834</t>
  </si>
  <si>
    <t>0,008491190633</t>
  </si>
  <si>
    <t>0,95054124713</t>
  </si>
  <si>
    <t>S0000825</t>
  </si>
  <si>
    <t>0,007688942379</t>
  </si>
  <si>
    <t>0,002507276301</t>
  </si>
  <si>
    <t>0,008087414256</t>
  </si>
  <si>
    <t>0,95072938456</t>
  </si>
  <si>
    <t>S0000831</t>
  </si>
  <si>
    <t>0,007442505636</t>
  </si>
  <si>
    <t>0,002424347068</t>
  </si>
  <si>
    <t>0,007827410098</t>
  </si>
  <si>
    <t>0,95082607688</t>
  </si>
  <si>
    <t>S0000833</t>
  </si>
  <si>
    <t>0,003900612537</t>
  </si>
  <si>
    <t>0,001272720076</t>
  </si>
  <si>
    <t>0,00410299824</t>
  </si>
  <si>
    <t>0,95067370472</t>
  </si>
  <si>
    <t>S0000836</t>
  </si>
  <si>
    <t>0,010471424307</t>
  </si>
  <si>
    <t>0,003404611528</t>
  </si>
  <si>
    <t>0,01101099935</t>
  </si>
  <si>
    <t>0,9509967238</t>
  </si>
  <si>
    <t>S0000847</t>
  </si>
  <si>
    <t>0,020059992859</t>
  </si>
  <si>
    <t>0,006555340865</t>
  </si>
  <si>
    <t>0,021103928719</t>
  </si>
  <si>
    <t>0,95053357725</t>
  </si>
  <si>
    <t>S0000852</t>
  </si>
  <si>
    <t>0,4969816283</t>
  </si>
  <si>
    <t>0,16272122956</t>
  </si>
  <si>
    <t>0,52294257564</t>
  </si>
  <si>
    <t>0,95035602655</t>
  </si>
  <si>
    <t>S0000857</t>
  </si>
  <si>
    <t>0,003897415018</t>
  </si>
  <si>
    <t>0,001271655167</t>
  </si>
  <si>
    <t>0,004099628116</t>
  </si>
  <si>
    <t>0,95067525836</t>
  </si>
  <si>
    <t>S0000865</t>
  </si>
  <si>
    <t>0,019028024214</t>
  </si>
  <si>
    <t>0,006210596645</t>
  </si>
  <si>
    <t>0,020015924065</t>
  </si>
  <si>
    <t>0,95064430461</t>
  </si>
  <si>
    <t>S0000869</t>
  </si>
  <si>
    <t>0,007779414384</t>
  </si>
  <si>
    <t>0,002538175567</t>
  </si>
  <si>
    <t>0,008183008211</t>
  </si>
  <si>
    <t>0,95067903933</t>
  </si>
  <si>
    <t>S0000871</t>
  </si>
  <si>
    <t>0,037277806828</t>
  </si>
  <si>
    <t>0,012143451822</t>
  </si>
  <si>
    <t>0,039205845279</t>
  </si>
  <si>
    <t>0,95082267867</t>
  </si>
  <si>
    <t>S0000875</t>
  </si>
  <si>
    <t>0,002635870392</t>
  </si>
  <si>
    <t>0,000861055252</t>
  </si>
  <si>
    <t>0,002772945883</t>
  </si>
  <si>
    <t>0,95056683513</t>
  </si>
  <si>
    <t>S0000884</t>
  </si>
  <si>
    <t>0,011616450581</t>
  </si>
  <si>
    <t>0,003792898573</t>
  </si>
  <si>
    <t>0,012219983784</t>
  </si>
  <si>
    <t>0,9506109653</t>
  </si>
  <si>
    <t>S0000885</t>
  </si>
  <si>
    <t>0,003835379441</t>
  </si>
  <si>
    <t>0,001252041178</t>
  </si>
  <si>
    <t>0,004034568449</t>
  </si>
  <si>
    <t>0,95062941419</t>
  </si>
  <si>
    <t>S0000893</t>
  </si>
  <si>
    <t>0,004002457269</t>
  </si>
  <si>
    <t>0,001307259317</t>
  </si>
  <si>
    <t>0,004210533352</t>
  </si>
  <si>
    <t>0,95058201279</t>
  </si>
  <si>
    <t>S0000896</t>
  </si>
  <si>
    <t>0,012069175688</t>
  </si>
  <si>
    <t>0,003945132757</t>
  </si>
  <si>
    <t>0,012697601122</t>
  </si>
  <si>
    <t>0,95050833397</t>
  </si>
  <si>
    <t>S0000900</t>
  </si>
  <si>
    <t>0,008038281336</t>
  </si>
  <si>
    <t>0,002627107237</t>
  </si>
  <si>
    <t>0,008456693165</t>
  </si>
  <si>
    <t>0,95052299759</t>
  </si>
  <si>
    <t>S0000909</t>
  </si>
  <si>
    <t>0,007833067196</t>
  </si>
  <si>
    <t>0,002558188146</t>
  </si>
  <si>
    <t>0,008240222587</t>
  </si>
  <si>
    <t>0,9505892727</t>
  </si>
  <si>
    <t>S0000910</t>
  </si>
  <si>
    <t>0,00267527505</t>
  </si>
  <si>
    <t>0,000874225542</t>
  </si>
  <si>
    <t>0,002814492298</t>
  </si>
  <si>
    <t>0,95053557357</t>
  </si>
  <si>
    <t>S0000912</t>
  </si>
  <si>
    <t>0,002587692959</t>
  </si>
  <si>
    <t>0,000844244831</t>
  </si>
  <si>
    <t>0,002721930231</t>
  </si>
  <si>
    <t>0,95068305905</t>
  </si>
  <si>
    <t>S0000919</t>
  </si>
  <si>
    <t>0,007508581338</t>
  </si>
  <si>
    <t>0,002446313797</t>
  </si>
  <si>
    <t>0,007897040262</t>
  </si>
  <si>
    <t>0,95080955506</t>
  </si>
  <si>
    <t>S0000924</t>
  </si>
  <si>
    <t>0,039516097164</t>
  </si>
  <si>
    <t>0,012908038609</t>
  </si>
  <si>
    <t>0,041570896018</t>
  </si>
  <si>
    <t>0,95057121564</t>
  </si>
  <si>
    <t>S0000931</t>
  </si>
  <si>
    <t>0,006348532953</t>
  </si>
  <si>
    <t>0,002071946003</t>
  </si>
  <si>
    <t>0,006678085871</t>
  </si>
  <si>
    <t>0,9506515903</t>
  </si>
  <si>
    <t>S0000933</t>
  </si>
  <si>
    <t>0,12078134977</t>
  </si>
  <si>
    <t>0,039476158375</t>
  </si>
  <si>
    <t>0,12706888499</t>
  </si>
  <si>
    <t>0,95051868741</t>
  </si>
  <si>
    <t>S0000943</t>
  </si>
  <si>
    <t>0,002519488589</t>
  </si>
  <si>
    <t>0,000822221377</t>
  </si>
  <si>
    <t>0,002650258618</t>
  </si>
  <si>
    <t>0,95065763466</t>
  </si>
  <si>
    <t>S0000944</t>
  </si>
  <si>
    <t>0,035426383526</t>
  </si>
  <si>
    <t>0,011522219345</t>
  </si>
  <si>
    <t>0,037253056095</t>
  </si>
  <si>
    <t>0,95096583315</t>
  </si>
  <si>
    <t>S0000951</t>
  </si>
  <si>
    <t>0,002471174668</t>
  </si>
  <si>
    <t>0,000804901778</t>
  </si>
  <si>
    <t>0,002598955774</t>
  </si>
  <si>
    <t>0,95083367453</t>
  </si>
  <si>
    <t>S0000954</t>
  </si>
  <si>
    <t>0,001231923651</t>
  </si>
  <si>
    <t>0,000401186146</t>
  </si>
  <si>
    <t>0,001295602642</t>
  </si>
  <si>
    <t>0,95084990651</t>
  </si>
  <si>
    <t>S0000967</t>
  </si>
  <si>
    <t>0,006711243048</t>
  </si>
  <si>
    <t>0,002192966993</t>
  </si>
  <si>
    <t>0,007060445275</t>
  </si>
  <si>
    <t>0,95054104757</t>
  </si>
  <si>
    <t>S0000970</t>
  </si>
  <si>
    <t>0,023394660869</t>
  </si>
  <si>
    <t>0,00760727931</t>
  </si>
  <si>
    <t>0,024600423892</t>
  </si>
  <si>
    <t>0,95098608754</t>
  </si>
  <si>
    <t>S0000981</t>
  </si>
  <si>
    <t>0,004005303655</t>
  </si>
  <si>
    <t>0,001308728595</t>
  </si>
  <si>
    <t>0,004213695279</t>
  </si>
  <si>
    <t>0,95054421115</t>
  </si>
  <si>
    <t>S0000983</t>
  </si>
  <si>
    <t>0,026864811109</t>
  </si>
  <si>
    <t>0,00878094917</t>
  </si>
  <si>
    <t>0,028263459523</t>
  </si>
  <si>
    <t>0,95051389893</t>
  </si>
  <si>
    <t>S0000985</t>
  </si>
  <si>
    <t>0,011122775392</t>
  </si>
  <si>
    <t>0,003622886357</t>
  </si>
  <si>
    <t>0,011697924515</t>
  </si>
  <si>
    <t>0,95083323346</t>
  </si>
  <si>
    <t>S0000987</t>
  </si>
  <si>
    <t>0,012725730098</t>
  </si>
  <si>
    <t>0,004166183111</t>
  </si>
  <si>
    <t>0,013390343096</t>
  </si>
  <si>
    <t>0,95036624576</t>
  </si>
  <si>
    <t>S0000988</t>
  </si>
  <si>
    <t>0,02014472162</t>
  </si>
  <si>
    <t>0,006584413754</t>
  </si>
  <si>
    <t>0,021193496965</t>
  </si>
  <si>
    <t>0,95051428524</t>
  </si>
  <si>
    <t>S0001000</t>
  </si>
  <si>
    <t>0,020934757065</t>
  </si>
  <si>
    <t>0,006850959217</t>
  </si>
  <si>
    <t>0,022027248933</t>
  </si>
  <si>
    <t>0,95040270932</t>
  </si>
  <si>
    <t>S0001003</t>
  </si>
  <si>
    <t>0,012056647113</t>
  </si>
  <si>
    <t>0,003940402041</t>
  </si>
  <si>
    <t>0,012684222792</t>
  </si>
  <si>
    <t>0,95052312705</t>
  </si>
  <si>
    <t>S0001004</t>
  </si>
  <si>
    <t>0,018092353095</t>
  </si>
  <si>
    <t>0,005887355427</t>
  </si>
  <si>
    <t>0,019026145023</t>
  </si>
  <si>
    <t>0,95092059233</t>
  </si>
  <si>
    <t>S0001007</t>
  </si>
  <si>
    <t>0,007763757963</t>
  </si>
  <si>
    <t>0,00253296094</t>
  </si>
  <si>
    <t>0,008166506525</t>
  </si>
  <si>
    <t>0,95068288242</t>
  </si>
  <si>
    <t>S0001014</t>
  </si>
  <si>
    <t>0,044325385623</t>
  </si>
  <si>
    <t>0,014529869843</t>
  </si>
  <si>
    <t>0,046646081597</t>
  </si>
  <si>
    <t>0,95024885491</t>
  </si>
  <si>
    <t>S0001016</t>
  </si>
  <si>
    <t>0,018074824219</t>
  </si>
  <si>
    <t>0,005881518039</t>
  </si>
  <si>
    <t>0,019007670162</t>
  </si>
  <si>
    <t>0,95092265727</t>
  </si>
  <si>
    <t>S0001017</t>
  </si>
  <si>
    <t>0,018034589095</t>
  </si>
  <si>
    <t>0,005868119632</t>
  </si>
  <si>
    <t>0,018965263822</t>
  </si>
  <si>
    <t>0,95092740413</t>
  </si>
  <si>
    <t>S0001024</t>
  </si>
  <si>
    <t>0,043788439518</t>
  </si>
  <si>
    <t>0,014348711213</t>
  </si>
  <si>
    <t>0,046079420014</t>
  </si>
  <si>
    <t>0,95028191553</t>
  </si>
  <si>
    <t>S0001032</t>
  </si>
  <si>
    <t>0,003758052275</t>
  </si>
  <si>
    <t>0,001224187108</t>
  </si>
  <si>
    <t>0,00395241584</t>
  </si>
  <si>
    <t>0,95082411028</t>
  </si>
  <si>
    <t>S0001035</t>
  </si>
  <si>
    <t>0,006741899309</t>
  </si>
  <si>
    <t>0,002204089821</t>
  </si>
  <si>
    <t>0,007093040126</t>
  </si>
  <si>
    <t>0,9504950189</t>
  </si>
  <si>
    <t>S0001042</t>
  </si>
  <si>
    <t>0,006789881371</t>
  </si>
  <si>
    <t>0,00222004869</t>
  </si>
  <si>
    <t>0,007143605897</t>
  </si>
  <si>
    <t>0,95048375686</t>
  </si>
  <si>
    <t>S0001046</t>
  </si>
  <si>
    <t>0,24909683595</t>
  </si>
  <si>
    <t>0,081127690282</t>
  </si>
  <si>
    <t>0,26197506715</t>
  </si>
  <si>
    <t>0,95084176771</t>
  </si>
  <si>
    <t>S0001054</t>
  </si>
  <si>
    <t>0,071105077775</t>
  </si>
  <si>
    <t>0,023128438908</t>
  </si>
  <si>
    <t>0,074772032016</t>
  </si>
  <si>
    <t>0,95095821069</t>
  </si>
  <si>
    <t>S0001055</t>
  </si>
  <si>
    <t>0,013355200368</t>
  </si>
  <si>
    <t>0,004362178056</t>
  </si>
  <si>
    <t>0,014049554237</t>
  </si>
  <si>
    <t>0,95057822779</t>
  </si>
  <si>
    <t>S0001057</t>
  </si>
  <si>
    <t>0,018439355701</t>
  </si>
  <si>
    <t>0,006002797259</t>
  </si>
  <si>
    <t>0,01939183884</t>
  </si>
  <si>
    <t>0,95088226821</t>
  </si>
  <si>
    <t>S0001079</t>
  </si>
  <si>
    <t>0,02014622237</t>
  </si>
  <si>
    <t>0,006584915078</t>
  </si>
  <si>
    <t>0,021195079201</t>
  </si>
  <si>
    <t>0,95051413483</t>
  </si>
  <si>
    <t>S0001081</t>
  </si>
  <si>
    <t>0,024479538846</t>
  </si>
  <si>
    <t>0,007968337935</t>
  </si>
  <si>
    <t>0,025743780444</t>
  </si>
  <si>
    <t>0,9508913774</t>
  </si>
  <si>
    <t>S0001082</t>
  </si>
  <si>
    <t>0,024477951406</t>
  </si>
  <si>
    <t>0,007967809313</t>
  </si>
  <si>
    <t>0,025742107339</t>
  </si>
  <si>
    <t>0,95089151339</t>
  </si>
  <si>
    <t>S0001083</t>
  </si>
  <si>
    <t>0,024475386091</t>
  </si>
  <si>
    <t>0,00796695468</t>
  </si>
  <si>
    <t>0,025739403473</t>
  </si>
  <si>
    <t>0,95089173749</t>
  </si>
  <si>
    <t>S0001114</t>
  </si>
  <si>
    <t>0,017988639214</t>
  </si>
  <si>
    <t>0,005852818586</t>
  </si>
  <si>
    <t>0,018916834465</t>
  </si>
  <si>
    <t>0,95093284488</t>
  </si>
  <si>
    <t>S0001130</t>
  </si>
  <si>
    <t>0,007762060177</t>
  </si>
  <si>
    <t>0,002532395062</t>
  </si>
  <si>
    <t>0,008164716954</t>
  </si>
  <si>
    <t>0,95068331464</t>
  </si>
  <si>
    <t>S0001131</t>
  </si>
  <si>
    <t>0,021210013658</t>
  </si>
  <si>
    <t>0,006943793748</t>
  </si>
  <si>
    <t>0,022317727281</t>
  </si>
  <si>
    <t>0,95036619952</t>
  </si>
  <si>
    <t>S0001136</t>
  </si>
  <si>
    <t>0,007890377908</t>
  </si>
  <si>
    <t>0,002577327893</t>
  </si>
  <si>
    <t>0,008300643505</t>
  </si>
  <si>
    <t>0,95057424202</t>
  </si>
  <si>
    <t>S0001139</t>
  </si>
  <si>
    <t>0,003895083103</t>
  </si>
  <si>
    <t>0,00127087833</t>
  </si>
  <si>
    <t>0,004097170256</t>
  </si>
  <si>
    <t>0,95067640816</t>
  </si>
  <si>
    <t>S0001143</t>
  </si>
  <si>
    <t>0,14751887912</t>
  </si>
  <si>
    <t>0,048354424188</t>
  </si>
  <si>
    <t>0,15524165045</t>
  </si>
  <si>
    <t>0,95025322579</t>
  </si>
  <si>
    <t>S0001151</t>
  </si>
  <si>
    <t>0,13399165706</t>
  </si>
  <si>
    <t>0,043797959441</t>
  </si>
  <si>
    <t>0,14096817163</t>
  </si>
  <si>
    <t>0,95051000173</t>
  </si>
  <si>
    <t>S0001152</t>
  </si>
  <si>
    <t>0,052584070877</t>
  </si>
  <si>
    <t>0,017176034408</t>
  </si>
  <si>
    <t>0,055318176651</t>
  </si>
  <si>
    <t>0,95057491155</t>
  </si>
  <si>
    <t>S0001194</t>
  </si>
  <si>
    <t>0,0201789478</t>
  </si>
  <si>
    <t>0,006596138127</t>
  </si>
  <si>
    <t>0,021229671983</t>
  </si>
  <si>
    <t>0,95050681028</t>
  </si>
  <si>
    <t>S0001195</t>
  </si>
  <si>
    <t>0,024664039081</t>
  </si>
  <si>
    <t>0,008030069733</t>
  </si>
  <si>
    <t>0,025938327697</t>
  </si>
  <si>
    <t>0,95087236807</t>
  </si>
  <si>
    <t>S0001210</t>
  </si>
  <si>
    <t>0,007625357961</t>
  </si>
  <si>
    <t>0,002488953181</t>
  </si>
  <si>
    <t>0,008021282439</t>
  </si>
  <si>
    <t>0,95064075089</t>
  </si>
  <si>
    <t>S0001213</t>
  </si>
  <si>
    <t>0,11697121902</t>
  </si>
  <si>
    <t>0,038035705111</t>
  </si>
  <si>
    <t>0,12299992253</t>
  </si>
  <si>
    <t>0,95098611945</t>
  </si>
  <si>
    <t>S0001215</t>
  </si>
  <si>
    <t>0,008516650228</t>
  </si>
  <si>
    <t>0,002788490346</t>
  </si>
  <si>
    <t>0,008961529418</t>
  </si>
  <si>
    <t>0,95035677846</t>
  </si>
  <si>
    <t>S0001222</t>
  </si>
  <si>
    <t>0,003675878827</t>
  </si>
  <si>
    <t>0,001196939302</t>
  </si>
  <si>
    <t>0,003865843872</t>
  </si>
  <si>
    <t>0,95086065255</t>
  </si>
  <si>
    <t>S0001224</t>
  </si>
  <si>
    <t>0,28398678017</t>
  </si>
  <si>
    <t>0,09298254259</t>
  </si>
  <si>
    <t>0,29882142584</t>
  </si>
  <si>
    <t>0,95035615126</t>
  </si>
  <si>
    <t>S0001226</t>
  </si>
  <si>
    <t>0,011914576285</t>
  </si>
  <si>
    <t>0,003892334057</t>
  </si>
  <si>
    <t>0,01253424878</t>
  </si>
  <si>
    <t>0,95056165669</t>
  </si>
  <si>
    <t>S0001227</t>
  </si>
  <si>
    <t>0,011913258367</t>
  </si>
  <si>
    <t>0,003891894128</t>
  </si>
  <si>
    <t>0,012532859404</t>
  </si>
  <si>
    <t>0,95056187768</t>
  </si>
  <si>
    <t>S0001228</t>
  </si>
  <si>
    <t>0,007941930865</t>
  </si>
  <si>
    <t>0,002594515643</t>
  </si>
  <si>
    <t>0,008354985176</t>
  </si>
  <si>
    <t>0,95056193374</t>
  </si>
  <si>
    <t>S0001246</t>
  </si>
  <si>
    <t>0,019719793018</t>
  </si>
  <si>
    <t>0,006441268842</t>
  </si>
  <si>
    <t>0,02074512427</t>
  </si>
  <si>
    <t>0,95057483202</t>
  </si>
  <si>
    <t>S0001261</t>
  </si>
  <si>
    <t>0,017895395464</t>
  </si>
  <si>
    <t>0,005821770673</t>
  </si>
  <si>
    <t>0,01881855979</t>
  </si>
  <si>
    <t>0,95094394381</t>
  </si>
  <si>
    <t>S0001272</t>
  </si>
  <si>
    <t>0,00755617728</t>
  </si>
  <si>
    <t>0,002465901649</t>
  </si>
  <si>
    <t>0,007948363733</t>
  </si>
  <si>
    <t>0,95065821522</t>
  </si>
  <si>
    <t>S0001274</t>
  </si>
  <si>
    <t>0,011700412331</t>
  </si>
  <si>
    <t>0,003820884764</t>
  </si>
  <si>
    <t>0,012308485247</t>
  </si>
  <si>
    <t>0,95059725836</t>
  </si>
  <si>
    <t>S0001277</t>
  </si>
  <si>
    <t>0,010801280643</t>
  </si>
  <si>
    <t>0,003514387388</t>
  </si>
  <si>
    <t>0,011358634699</t>
  </si>
  <si>
    <t>0,95093124556</t>
  </si>
  <si>
    <t>S0001287</t>
  </si>
  <si>
    <t>0,011931153047</t>
  </si>
  <si>
    <t>0,003897870083</t>
  </si>
  <si>
    <t>0,012551725149</t>
  </si>
  <si>
    <t>0,95055882003</t>
  </si>
  <si>
    <t>S0001288</t>
  </si>
  <si>
    <t>0,008026899107</t>
  </si>
  <si>
    <t>0,002623046858</t>
  </si>
  <si>
    <t>0,008444612726</t>
  </si>
  <si>
    <t>0,95053489927</t>
  </si>
  <si>
    <t>S0001289</t>
  </si>
  <si>
    <t>0,011616289187</t>
  </si>
  <si>
    <t>0,003792843234</t>
  </si>
  <si>
    <t>0,012219813185</t>
  </si>
  <si>
    <t>0,9506110291</t>
  </si>
  <si>
    <t>S0001298</t>
  </si>
  <si>
    <t>0,006199028221</t>
  </si>
  <si>
    <t>0,002022135933</t>
  </si>
  <si>
    <t>0,006520504935</t>
  </si>
  <si>
    <t>0,95069757359</t>
  </si>
  <si>
    <t>S0001301</t>
  </si>
  <si>
    <t>0,011711546346</t>
  </si>
  <si>
    <t>0,003821394422</t>
  </si>
  <si>
    <t>0,012319227782</t>
  </si>
  <si>
    <t>0,95067211625</t>
  </si>
  <si>
    <t>S0001304</t>
  </si>
  <si>
    <t>0,017581391513</t>
  </si>
  <si>
    <t>0,005717239595</t>
  </si>
  <si>
    <t>0,0184876217</t>
  </si>
  <si>
    <t>0,95098178654</t>
  </si>
  <si>
    <t>S0001310</t>
  </si>
  <si>
    <t>0,018537912534</t>
  </si>
  <si>
    <t>0,006038122696</t>
  </si>
  <si>
    <t>0,019496490115</t>
  </si>
  <si>
    <t>0,95083332561</t>
  </si>
  <si>
    <t>S0001326</t>
  </si>
  <si>
    <t>0,017633345337</t>
  </si>
  <si>
    <t>0,005734532004</t>
  </si>
  <si>
    <t>0,018542376468</t>
  </si>
  <si>
    <t>0,95097547865</t>
  </si>
  <si>
    <t>S0001327</t>
  </si>
  <si>
    <t>0,018839023092</t>
  </si>
  <si>
    <t>0,006138233582</t>
  </si>
  <si>
    <t>0,01981380081</t>
  </si>
  <si>
    <t>0,95080309284</t>
  </si>
  <si>
    <t>S0001342</t>
  </si>
  <si>
    <t>0,018554298591</t>
  </si>
  <si>
    <t>0,006041532086</t>
  </si>
  <si>
    <t>0,019513126509</t>
  </si>
  <si>
    <t>0,95086241472</t>
  </si>
  <si>
    <t>S0001357</t>
  </si>
  <si>
    <t>0,006203329084</t>
  </si>
  <si>
    <t>0,002023568412</t>
  </si>
  <si>
    <t>0,006525037995</t>
  </si>
  <si>
    <t>0,95069623934</t>
  </si>
  <si>
    <t>S0001367</t>
  </si>
  <si>
    <t>0,006342774025</t>
  </si>
  <si>
    <t>0,002070027461</t>
  </si>
  <si>
    <t>0,006672015889</t>
  </si>
  <si>
    <t>0,95065331538</t>
  </si>
  <si>
    <t>S0001372</t>
  </si>
  <si>
    <t>0,010642525751</t>
  </si>
  <si>
    <t>0,003461529912</t>
  </si>
  <si>
    <t>0,011191315548</t>
  </si>
  <si>
    <t>0,95096288775</t>
  </si>
  <si>
    <t>S0001376</t>
  </si>
  <si>
    <t>0,012206494908</t>
  </si>
  <si>
    <t>0,003990643482</t>
  </si>
  <si>
    <t>0,012842264338</t>
  </si>
  <si>
    <t>0,95049397725</t>
  </si>
  <si>
    <t>S0001397</t>
  </si>
  <si>
    <t>0,000691668974</t>
  </si>
  <si>
    <t>0,000224811717</t>
  </si>
  <si>
    <t>0,000727286929</t>
  </si>
  <si>
    <t>0,95102626754</t>
  </si>
  <si>
    <t>S0001414</t>
  </si>
  <si>
    <t>0,028281270375</t>
  </si>
  <si>
    <t>0,009258810063</t>
  </si>
  <si>
    <t>0,029758289901</t>
  </si>
  <si>
    <t>0,95036611544</t>
  </si>
  <si>
    <t>S0001420</t>
  </si>
  <si>
    <t>0,006999061639</t>
  </si>
  <si>
    <t>0,002275759218</t>
  </si>
  <si>
    <t>0,007359751616</t>
  </si>
  <si>
    <t>0,95099155576</t>
  </si>
  <si>
    <t>S0001421</t>
  </si>
  <si>
    <t>0,019148746801</t>
  </si>
  <si>
    <t>0,006242706007</t>
  </si>
  <si>
    <t>0,020140652481</t>
  </si>
  <si>
    <t>0,95075106528</t>
  </si>
  <si>
    <t>S0001424</t>
  </si>
  <si>
    <t>0,018569345012</t>
  </si>
  <si>
    <t>0,00604858331</t>
  </si>
  <si>
    <t>0,019529616848</t>
  </si>
  <si>
    <t>0,95082997052</t>
  </si>
  <si>
    <t>S0001431</t>
  </si>
  <si>
    <t>0,00135047005</t>
  </si>
  <si>
    <t>0,000441447197</t>
  </si>
  <si>
    <t>0,001420790267</t>
  </si>
  <si>
    <t>0,9505062648</t>
  </si>
  <si>
    <t>S0001439</t>
  </si>
  <si>
    <t>0,011017896022</t>
  </si>
  <si>
    <t>0,003586452575</t>
  </si>
  <si>
    <t>0,011586918263</t>
  </si>
  <si>
    <t>0,95089097655</t>
  </si>
  <si>
    <t>S0001455</t>
  </si>
  <si>
    <t>0,014712337182</t>
  </si>
  <si>
    <t>0,00480780963</t>
  </si>
  <si>
    <t>0,015477981096</t>
  </si>
  <si>
    <t>0,95053334743</t>
  </si>
  <si>
    <t>S0001456</t>
  </si>
  <si>
    <t>0,019063450876</t>
  </si>
  <si>
    <t>0,006222401423</t>
  </si>
  <si>
    <t>0,02005326504</t>
  </si>
  <si>
    <t>0,95064074791</t>
  </si>
  <si>
    <t>S0001462</t>
  </si>
  <si>
    <t>0,006208316415</t>
  </si>
  <si>
    <t>0,00202173362</t>
  </si>
  <si>
    <t>0,00652921125</t>
  </si>
  <si>
    <t>0,95085243498</t>
  </si>
  <si>
    <t>S0001477</t>
  </si>
  <si>
    <t>0,011125058727</t>
  </si>
  <si>
    <t>0,003623643661</t>
  </si>
  <si>
    <t>0,011700330126</t>
  </si>
  <si>
    <t>0,95083289164</t>
  </si>
  <si>
    <t>S0001486</t>
  </si>
  <si>
    <t>0,007888297552</t>
  </si>
  <si>
    <t>0,002576634213</t>
  </si>
  <si>
    <t>0,008298450587</t>
  </si>
  <si>
    <t>0,95057474522</t>
  </si>
  <si>
    <t>S0001492</t>
  </si>
  <si>
    <t>0,001343558954</t>
  </si>
  <si>
    <t>0,000439275587</t>
  </si>
  <si>
    <t>0,001413546499</t>
  </si>
  <si>
    <t>0,95048797833</t>
  </si>
  <si>
    <t>S0001493</t>
  </si>
  <si>
    <t>0,001559260032</t>
  </si>
  <si>
    <t>0,000511948956</t>
  </si>
  <si>
    <t>0,001641153125</t>
  </si>
  <si>
    <t>0,9501002727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</si>
</sst>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b/>
      <sz val="11"/>
      <color theme="0"/>
      <name val="Calibri"/>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AEAAAA"/>
        <bgColor rgb="FF000000"/>
      </patternFill>
    </fill>
    <fill>
      <patternFill patternType="solid">
        <fgColor theme="4"/>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theme="4" tint="0.3999755851924192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s>
  <cellStyleXfs count="2">
    <xf numFmtId="0" fontId="0" fillId="0" borderId="0"/>
    <xf numFmtId="9" fontId="2" fillId="0" borderId="0" applyFont="0" applyFill="0" applyBorder="0" applyAlignment="0" applyProtection="0"/>
  </cellStyleXfs>
  <cellXfs count="83">
    <xf numFmtId="0" fontId="0" fillId="0" borderId="0" xfId="0"/>
    <xf numFmtId="1" fontId="0" fillId="0" borderId="0" xfId="0" applyNumberFormat="1"/>
    <xf numFmtId="2" fontId="0" fillId="0" borderId="0" xfId="0" applyNumberFormat="1"/>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1" xfId="0" applyFont="1" applyFill="1" applyBorder="1" applyAlignment="1">
      <alignment horizontal="center"/>
    </xf>
    <xf numFmtId="0" fontId="0" fillId="3" borderId="2" xfId="0" applyFill="1" applyBorder="1" applyAlignment="1">
      <alignment horizontal="center"/>
    </xf>
    <xf numFmtId="0" fontId="0" fillId="3" borderId="1" xfId="0" applyFill="1" applyBorder="1" applyAlignment="1">
      <alignment horizontal="center"/>
    </xf>
    <xf numFmtId="1" fontId="0" fillId="3" borderId="1" xfId="0" applyNumberFormat="1" applyFill="1" applyBorder="1" applyAlignment="1">
      <alignment horizontal="center"/>
    </xf>
    <xf numFmtId="22" fontId="0" fillId="3" borderId="1" xfId="0" applyNumberFormat="1" applyFill="1" applyBorder="1" applyAlignment="1">
      <alignment horizontal="center" vertical="center"/>
    </xf>
    <xf numFmtId="164" fontId="0" fillId="3" borderId="1" xfId="0" applyNumberFormat="1" applyFill="1" applyBorder="1" applyAlignment="1">
      <alignment horizontal="center"/>
    </xf>
    <xf numFmtId="2" fontId="0" fillId="3" borderId="1" xfId="0" applyNumberFormat="1" applyFill="1" applyBorder="1" applyAlignment="1">
      <alignment horizontal="center"/>
    </xf>
    <xf numFmtId="0" fontId="0" fillId="3" borderId="3" xfId="0" applyFill="1" applyBorder="1" applyAlignment="1">
      <alignment horizontal="left"/>
    </xf>
    <xf numFmtId="0" fontId="0" fillId="3" borderId="7" xfId="0" applyFill="1" applyBorder="1" applyAlignment="1">
      <alignment horizontal="center"/>
    </xf>
    <xf numFmtId="0" fontId="0" fillId="3" borderId="8" xfId="0" applyFill="1" applyBorder="1" applyAlignment="1">
      <alignment horizontal="center"/>
    </xf>
    <xf numFmtId="1" fontId="0" fillId="3" borderId="8" xfId="0" applyNumberFormat="1" applyFill="1" applyBorder="1" applyAlignment="1">
      <alignment horizontal="center"/>
    </xf>
    <xf numFmtId="22" fontId="0" fillId="3" borderId="8" xfId="0" applyNumberFormat="1" applyFill="1" applyBorder="1" applyAlignment="1">
      <alignment horizontal="center" vertical="center"/>
    </xf>
    <xf numFmtId="164" fontId="0" fillId="3" borderId="8" xfId="0" applyNumberFormat="1" applyFill="1" applyBorder="1" applyAlignment="1">
      <alignment horizontal="center"/>
    </xf>
    <xf numFmtId="2" fontId="0" fillId="3" borderId="8" xfId="0" applyNumberFormat="1" applyFill="1" applyBorder="1" applyAlignment="1">
      <alignment horizontal="center"/>
    </xf>
    <xf numFmtId="0" fontId="0" fillId="3" borderId="9" xfId="0" applyFill="1" applyBorder="1" applyAlignment="1">
      <alignment horizontal="left"/>
    </xf>
    <xf numFmtId="1" fontId="0" fillId="3" borderId="2" xfId="0" applyNumberFormat="1"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1" fontId="0" fillId="4" borderId="5" xfId="0" applyNumberFormat="1" applyFill="1" applyBorder="1" applyAlignment="1">
      <alignment horizontal="center"/>
    </xf>
    <xf numFmtId="2" fontId="0" fillId="4" borderId="5" xfId="0" applyNumberFormat="1" applyFill="1" applyBorder="1" applyAlignment="1">
      <alignment horizontal="center"/>
    </xf>
    <xf numFmtId="0" fontId="0" fillId="4" borderId="6" xfId="0" applyFill="1" applyBorder="1" applyAlignment="1">
      <alignment horizontal="left"/>
    </xf>
    <xf numFmtId="0" fontId="0" fillId="3" borderId="1" xfId="0" applyFill="1" applyBorder="1" applyAlignment="1">
      <alignment horizontal="left"/>
    </xf>
    <xf numFmtId="2" fontId="0" fillId="3" borderId="10" xfId="0" applyNumberFormat="1" applyFill="1" applyBorder="1" applyAlignment="1">
      <alignment horizontal="center"/>
    </xf>
    <xf numFmtId="0" fontId="0" fillId="3" borderId="10" xfId="0" applyFill="1" applyBorder="1" applyAlignment="1">
      <alignment horizontal="left"/>
    </xf>
    <xf numFmtId="164" fontId="0" fillId="3" borderId="1" xfId="0" applyNumberFormat="1" applyFill="1" applyBorder="1" applyAlignment="1">
      <alignment horizontal="left"/>
    </xf>
    <xf numFmtId="0" fontId="0" fillId="0" borderId="1" xfId="0" applyBorder="1"/>
    <xf numFmtId="0" fontId="0" fillId="5" borderId="1" xfId="0" applyFill="1" applyBorder="1" applyAlignment="1">
      <alignment horizontal="left"/>
    </xf>
    <xf numFmtId="10" fontId="0" fillId="0" borderId="1" xfId="1" applyNumberFormat="1" applyFont="1" applyBorder="1" applyAlignment="1">
      <alignment horizontal="center"/>
    </xf>
    <xf numFmtId="0" fontId="0" fillId="0" borderId="0" xfId="0" applyAlignment="1">
      <alignment horizontal="center"/>
    </xf>
    <xf numFmtId="0" fontId="0" fillId="0" borderId="0" xfId="0" pivotButton="1" applyAlignment="1">
      <alignment horizontal="center"/>
    </xf>
    <xf numFmtId="165" fontId="0" fillId="0" borderId="0" xfId="0" applyNumberFormat="1" applyAlignment="1">
      <alignment horizontal="center"/>
    </xf>
    <xf numFmtId="0" fontId="3" fillId="6" borderId="1" xfId="0" applyFont="1" applyFill="1" applyBorder="1" applyAlignment="1">
      <alignment horizontal="left"/>
    </xf>
    <xf numFmtId="0" fontId="3" fillId="0" borderId="1" xfId="0" applyFont="1" applyBorder="1" applyAlignment="1">
      <alignment horizontal="left"/>
    </xf>
    <xf numFmtId="0" fontId="0" fillId="3" borderId="1" xfId="0" applyFill="1" applyBorder="1"/>
    <xf numFmtId="164" fontId="0" fillId="3" borderId="3" xfId="0" applyNumberFormat="1" applyFill="1" applyBorder="1" applyAlignment="1">
      <alignment horizontal="left"/>
    </xf>
    <xf numFmtId="0" fontId="0" fillId="7" borderId="1" xfId="0" applyFill="1" applyBorder="1" applyAlignment="1">
      <alignment horizontal="center"/>
    </xf>
    <xf numFmtId="165" fontId="0" fillId="0" borderId="1" xfId="0" applyNumberFormat="1" applyBorder="1" applyAlignment="1">
      <alignment horizontal="center"/>
    </xf>
    <xf numFmtId="0" fontId="0" fillId="8" borderId="1" xfId="0" applyFill="1" applyBorder="1" applyAlignment="1">
      <alignment horizontal="center"/>
    </xf>
    <xf numFmtId="0" fontId="0" fillId="3" borderId="10" xfId="0" applyFill="1" applyBorder="1" applyAlignment="1">
      <alignment horizontal="center"/>
    </xf>
    <xf numFmtId="0" fontId="4" fillId="4" borderId="1" xfId="0" applyFont="1" applyFill="1" applyBorder="1" applyAlignment="1">
      <alignment horizontal="center"/>
    </xf>
    <xf numFmtId="1" fontId="4" fillId="4" borderId="1" xfId="0" applyNumberFormat="1" applyFont="1" applyFill="1" applyBorder="1" applyAlignment="1">
      <alignment horizontal="center"/>
    </xf>
    <xf numFmtId="2" fontId="4" fillId="4" borderId="1" xfId="0" applyNumberFormat="1" applyFont="1" applyFill="1" applyBorder="1" applyAlignment="1">
      <alignment horizontal="center"/>
    </xf>
    <xf numFmtId="0" fontId="4" fillId="4" borderId="1" xfId="0" applyFont="1" applyFill="1" applyBorder="1" applyAlignment="1">
      <alignment horizontal="left"/>
    </xf>
    <xf numFmtId="1" fontId="0" fillId="3" borderId="10" xfId="0" applyNumberFormat="1" applyFill="1" applyBorder="1" applyAlignment="1">
      <alignment horizontal="center"/>
    </xf>
    <xf numFmtId="164" fontId="0" fillId="3" borderId="11" xfId="0" applyNumberFormat="1" applyFill="1" applyBorder="1" applyAlignment="1">
      <alignment horizontal="center"/>
    </xf>
    <xf numFmtId="0" fontId="0" fillId="3" borderId="11" xfId="0" applyFill="1" applyBorder="1"/>
    <xf numFmtId="0" fontId="0" fillId="0" borderId="13" xfId="0" applyBorder="1"/>
    <xf numFmtId="164" fontId="0" fillId="0" borderId="13" xfId="0" applyNumberFormat="1" applyBorder="1"/>
    <xf numFmtId="0" fontId="0" fillId="3" borderId="5" xfId="0" applyFill="1" applyBorder="1" applyAlignment="1">
      <alignment horizontal="center"/>
    </xf>
    <xf numFmtId="1" fontId="0" fillId="0" borderId="13" xfId="0" applyNumberFormat="1" applyBorder="1"/>
    <xf numFmtId="0" fontId="0" fillId="3" borderId="0" xfId="0" applyFill="1" applyAlignment="1">
      <alignment horizontal="center"/>
    </xf>
    <xf numFmtId="9" fontId="0" fillId="0" borderId="0" xfId="1" applyFont="1"/>
    <xf numFmtId="22" fontId="0" fillId="3" borderId="10" xfId="0" applyNumberFormat="1" applyFill="1" applyBorder="1" applyAlignment="1">
      <alignment horizontal="center" vertical="center"/>
    </xf>
    <xf numFmtId="164" fontId="0" fillId="3" borderId="10" xfId="0" applyNumberFormat="1" applyFill="1" applyBorder="1" applyAlignment="1">
      <alignment horizontal="center"/>
    </xf>
    <xf numFmtId="0" fontId="0" fillId="3" borderId="14" xfId="0" applyFill="1" applyBorder="1" applyAlignment="1">
      <alignment horizontal="left"/>
    </xf>
    <xf numFmtId="0" fontId="0" fillId="0" borderId="0" xfId="0" pivotButton="1"/>
    <xf numFmtId="1" fontId="0" fillId="0" borderId="0" xfId="0" applyNumberFormat="1" applyAlignment="1">
      <alignment horizontal="left"/>
    </xf>
    <xf numFmtId="0" fontId="0" fillId="4" borderId="6" xfId="0" applyFill="1" applyBorder="1" applyAlignment="1">
      <alignment horizontal="center"/>
    </xf>
    <xf numFmtId="0" fontId="0" fillId="4" borderId="1" xfId="0" applyFill="1" applyBorder="1" applyAlignment="1">
      <alignment horizontal="center"/>
    </xf>
    <xf numFmtId="10" fontId="0" fillId="0" borderId="0" xfId="0" applyNumberFormat="1"/>
    <xf numFmtId="0" fontId="0" fillId="11" borderId="0" xfId="0" applyFill="1"/>
    <xf numFmtId="0" fontId="0" fillId="11" borderId="15" xfId="0" applyFill="1" applyBorder="1"/>
    <xf numFmtId="0" fontId="0" fillId="9" borderId="0" xfId="0" applyFill="1"/>
    <xf numFmtId="0" fontId="0" fillId="8" borderId="15" xfId="0" applyFill="1" applyBorder="1"/>
    <xf numFmtId="0" fontId="0" fillId="11" borderId="16" xfId="0" applyFill="1" applyBorder="1"/>
    <xf numFmtId="3" fontId="0" fillId="0" borderId="0" xfId="0" applyNumberFormat="1"/>
    <xf numFmtId="0" fontId="1" fillId="7" borderId="1" xfId="0" applyFont="1" applyFill="1" applyBorder="1" applyAlignment="1">
      <alignment horizontal="center"/>
    </xf>
    <xf numFmtId="3" fontId="0" fillId="0" borderId="0" xfId="0" applyNumberFormat="1" applyAlignment="1">
      <alignment horizontal="center"/>
    </xf>
    <xf numFmtId="0" fontId="0" fillId="14" borderId="1" xfId="0" applyFill="1" applyBorder="1"/>
    <xf numFmtId="0" fontId="1" fillId="3" borderId="1" xfId="0" applyFont="1" applyFill="1" applyBorder="1" applyAlignment="1">
      <alignment horizontal="center"/>
    </xf>
    <xf numFmtId="0" fontId="1" fillId="7" borderId="3" xfId="0" applyFont="1" applyFill="1" applyBorder="1" applyAlignment="1">
      <alignment horizontal="center"/>
    </xf>
    <xf numFmtId="0" fontId="0" fillId="3" borderId="0" xfId="0" applyFill="1"/>
    <xf numFmtId="0" fontId="1" fillId="2" borderId="1" xfId="0" applyFont="1" applyFill="1" applyBorder="1" applyAlignment="1">
      <alignment horizontal="center"/>
    </xf>
    <xf numFmtId="0" fontId="0" fillId="10" borderId="0" xfId="0" applyFill="1" applyAlignment="1">
      <alignment horizontal="center"/>
    </xf>
    <xf numFmtId="0" fontId="0" fillId="12" borderId="0" xfId="0" applyFill="1" applyAlignment="1">
      <alignment horizontal="center"/>
    </xf>
    <xf numFmtId="0" fontId="0" fillId="13" borderId="0" xfId="0" applyFill="1" applyAlignment="1">
      <alignment horizontal="center"/>
    </xf>
    <xf numFmtId="0" fontId="0" fillId="9" borderId="12" xfId="0" applyFill="1" applyBorder="1" applyAlignment="1">
      <alignment horizontal="center"/>
    </xf>
  </cellXfs>
  <cellStyles count="2">
    <cellStyle name="Normal" xfId="0" builtinId="0"/>
    <cellStyle name="Porcentaje" xfId="1" builtinId="5"/>
  </cellStyles>
  <dxfs count="47">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0.00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7" formatCode="dd/mm/yyyy\ h:mm"/>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7" formatCode="dd/mm/yyyy\ h:mm"/>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right/>
        <top/>
        <bottom/>
        <vertical/>
        <horizontal/>
      </border>
    </dxf>
    <dxf>
      <numFmt numFmtId="164" formatCode="0.000"/>
    </dxf>
    <dxf>
      <numFmt numFmtId="165" formatCode="0.0"/>
    </dxf>
    <dxf>
      <numFmt numFmtId="165" formatCode="0.0"/>
    </dxf>
    <dxf>
      <numFmt numFmtId="165" formatCode="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bastian Gonzalez Calderon" refreshedDate="46125.466420370372" createdVersion="8" refreshedVersion="8" minRefreshableVersion="3" recordCount="2222" xr:uid="{D36C5E85-271E-4091-B835-3DAE0CB2FADB}">
  <cacheSource type="worksheet">
    <worksheetSource name="Tabla1"/>
  </cacheSource>
  <cacheFields count="19">
    <cacheField name="INC" numFmtId="0">
      <sharedItems containsSemiMixedTypes="0" containsString="0" containsNumber="1" containsInteger="1" minValue="201800001" maxValue="202501632"/>
    </cacheField>
    <cacheField name="Alimentador" numFmtId="0">
      <sharedItems containsSemiMixedTypes="0" containsString="0" containsNumber="1" containsInteger="1" minValue="2" maxValue="11" count="7">
        <n v="9"/>
        <n v="8"/>
        <n v="6"/>
        <n v="2"/>
        <n v="7"/>
        <n v="10"/>
        <n v="11"/>
      </sharedItems>
    </cacheField>
    <cacheField name="Trafos afectados" numFmtId="0">
      <sharedItems containsSemiMixedTypes="0" containsString="0" containsNumber="1" containsInteger="1" minValue="0" maxValue="487"/>
    </cacheField>
    <cacheField name="KVA" numFmtId="0">
      <sharedItems containsSemiMixedTypes="0" containsString="0" containsNumber="1" minValue="0" maxValue="53990.5"/>
    </cacheField>
    <cacheField name="Clientes" numFmtId="0">
      <sharedItems containsSemiMixedTypes="0" containsString="0" containsNumber="1" containsInteger="1" minValue="0" maxValue="4673"/>
    </cacheField>
    <cacheField name="Inicio" numFmtId="22">
      <sharedItems containsSemiMixedTypes="0" containsNonDate="0" containsDate="1" containsString="0" minDate="2016-01-01T00:43:00" maxDate="2025-12-31T23:50:02" count="2613">
        <d v="2018-01-05T17:58:00"/>
        <d v="2018-01-06T19:31:00"/>
        <d v="2018-01-09T14:22:00"/>
        <d v="2018-01-10T10:19:00"/>
        <d v="2018-01-10T11:45:00"/>
        <d v="2018-01-10T20:28:00"/>
        <d v="2018-01-12T01:08:00"/>
        <d v="2018-01-12T16:20:00"/>
        <d v="2018-01-13T19:26:00"/>
        <d v="2018-01-20T17:27:00"/>
        <d v="2018-01-21T21:22:00"/>
        <d v="2018-01-24T18:50:00"/>
        <d v="2018-01-28T14:42:00"/>
        <d v="2018-01-29T15:46:00"/>
        <d v="2018-01-29T19:38:00"/>
        <d v="2018-01-31T13:32:00"/>
        <d v="2018-01-23T13:30:00"/>
        <d v="2018-01-19T12:00:00"/>
        <d v="2018-02-08T13:20:00"/>
        <d v="2018-02-10T05:40:00"/>
        <d v="2018-02-11T16:28:00"/>
        <d v="2018-02-11T22:20:00"/>
        <d v="2018-02-12T18:43:00"/>
        <d v="2018-02-13T12:21:00"/>
        <d v="2018-02-13T15:38:00"/>
        <d v="2018-02-13T17:51:00"/>
        <d v="2018-02-15T18:13:00"/>
        <d v="2018-02-15T20:35:00"/>
        <d v="2018-02-15T21:30:00"/>
        <d v="2018-02-15T21:38:00"/>
        <d v="2018-02-16T22:01:00"/>
        <d v="2018-02-17T08:45:00"/>
        <d v="2018-02-18T10:25:00"/>
        <d v="2018-02-19T16:08:00"/>
        <d v="2018-02-20T10:26:00"/>
        <d v="2018-02-21T09:35:00"/>
        <d v="2018-02-21T11:35:00"/>
        <d v="2018-02-21T12:37:00"/>
        <d v="2018-02-21T21:58:00"/>
        <d v="2018-02-22T10:51:00"/>
        <d v="2018-02-23T21:34:00"/>
        <d v="2018-02-23T22:26:00"/>
        <d v="2018-02-24T12:47:00"/>
        <d v="2018-02-24T18:54:00"/>
        <d v="2018-02-28T13:53:00"/>
        <d v="2018-03-01T15:46:00"/>
        <d v="2018-03-03T12:00:00"/>
        <d v="2018-03-05T11:03:00"/>
        <d v="2018-03-09T22:34:00"/>
        <d v="2018-03-10T10:17:00"/>
        <d v="2018-03-11T13:15:00"/>
        <d v="2018-03-13T10:00:00"/>
        <d v="2018-03-14T15:45:00"/>
        <d v="2018-03-16T11:00:00"/>
        <d v="2018-03-17T15:58:00"/>
        <d v="2018-03-17T17:20:00"/>
        <d v="2018-03-17T23:24:00"/>
        <d v="2018-03-18T09:01:00"/>
        <d v="2018-03-18T09:58:00"/>
        <d v="2018-03-18T11:35:00"/>
        <d v="2018-03-18T11:57:00"/>
        <d v="2018-03-18T20:35:00"/>
        <d v="2018-03-22T20:25:00"/>
        <d v="2018-03-25T14:31:00"/>
        <d v="2018-03-26T12:15:00"/>
        <d v="2018-03-26T12:44:00"/>
        <d v="2018-03-27T21:12:00"/>
        <d v="2018-03-29T09:25:00"/>
        <d v="2018-03-30T10:38:00"/>
        <d v="2018-04-02T09:59:31"/>
        <d v="2018-04-02T10:46:35"/>
        <d v="2018-04-02T16:52:00"/>
        <d v="2018-04-03T13:10:50"/>
        <d v="2018-04-06T18:48:00"/>
        <d v="2018-04-06T19:00:07"/>
        <d v="2018-04-07T09:09:40"/>
        <d v="2018-04-11T09:09:46"/>
        <d v="2018-04-08T15:29:12"/>
        <d v="2018-04-11T14:01:40"/>
        <d v="2018-04-11T15:25:28"/>
        <d v="2018-04-11T17:20:44"/>
        <d v="2018-04-12T03:37:50"/>
        <d v="2018-04-12T14:50:47"/>
        <d v="2018-04-13T08:37:39"/>
        <d v="2018-04-13T09:02:12"/>
        <d v="2018-04-13T16:40:36"/>
        <d v="2018-04-17T13:15:00"/>
        <d v="2018-04-18T10:00:15"/>
        <d v="2018-04-20T13:19:00"/>
        <d v="2018-04-21T19:52:02"/>
        <d v="2018-04-25T12:34:04"/>
        <d v="2018-04-25T21:31:08"/>
        <d v="2018-04-26T08:49:56"/>
        <d v="2018-04-27T17:36:49"/>
        <d v="2018-04-28T10:03:06"/>
        <d v="2018-04-29T07:10:00"/>
        <d v="2018-04-29T10:24:59"/>
        <d v="2018-04-30T23:17:40"/>
        <d v="2018-05-03T10:00:09"/>
        <d v="2018-05-04T10:06:22"/>
        <d v="2018-05-05T08:42:29"/>
        <d v="2018-05-09T08:51:31"/>
        <d v="2018-05-09T18:26:59"/>
        <d v="2018-05-05T16:59:00"/>
        <d v="2018-05-15T16:25:34"/>
        <d v="2018-05-15T20:30:00"/>
        <d v="2018-05-16T08:06:00"/>
        <d v="2018-05-16T14:37:47"/>
        <d v="2018-05-18T08:05:00"/>
        <d v="2018-05-20T16:32:04"/>
        <d v="2018-05-23T16:18:56"/>
        <d v="2018-05-26T10:26:02"/>
        <d v="2018-05-28T18:26:21"/>
        <d v="2018-05-29T03:51:39"/>
        <d v="2018-05-29T06:10:57"/>
        <d v="2018-05-29T06:47:03"/>
        <d v="2018-05-29T07:25:33"/>
        <d v="2018-05-29T07:53:41"/>
        <d v="2018-05-29T07:16:59"/>
        <d v="2018-05-29T08:04:14"/>
        <d v="2018-05-29T11:22:29"/>
        <d v="2018-05-29T11:51:57"/>
        <d v="2018-05-29T11:54:25"/>
        <d v="2018-05-29T13:22:54"/>
        <d v="2018-05-29T14:32:07"/>
        <d v="2018-05-29T15:46:06"/>
        <d v="2018-05-30T09:34:23"/>
        <d v="2018-05-30T10:00:00"/>
        <d v="2018-06-03T15:56:11"/>
        <d v="2018-06-04T11:22:10"/>
        <d v="2018-06-04T20:46:24"/>
        <d v="2018-06-05T13:54:28"/>
        <d v="2018-06-05T13:59:24"/>
        <d v="2018-06-06T11:00:00"/>
        <d v="2018-06-08T18:42:49"/>
        <d v="2018-06-09T12:06:00"/>
        <d v="2018-06-09T13:01:08"/>
        <d v="2018-06-09T13:19:01"/>
        <d v="2018-06-09T14:31:22"/>
        <d v="2018-06-09T15:26:05"/>
        <d v="2018-06-09T15:34:40"/>
        <d v="2018-06-09T16:14:57"/>
        <d v="2018-06-09T10:53:05"/>
        <d v="2018-06-09T18:05:40"/>
        <d v="2018-06-09T18:13:36"/>
        <d v="2018-06-09T20:06:50"/>
        <d v="2018-06-10T08:05:22"/>
        <d v="2018-06-10T08:18:13"/>
        <d v="2018-06-10T09:38:41"/>
        <d v="2018-06-10T09:41:43"/>
        <d v="2018-06-10T10:28:07"/>
        <d v="2018-06-10T11:10:00"/>
        <d v="2018-06-10T11:11:00"/>
        <d v="2018-06-10T16:03:05"/>
        <d v="2018-06-10T20:12:28"/>
        <d v="2018-06-11T00:48:40"/>
        <d v="2018-06-11T08:41:04"/>
        <d v="2018-06-11T10:25:19"/>
        <d v="2018-06-11T10:45:01"/>
        <d v="2018-06-11T11:00:29"/>
        <d v="2018-06-11T20:32:00"/>
        <d v="2018-06-17T13:26:36"/>
        <d v="2018-06-18T10:50:35"/>
        <d v="2018-06-19T15:52:41"/>
        <d v="2018-06-23T09:16:43"/>
        <d v="2018-06-23T18:26:24"/>
        <d v="2018-06-24T08:52:44"/>
        <d v="2018-06-27T20:33:01"/>
        <d v="2018-06-11T12:12:25"/>
        <d v="2018-06-11T13:46:10"/>
        <d v="2018-06-12T08:28:53"/>
        <d v="2018-06-12T10:43:31"/>
        <d v="2018-06-12T12:20:45"/>
        <d v="2018-06-13T10:51:16"/>
        <d v="2018-06-13T13:50:32"/>
        <d v="2018-06-13T19:18:35"/>
        <d v="2018-06-13T19:22:43"/>
        <d v="2018-06-13T20:34:05"/>
        <d v="2018-06-15T18:04:11"/>
        <d v="2018-07-01T13:08:36"/>
        <d v="2018-07-01T14:04:00"/>
        <d v="2018-07-03T13:47:31"/>
        <d v="2018-07-04T16:41:24"/>
        <d v="2018-07-04T17:07:50"/>
        <d v="2018-07-04T16:58:57"/>
        <d v="2018-07-04T20:41:42"/>
        <d v="2018-07-05T13:32:38"/>
        <d v="2018-07-05T14:22:36"/>
        <d v="2018-07-05T16:35:22"/>
        <d v="2018-07-05T17:09:49"/>
        <d v="2018-07-06T13:01:52"/>
        <d v="2018-07-07T14:00:32"/>
        <d v="2018-07-10T10:02:52"/>
        <d v="2018-07-11T10:15:00"/>
        <d v="2018-07-11T17:30:26"/>
        <d v="2018-07-13T09:14:26"/>
        <d v="2018-07-13T11:18:53"/>
        <d v="2018-07-13T18:45:03"/>
        <d v="2018-07-16T13:19:00"/>
        <d v="2018-07-18T10:09:35"/>
        <d v="2018-07-19T10:23:08"/>
        <d v="2018-07-20T19:12:14"/>
        <d v="2018-07-20T21:35:10"/>
        <d v="2018-07-21T19:32:51"/>
        <d v="2018-07-22T16:05:41"/>
        <d v="2018-07-22T19:05:43"/>
        <d v="2018-07-23T09:26:01"/>
        <d v="2018-07-23T12:43:53"/>
        <d v="2018-07-24T06:43:55"/>
        <d v="2018-07-24T16:24:23"/>
        <d v="2018-07-24T21:09:55"/>
        <d v="2018-07-25T10:14:00"/>
        <d v="2018-07-26T19:16:27"/>
        <d v="2018-07-28T11:11:49"/>
        <d v="2018-07-31T15:02:00"/>
        <d v="2018-08-01T10:00:00"/>
        <d v="2018-08-01T17:55:19"/>
        <d v="2018-08-01T23:06:11"/>
        <d v="2018-08-02T12:42:28"/>
        <d v="2018-08-02T18:43:29"/>
        <d v="2018-08-02T18:07:40"/>
        <d v="2018-08-02T20:54:17"/>
        <d v="2018-08-03T22:46:20"/>
        <d v="2018-08-06T18:26:23"/>
        <d v="2018-08-07T08:11:02"/>
        <d v="2018-08-07T12:28:45"/>
        <d v="2018-08-08T10:05:00"/>
        <d v="2018-08-08T09:58:36"/>
        <d v="2018-08-08T22:11:12"/>
        <d v="2018-08-09T09:51:56"/>
        <d v="2018-08-09T13:19:27"/>
        <d v="2018-08-09T18:17:19"/>
        <d v="2018-08-10T10:10:00"/>
        <d v="2018-08-10T09:03:00"/>
        <d v="2018-08-14T09:15:00"/>
        <d v="2018-08-16T09:15:10"/>
        <d v="2018-08-16T13:04:48"/>
        <d v="2018-08-17T09:04:32"/>
        <d v="2018-08-20T11:15:49"/>
        <d v="2018-08-20T15:00:06"/>
        <d v="2018-08-20T15:09:44"/>
        <d v="2018-08-20T19:11:57"/>
        <d v="2018-08-22T09:13:00"/>
        <d v="2018-08-22T10:03:00"/>
        <d v="2018-08-22T11:14:22"/>
        <d v="2018-08-23T10:26:50"/>
        <d v="2018-08-23T14:59:07"/>
        <d v="2018-08-23T16:31:55"/>
        <d v="2018-08-23T16:21:22"/>
        <d v="2018-08-23T17:43:16"/>
        <d v="2018-08-23T17:06:14"/>
        <d v="2018-08-24T10:35:00"/>
        <d v="2018-08-25T18:55:36"/>
        <d v="2018-08-26T07:53:46"/>
        <d v="2018-08-26T19:06:41"/>
        <d v="2018-08-27T12:36:16"/>
        <d v="2018-08-28T10:01:00"/>
        <d v="2018-08-28T09:00:00"/>
        <d v="2018-08-28T11:00:29"/>
        <d v="2018-08-28T13:58:26"/>
        <d v="2018-08-29T10:01:40"/>
        <d v="2018-08-30T10:24:34"/>
        <d v="2018-08-30T19:10:55"/>
        <d v="2018-08-31T07:05:32"/>
        <d v="2018-08-31T10:03:09"/>
        <d v="2018-08-31T17:23:34"/>
        <d v="2018-09-03T10:00:38"/>
        <d v="2018-09-04T10:00:46"/>
        <d v="2018-09-05T20:52:14"/>
        <d v="2018-09-07T09:12:00"/>
        <d v="2018-09-07T16:23:22"/>
        <d v="2018-09-09T16:26:00"/>
        <d v="2018-09-10T12:41:14"/>
        <d v="2018-09-11T10:13:49"/>
        <d v="2018-09-12T13:32:00"/>
        <d v="2018-09-12T20:55:16"/>
        <d v="2018-09-14T10:11:15"/>
        <d v="2018-09-14T21:19:57"/>
        <d v="2018-09-16T11:13:30"/>
        <d v="2018-09-18T10:04:20"/>
        <d v="2018-09-18T09:43:42"/>
        <d v="2018-09-18T11:42:35"/>
        <d v="2018-09-18T12:32:27"/>
        <d v="2018-09-20T19:35:18"/>
        <d v="2018-09-21T08:24:48"/>
        <d v="2018-09-21T20:24:34"/>
        <d v="2018-09-24T08:52:33"/>
        <d v="2018-09-24T15:21:00"/>
        <d v="2018-09-25T13:32:00"/>
        <d v="2018-09-27T12:20:22"/>
        <d v="2018-09-28T23:38:58"/>
        <d v="2018-10-01T10:03:46"/>
        <d v="2018-10-03T20:21:30"/>
        <d v="2018-10-05T19:18:38"/>
        <d v="2018-10-06T07:43:24"/>
        <d v="2018-10-09T10:08:58"/>
        <d v="2018-10-09T19:48:02"/>
        <d v="2018-10-10T10:23:20"/>
        <d v="2018-10-10T14:17:03"/>
        <d v="2018-10-11T10:01:00"/>
        <d v="2018-10-17T10:03:00"/>
        <d v="2018-10-23T10:02:00"/>
        <d v="2018-10-23T18:29:38"/>
        <d v="2018-10-25T18:53:00"/>
        <d v="2018-10-26T18:43:56"/>
        <d v="2018-10-27T18:31:34"/>
        <d v="2018-10-29T08:26:18"/>
        <d v="2018-10-29T12:22:14"/>
        <d v="2018-10-29T14:33:43"/>
        <d v="2018-10-29T14:35:32"/>
        <d v="2018-10-29T15:40:26"/>
        <d v="2018-10-29T18:00:56"/>
        <d v="2018-10-29T16:35:46"/>
        <d v="2018-10-30T10:03:30"/>
        <d v="2018-10-30T11:05:30"/>
        <d v="2018-10-30T21:11:37"/>
        <d v="2018-10-31T07:02:03"/>
        <d v="2018-10-31T14:16:30"/>
        <d v="2018-11-01T11:38:09"/>
        <d v="2018-11-03T09:07:43"/>
        <d v="2018-11-05T12:37:26"/>
        <d v="2018-11-05T16:38:10"/>
        <d v="2018-11-08T10:01:23"/>
        <d v="2018-11-09T10:08:13"/>
        <d v="2018-11-09T20:45:02"/>
        <d v="2018-11-11T16:28:28"/>
        <d v="2018-11-12T14:58:34"/>
        <d v="2018-11-13T10:02:00"/>
        <d v="2018-11-13T15:12:27"/>
        <d v="2018-11-13T15:14:08"/>
        <d v="2018-11-13T15:51:23"/>
        <d v="2018-11-13T16:43:58"/>
        <d v="2018-11-13T17:15:33"/>
        <d v="2018-11-14T09:02:57"/>
        <d v="2018-11-14T10:07:06"/>
        <d v="2018-11-14T10:34:25"/>
        <d v="2018-11-15T10:04:40"/>
        <d v="2018-11-16T16:03:46"/>
        <d v="2018-11-19T17:18:59"/>
        <d v="2018-11-20T10:03:36"/>
        <d v="2018-11-23T15:37:05"/>
        <d v="2018-11-29T14:38:00"/>
        <d v="2018-11-30T09:02:50"/>
        <d v="2018-12-03T08:46:54"/>
        <d v="2018-12-05T10:47:58"/>
        <d v="2018-12-05T11:05:00"/>
        <d v="2018-12-06T14:28:39"/>
        <d v="2018-12-07T01:25:00"/>
        <d v="2018-12-11T09:45:26"/>
        <d v="2018-12-11T12:16:59"/>
        <d v="2018-12-12T09:56:51"/>
        <d v="2018-12-13T13:30:18"/>
        <d v="2018-12-13T14:03:40"/>
        <d v="2018-12-18T09:07:02"/>
        <d v="2018-12-19T10:13:04"/>
        <d v="2018-12-20T14:01:40"/>
        <d v="2018-12-21T14:01:26"/>
        <d v="2018-12-21T17:00:55"/>
        <d v="2018-12-24T17:53:58"/>
        <d v="2018-12-26T11:43:46"/>
        <d v="2018-12-27T09:00:54"/>
        <d v="2018-12-28T15:30:58"/>
        <d v="2018-12-29T03:11:44"/>
        <d v="2018-12-29T11:24:50"/>
        <d v="2018-12-29T11:50:56"/>
        <d v="2018-12-29T17:22:57"/>
        <d v="2018-12-29T17:27:34"/>
        <d v="2018-12-29T17:28:30"/>
        <d v="2018-12-29T17:31:35"/>
        <d v="2018-12-29T17:34:18"/>
        <d v="2018-12-29T20:49:20"/>
        <d v="2018-12-31T00:49:58"/>
        <d v="2018-12-31T15:06:45"/>
        <d v="2019-01-01T19:05:34"/>
        <d v="2019-01-02T10:05:50"/>
        <d v="2019-01-02T19:41:18"/>
        <d v="2019-01-03T20:12:13"/>
        <d v="2019-01-04T16:18:20"/>
        <d v="2019-01-04T16:08:02"/>
        <d v="2019-01-05T17:27:05"/>
        <d v="2019-01-07T09:53:24"/>
        <d v="2019-01-07T20:21:44"/>
        <d v="2019-01-09T11:47:58"/>
        <d v="2019-01-09T15:48:46"/>
        <d v="2019-01-10T10:42:15"/>
        <d v="2019-01-12T21:10:46"/>
        <d v="2019-01-14T17:45:39"/>
        <d v="2019-01-15T03:00:00"/>
        <d v="2019-01-15T21:25:56"/>
        <d v="2019-01-15T05:18:00"/>
        <d v="2019-01-15T16:32:49"/>
        <d v="2019-01-15T16:35:39"/>
        <d v="2019-01-15T15:42:21"/>
        <d v="2019-01-16T10:21:55"/>
        <d v="2019-01-17T21:20:12"/>
        <d v="2019-01-18T18:41:10"/>
        <d v="2019-01-19T11:17:42"/>
        <d v="2019-01-22T15:20:00"/>
        <d v="2019-01-22T19:02:09"/>
        <d v="2019-01-25T09:08:00"/>
        <d v="2019-01-25T14:32:56"/>
        <d v="2019-01-25T14:35:12"/>
        <d v="2019-01-25T21:19:16"/>
        <d v="2019-01-26T14:40:00"/>
        <d v="2019-01-29T17:44:24"/>
        <d v="2019-01-31T12:22:49"/>
        <d v="2019-02-01T10:18:07"/>
        <d v="2019-02-01T10:41:08"/>
        <d v="2019-02-02T15:50:56"/>
        <d v="2019-02-02T17:45:47"/>
        <d v="2019-02-04T11:11:45"/>
        <d v="2019-02-04T14:36:35"/>
        <d v="2019-02-04T16:49:14"/>
        <d v="2019-02-04T19:14:29"/>
        <d v="2019-02-05T08:56:36"/>
        <d v="2019-02-09T17:05:33"/>
        <d v="2019-02-11T09:06:15"/>
        <d v="2019-02-11T22:50:09"/>
        <d v="2019-02-12T10:38:49"/>
        <d v="2019-02-12T17:44:00"/>
        <d v="2019-02-12T20:23:54"/>
        <d v="2019-02-14T21:03:49"/>
        <d v="2019-02-15T07:57:25"/>
        <d v="2019-02-15T10:58:54"/>
        <d v="2019-02-15T21:23:33"/>
        <d v="2019-02-18T20:13:47"/>
        <d v="2019-02-18T21:11:55"/>
        <d v="2019-02-19T15:04:15"/>
        <d v="2019-02-20T08:24:05"/>
        <d v="2019-02-20T10:10:06"/>
        <d v="2019-02-21T17:23:27"/>
        <d v="2019-02-22T10:01:45"/>
        <d v="2019-02-26T10:25:00"/>
        <d v="2019-03-01T15:17:16"/>
        <d v="2019-03-05T16:09:53"/>
        <d v="2019-03-06T10:03:54"/>
        <d v="2019-03-07T15:48:40"/>
        <d v="2019-03-07T21:58:48"/>
        <d v="2019-03-08T12:32:56"/>
        <d v="2019-03-08T18:54:11"/>
        <d v="2019-03-12T09:12:26"/>
        <d v="2019-03-13T11:15:57"/>
        <d v="2019-03-14T10:33:45"/>
        <d v="2019-03-18T10:33:56"/>
        <d v="2019-03-19T10:30:50"/>
        <d v="2019-03-19T15:58:32"/>
        <d v="2019-03-21T21:09:35"/>
        <d v="2019-03-23T14:24:00"/>
        <d v="2019-03-24T06:03:45"/>
        <d v="2019-03-26T11:34:07"/>
        <d v="2019-03-27T10:02:44"/>
        <d v="2019-03-28T11:02:44"/>
        <d v="2019-03-29T10:55:38"/>
        <d v="2019-03-29T20:19:34"/>
        <d v="2019-04-02T10:02:00"/>
        <d v="2019-04-03T10:10:08"/>
        <d v="2019-04-04T18:57:47"/>
        <d v="2019-04-05T16:09:57"/>
        <d v="2019-04-06T19:27:33"/>
        <d v="2019-04-09T07:30:36"/>
        <d v="2019-04-09T10:49:03"/>
        <d v="2019-04-10T00:19:00"/>
        <d v="2019-04-11T10:04:27"/>
        <d v="2019-04-17T15:32:01"/>
        <d v="2019-04-18T11:30:05"/>
        <d v="2019-04-25T09:09:36"/>
        <d v="2019-04-25T10:03:23"/>
        <d v="2019-04-27T08:48:37"/>
        <d v="2019-05-02T10:11:38"/>
        <d v="2019-05-05T20:19:05"/>
        <d v="2019-05-07T10:10:16"/>
        <d v="2019-05-07T15:11:34"/>
        <d v="2019-05-07T14:59:43"/>
        <d v="2019-05-08T09:56:59"/>
        <d v="2019-05-09T10:34:42"/>
        <d v="2019-05-10T20:33:44"/>
        <d v="2019-05-13T07:23:32"/>
        <d v="2019-05-13T08:52:25"/>
        <d v="2019-05-13T15:47:23"/>
        <d v="2019-05-14T10:44:00"/>
        <d v="2019-05-14T18:22:39"/>
        <d v="2019-05-15T10:36:44"/>
        <d v="2019-05-15T15:10:00"/>
        <d v="2019-05-15T19:19:48"/>
        <d v="2019-05-16T10:16:27"/>
        <d v="2019-05-20T10:47:52"/>
        <d v="2019-05-22T12:39:32"/>
        <d v="2019-05-23T10:32:02"/>
        <d v="2019-05-24T10:23:02"/>
        <d v="2019-05-25T12:26:41"/>
        <d v="2019-05-25T15:36:26"/>
        <d v="2019-05-25T16:34:31"/>
        <d v="2019-05-25T19:27:52"/>
        <d v="2019-05-29T01:48:40"/>
        <d v="2019-05-29T06:02:56"/>
        <d v="2019-05-29T12:50:11"/>
        <d v="2019-05-29T15:18:57"/>
        <d v="2019-05-29T15:33:42"/>
        <d v="2019-05-29T19:19:46"/>
        <d v="2019-05-29T20:02:27"/>
        <d v="2019-05-30T17:44:40"/>
        <d v="2019-05-31T14:03:53"/>
        <d v="2019-05-31T14:48:39"/>
        <d v="2019-05-31T15:30:18"/>
        <d v="2019-05-31T19:28:00"/>
        <d v="2019-05-31T19:22:34"/>
        <d v="2019-05-31T18:21:54"/>
        <d v="2019-05-31T18:13:10"/>
        <d v="2019-05-31T19:58:20"/>
        <d v="2019-05-31T21:12:55"/>
        <d v="2019-06-01T08:15:25"/>
        <d v="2019-06-01T09:22:57"/>
        <d v="2019-06-04T17:42:42"/>
        <d v="2019-06-05T06:58:16"/>
        <d v="2019-06-05T18:15:15"/>
        <d v="2019-06-05T17:07:00"/>
        <d v="2019-06-07T10:16:15"/>
        <d v="2019-06-08T01:03:22"/>
        <d v="2019-06-11T18:41:17"/>
        <d v="2019-06-11T20:06:44"/>
        <d v="2019-06-11T23:28:15"/>
        <d v="2019-06-12T18:48:15"/>
        <d v="2019-06-13T00:57:53"/>
        <d v="2019-06-16T21:58:07"/>
        <d v="2019-06-25T09:35:46"/>
        <d v="2019-06-25T11:17:33"/>
        <d v="2019-06-25T14:42:40"/>
        <d v="2019-06-27T10:08:42"/>
        <d v="2019-06-29T15:21:53"/>
        <d v="2019-07-01T19:01:47"/>
        <d v="2019-07-02T20:14:01"/>
        <d v="2019-07-03T14:15:21"/>
        <d v="2019-07-04T10:01:09"/>
        <d v="2019-07-07T22:16:45"/>
        <d v="2019-07-10T09:27:25"/>
        <d v="2019-07-10T20:45:28"/>
        <d v="2019-07-12T15:04:53"/>
        <d v="2019-07-12T18:29:54"/>
        <d v="2019-07-12T20:38:37"/>
        <d v="2019-07-12T19:50:40"/>
        <d v="2019-07-18T10:07:32"/>
        <d v="2019-07-18T19:24:58"/>
        <d v="2019-07-19T09:01:36"/>
        <d v="2019-07-21T17:13:34"/>
        <d v="2019-07-23T21:15:21"/>
        <d v="2019-07-24T10:05:07"/>
        <d v="2019-07-25T04:55:28"/>
        <d v="2019-07-25T10:11:19"/>
        <d v="2019-07-25T09:05:27"/>
        <d v="2019-07-25T09:10:55"/>
        <d v="2019-07-25T09:11:26"/>
        <d v="2019-08-01T13:16:34"/>
        <d v="2019-08-04T11:51:41"/>
        <d v="2019-08-08T09:09:11"/>
        <d v="2019-08-08T10:03:28"/>
        <d v="2019-08-15T09:57:16"/>
        <d v="2019-08-23T13:20:12"/>
        <d v="2019-08-25T10:05:26"/>
        <d v="2019-08-25T10:05:10"/>
        <d v="2019-08-29T10:02:02"/>
        <d v="2019-09-01T14:22:57"/>
        <d v="2019-09-03T19:02:10"/>
        <d v="2019-09-04T15:38:53"/>
        <d v="2019-09-05T18:35:00"/>
        <d v="2019-09-06T15:35:01"/>
        <d v="2019-09-10T17:19:49"/>
        <d v="2019-09-10T22:06:55"/>
        <d v="2019-09-14T09:35:00"/>
        <d v="2019-09-16T18:54:28"/>
        <d v="2019-09-19T01:24:42"/>
        <d v="2019-09-20T11:43:36"/>
        <d v="2019-10-01T13:04:23"/>
        <d v="2019-10-01T19:22:28"/>
        <d v="2019-10-09T02:24:00"/>
        <d v="2019-10-12T14:45:00"/>
        <d v="2019-10-14T08:28:25"/>
        <d v="2019-10-14T09:04:08"/>
        <d v="2019-10-14T21:59:10"/>
        <d v="2019-10-21T16:27:06"/>
        <d v="2019-10-25T19:13:28"/>
        <d v="2019-10-28T14:40:35"/>
        <d v="2019-10-28T17:25:45"/>
        <d v="2019-10-28T17:51:09"/>
        <d v="2019-10-30T16:59:25"/>
        <d v="2019-11-02T20:01:38"/>
        <d v="2019-11-03T17:54:03"/>
        <d v="2019-11-05T12:45:54"/>
        <d v="2019-11-06T17:14:26"/>
        <d v="2019-11-17T12:35:01"/>
        <d v="2019-11-18T17:28:03"/>
        <d v="2019-11-20T20:14:21"/>
        <d v="2019-11-21T12:47:45"/>
        <d v="2019-11-22T07:59:32"/>
        <d v="2019-11-27T12:14:20"/>
        <d v="2019-12-04T07:11:01"/>
        <d v="2019-12-04T14:00:02"/>
        <d v="2019-12-06T03:50:00"/>
        <d v="2019-12-10T20:40:22"/>
        <d v="2019-12-10T21:57:53"/>
        <d v="2019-12-11T08:27:13"/>
        <d v="2019-12-12T17:36:49"/>
        <d v="2019-12-17T15:40:33"/>
        <d v="2019-12-17T18:18:34"/>
        <d v="2019-12-18T18:00:07"/>
        <d v="2019-12-20T02:04:28"/>
        <d v="2019-12-21T18:24:00"/>
        <d v="2019-12-22T08:30:00"/>
        <d v="2019-12-23T10:00:12"/>
        <d v="2019-12-24T18:00:30"/>
        <d v="2019-12-24T19:26:28"/>
        <d v="2020-01-02T21:23:08"/>
        <d v="2020-01-03T15:08:18"/>
        <d v="2020-01-05T09:20:00"/>
        <d v="2020-01-07T09:14:25"/>
        <d v="2020-01-09T11:15:08"/>
        <d v="2020-01-09T19:55:53"/>
        <d v="2020-01-10T08:24:22"/>
        <d v="2020-01-19T05:43:00"/>
        <d v="2020-01-21T22:29:14"/>
        <d v="2020-01-23T17:14:07"/>
        <d v="2020-01-26T20:26:34"/>
        <d v="2020-01-29T14:01:56"/>
        <d v="2020-01-31T10:00:55"/>
        <d v="2020-02-01T19:43:52"/>
        <d v="2020-02-02T22:23:00"/>
        <d v="2020-02-04T11:00:00"/>
        <d v="2020-02-05T16:06:25"/>
        <d v="2020-02-10T08:57:58"/>
        <d v="2020-02-12T16:12:50"/>
        <d v="2020-02-17T22:10:36"/>
        <d v="2020-02-17T22:22:48"/>
        <d v="2020-02-18T04:18:59"/>
        <d v="2020-02-20T16:39:54"/>
        <d v="2020-02-21T08:00:20"/>
        <d v="2020-02-25T09:32:31"/>
        <d v="2020-02-27T15:37:59"/>
        <d v="2020-03-03T09:57:00"/>
        <d v="2020-03-04T18:00:00"/>
        <d v="2020-03-06T18:43:07"/>
        <d v="2020-03-09T18:37:27"/>
        <d v="2020-03-16T16:07:32"/>
        <d v="2020-03-19T16:27:00"/>
        <d v="2020-03-20T20:08:42"/>
        <d v="2020-03-23T16:56:23"/>
        <d v="2020-03-23T18:58:12"/>
        <d v="2020-03-23T20:49:49"/>
        <d v="2020-03-25T09:40:42"/>
        <d v="2020-03-27T20:47:18"/>
        <d v="2020-03-29T20:26:57"/>
        <d v="2020-04-05T20:18:03"/>
        <d v="2020-04-05T20:01:57"/>
        <d v="2020-04-17T16:36:18"/>
        <d v="2020-04-18T15:41:36"/>
        <d v="2020-04-21T14:21:45"/>
        <d v="2020-04-22T19:43:00"/>
        <d v="2020-04-23T23:04:00"/>
        <d v="2020-04-24T07:01:04"/>
        <d v="2020-04-24T08:28:20"/>
        <d v="2020-04-24T14:23:49"/>
        <d v="2020-04-24T14:43:15"/>
        <d v="2020-04-25T08:12:34"/>
        <d v="2020-04-27T07:45:02"/>
        <d v="2020-05-03T14:02:03"/>
        <d v="2020-05-09T10:00:00"/>
        <d v="2020-05-05T15:00:00"/>
        <d v="2020-05-06T14:25:08"/>
        <d v="2020-05-09T12:32:15"/>
        <d v="2020-05-09T13:33:12"/>
        <d v="2020-05-09T17:22:58"/>
        <d v="2020-05-14T13:12:07"/>
        <d v="2020-05-11T14:59:44"/>
        <d v="2020-05-11T18:14:30"/>
        <d v="2020-05-19T10:24:24"/>
        <d v="2020-05-12T18:30:42"/>
        <d v="2020-05-13T13:29:23"/>
        <d v="2020-05-19T10:10:58"/>
        <d v="2020-05-19T10:34:46"/>
        <d v="2020-05-19T20:04:41"/>
        <d v="2020-05-20T15:51:22"/>
        <d v="2020-05-20T19:49:04"/>
        <d v="2020-05-21T17:00:00"/>
        <d v="2020-05-22T12:34:21"/>
        <d v="2020-05-22T13:42:55"/>
        <d v="2020-05-31T10:03:00"/>
        <d v="2020-05-29T10:15:18"/>
        <d v="2020-05-31T20:04:54"/>
        <d v="2020-06-02T17:45:59"/>
        <d v="2020-06-11T10:02:01"/>
        <d v="2020-06-12T10:00:24"/>
        <d v="2020-06-10T09:55:57"/>
        <d v="2020-06-11T08:42:19"/>
        <d v="2020-06-11T17:50:50"/>
        <d v="2020-06-11T17:53:47"/>
        <d v="2020-06-11T18:16:45"/>
        <d v="2020-06-11T19:37:14"/>
        <d v="2020-06-11T20:09:02"/>
        <d v="2020-06-11T20:12:36"/>
        <d v="2020-06-11T20:21:25"/>
        <d v="2020-06-11T21:37:15"/>
        <d v="2020-06-11T20:45:13"/>
        <d v="2020-06-11T21:33:33"/>
        <d v="2020-06-12T08:01:00"/>
        <d v="2020-06-12T09:06:21"/>
        <d v="2020-06-12T09:14:46"/>
        <d v="2020-06-12T12:48:25"/>
        <d v="2020-06-12T09:43:21"/>
        <d v="2020-06-12T09:39:10"/>
        <d v="2020-06-12T10:06:13"/>
        <d v="2020-06-12T10:56:55"/>
        <d v="2020-06-14T08:00:59"/>
        <d v="2020-06-14T18:00:25"/>
        <d v="2020-06-17T19:01:40"/>
        <d v="2020-06-18T20:22:58"/>
        <d v="2020-06-19T12:14:54"/>
        <d v="2020-06-23T21:22:27"/>
        <d v="2020-06-24T08:32:57"/>
        <d v="2020-06-24T08:49:17"/>
        <d v="2020-06-27T18:44:16"/>
        <d v="2020-06-29T07:05:11"/>
        <d v="2020-06-29T07:37:46"/>
        <d v="2020-06-29T10:15:54"/>
        <d v="2020-06-29T16:36:12"/>
        <d v="2020-06-30T15:56:08"/>
        <d v="2020-07-01T14:00:00"/>
        <d v="2020-07-01T11:00:00"/>
        <d v="2020-07-01T19:59:46"/>
        <d v="2020-07-02T11:06:24"/>
        <d v="2020-07-04T18:30:44"/>
        <d v="2020-07-04T18:39:47"/>
        <d v="2020-07-05T00:45:26"/>
        <d v="2020-07-09T10:02:08"/>
        <d v="2020-07-12T10:01:00"/>
        <d v="2020-07-07T20:06:00"/>
        <d v="2020-07-08T08:06:55"/>
        <d v="2020-07-08T08:08:22"/>
        <d v="2020-07-08T08:49:48"/>
        <d v="2020-07-10T19:58:35"/>
        <d v="2020-07-23T10:00:54"/>
        <d v="2020-07-26T10:00:34"/>
        <d v="2020-07-26T10:01:01"/>
        <d v="2020-07-20T15:44:02"/>
        <d v="2020-07-21T07:53:11"/>
        <d v="2020-07-23T15:40:46"/>
        <d v="2020-07-28T10:01:50"/>
        <d v="2020-07-29T10:02:08"/>
        <d v="2020-07-24T06:38:55"/>
        <d v="2020-07-24T15:40:31"/>
        <d v="2020-07-27T14:24:00"/>
        <d v="2020-07-28T18:57:29"/>
        <d v="2020-08-12T10:03:14"/>
        <d v="2020-08-07T19:40:27"/>
        <d v="2020-08-10T17:28:36"/>
        <d v="2020-08-11T06:40:38"/>
        <d v="2020-08-18T10:04:40"/>
        <d v="2020-08-17T08:36:15"/>
        <d v="2020-08-17T09:53:33"/>
        <d v="2020-08-18T09:56:30"/>
        <d v="2020-08-19T08:47:04"/>
        <d v="2020-08-28T10:08:17"/>
        <d v="2020-08-25T16:31:55"/>
        <d v="2020-08-25T23:02:29"/>
        <d v="2020-08-26T15:16:26"/>
        <d v="2020-08-29T13:09:32"/>
        <d v="2020-08-30T13:52:13"/>
        <d v="2020-09-02T14:27:44"/>
        <d v="2020-09-02T14:59:16"/>
        <d v="2020-09-02T15:08:38"/>
        <d v="2020-09-02T15:51:20"/>
        <d v="2020-09-04T14:24:37"/>
        <d v="2020-09-09T10:00:00"/>
        <d v="2020-09-08T15:39:25"/>
        <d v="2020-09-09T10:25:19"/>
        <d v="2020-09-12T13:04:50"/>
        <d v="2020-09-12T13:34:25"/>
        <d v="2020-09-16T14:13:32"/>
        <d v="2020-09-16T21:13:23"/>
        <d v="2020-09-17T17:31:53"/>
        <d v="2020-09-18T13:51:00"/>
        <d v="2020-09-19T09:15:14"/>
        <d v="2020-10-03T17:36:26"/>
        <d v="2020-10-03T20:59:53"/>
        <d v="2020-10-04T14:10:53"/>
        <d v="2020-10-05T10:08:47"/>
        <d v="2020-10-07T19:54:37"/>
        <d v="2020-10-08T12:00:35"/>
        <d v="2020-10-12T16:23:48"/>
        <d v="2020-10-16T06:38:38"/>
        <d v="2020-10-16T09:22:00"/>
        <d v="2020-10-17T20:00:00"/>
        <d v="2020-10-20T10:46:01"/>
        <d v="2020-10-21T11:09:06"/>
        <d v="2020-10-28T10:02:53"/>
        <d v="2020-10-29T10:03:42"/>
        <d v="2020-10-24T08:40:38"/>
        <d v="2020-10-28T17:21:04"/>
        <d v="2020-11-01T19:39:42"/>
        <d v="2020-11-03T10:10:52"/>
        <d v="2020-11-09T07:39:26"/>
        <d v="2020-11-17T16:33:24"/>
        <d v="2020-11-17T23:22:19"/>
        <d v="2020-11-23T20:17:44"/>
        <d v="2020-11-24T17:20:24"/>
        <d v="2020-11-25T18:07:56"/>
        <d v="2020-11-28T16:41:05"/>
        <d v="2020-11-29T15:12:54"/>
        <d v="2020-11-29T23:55:24"/>
        <d v="2020-12-03T07:34:12"/>
        <d v="2020-12-03T19:03:04"/>
        <d v="2020-12-05T10:13:42"/>
        <d v="2020-12-05T16:33:12"/>
        <d v="2020-12-09T18:07:14"/>
        <d v="2020-12-09T23:36:08"/>
        <d v="2020-12-11T00:39:57"/>
        <d v="2020-12-11T05:02:03"/>
        <d v="2020-12-11T07:53:49"/>
        <d v="2020-12-13T17:48:56"/>
        <d v="2020-12-13T19:37:10"/>
        <d v="2020-12-21T10:20:36"/>
        <d v="2020-12-22T10:01:00"/>
        <d v="2020-12-21T08:05:24"/>
        <d v="2020-12-26T21:39:08"/>
        <d v="2020-12-28T07:28:10"/>
        <d v="2020-12-30T20:30:07"/>
        <d v="2020-12-31T21:36:39"/>
        <d v="2021-01-13T10:00:00"/>
        <d v="2021-01-11T12:23:23"/>
        <d v="2021-01-18T10:16:33"/>
        <d v="2021-01-21T10:01:20"/>
        <d v="2021-01-18T13:45:29"/>
        <d v="2021-01-24T18:50:21"/>
        <d v="2021-01-29T07:39:38"/>
        <d v="2021-01-29T09:29:30"/>
        <d v="2021-01-29T19:06:17"/>
        <d v="2021-01-29T21:51:48"/>
        <d v="2021-01-30T09:30:24"/>
        <d v="2021-01-30T10:40:00"/>
        <d v="2021-01-31T03:16:00"/>
        <d v="2021-01-31T09:05:12"/>
        <d v="2021-01-31T09:18:46"/>
        <d v="2021-01-31T09:50:23"/>
        <d v="2021-01-31T11:36:37"/>
        <d v="2021-02-01T13:14:09"/>
        <d v="2021-02-04T16:17:48"/>
        <d v="2021-02-06T18:00:00"/>
        <d v="2021-02-12T09:51:12"/>
        <d v="2021-02-17T04:55:03"/>
        <d v="2021-02-19T16:53:07"/>
        <d v="2021-02-22T14:36:39"/>
        <d v="2021-02-27T17:56:50"/>
        <d v="2021-02-27T18:00:09"/>
        <d v="2021-03-03T14:58:32"/>
        <d v="2021-03-05T07:37:37"/>
        <d v="2021-03-07T14:59:25"/>
        <d v="2021-03-11T10:20:12"/>
        <d v="2021-03-19T09:00:00"/>
        <d v="2021-03-12T18:48:09"/>
        <d v="2021-03-13T17:40:04"/>
        <d v="2021-03-16T22:12:21"/>
        <d v="2021-03-17T10:04:35"/>
        <d v="2021-03-19T09:23:11"/>
        <d v="2021-03-25T10:00:00"/>
        <d v="2021-03-30T15:06:18"/>
        <d v="2021-03-30T20:21:53"/>
        <d v="2021-04-01T10:00:00"/>
        <d v="2021-04-20T15:10:52"/>
        <d v="2021-04-21T21:19:07"/>
        <d v="2021-04-30T14:19:00"/>
        <d v="2021-04-30T08:36:53"/>
        <d v="2021-05-01T11:18:36"/>
        <d v="2021-05-01T09:53:20"/>
        <d v="2021-05-13T10:01:43"/>
        <d v="2021-05-10T17:47:40"/>
        <d v="2021-05-12T06:41:00"/>
        <d v="2021-05-15T09:39:05"/>
        <d v="2021-05-16T18:44:49"/>
        <d v="2021-05-17T15:43:19"/>
        <d v="2021-05-19T10:04:11"/>
        <d v="2021-05-19T20:06:23"/>
        <d v="2021-05-19T21:46:30"/>
        <d v="2021-05-20T12:10:53"/>
        <d v="2021-05-20T19:37:57"/>
        <d v="2021-05-22T09:25:00"/>
        <d v="2021-05-26T10:01:37"/>
        <d v="2021-05-23T05:26:03"/>
        <d v="2021-05-25T08:17:19"/>
        <d v="2021-05-25T13:47:12"/>
        <d v="2021-05-27T20:11:07"/>
        <d v="2021-05-31T22:00:34"/>
        <d v="2021-06-07T04:22:57"/>
        <d v="2021-06-07T07:19:26"/>
        <d v="2021-06-07T07:41:26"/>
        <d v="2021-06-07T08:24:23"/>
        <d v="2021-06-15T10:02:09"/>
        <d v="2021-06-09T08:02:54"/>
        <d v="2021-06-14T21:43:17"/>
        <d v="2021-06-15T13:59:25"/>
        <d v="2021-06-24T10:10:49"/>
        <d v="2021-06-24T15:00:00"/>
        <d v="2021-06-17T19:57:33"/>
        <d v="2021-06-19T10:24:53"/>
        <d v="2021-06-24T15:09:28"/>
        <d v="2021-06-25T19:41:44"/>
        <d v="2021-06-26T10:04:27"/>
        <d v="2021-06-26T19:02:22"/>
        <d v="2021-06-27T18:39:04"/>
        <d v="2021-06-28T19:43:01"/>
        <d v="2021-06-28T21:11:09"/>
        <d v="2021-06-29T14:44:50"/>
        <d v="2021-06-29T19:31:12"/>
        <d v="2021-06-29T21:54:58"/>
        <d v="2021-06-30T16:49:41"/>
        <d v="2021-06-30T19:32:45"/>
        <d v="2021-06-30T20:51:08"/>
        <d v="2021-06-30T20:10:09"/>
        <d v="2021-06-30T20:41:02"/>
        <d v="2021-07-01T10:06:21"/>
        <d v="2021-07-01T15:00:00"/>
        <d v="2021-07-03T07:52:48"/>
        <d v="2021-07-03T18:51:09"/>
        <d v="2021-07-04T15:29:18"/>
        <d v="2021-07-04T20:12:29"/>
        <d v="2021-07-08T15:51:47"/>
        <d v="2021-07-09T09:10:40"/>
        <d v="2021-07-09T17:46:00"/>
        <d v="2021-07-10T21:50:08"/>
        <d v="2021-07-12T21:04:45"/>
        <d v="2021-07-13T21:18:18"/>
        <d v="2021-07-14T20:29:26"/>
        <d v="2021-07-16T16:34:26"/>
        <d v="2021-07-16T22:04:19"/>
        <d v="2021-07-17T18:50:06"/>
        <d v="2021-07-17T19:30:00"/>
        <d v="2021-07-23T09:14:17"/>
        <d v="2021-07-20T14:16:32"/>
        <d v="2021-07-26T19:27:40"/>
        <d v="2021-07-27T19:13:14"/>
        <d v="2021-08-06T10:24:51"/>
        <d v="2021-08-07T10:49:30"/>
        <d v="2021-08-09T14:04:03"/>
        <d v="2021-08-11T19:50:45"/>
        <d v="2021-08-15T19:34:56"/>
        <d v="2021-08-17T08:40:56"/>
        <d v="2021-08-17T10:05:38"/>
        <d v="2021-08-18T08:16:30"/>
        <d v="2021-08-19T10:33:57"/>
        <d v="2021-08-26T11:00:00"/>
        <d v="2021-08-26T10:00:00"/>
        <d v="2021-08-21T09:25:49"/>
        <d v="2021-08-21T11:27:11"/>
        <d v="2021-08-21T11:51:37"/>
        <d v="2021-08-21T11:56:23"/>
        <d v="2021-08-21T12:25:14"/>
        <d v="2021-08-21T12:58:51"/>
        <d v="2021-08-21T16:05:22"/>
        <d v="2021-08-21T16:51:49"/>
        <d v="2021-08-21T17:01:33"/>
        <d v="2021-08-21T19:00:12"/>
        <d v="2021-08-22T18:30:06"/>
        <d v="2021-08-24T19:18:27"/>
        <d v="2021-08-27T18:57:29"/>
        <d v="2021-08-30T13:39:10"/>
        <d v="2021-08-31T21:38:50"/>
        <d v="2021-09-01T10:01:15"/>
        <d v="2021-09-03T09:00:00"/>
        <d v="2021-09-03T10:50:00"/>
        <d v="2021-09-04T18:20:51"/>
        <d v="2021-09-05T13:28:23"/>
        <d v="2021-09-09T15:44:22"/>
        <d v="2021-09-09T20:48:49"/>
        <d v="2021-09-11T20:04:45"/>
        <d v="2021-09-11T20:20:13"/>
        <d v="2021-09-11T20:43:51"/>
        <d v="2021-09-11T22:39:20"/>
        <d v="2021-09-11T22:52:48"/>
        <d v="2021-09-12T00:02:54"/>
        <d v="2021-09-12T00:51:13"/>
        <d v="2021-09-12T07:02:10"/>
        <d v="2021-09-12T15:32:18"/>
        <d v="2021-09-17T06:07:06"/>
        <d v="2021-09-19T15:56:34"/>
        <d v="2021-09-28T10:03:21"/>
        <d v="2021-10-01T10:03:20"/>
        <d v="2021-10-05T10:06:17"/>
        <d v="2021-10-07T10:04:34"/>
        <d v="2021-10-06T10:00:00"/>
        <d v="2021-10-02T10:29:41"/>
        <d v="2021-10-06T13:38:43"/>
        <d v="2021-10-12T18:57:00"/>
        <d v="2021-10-23T10:00:47"/>
        <d v="2021-10-23T07:41:25"/>
        <d v="2021-10-25T12:46:31"/>
        <d v="2021-10-25T18:11:29"/>
        <d v="2021-10-29T14:08:46"/>
        <d v="2021-11-02T13:31:09"/>
        <d v="2021-11-06T10:03:26"/>
        <d v="2021-11-04T12:27:28"/>
        <d v="2021-11-04T15:40:07"/>
        <d v="2021-11-13T10:03:46"/>
        <d v="2021-11-17T12:51:27"/>
        <d v="2021-11-18T12:57:06"/>
        <d v="2021-11-18T18:21:44"/>
        <d v="2021-11-20T12:45:16"/>
        <d v="2021-11-20T12:57:16"/>
        <d v="2021-11-27T10:05:07"/>
        <d v="2021-11-22T19:43:57"/>
        <d v="2021-11-23T22:12:31"/>
        <d v="2021-11-26T03:40:19"/>
        <d v="2021-12-02T10:01:30"/>
        <d v="2021-12-04T19:32:03"/>
        <d v="2021-12-08T08:30:00"/>
        <d v="2021-12-09T12:42:30"/>
        <d v="2021-12-10T09:03:59"/>
        <d v="2021-12-11T08:58:43"/>
        <d v="2021-12-15T17:14:49"/>
        <d v="2021-12-22T10:00:00"/>
        <d v="2021-12-16T16:21:55"/>
        <d v="2021-12-19T18:55:00"/>
        <d v="2021-12-19T20:18:00"/>
        <d v="2021-12-20T08:21:35"/>
        <d v="2021-12-20T14:19:30"/>
        <d v="2021-12-21T13:56:48"/>
        <d v="2021-12-21T19:07:22"/>
        <d v="2021-12-30T10:06:26"/>
        <d v="2021-12-24T22:02:19"/>
        <d v="2021-12-29T16:42:24"/>
        <d v="2021-12-30T22:45:54"/>
        <d v="2022-01-01T10:23:13"/>
        <d v="2022-01-01T10:34:21"/>
        <d v="2022-01-05T16:33:00"/>
        <d v="2022-01-05T20:32:15"/>
        <d v="2022-01-10T10:08:18"/>
        <d v="2022-01-12T10:18:03"/>
        <d v="2022-01-07T10:39:31"/>
        <d v="2022-01-07T18:57:18"/>
        <d v="2022-01-08T17:20:09"/>
        <d v="2022-01-09T04:14:27"/>
        <d v="2022-01-12T08:59:23"/>
        <d v="2022-01-13T13:11:35"/>
        <d v="2022-01-14T10:29:00"/>
        <d v="2022-01-14T11:38:51"/>
        <d v="2022-01-22T13:10:37"/>
        <d v="2022-01-25T02:31:47"/>
        <d v="2022-01-28T01:00:53"/>
        <d v="2022-01-28T07:56:26"/>
        <d v="2022-01-29T10:21:13"/>
        <d v="2022-01-29T15:02:28"/>
        <d v="2022-02-01T08:54:54"/>
        <d v="2022-02-01T08:57:28"/>
        <d v="2022-02-01T17:30:02"/>
        <d v="2022-02-05T11:30:45"/>
        <d v="2022-02-08T11:00:00"/>
        <d v="2022-02-08T21:35:51"/>
        <d v="2022-02-11T06:24:19"/>
        <d v="2022-02-11T12:06:53"/>
        <d v="2022-02-13T14:14:08"/>
        <d v="2022-02-15T23:43:00"/>
        <d v="2022-02-17T20:41:06"/>
        <d v="2022-02-19T01:18:47"/>
        <d v="2022-02-19T12:28:10"/>
        <d v="2022-02-19T19:25:33"/>
        <d v="2022-02-21T20:00:00"/>
        <d v="2022-02-22T07:00:27"/>
        <d v="2022-02-22T09:03:51"/>
        <d v="2022-02-22T13:12:00"/>
        <d v="2022-02-22T14:23:09"/>
        <d v="2022-02-23T13:52:13"/>
        <d v="2022-02-23T15:45:00"/>
        <d v="2022-02-23T15:11:15"/>
        <d v="2022-02-23T19:15:28"/>
        <d v="2022-02-24T11:47:49"/>
        <d v="2022-02-25T15:08:25"/>
        <d v="2022-02-26T12:44:33"/>
        <d v="2022-02-26T13:43:00"/>
        <d v="2022-02-26T13:52:36"/>
        <d v="2022-02-26T15:34:46"/>
        <d v="2022-02-26T16:09:12"/>
        <d v="2022-02-28T15:22:00"/>
        <d v="2022-03-02T10:11:21"/>
        <d v="2022-03-05T18:25:29"/>
        <d v="2022-03-07T00:13:22"/>
        <d v="2022-03-07T16:42:06"/>
        <d v="2022-03-09T19:43:52"/>
        <d v="2022-03-11T15:50:00"/>
        <d v="2022-03-11T21:32:07"/>
        <d v="2022-03-13T20:13:08"/>
        <d v="2022-03-19T10:02:21"/>
        <d v="2022-03-17T15:45:00"/>
        <d v="2022-03-23T13:46:40"/>
        <d v="2022-03-23T13:53:28"/>
        <d v="2022-03-23T13:47:13"/>
        <d v="2022-03-23T14:00:35"/>
        <d v="2022-03-23T14:09:11"/>
        <d v="2022-03-23T14:31:09"/>
        <d v="2022-03-23T15:05:23"/>
        <d v="2022-03-23T15:25:46"/>
        <d v="2022-03-23T17:20:30"/>
        <d v="2022-03-25T14:47:50"/>
        <d v="2022-03-25T18:44:22"/>
        <d v="2022-03-27T15:14:18"/>
        <d v="2022-03-29T16:49:49"/>
        <d v="2022-04-01T19:14:00"/>
        <d v="2022-04-02T10:00:50"/>
        <d v="2022-04-05T10:13:29"/>
        <d v="2022-04-07T15:08:47"/>
        <d v="2022-04-07T15:25:24"/>
        <d v="2022-04-10T19:36:23"/>
        <d v="2022-04-12T22:49:17"/>
        <d v="2022-04-13T10:01:20"/>
        <d v="2022-04-13T11:35:04"/>
        <d v="2022-04-13T17:44:43"/>
        <d v="2022-04-13T19:57:23"/>
        <d v="2022-04-14T12:26:26"/>
        <d v="2022-04-21T10:15:00"/>
        <d v="2022-04-21T23:44:16"/>
        <d v="2022-04-22T01:57:00"/>
        <d v="2022-04-22T11:15:01"/>
        <d v="2022-04-22T19:53:33"/>
        <d v="2022-04-24T15:11:56"/>
        <d v="2022-04-24T15:26:50"/>
        <d v="2022-04-24T16:58:41"/>
        <d v="2022-04-24T17:34:02"/>
        <d v="2022-04-24T18:44:25"/>
        <d v="2022-04-24T22:41:56"/>
        <d v="2022-04-25T08:21:44"/>
        <d v="2022-04-25T20:36:43"/>
        <d v="2022-04-26T12:41:01"/>
        <d v="2022-04-26T13:20:10"/>
        <d v="2022-04-26T13:46:30"/>
        <d v="2022-04-26T14:28:45"/>
        <d v="2022-04-26T14:46:57"/>
        <d v="2022-04-26T15:13:44"/>
        <d v="2022-04-26T15:52:26"/>
        <d v="2022-04-26T16:17:20"/>
        <d v="2022-04-26T16:26:33"/>
        <d v="2022-04-26T17:21:47"/>
        <d v="2022-04-26T17:43:06"/>
        <d v="2022-04-29T16:45:44"/>
        <d v="2022-05-04T18:23:36"/>
        <d v="2022-05-07T10:00:00"/>
        <d v="2022-05-08T12:03:06"/>
        <d v="2022-05-09T07:43:40"/>
        <d v="2022-05-13T18:10:53"/>
        <d v="2022-05-16T20:27:22"/>
        <d v="2022-05-21T10:01:47"/>
        <d v="2022-05-22T19:40:41"/>
        <d v="2022-05-25T14:46:47"/>
        <d v="2022-05-25T19:51:50"/>
        <d v="2022-05-30T12:40:04"/>
        <d v="2022-05-30T18:53:43"/>
        <d v="2022-05-30T19:00:33"/>
        <d v="2022-05-30T19:34:21"/>
        <d v="2022-05-30T20:22:39"/>
        <d v="2022-05-30T20:57:21"/>
        <d v="2022-05-31T07:56:06"/>
        <d v="2022-05-31T18:30:56"/>
        <d v="2022-05-31T19:04:35"/>
        <d v="2022-05-31T20:03:07"/>
        <d v="2022-05-31T20:36:44"/>
        <d v="2022-05-31T21:16:15"/>
        <d v="2022-05-31T22:00:00"/>
        <d v="2022-06-01T19:24:44"/>
        <d v="2022-06-01T21:15:16"/>
        <d v="2022-06-02T19:06:51"/>
        <d v="2022-06-02T21:55:31"/>
        <d v="2022-06-03T07:52:38"/>
        <d v="2022-06-11T10:01:18"/>
        <d v="2022-06-12T13:06:56"/>
        <d v="2022-06-12T18:39:00"/>
        <d v="2022-06-15T09:25:37"/>
        <d v="2022-06-21T17:29:17"/>
        <d v="2022-06-22T12:48:05"/>
        <d v="2022-06-22T16:33:46"/>
        <d v="2022-06-23T07:30:01"/>
        <d v="2022-06-23T10:16:13"/>
        <d v="2022-06-24T15:59:35"/>
        <d v="2022-06-24T19:24:31"/>
        <d v="2022-06-30T21:25:52"/>
        <d v="2022-07-01T07:50:54"/>
        <d v="2022-07-01T07:53:00"/>
        <d v="2022-07-01T07:57:12"/>
        <d v="2022-07-05T19:53:29"/>
        <d v="2022-07-09T14:04:02"/>
        <d v="2022-07-09T15:23:43"/>
        <d v="2022-07-09T17:59:33"/>
        <d v="2022-07-09T19:21:12"/>
        <d v="2022-07-09T19:21:31"/>
        <d v="2022-07-09T16:42:02"/>
        <d v="2022-07-09T18:16:37"/>
        <d v="2022-07-10T13:45:36"/>
        <d v="2022-07-11T06:43:30"/>
        <d v="2022-07-11T13:02:26"/>
        <d v="2022-07-11T18:45:44"/>
        <d v="2022-07-12T20:09:53"/>
        <d v="2022-07-14T07:57:10"/>
        <d v="2022-07-14T07:58:19"/>
        <d v="2022-07-14T15:45:08"/>
        <d v="2022-07-14T15:55:27"/>
        <d v="2022-07-14T16:07:05"/>
        <d v="2022-07-14T21:41:24"/>
        <d v="2022-07-15T14:44:14"/>
        <d v="2022-07-20T21:41:16"/>
        <d v="2022-07-20T21:50:53"/>
        <d v="2022-07-29T13:09:37"/>
        <d v="2022-08-09T20:38:55"/>
        <d v="2022-08-14T13:22:38"/>
        <d v="2022-08-14T13:40:33"/>
        <d v="2022-08-15T16:14:41"/>
        <d v="2022-08-15T20:21:21"/>
        <d v="2022-08-18T12:50:10"/>
        <d v="2022-08-18T15:31:13"/>
        <d v="2022-08-18T15:38:51"/>
        <d v="2022-08-20T20:18:17"/>
        <d v="2022-08-22T13:54:15"/>
        <d v="2022-09-06T08:33:11"/>
        <d v="2022-09-06T10:02:48"/>
        <d v="2022-09-01T20:24:22"/>
        <d v="2022-09-10T10:01:48"/>
        <d v="2022-09-10T15:54:54"/>
        <d v="2022-09-07T08:43:46"/>
        <d v="2022-09-13T10:00:45"/>
        <d v="2022-09-10T15:53:53"/>
        <d v="2022-09-14T12:36:05"/>
        <d v="2022-09-17T12:48:11"/>
        <d v="2022-09-19T19:04:46"/>
        <d v="2022-09-21T13:53:00"/>
        <d v="2022-10-02T08:16:45"/>
        <d v="2022-10-02T16:59:57"/>
        <d v="2022-10-11T10:00:48"/>
        <d v="2022-10-10T00:05:00"/>
        <d v="2022-10-18T10:00:33"/>
        <d v="2022-10-14T13:07:17"/>
        <d v="2022-10-25T10:00:42"/>
        <d v="2022-10-25T10:00:47"/>
        <d v="2022-10-21T14:01:00"/>
        <d v="2022-10-21T21:29:06"/>
        <d v="2022-10-29T11:33:12"/>
        <d v="2022-10-29T16:12:23"/>
        <d v="2022-10-29T17:02:08"/>
        <d v="2022-11-03T18:48:24"/>
        <d v="2022-11-06T16:11:07"/>
        <d v="2022-11-08T18:38:36"/>
        <d v="2022-11-08T19:31:21"/>
        <d v="2022-11-09T19:59:43"/>
        <d v="2022-11-16T13:50:06"/>
        <d v="2022-11-18T12:59:37"/>
        <d v="2022-11-23T16:02:11"/>
        <d v="2022-11-25T16:20:35"/>
        <d v="2022-11-27T18:09:59"/>
        <d v="2022-11-28T08:24:38"/>
        <d v="2022-12-01T11:58:41"/>
        <d v="2022-12-01T14:14:47"/>
        <d v="2022-12-03T08:08:45"/>
        <d v="2022-12-05T11:31:54"/>
        <d v="2022-12-06T17:46:58"/>
        <d v="2022-12-10T15:46:08"/>
        <d v="2022-12-13T14:40:46"/>
        <d v="2022-12-13T19:23:34"/>
        <d v="2022-12-21T04:31:53"/>
        <d v="2022-12-21T15:30:54"/>
        <d v="2022-12-21T16:23:56"/>
        <d v="2022-12-21T17:18:38"/>
        <d v="2022-12-21T20:39:37"/>
        <d v="2022-12-22T19:27:38"/>
        <d v="2022-12-22T19:48:36"/>
        <d v="2022-12-22T21:07:24"/>
        <d v="2022-12-25T00:49:04"/>
        <d v="2022-12-29T20:18:44"/>
        <d v="2023-01-03T20:55:39"/>
        <d v="2023-01-09T07:44:51"/>
        <d v="2023-01-09T11:27:35"/>
        <d v="2023-01-17T16:21:00"/>
        <d v="2023-01-18T18:56:00"/>
        <d v="2023-01-18T21:24:55"/>
        <d v="2023-01-26T10:01:01"/>
        <d v="2023-01-21T22:27:52"/>
        <d v="2023-01-23T15:19:10"/>
        <d v="2023-01-24T07:55:31"/>
        <d v="2023-01-24T16:59:25"/>
        <d v="2023-01-25T21:49:30"/>
        <d v="2023-01-30T16:06:21"/>
        <d v="2023-01-30T17:53:12"/>
        <d v="2023-01-31T16:28:58"/>
        <d v="2023-01-31T20:28:01"/>
        <d v="2023-02-02T22:14:30"/>
        <d v="2023-02-04T16:43:45"/>
        <d v="2023-02-06T05:49:59"/>
        <d v="2023-02-08T12:33:28"/>
        <d v="2023-02-18T15:25:33"/>
        <d v="2023-02-20T08:37:24"/>
        <d v="2023-02-23T21:22:37"/>
        <d v="2023-02-25T16:38:22"/>
        <d v="2023-03-02T10:05:23"/>
        <d v="2023-03-02T04:30:06"/>
        <d v="2023-03-07T11:45:28"/>
        <d v="2023-03-07T14:18:39"/>
        <d v="2023-03-13T19:44:34"/>
        <d v="2023-03-15T21:11:46"/>
        <d v="2023-03-21T13:09:56"/>
        <d v="2023-03-22T11:17:53"/>
        <d v="2023-04-04T17:27:25"/>
        <d v="2023-04-13T10:02:01"/>
        <d v="2023-04-06T14:03:18"/>
        <d v="2023-04-20T10:01:03"/>
        <d v="2023-04-16T12:36:42"/>
        <d v="2023-04-17T10:03:22"/>
        <d v="2023-04-20T16:50:24"/>
        <d v="2023-04-22T19:30:48"/>
        <d v="2023-04-25T13:54:18"/>
        <d v="2023-04-28T15:38:37"/>
        <d v="2023-04-28T16:38:30"/>
        <d v="2023-04-28T17:31:31"/>
        <d v="2023-04-28T20:26:58"/>
        <d v="2023-04-30T09:35:00"/>
        <d v="2023-04-30T00:36:00"/>
        <d v="2023-04-30T10:00:03"/>
        <d v="2023-04-30T10:26:01"/>
        <d v="2023-05-02T19:56:27"/>
        <d v="2023-05-04T16:21:46"/>
        <d v="2023-05-10T14:01:28"/>
        <d v="2023-05-21T17:53:56"/>
        <d v="2023-05-23T15:25:18"/>
        <d v="2023-05-24T15:13:17"/>
        <d v="2023-05-24T19:11:15"/>
        <d v="2023-05-30T09:30:00"/>
        <d v="2023-05-27T20:24:30"/>
        <d v="2023-05-29T13:28:30"/>
        <d v="2023-05-29T18:29:52"/>
        <d v="2023-05-29T19:36:04"/>
        <d v="2023-05-30T21:48:01"/>
        <d v="2023-05-30T22:17:12"/>
        <d v="2023-06-02T17:51:09"/>
        <d v="2023-06-03T12:04:10"/>
        <d v="2023-06-03T22:29:57"/>
        <d v="2023-06-05T18:28:34"/>
        <d v="2023-06-08T17:47:59"/>
        <d v="2023-06-08T19:23:03"/>
        <d v="2023-06-08T21:10:06"/>
        <d v="2023-06-08T22:20:34"/>
        <d v="2023-06-09T08:41:22"/>
        <d v="2023-06-12T18:14:18"/>
        <d v="2023-06-12T18:36:00"/>
        <d v="2023-06-13T21:10:34"/>
        <d v="2023-06-13T21:14:28"/>
        <d v="2023-06-13T21:47:29"/>
        <d v="2023-06-16T17:04:47"/>
        <d v="2023-06-17T17:05:44"/>
        <d v="2023-06-20T10:30:47"/>
        <d v="2023-06-22T10:56:30"/>
        <d v="2023-06-22T11:50:45"/>
        <d v="2023-06-23T07:22:34"/>
        <d v="2023-06-23T15:09:28"/>
        <d v="2023-06-23T23:42:00"/>
        <d v="2023-06-29T19:53:47"/>
        <d v="2023-07-05T17:42:05"/>
        <d v="2023-07-08T16:02:00"/>
        <d v="2023-07-11T14:00:47"/>
        <d v="2023-07-11T19:22:52"/>
        <d v="2023-07-12T04:08:00"/>
        <d v="2023-07-12T07:45:13"/>
        <d v="2023-07-12T10:26:28"/>
        <d v="2023-07-19T18:23:48"/>
        <d v="2023-07-21T08:49:10"/>
        <d v="2023-07-21T15:12:32"/>
        <d v="2023-07-21T18:00:00"/>
        <d v="2023-07-22T05:00:01"/>
        <d v="2023-07-22T08:16:03"/>
        <d v="2023-07-24T13:01:32"/>
        <d v="2023-07-26T18:32:04"/>
        <d v="2023-07-28T19:56:22"/>
        <d v="2023-07-29T19:41:06"/>
        <d v="2023-08-01T02:21:00"/>
        <d v="2023-08-01T19:30:43"/>
        <d v="2023-08-10T06:58:40"/>
        <d v="2023-08-10T07:25:38"/>
        <d v="2023-08-10T08:00:23"/>
        <d v="2023-08-10T11:01:32"/>
        <d v="2023-08-10T19:08:55"/>
        <d v="2023-08-15T18:10:48"/>
        <d v="2023-08-19T08:52:14"/>
        <d v="2023-08-19T12:06:40"/>
        <d v="2023-08-19T13:36:29"/>
        <d v="2023-08-19T21:01:32"/>
        <d v="2023-08-20T11:59:29"/>
        <d v="2023-08-20T17:51:37"/>
        <d v="2023-08-20T20:17:12"/>
        <d v="2023-08-21T07:42:14"/>
        <d v="2023-08-21T08:05:23"/>
        <d v="2023-08-21T08:31:31"/>
        <d v="2023-08-21T08:12:11"/>
        <d v="2023-08-21T08:38:59"/>
        <d v="2023-08-21T08:48:30"/>
        <d v="2023-08-21T15:23:31"/>
        <d v="2023-08-21T11:59:01"/>
        <d v="2023-08-21T09:47:30"/>
        <d v="2023-08-21T10:11:44"/>
        <d v="2023-08-21T10:41:21"/>
        <d v="2023-08-21T11:07:38"/>
        <d v="2023-08-21T09:59:16"/>
        <d v="2023-08-21T12:00:00"/>
        <d v="2023-08-21T14:08:39"/>
        <d v="2023-08-21T11:32:26"/>
        <d v="2023-08-21T15:42:49"/>
        <d v="2023-08-21T18:33:44"/>
        <d v="2023-08-21T19:56:44"/>
        <d v="2023-08-22T00:21:51"/>
        <d v="2023-08-24T13:39:00"/>
        <d v="2023-08-22T02:42:50"/>
        <d v="2023-08-22T16:43:41"/>
        <d v="2023-08-22T08:35:38"/>
        <d v="2023-08-22T10:51:58"/>
        <d v="2023-08-22T16:00:20"/>
        <d v="2023-08-22T10:14:39"/>
        <d v="2023-08-22T11:43:38"/>
        <d v="2023-08-22T12:10:02"/>
        <d v="2023-08-22T17:57:16"/>
        <d v="2023-08-22T18:12:38"/>
        <d v="2023-08-22T16:38:31"/>
        <d v="2023-08-23T19:40:55"/>
        <d v="2023-08-25T13:24:12"/>
        <d v="2023-08-25T17:39:41"/>
        <d v="2023-08-26T19:35:14"/>
        <d v="2023-09-02T19:48:09"/>
        <d v="2023-09-06T11:52:19"/>
        <d v="2023-09-16T19:41:15"/>
        <d v="2023-09-26T20:05:08"/>
        <d v="2023-10-02T17:55:42"/>
        <d v="2023-10-08T17:47:37"/>
        <d v="2023-10-10T10:13:20"/>
        <d v="2023-10-11T10:01:00"/>
        <d v="2023-10-11T15:54:09"/>
        <d v="2023-10-12T11:29:18"/>
        <d v="2023-10-26T10:03:49"/>
        <d v="2023-10-21T13:10:09"/>
        <d v="2023-10-23T23:56:39"/>
        <d v="2023-10-24T02:38:54"/>
        <d v="2023-10-27T04:20:00"/>
        <d v="2023-10-28T16:44:39"/>
        <d v="2023-10-28T17:38:18"/>
        <d v="2023-10-28T17:54:55"/>
        <d v="2023-10-28T20:14:27"/>
        <d v="2023-10-28T20:49:07"/>
        <d v="2023-10-28T19:52:59"/>
        <d v="2023-10-29T14:15:38"/>
        <d v="2023-11-09T10:05:42"/>
        <d v="2023-11-04T19:01:34"/>
        <d v="2023-11-10T14:33:57"/>
        <d v="2023-11-10T14:34:27"/>
        <d v="2023-11-11T21:21:18"/>
        <d v="2023-11-15T12:32:26"/>
        <d v="2023-11-16T21:09:51"/>
        <d v="2023-11-22T17:25:25"/>
        <d v="2023-11-22T18:35:33"/>
        <d v="2023-12-10T17:30:00"/>
        <d v="2023-12-10T18:45:00"/>
        <d v="2023-12-12T12:09:40"/>
        <d v="2023-12-14T12:49:06"/>
        <d v="2023-12-14T14:57:26"/>
        <d v="2023-12-20T04:10:52"/>
        <d v="2023-12-21T17:40:14"/>
        <d v="2023-12-23T23:20:44"/>
        <d v="2024-01-03T07:44:15"/>
        <d v="2024-01-03T20:21:11"/>
        <d v="2024-01-16T16:05:20"/>
        <d v="2024-01-21T17:28:34"/>
        <d v="2024-01-24T17:03:11"/>
        <d v="2024-01-24T20:57:04"/>
        <d v="2024-01-30T21:38:21"/>
        <d v="2024-02-01T09:03:00"/>
        <d v="2024-02-02T14:10:50"/>
        <d v="2024-02-02T21:25:33"/>
        <d v="2024-02-07T21:12:25"/>
        <d v="2024-02-09T20:33:00"/>
        <d v="2024-02-10T17:02:35"/>
        <d v="2024-02-12T13:34:19"/>
        <d v="2024-02-18T19:57:19"/>
        <d v="2024-02-22T11:34:07"/>
        <d v="2024-02-22T14:53:37"/>
        <d v="2024-02-28T17:55:14"/>
        <d v="2024-03-02T09:44:21"/>
        <d v="2024-03-02T09:44:00"/>
        <d v="2024-03-02T11:23:52"/>
        <d v="2024-03-05T15:39:02"/>
        <d v="2024-03-13T11:15:52"/>
        <d v="2024-03-13T23:42:34"/>
        <d v="2024-03-28T10:00:58"/>
        <d v="2024-03-29T20:48:06"/>
        <d v="2024-03-29T22:19:36"/>
        <d v="2024-03-30T15:28:08"/>
        <d v="2024-04-03T10:05:40"/>
        <d v="2024-04-04T14:13:24"/>
        <d v="2024-04-04T15:10:28"/>
        <d v="2024-04-11T10:00:23"/>
        <d v="2024-04-22T16:37:36"/>
        <d v="2024-04-24T06:05:46"/>
        <d v="2024-04-26T19:05:41"/>
        <d v="2024-04-29T15:47:03"/>
        <d v="2024-04-29T16:25:29"/>
        <d v="2024-04-29T16:37:46"/>
        <d v="2024-04-29T17:02:50"/>
        <d v="2024-04-29T18:16:50"/>
        <d v="2024-04-29T18:56:44"/>
        <d v="2024-05-02T07:34:39"/>
        <d v="2024-05-07T11:41:00"/>
        <d v="2024-05-07T19:07:33"/>
        <d v="2024-05-08T10:30:50"/>
        <d v="2024-05-12T23:48:57"/>
        <d v="2024-05-20T08:24:37"/>
        <d v="2024-05-22T17:32:20"/>
        <d v="2024-05-25T12:15:23"/>
        <d v="2024-05-26T06:00:13"/>
        <d v="2024-05-27T13:26:43"/>
        <d v="2024-05-29T12:33:50"/>
        <d v="2024-06-02T20:02:08"/>
        <d v="2024-06-02T20:17:25"/>
        <d v="2024-06-03T18:45:23"/>
        <d v="2024-06-03T19:30:29"/>
        <d v="2024-06-04T12:58:56"/>
        <d v="2024-06-04T19:41:57"/>
        <d v="2024-06-05T17:11:20"/>
        <d v="2024-06-08T10:53:37"/>
        <d v="2024-06-08T19:34:00"/>
        <d v="2024-06-08T19:57:33"/>
        <d v="2024-06-08T19:55:00"/>
        <d v="2024-06-08T20:35:23"/>
        <d v="2024-06-09T17:59:54"/>
        <d v="2024-06-11T02:42:00"/>
        <d v="2024-06-13T06:54:17"/>
        <d v="2024-06-13T07:46:00"/>
        <d v="2024-06-13T07:46:45"/>
        <d v="2024-06-13T08:31:21"/>
        <d v="2024-06-13T09:14:44"/>
        <d v="2024-06-13T09:41:01"/>
        <d v="2024-06-13T10:41:13"/>
        <d v="2024-06-13T11:40:34"/>
        <d v="2024-06-13T15:29:04"/>
        <d v="2024-06-13T12:57:51"/>
        <d v="2024-06-13T15:58:25"/>
        <d v="2024-06-13T16:35:10"/>
        <d v="2024-06-18T07:55:55"/>
        <d v="2024-06-18T09:13:09"/>
        <d v="2024-06-18T13:22:30"/>
        <d v="2024-06-18T13:41:05"/>
        <d v="2024-06-19T08:36:24"/>
        <d v="2024-06-20T12:19:28"/>
        <d v="2024-06-20T12:35:24"/>
        <d v="2024-06-21T07:57:52"/>
        <d v="2024-06-21T08:00:49"/>
        <d v="2024-06-21T08:19:50"/>
        <d v="2024-06-21T08:22:11"/>
        <d v="2024-06-21T08:22:57"/>
        <d v="2024-06-21T08:24:25"/>
        <d v="2024-06-21T06:28:35"/>
        <d v="2024-06-21T08:34:57"/>
        <d v="2024-06-21T09:37:35"/>
        <d v="2024-06-21T09:57:58"/>
        <d v="2024-06-21T13:11:11"/>
        <d v="2024-06-21T11:00:47"/>
        <d v="2024-06-21T14:07:22"/>
        <d v="2024-06-21T14:52:54"/>
        <d v="2024-06-21T15:28:26"/>
        <d v="2024-06-21T15:47:50"/>
        <d v="2024-06-29T11:33:08"/>
        <d v="2024-07-03T22:15:33"/>
        <d v="2024-07-08T05:01:35"/>
        <d v="2024-07-10T18:34:07"/>
        <d v="2024-07-18T10:01:19"/>
        <d v="2024-07-12T10:14:51"/>
        <d v="2024-07-14T10:46:15"/>
        <d v="2024-07-22T11:40:00"/>
        <d v="2024-07-26T10:33:11"/>
        <d v="2024-07-31T16:44:45"/>
        <d v="2024-08-01T21:48:53"/>
        <d v="2024-08-01T22:45:55"/>
        <d v="2024-08-01T22:50:00"/>
        <d v="2024-08-01T22:58:46"/>
        <d v="2024-08-02T01:05:39"/>
        <d v="2024-08-02T07:11:14"/>
        <d v="2024-08-02T06:57:28"/>
        <d v="2024-08-02T07:15:00"/>
        <d v="2024-08-02T07:23:16"/>
        <d v="2024-08-02T07:23:24"/>
        <d v="2024-08-02T07:24:23"/>
        <d v="2024-08-02T07:24:47"/>
        <d v="2024-08-02T07:05:00"/>
        <d v="2024-08-02T06:30:00"/>
        <d v="2024-08-02T07:29:25"/>
        <d v="2024-08-02T07:49:09"/>
        <d v="2024-08-02T15:34:25"/>
        <d v="2024-08-02T10:19:04"/>
        <d v="2024-08-02T17:56:21"/>
        <d v="2024-08-02T11:03:22"/>
        <d v="2024-08-02T13:08:11"/>
        <d v="2024-08-02T16:12:30"/>
        <d v="2024-08-03T08:07:27"/>
        <d v="2024-08-03T08:20:01"/>
        <d v="2024-08-03T09:53:39"/>
        <d v="2024-08-03T09:54:43"/>
        <d v="2024-08-03T09:55:38"/>
        <d v="2024-08-03T09:56:20"/>
        <d v="2024-08-03T09:57:42"/>
        <d v="2024-08-03T09:58:06"/>
        <d v="2024-08-03T09:58:57"/>
        <d v="2024-08-03T10:00:18"/>
        <d v="2024-08-03T10:15:18"/>
        <d v="2024-08-03T10:27:04"/>
        <d v="2024-08-03T10:35:51"/>
        <d v="2024-08-03T11:26:22"/>
        <d v="2024-08-03T15:11:18"/>
        <d v="2024-08-04T19:40:28"/>
        <d v="2024-08-05T08:22:55"/>
        <d v="2024-08-05T09:02:42"/>
        <d v="2024-08-21T16:23:00"/>
        <d v="2024-08-26T03:00:00"/>
        <d v="2024-08-31T18:45:22"/>
        <d v="2024-09-04T12:12:48"/>
        <d v="2024-09-06T15:32:37"/>
        <d v="2024-09-15T22:32:06"/>
        <d v="2024-09-17T08:51:47"/>
        <d v="2024-09-17T10:05:42"/>
        <d v="2024-09-17T10:07:08"/>
        <d v="2024-09-19T15:52:09"/>
        <d v="2024-09-20T10:43:20"/>
        <d v="2024-09-24T10:32:55"/>
        <d v="2024-09-26T15:16:43"/>
        <d v="2024-10-13T09:06:20"/>
        <d v="2024-10-16T07:30:30"/>
        <d v="2024-10-19T14:27:11"/>
        <d v="2024-10-19T17:08:38"/>
        <d v="2024-10-22T16:42:00"/>
        <d v="2024-10-25T13:42:55"/>
        <d v="2024-10-26T19:29:23"/>
        <d v="2024-10-27T21:42:18"/>
        <d v="2024-10-28T08:41:35"/>
        <d v="2024-11-08T16:00:37"/>
        <d v="2024-11-08T16:29:42"/>
        <d v="2024-11-11T21:02:40"/>
        <d v="2024-11-23T09:22:21"/>
        <d v="2024-11-23T12:36:19"/>
        <d v="2024-11-23T14:09:31"/>
        <d v="2024-12-01T21:00:38"/>
        <d v="2024-12-05T17:57:10"/>
        <d v="2024-12-17T05:44:00"/>
        <d v="2024-12-20T17:00:00"/>
        <d v="2024-12-23T17:12:54"/>
        <d v="2024-12-30T12:24:18"/>
        <d v="2024-12-31T15:04:52"/>
        <d v="2025-01-06T10:20:07"/>
        <d v="2025-01-06T10:33:08"/>
        <d v="2025-01-09T13:41:36"/>
        <d v="2025-01-13T12:37:18"/>
        <d v="2025-01-13T19:25:34"/>
        <d v="2025-01-14T17:38:49"/>
        <d v="2025-01-15T17:01:34"/>
        <d v="2025-01-15T18:46:07"/>
        <d v="2025-01-18T09:06:02"/>
        <d v="2025-01-20T18:53:13"/>
        <d v="2025-01-23T14:48:00"/>
        <d v="2025-01-29T18:50:34"/>
        <d v="2025-01-30T15:09:20"/>
        <d v="2025-02-07T10:46:25"/>
        <d v="2025-02-07T21:57:30"/>
        <d v="2025-02-10T09:22:00"/>
        <d v="2025-02-11T07:23:43"/>
        <d v="2025-02-12T17:40:51"/>
        <d v="2025-02-15T15:12:00"/>
        <d v="2025-02-20T10:15:00"/>
        <d v="2025-02-17T16:52:46"/>
        <d v="2025-02-17T17:10:43"/>
        <d v="2025-02-19T13:22:06"/>
        <d v="2025-02-23T02:29:00"/>
        <d v="2025-02-24T12:17:00"/>
        <d v="2025-02-28T09:00:00"/>
        <d v="2025-02-25T15:16:00"/>
        <d v="2025-02-27T12:34:37"/>
        <d v="2025-03-06T10:56:00"/>
        <d v="2025-03-07T13:53:38"/>
        <d v="2025-03-08T04:45:25"/>
        <d v="2025-03-10T12:57:00"/>
        <d v="2025-03-10T16:01:42"/>
        <d v="2025-03-15T07:30:00"/>
        <d v="2025-03-15T08:03:12"/>
        <d v="2025-03-30T08:32:10"/>
        <d v="2025-03-30T12:57:52"/>
        <d v="2025-04-03T11:23:00"/>
        <d v="2025-04-04T12:21:31"/>
        <d v="2025-04-04T12:22:51"/>
        <d v="2025-04-05T14:20:00"/>
        <d v="2025-04-26T16:45:18"/>
        <d v="2025-05-14T18:28:03"/>
        <d v="2025-05-17T15:12:02"/>
        <d v="2025-05-18T18:20:58"/>
        <d v="2025-05-19T12:18:57"/>
        <d v="2025-05-26T20:10:57"/>
        <d v="2025-06-01T04:56:16"/>
        <d v="2025-06-01T05:54:38"/>
        <d v="2025-06-01T21:59:13"/>
        <d v="2025-06-05T12:44:41"/>
        <d v="2025-06-06T12:25:18"/>
        <d v="2025-06-06T13:29:25"/>
        <d v="2025-06-11T11:05:01"/>
        <d v="2025-06-12T12:39:49"/>
        <d v="2025-06-18T10:30:29"/>
        <d v="2025-06-15T10:38:48"/>
        <d v="2025-06-15T15:51:35"/>
        <d v="2025-06-15T16:44:17"/>
        <d v="2025-06-16T08:42:50"/>
        <d v="2025-06-16T09:14:19"/>
        <d v="2025-06-26T10:02:07"/>
        <d v="2025-06-23T17:22:39"/>
        <d v="2025-06-26T09:53:11"/>
        <d v="2025-07-19T06:33:00"/>
        <d v="2025-07-19T10:37:00"/>
        <d v="2025-07-20T07:14:52"/>
        <d v="2025-07-20T16:09:00"/>
        <d v="2025-07-20T16:09:30"/>
        <d v="2025-07-23T19:50:36"/>
        <d v="2025-07-27T07:14:00"/>
        <d v="2025-08-01T09:13:43"/>
        <d v="2025-08-01T17:57:58"/>
        <d v="2025-08-05T18:37:16"/>
        <d v="2025-08-07T21:07:00"/>
        <d v="2025-08-08T17:10:52"/>
        <d v="2025-08-11T10:07:24"/>
        <d v="2025-08-11T11:00:32"/>
        <d v="2025-08-11T15:07:39"/>
        <d v="2025-08-20T10:07:15"/>
        <d v="2025-08-21T13:53:24"/>
        <d v="2025-09-02T10:00:00"/>
        <d v="2025-09-09T12:24:44"/>
        <d v="2025-09-20T18:46:16"/>
        <d v="2025-09-21T13:17:28"/>
        <d v="2025-09-22T09:05:59"/>
        <d v="2025-09-22T10:35:57"/>
        <d v="2025-09-22T11:04:15"/>
        <d v="2025-10-08T10:03:06"/>
        <d v="2025-10-09T10:01:23"/>
        <d v="2025-10-09T13:25:20"/>
        <d v="2025-10-11T18:18:36"/>
        <d v="2025-10-19T20:16:09"/>
        <d v="2025-10-19T00:54:00"/>
        <d v="2025-10-24T15:38:57"/>
        <d v="2025-10-26T12:58:57"/>
        <d v="2025-10-28T18:27:13"/>
        <d v="2025-10-30T10:10:48"/>
        <d v="2025-11-05T19:31:49"/>
        <d v="2025-11-15T18:00:00"/>
        <d v="2025-11-17T15:46:58"/>
        <d v="2025-12-02T10:12:39"/>
        <d v="2025-12-04T14:55:10"/>
        <d v="2025-12-05T17:43:38"/>
        <d v="2025-12-06T15:25:00"/>
        <d v="2025-12-06T18:58:56"/>
        <d v="2025-12-07T18:21:22"/>
        <d v="2025-12-11T08:37:00"/>
        <d v="2025-12-16T09:40:08"/>
        <d v="2025-12-16T21:29:26"/>
        <d v="2025-12-17T13:52:22"/>
        <d v="2025-12-18T15:26:53"/>
        <d v="2025-12-23T06:20:14"/>
        <d v="2025-12-27T07:45:41"/>
        <d v="2025-12-31T23:50:02"/>
        <d v="2016-01-01T00:43:00" u="1"/>
        <d v="2016-01-01T19:15:00" u="1"/>
        <d v="2016-01-02T22:00:00" u="1"/>
        <d v="2016-01-04T16:00:00" u="1"/>
        <d v="2016-01-04T18:38:00" u="1"/>
        <d v="2016-01-03T16:53:00" u="1"/>
        <d v="2016-01-04T21:17:00" u="1"/>
        <d v="2016-01-03T15:06:00" u="1"/>
        <d v="2016-01-06T14:20:00" u="1"/>
        <d v="2016-01-06T13:08:00" u="1"/>
        <d v="2016-01-07T13:19:00" u="1"/>
        <d v="2016-01-18T18:07:00" u="1"/>
        <d v="2016-01-21T15:52:00" u="1"/>
        <d v="2016-01-22T18:38:00" u="1"/>
        <d v="2016-01-24T15:54:00" u="1"/>
        <d v="2016-01-24T12:15:00" u="1"/>
        <d v="2016-01-26T21:24:00" u="1"/>
        <d v="2016-01-28T12:05:00" u="1"/>
        <d v="2016-01-28T05:30:00" u="1"/>
        <d v="2016-01-28T13:19:00" u="1"/>
        <d v="2016-01-31T12:35:00" u="1"/>
        <d v="2016-01-05T18:32:00" u="1"/>
        <d v="2016-01-07T22:09:00" u="1"/>
        <d v="2016-01-07T09:00:00" u="1"/>
        <d v="2016-01-14T10:00:00" u="1"/>
        <d v="2016-01-15T09:51:00" u="1"/>
        <d v="2016-01-17T01:16:00" u="1"/>
        <d v="2016-01-18T15:00:00" u="1"/>
        <d v="2016-01-22T10:04:00" u="1"/>
        <d v="2016-01-24T04:56:00" u="1"/>
        <d v="2016-01-24T03:40:00" u="1"/>
        <d v="2016-01-24T09:51:00" u="1"/>
        <d v="2016-01-24T09:55:00" u="1"/>
        <d v="2016-01-26T15:39:00" u="1"/>
        <d v="2016-01-26T17:48:00" u="1"/>
        <d v="2016-01-27T11:46:00" u="1"/>
        <d v="2016-01-30T10:10:00" u="1"/>
        <d v="2016-01-14T04:52:00" u="1"/>
        <d v="2016-02-02T17:23:00" u="1"/>
        <d v="2016-02-07T12:05:00" u="1"/>
        <d v="2016-02-09T20:28:00" u="1"/>
        <d v="2016-02-11T21:47:00" u="1"/>
        <d v="2016-02-09T15:31:00" u="1"/>
        <d v="2016-02-16T14:04:00" u="1"/>
        <d v="2016-02-17T11:43:00" u="1"/>
        <d v="2016-02-17T18:08:00" u="1"/>
        <d v="2016-02-19T21:05:00" u="1"/>
        <d v="2016-02-23T00:00:00" u="1"/>
        <d v="2016-02-24T16:16:00" u="1"/>
        <d v="2016-02-29T15:16:00" u="1"/>
        <d v="2016-02-29T21:50:00" u="1"/>
        <d v="2016-02-01T11:22:00" u="1"/>
        <d v="2016-02-02T21:37:00" u="1"/>
        <d v="2016-02-03T08:48:00" u="1"/>
        <d v="2016-02-05T22:32:00" u="1"/>
        <d v="2016-02-05T07:56:00" u="1"/>
        <d v="2016-02-07T16:41:00" u="1"/>
        <d v="2016-02-14T04:26:00" u="1"/>
        <d v="2016-02-17T02:00:00" u="1"/>
        <d v="2016-02-18T09:18:00" u="1"/>
        <d v="2016-02-22T22:21:00" u="1"/>
        <d v="2016-02-29T17:00:00" u="1"/>
        <d v="2016-02-12T22:01:00" u="1"/>
        <d v="2016-03-01T16:19:00" u="1"/>
        <d v="2016-03-12T11:30:00" u="1"/>
        <d v="2016-03-12T20:20:00" u="1"/>
        <d v="2016-03-15T20:28:00" u="1"/>
        <d v="2016-03-18T10:00:00" u="1"/>
        <d v="2016-03-30T19:16:00" u="1"/>
        <d v="2016-03-05T10:00:00" u="1"/>
        <d v="2016-03-07T10:00:00" u="1"/>
        <d v="2016-03-07T15:00:00" u="1"/>
        <d v="2016-03-11T13:20:00" u="1"/>
        <d v="2016-03-11T09:00:00" u="1"/>
        <d v="2016-03-11T06:52:00" u="1"/>
        <d v="2016-03-12T10:00:00" u="1"/>
        <d v="2016-03-14T21:19:00" u="1"/>
        <d v="2016-03-17T09:08:00" u="1"/>
        <d v="2016-03-19T09:27:00" u="1"/>
        <d v="2016-03-20T14:41:00" u="1"/>
        <d v="2016-03-20T09:30:00" u="1"/>
        <d v="2016-03-24T05:20:00" u="1"/>
        <d v="2016-03-24T15:03:00" u="1"/>
        <d v="2016-03-27T22:30:00" u="1"/>
        <d v="2016-03-28T21:00:00" u="1"/>
        <d v="2016-03-20T10:45:00" u="1"/>
        <d v="2016-03-14T09:00:00" u="1"/>
        <d v="2016-04-10T09:31:00" u="1"/>
        <d v="2016-04-17T18:45:00" u="1"/>
        <d v="2016-04-23T15:43:00" u="1"/>
        <d v="2016-04-23T11:12:00" u="1"/>
        <d v="2016-04-23T15:57:00" u="1"/>
        <d v="2016-04-23T16:42:00" u="1"/>
        <d v="2016-04-24T13:40:00" u="1"/>
        <d v="2016-04-25T14:16:00" u="1"/>
        <d v="2016-04-25T11:40:00" u="1"/>
        <d v="2016-04-05T10:21:00" u="1"/>
        <d v="2016-04-09T11:28:00" u="1"/>
        <d v="2016-04-09T20:55:00" u="1"/>
        <d v="2016-04-11T10:00:00" u="1"/>
        <d v="2016-04-12T00:05:00" u="1"/>
        <d v="2016-04-13T10:43:00" u="1"/>
        <d v="2016-04-13T16:14:00" u="1"/>
        <d v="2016-04-14T13:58:00" u="1"/>
        <d v="2016-04-14T13:53:00" u="1"/>
        <d v="2016-04-15T09:33:00" u="1"/>
        <d v="2016-04-15T17:00:00" u="1"/>
        <d v="2016-04-16T10:36:00" u="1"/>
        <d v="2016-04-22T19:24:00" u="1"/>
        <d v="2016-04-23T15:41:00" u="1"/>
        <d v="2016-04-23T18:09:00" u="1"/>
        <d v="2016-04-23T17:02:00" u="1"/>
        <d v="2016-04-23T16:30:00" u="1"/>
        <d v="2016-04-23T15:48:00" u="1"/>
        <d v="2016-04-23T14:35:00" u="1"/>
        <d v="2016-04-23T13:50:00" u="1"/>
        <d v="2016-04-23T16:27:00" u="1"/>
        <d v="2016-04-24T12:55:00" u="1"/>
        <d v="2016-04-27T09:35:00" u="1"/>
        <d v="2016-04-26T16:29:00" u="1"/>
        <d v="2016-04-14T15:30:00" u="1"/>
        <d v="2016-04-21T15:50:00" u="1"/>
        <d v="2016-04-13T10:03:00" u="1"/>
        <d v="2016-04-14T10:24:00" u="1"/>
        <d v="2016-04-24T03:19:00" u="1"/>
        <d v="2016-05-04T11:09:00" u="1"/>
        <d v="2016-05-07T10:45:00" u="1"/>
        <d v="2016-05-08T08:00:00" u="1"/>
        <d v="2016-05-09T15:37:00" u="1"/>
        <d v="2016-05-11T14:43:00" u="1"/>
        <d v="2016-05-12T09:15:00" u="1"/>
        <d v="2016-05-12T14:30:00" u="1"/>
        <d v="2016-05-13T11:01:00" u="1"/>
        <d v="2016-05-15T13:36:00" u="1"/>
        <d v="2016-05-15T10:39:00" u="1"/>
        <d v="2016-05-21T07:50:00" u="1"/>
        <d v="2016-05-21T14:00:00" u="1"/>
        <d v="2016-05-22T09:24:00" u="1"/>
        <d v="2016-05-23T10:53:00" u="1"/>
        <d v="2016-05-26T22:34:00" u="1"/>
        <d v="2016-05-28T01:16:00" u="1"/>
        <d v="2016-05-28T09:30:00" u="1"/>
        <d v="2016-05-28T15:30:00" u="1"/>
        <d v="2016-05-30T12:06:00" u="1"/>
        <d v="2016-05-31T17:48:00" u="1"/>
        <d v="2016-05-02T19:21:00" u="1"/>
        <d v="2016-05-23T18:50:00" u="1"/>
        <d v="2016-05-26T14:17:00" u="1"/>
        <d v="2016-05-30T17:14:00" u="1"/>
        <d v="2016-05-25T18:57:00" u="1"/>
        <d v="2016-06-07T10:47:00" u="1"/>
        <d v="2016-06-10T10:45:00" u="1"/>
        <d v="2016-06-11T10:13:00" u="1"/>
        <d v="2016-06-17T18:20:00" u="1"/>
        <d v="2016-06-30T19:09:00" u="1"/>
        <d v="2016-06-01T09:34:00" u="1"/>
        <d v="2016-06-02T07:57:00" u="1"/>
        <d v="2016-06-05T09:57:00" u="1"/>
        <d v="2016-06-08T13:28:00" u="1"/>
        <d v="2016-06-11T11:38:00" u="1"/>
        <d v="2016-06-11T07:00:00" u="1"/>
        <d v="2016-06-11T10:00:00" u="1"/>
        <d v="2016-06-11T11:05:00" u="1"/>
        <d v="2016-06-14T09:56:00" u="1"/>
        <d v="2016-06-15T11:00:00" u="1"/>
        <d v="2016-06-15T17:39:00" u="1"/>
        <d v="2016-06-19T08:00:00" u="1"/>
        <d v="2016-06-19T09:54:00" u="1"/>
        <d v="2016-06-28T11:05:00" u="1"/>
        <d v="2016-06-29T10:00:00" u="1"/>
        <d v="2016-06-30T10:00:00" u="1"/>
        <d v="2016-06-23T14:10:00" u="1"/>
        <d v="2016-07-03T21:47:00" u="1"/>
        <d v="2016-07-04T12:30:00" u="1"/>
        <d v="2016-07-13T10:28:00" u="1"/>
        <d v="2016-07-13T10:44:00" u="1"/>
        <d v="2016-07-13T14:35:00" u="1"/>
        <d v="2016-07-13T17:15:00" u="1"/>
        <d v="2016-07-14T09:01:00" u="1"/>
        <d v="2016-07-14T10:05:00" u="1"/>
        <d v="2016-07-14T10:01:00" u="1"/>
        <d v="2016-07-17T14:13:00" u="1"/>
        <d v="2016-07-19T17:34:00" u="1"/>
        <d v="2016-07-23T10:00:00" u="1"/>
        <d v="2016-07-07T11:05:00" u="1"/>
        <d v="2016-07-09T10:07:00" u="1"/>
        <d v="2016-07-10T18:53:00" u="1"/>
        <d v="2016-07-10T21:23:00" u="1"/>
        <d v="2016-07-10T23:08:00" u="1"/>
        <d v="2016-07-10T23:13:00" u="1"/>
        <d v="2016-07-13T14:59:00" u="1"/>
        <d v="2016-07-13T08:14:00" u="1"/>
        <d v="2016-07-13T08:31:00" u="1"/>
        <d v="2016-07-13T10:56:00" u="1"/>
        <d v="2016-07-13T11:04:00" u="1"/>
        <d v="2016-07-13T18:14:00" u="1"/>
        <d v="2016-07-13T19:51:00" u="1"/>
        <d v="2016-07-13T13:51:00" u="1"/>
        <d v="2016-07-14T06:26:00" u="1"/>
        <d v="2016-07-14T08:31:00" u="1"/>
        <d v="2016-07-14T10:59:00" u="1"/>
        <d v="2016-07-16T12:39:00" u="1"/>
        <d v="2016-07-17T18:24:00" u="1"/>
        <d v="2016-07-18T10:08:00" u="1"/>
        <d v="2016-07-25T10:36:00" u="1"/>
        <d v="2016-07-26T11:00:00" u="1"/>
        <d v="2016-07-27T08:51:00" u="1"/>
        <d v="2016-07-30T10:00:00" u="1"/>
        <d v="2016-07-30T12:00:00" u="1"/>
        <d v="2016-07-31T19:46:00" u="1"/>
        <d v="2016-07-12T23:22:00" u="1"/>
        <d v="2016-07-17T18:46:00" u="1"/>
        <d v="2016-07-13T18:47:00" u="1"/>
        <d v="2016-07-05T19:38:00" u="1"/>
        <d v="2016-07-10T23:37:00" u="1"/>
        <d v="2016-07-11T01:51:00" u="1"/>
        <d v="2016-07-11T06:10:00" u="1"/>
        <d v="2016-07-11T00:37:00" u="1"/>
        <d v="2016-07-11T10:15:00" u="1"/>
        <d v="2016-07-13T14:33:00" u="1"/>
        <d v="2016-07-13T00:29:00" u="1"/>
        <d v="2016-07-13T11:20:00" u="1"/>
        <d v="2016-07-14T08:48:00" u="1"/>
        <d v="2016-07-14T13:21:00" u="1"/>
        <d v="2016-07-16T15:54:00" u="1"/>
        <d v="2016-07-16T14:36:00" u="1"/>
        <d v="2016-08-02T12:09:00" u="1"/>
        <d v="2016-08-06T10:00:00" u="1"/>
        <d v="2016-08-06T12:45:00" u="1"/>
        <d v="2016-08-11T13:02:00" u="1"/>
        <d v="2016-08-19T14:30:00" u="1"/>
        <d v="2016-08-26T09:20:00" u="1"/>
        <d v="2016-08-29T01:28:00" u="1"/>
        <d v="2016-08-02T08:04:00" u="1"/>
        <d v="2016-08-03T09:12:00" u="1"/>
        <d v="2016-08-03T11:00:00" u="1"/>
        <d v="2016-08-04T10:21:00" u="1"/>
        <d v="2016-08-04T10:00:00" u="1"/>
        <d v="2016-08-06T14:23:00" u="1"/>
        <d v="2016-08-06T16:00:00" u="1"/>
        <d v="2016-08-11T10:00:00" u="1"/>
        <d v="2016-08-14T16:48:00" u="1"/>
        <d v="2016-08-15T14:45:00" u="1"/>
        <d v="2016-08-16T10:58:00" u="1"/>
        <d v="2016-08-16T08:55:00" u="1"/>
        <d v="2016-08-20T13:00:00" u="1"/>
        <d v="2016-08-20T19:45:00" u="1"/>
        <d v="2016-08-21T09:53:00" u="1"/>
        <d v="2016-08-25T16:44:00" u="1"/>
        <d v="2016-08-31T09:20:00" u="1"/>
        <d v="2016-08-31T12:20:00" u="1"/>
        <d v="2016-08-31T14:20:00" u="1"/>
        <d v="2016-08-16T08:03:00" u="1"/>
        <d v="2016-08-15T07:32:00" u="1"/>
        <d v="2016-09-03T20:37:00" u="1"/>
        <d v="2016-09-06T10:08:00" u="1"/>
        <d v="2016-09-07T20:21:00" u="1"/>
        <d v="2016-09-08T19:45:00" u="1"/>
        <d v="2016-09-16T12:52:00" u="1"/>
        <d v="2016-09-27T09:36:00" u="1"/>
        <d v="2016-09-29T19:30:00" u="1"/>
        <d v="2016-09-30T09:15:00" u="1"/>
        <d v="2016-09-02T15:01:00" u="1"/>
        <d v="2016-09-02T23:15:00" u="1"/>
        <d v="2016-09-02T09:02:00" u="1"/>
        <d v="2016-09-03T18:20:00" u="1"/>
        <d v="2016-09-03T20:55:00" u="1"/>
        <d v="2016-09-07T08:18:00" u="1"/>
        <d v="2016-09-07T10:00:00" u="1"/>
        <d v="2016-09-08T10:00:00" u="1"/>
        <d v="2016-09-09T15:07:00" u="1"/>
        <d v="2016-09-09T08:53:00" u="1"/>
        <d v="2016-09-10T21:58:00" u="1"/>
        <d v="2016-09-15T09:13:00" u="1"/>
        <d v="2016-09-20T11:06:00" u="1"/>
        <d v="2016-09-24T12:03:00" u="1"/>
        <d v="2016-09-26T10:00:00" u="1"/>
        <d v="2016-09-28T09:06:00" u="1"/>
        <d v="2016-09-28T10:01:00" u="1"/>
        <d v="2016-09-30T10:10:00" u="1"/>
        <d v="2016-09-03T09:38:00" u="1"/>
        <d v="2016-09-03T15:10:00" u="1"/>
        <d v="2016-09-14T12:13:00" u="1"/>
        <d v="2016-09-27T07:13:00" u="1"/>
        <d v="2016-10-12T14:34:00" u="1"/>
        <d v="2016-10-13T10:26:00" u="1"/>
        <d v="2016-10-15T17:55:00" u="1"/>
        <d v="2016-10-15T21:16:00" u="1"/>
        <d v="2016-10-16T12:22:00" u="1"/>
        <d v="2016-10-20T10:06:00" u="1"/>
        <d v="2016-10-21T10:00:00" u="1"/>
        <d v="2016-10-04T11:14:00" u="1"/>
        <d v="2016-10-05T15:44:00" u="1"/>
        <d v="2016-10-05T20:40:00" u="1"/>
        <d v="2016-10-06T10:04:00" u="1"/>
        <d v="2016-10-06T19:38:00" u="1"/>
        <d v="2016-10-08T09:58:00" u="1"/>
        <d v="2016-10-10T21:47:00" u="1"/>
        <d v="2016-10-12T16:54:00" u="1"/>
        <d v="2016-10-14T17:50:00" u="1"/>
        <d v="2016-10-15T13:23:00" u="1"/>
        <d v="2016-10-15T12:35:00" u="1"/>
        <d v="2016-10-18T18:37:00" u="1"/>
        <d v="2016-10-09T16:29:00" u="1"/>
        <d v="2016-10-15T16:56:00" u="1"/>
        <d v="2016-10-15T18:52:00" u="1"/>
        <d v="2016-10-16T08:48:00" u="1"/>
        <d v="2016-10-16T09:18:00" u="1"/>
        <d v="2016-10-17T09:32:00" u="1"/>
        <d v="2016-10-19T10:00:00" u="1"/>
        <d v="2016-10-20T10:21:00" u="1"/>
        <d v="2016-10-21T09:33:00" u="1"/>
        <d v="2016-10-23T17:11:00" u="1"/>
        <d v="2016-10-25T10:07:00" u="1"/>
        <d v="2016-10-27T09:40:00" u="1"/>
        <d v="2016-10-28T09:10:00" u="1"/>
        <d v="2016-10-29T19:40:00" u="1"/>
        <d v="2016-10-31T23:04:00" u="1"/>
        <d v="2016-10-31T00:50:00" u="1"/>
        <d v="2016-11-01T00:15:00" u="1"/>
        <d v="2016-11-01T12:55:00" u="1"/>
        <d v="2016-11-04T14:11:00" u="1"/>
        <d v="2016-11-04T14:37:00" u="1"/>
        <d v="2016-11-04T15:07:00" u="1"/>
        <d v="2016-11-04T14:42:00" u="1"/>
        <d v="2016-11-04T16:18:00" u="1"/>
        <d v="2016-11-04T20:01:00" u="1"/>
        <d v="2016-11-04T21:21:00" u="1"/>
        <d v="2016-11-04T18:46:00" u="1"/>
        <d v="2016-11-04T21:23:00" u="1"/>
        <d v="2016-11-09T09:35:00" u="1"/>
        <d v="2016-11-11T08:14:00" u="1"/>
        <d v="2016-11-10T14:29:00" u="1"/>
        <d v="2016-11-14T20:40:00" u="1"/>
        <d v="2016-11-14T19:08:00" u="1"/>
        <d v="2016-11-23T20:40:00" u="1"/>
        <d v="2016-11-28T11:07:00" u="1"/>
        <d v="2016-11-01T12:04:00" u="1"/>
        <d v="2016-11-01T13:25:00" u="1"/>
        <d v="2016-11-01T14:03:00" u="1"/>
        <d v="2016-11-01T12:50:00" u="1"/>
        <d v="2016-11-01T12:49:00" u="1"/>
        <d v="2016-11-02T09:57:00" u="1"/>
        <d v="2016-11-02T17:56:00" u="1"/>
        <d v="2016-11-02T13:02:00" u="1"/>
        <d v="2016-11-03T14:55:00" u="1"/>
        <d v="2016-11-03T14:04:00" u="1"/>
        <d v="2016-11-04T14:02:00" u="1"/>
        <d v="2016-11-04T08:20:00" u="1"/>
        <d v="2016-11-04T13:21:00" u="1"/>
        <d v="2016-11-04T15:09:00" u="1"/>
        <d v="2016-11-04T14:18:00" u="1"/>
        <d v="2016-11-05T08:59:00" u="1"/>
        <d v="2016-11-07T16:50:00" u="1"/>
        <d v="2016-11-10T05:10:00" u="1"/>
        <d v="2016-11-14T16:39:00" u="1"/>
        <d v="2016-11-18T16:04:00" u="1"/>
        <d v="2016-11-18T08:35:00" u="1"/>
        <d v="2016-11-25T18:33:00" u="1"/>
        <d v="2016-11-27T07:59:00" u="1"/>
        <d v="2016-11-29T08:31:00" u="1"/>
        <d v="2016-11-01T00:33:00" u="1"/>
        <d v="2016-11-20T02:00:00" u="1"/>
        <d v="2016-11-07T13:30:00" u="1"/>
        <d v="2016-11-14T11:14:00" u="1"/>
        <d v="2016-11-18T17:31:00" u="1"/>
        <d v="2016-11-10T10:00:00" u="1"/>
        <d v="2016-12-02T19:15:00" u="1"/>
        <d v="2016-12-22T22:03:00" u="1"/>
        <d v="2016-12-23T13:05:00" u="1"/>
        <d v="2016-12-28T17:18:00" u="1"/>
        <d v="2016-12-03T19:27:00" u="1"/>
        <d v="2016-12-05T08:49:00" u="1"/>
        <d v="2016-12-11T17:14:00" u="1"/>
        <d v="2016-12-11T17:26:00" u="1"/>
        <d v="2016-12-13T19:57:00" u="1"/>
        <d v="2016-12-13T17:52:00" u="1"/>
        <d v="2016-12-14T16:06:00" u="1"/>
        <d v="2016-12-18T17:35:00" u="1"/>
        <d v="2016-12-21T17:45:00" u="1"/>
        <d v="2016-12-21T15:05:00" u="1"/>
        <d v="2016-12-22T16:48:00" u="1"/>
        <d v="2016-12-25T17:11:00" u="1"/>
        <d v="2016-12-25T18:33:00" u="1"/>
        <d v="2016-12-27T15:55:00" u="1"/>
        <d v="2016-12-05T16:49:00" u="1"/>
        <d v="2016-12-07T21:20:00" u="1"/>
        <d v="2016-12-10T09:00:00" u="1"/>
        <d v="2016-12-22T08:00:00" u="1"/>
        <d v="2016-12-29T08:00:00" u="1"/>
        <d v="2017-01-04T20:37:00" u="1"/>
        <d v="2017-01-06T09:00:00" u="1"/>
        <d v="2017-01-07T15:53:00" u="1"/>
        <d v="2017-01-08T21:45:00" u="1"/>
        <d v="2017-01-06T20:25:00" u="1"/>
        <d v="2017-01-13T07:58:00" u="1"/>
        <d v="2017-01-14T20:41:00" u="1"/>
        <d v="2017-01-15T12:55:00" u="1"/>
        <d v="2017-01-17T18:53:00" u="1"/>
        <d v="2017-01-20T11:53:00" u="1"/>
        <d v="2017-01-21T21:59:00" u="1"/>
        <d v="2017-01-24T13:05:00" u="1"/>
        <d v="2017-01-28T12:59:00" u="1"/>
        <d v="2017-01-01T22:35:00" u="1"/>
        <d v="2017-01-07T09:10:00" u="1"/>
        <d v="2017-01-12T19:18:00" u="1"/>
        <d v="2017-01-12T19:24:00" u="1"/>
        <d v="2017-01-12T12:42:00" u="1"/>
        <d v="2017-01-15T22:40:00" u="1"/>
        <d v="2017-01-17T18:02:00" u="1"/>
        <d v="2017-01-18T09:14:00" u="1"/>
        <d v="2017-01-22T12:44:00" u="1"/>
        <d v="2017-01-23T18:16:00" u="1"/>
        <d v="2017-01-24T10:16:00" u="1"/>
        <d v="2017-01-24T17:30:00" u="1"/>
        <d v="2017-01-30T11:00:00" u="1"/>
        <d v="2017-01-30T11:07:00" u="1"/>
        <d v="2017-01-01T07:04:00" u="1"/>
        <d v="2017-01-16T20:12:00" u="1"/>
        <d v="2017-01-23T17:28:00" u="1"/>
        <d v="2017-01-25T09:35:00" u="1"/>
        <d v="2017-01-06T10:55:00" u="1"/>
        <d v="2017-01-13T01:19:00" u="1"/>
        <d v="2017-01-13T10:00:00" u="1"/>
        <d v="2017-01-16T16:32:00" u="1"/>
        <d v="2017-01-21T10:11:00" u="1"/>
        <d v="2017-02-02T10:00:00" u="1"/>
        <d v="2017-02-09T10:00:00" u="1"/>
        <d v="2017-02-09T19:39:00" u="1"/>
        <d v="2017-02-13T17:33:00" u="1"/>
        <d v="2017-02-19T19:33:00" u="1"/>
        <d v="2017-02-20T16:57:00" u="1"/>
        <d v="2017-02-01T10:08:00" u="1"/>
        <d v="2017-02-04T09:03:00" u="1"/>
        <d v="2017-02-08T10:00:00" u="1"/>
        <d v="2017-02-11T23:46:00" u="1"/>
        <d v="2017-02-13T10:09:00" u="1"/>
        <d v="2017-02-14T10:17:00" u="1"/>
        <d v="2017-02-16T18:15:00" u="1"/>
        <d v="2017-02-16T09:47:00" u="1"/>
        <d v="2017-02-20T10:09:00" u="1"/>
        <d v="2017-02-21T21:06:00" u="1"/>
        <d v="2017-02-21T09:10:00" u="1"/>
        <d v="2017-02-24T22:11:00" u="1"/>
        <d v="2017-03-09T10:59:00" u="1"/>
        <d v="2017-03-09T11:04:00" u="1"/>
        <d v="2017-03-13T19:32:00" u="1"/>
        <d v="2017-03-16T08:11:00" u="1"/>
        <d v="2017-03-09T15:00:00" u="1"/>
        <d v="2017-03-02T04:39:00" u="1"/>
        <d v="2017-03-03T21:58:00" u="1"/>
        <d v="2017-03-03T10:00:00" u="1"/>
        <d v="2017-03-04T10:10:00" u="1"/>
        <d v="2017-03-17T11:08:00" u="1"/>
        <d v="2017-03-21T12:20:00" u="1"/>
        <d v="2017-03-23T10:42:00" u="1"/>
        <d v="2017-03-28T09:14:00" u="1"/>
        <d v="2017-03-29T07:56:00" u="1"/>
        <d v="2017-03-01T20:49:00" u="1"/>
        <d v="2017-03-31T17:57:00" u="1"/>
        <d v="2017-04-03T15:00:00" u="1"/>
        <d v="2017-04-11T19:50:00" u="1"/>
        <d v="2017-04-20T10:28:00" u="1"/>
        <d v="2017-04-27T10:00:00" u="1"/>
        <d v="2017-04-26T14:09:00" u="1"/>
        <d v="2017-04-11T17:36:00" u="1"/>
        <d v="2017-04-12T09:20:00" u="1"/>
        <d v="2017-04-14T18:15:00" u="1"/>
        <d v="2017-04-20T07:51:00" u="1"/>
        <d v="2017-04-20T08:19:00" u="1"/>
        <d v="2017-04-21T09:36:00" u="1"/>
        <d v="2017-04-22T19:38:00" u="1"/>
        <d v="2017-04-23T10:25:00" u="1"/>
        <d v="2017-04-28T10:06:00" u="1"/>
        <d v="2017-04-28T10:12:00" u="1"/>
        <d v="2017-04-07T07:00:00" u="1"/>
        <d v="2017-04-20T03:10:00" u="1"/>
        <d v="2017-04-28T14:33:00" u="1"/>
        <d v="2017-04-10T00:03:00" u="1"/>
        <d v="2017-04-14T09:30:00" u="1"/>
        <d v="2017-04-17T09:29:00" u="1"/>
        <d v="2017-04-20T08:05:00" u="1"/>
        <d v="2017-04-30T10:15:00" u="1"/>
        <d v="2017-04-13T00:14:00" u="1"/>
        <d v="2017-04-29T10:19:00" u="1"/>
        <d v="2017-04-07T20:16:00" u="1"/>
        <d v="2017-04-02T12:26:00" u="1"/>
        <d v="2017-05-03T17:09:00" u="1"/>
        <d v="2017-05-09T10:53:00" u="1"/>
        <d v="2017-05-12T16:53:00" u="1"/>
        <d v="2017-05-14T18:28:00" u="1"/>
        <d v="2017-05-23T18:17:00" u="1"/>
        <d v="2017-05-25T20:40:00" u="1"/>
        <d v="2017-05-28T20:56:00" u="1"/>
        <d v="2017-05-29T10:38:00" u="1"/>
        <d v="2017-05-31T10:00:00" u="1"/>
        <d v="2017-05-01T13:10:00" u="1"/>
        <d v="2017-05-03T10:00:00" u="1"/>
        <d v="2017-05-10T10:00:00" u="1"/>
        <d v="2017-05-11T19:18:00" u="1"/>
        <d v="2017-05-14T11:19:00" u="1"/>
        <d v="2017-05-14T13:14:00" u="1"/>
        <d v="2017-05-18T09:00:00" u="1"/>
        <d v="2017-05-19T09:00:00" u="1"/>
        <d v="2017-05-20T21:42:00" u="1"/>
        <d v="2017-05-21T13:04:00" u="1"/>
        <d v="2017-05-25T09:05:00" u="1"/>
        <d v="2017-05-26T10:00:00" u="1"/>
        <d v="2017-05-27T17:00:00" u="1"/>
        <d v="2017-05-30T09:00:00" u="1"/>
        <d v="2017-05-31T13:57:00" u="1"/>
        <d v="2017-05-11T12:42:00" u="1"/>
        <d v="2017-05-15T10:26:00" u="1"/>
        <d v="2017-05-08T08:01:00" u="1"/>
        <d v="2017-06-10T15:02:00" u="1"/>
        <d v="2017-06-11T22:12:00" u="1"/>
        <d v="2017-06-11T20:26:00" u="1"/>
        <d v="2017-06-17T06:21:00" u="1"/>
        <d v="2017-06-17T19:00:00" u="1"/>
        <d v="2017-06-19T18:13:00" u="1"/>
        <d v="2017-06-24T17:55:00" u="1"/>
        <d v="2017-06-03T09:00:00" u="1"/>
        <d v="2017-06-06T07:38:00" u="1"/>
        <d v="2017-06-06T09:10:00" u="1"/>
        <d v="2017-06-07T14:42:00" u="1"/>
        <d v="2017-06-07T17:51:00" u="1"/>
        <d v="2017-06-09T10:20:00" u="1"/>
        <d v="2017-06-10T08:00:00" u="1"/>
        <d v="2017-06-12T18:11:00" u="1"/>
        <d v="2017-06-13T10:00:00" u="1"/>
        <d v="2017-06-15T10:00:00" u="1"/>
        <d v="2017-06-16T15:46:00" u="1"/>
        <d v="2017-06-16T15:14:00" u="1"/>
        <d v="2017-06-16T18:54:00" u="1"/>
        <d v="2017-06-16T15:28:00" u="1"/>
        <d v="2017-06-16T16:12:00" u="1"/>
        <d v="2017-06-16T16:25:00" u="1"/>
        <d v="2017-06-16T17:33:00" u="1"/>
        <d v="2017-06-16T15:23:00" u="1"/>
        <d v="2017-06-16T10:37:00" u="1"/>
        <d v="2017-06-16T18:00:00" u="1"/>
        <d v="2017-06-16T13:12:00" u="1"/>
        <d v="2017-06-16T18:55:00" u="1"/>
        <d v="2017-06-16T10:49:00" u="1"/>
        <d v="2017-06-16T20:35:00" u="1"/>
        <d v="2017-06-16T13:26:00" u="1"/>
        <d v="2017-06-16T03:35:00" u="1"/>
        <d v="2017-06-16T08:03:00" u="1"/>
        <d v="2017-06-16T06:57:00" u="1"/>
        <d v="2017-06-16T05:45:00" u="1"/>
        <d v="2017-06-16T06:08:00" u="1"/>
        <d v="2017-06-16T05:33:00" u="1"/>
        <d v="2017-06-16T04:42:00" u="1"/>
        <d v="2017-06-16T08:39:00" u="1"/>
        <d v="2017-06-16T18:25:00" u="1"/>
        <d v="2017-06-16T21:01:00" u="1"/>
        <d v="2017-06-16T20:34:00" u="1"/>
        <d v="2017-06-17T15:17:00" u="1"/>
        <d v="2017-06-17T23:55:00" u="1"/>
        <d v="2017-06-17T18:52:00" u="1"/>
        <d v="2017-06-17T14:25:00" u="1"/>
        <d v="2017-06-17T14:04:00" u="1"/>
        <d v="2017-06-17T13:58:00" u="1"/>
        <d v="2017-06-17T13:54:00" u="1"/>
        <d v="2017-06-17T05:54:00" u="1"/>
        <d v="2017-06-17T05:10:00" u="1"/>
        <d v="2017-06-17T04:03:00" u="1"/>
        <d v="2017-06-17T07:04:00" u="1"/>
        <d v="2017-06-17T12:25:00" u="1"/>
        <d v="2017-06-18T03:25:00" u="1"/>
        <d v="2017-06-18T14:25:00" u="1"/>
        <d v="2017-06-18T13:07:00" u="1"/>
        <d v="2017-06-18T10:55:00" u="1"/>
        <d v="2017-06-18T02:45:00" u="1"/>
        <d v="2017-06-18T01:34:00" u="1"/>
        <d v="2017-06-18T01:40:00" u="1"/>
        <d v="2017-06-18T12:35:00" u="1"/>
        <d v="2017-06-19T11:41:00" u="1"/>
        <d v="2017-06-19T14:15:00" u="1"/>
        <d v="2017-06-22T07:03:00" u="1"/>
        <d v="2017-06-22T09:05:00" u="1"/>
        <d v="2017-06-22T21:21:00" u="1"/>
        <d v="2017-06-26T01:06:00" u="1"/>
        <d v="2017-06-16T15:00:00" u="1"/>
        <d v="2017-06-16T17:23:00" u="1"/>
        <d v="2017-06-17T13:51:00" u="1"/>
        <d v="2017-06-17T01:44:00" u="1"/>
        <d v="2017-06-17T16:25:00" u="1"/>
        <d v="2017-06-17T19:35:00" u="1"/>
        <d v="2017-06-16T16:44:00" u="1"/>
        <d v="2017-06-16T20:31:00" u="1"/>
        <d v="2017-06-22T11:26:00" u="1"/>
        <d v="2017-06-22T16:17:00" u="1"/>
        <d v="2017-06-22T18:06:00" u="1"/>
        <d v="2017-06-23T01:04:00" u="1"/>
        <d v="2017-06-20T18:49:00" u="1"/>
        <d v="2017-06-19T18:29:00" u="1"/>
        <d v="2017-06-17T14:40:00" u="1"/>
        <d v="2017-07-01T10:14:00" u="1"/>
        <d v="2017-07-05T11:07:00" u="1"/>
        <d v="2017-07-05T14:43:00" u="1"/>
        <d v="2017-07-06T14:00:00" u="1"/>
        <d v="2017-07-01T13:16:00" u="1"/>
        <d v="2017-07-06T19:14:00" u="1"/>
        <d v="2017-07-09T11:19:00" u="1"/>
        <d v="2017-07-09T19:46:00" u="1"/>
        <d v="2017-07-11T11:49:00" u="1"/>
        <d v="2017-07-20T15:20:00" u="1"/>
        <d v="2017-07-16T15:49:00" u="1"/>
        <d v="2017-07-16T20:18:00" u="1"/>
        <d v="2017-07-19T13:57:00" u="1"/>
        <d v="2017-07-22T10:01:00" u="1"/>
        <d v="2017-07-23T22:01:00" u="1"/>
        <d v="2017-07-23T14:02:00" u="1"/>
        <d v="2017-07-26T10:26:00" u="1"/>
        <d v="2017-07-26T18:59:00" u="1"/>
        <d v="2017-07-29T18:27:00" u="1"/>
        <d v="2017-07-31T21:23:00" u="1"/>
        <d v="2017-07-06T16:00:00" u="1"/>
        <d v="2017-07-08T09:16:00" u="1"/>
        <d v="2017-07-11T05:22:00" u="1"/>
        <d v="2017-07-13T10:05:00" u="1"/>
        <d v="2017-07-15T08:38:00" u="1"/>
        <d v="2017-07-15T13:17:00" u="1"/>
        <d v="2017-07-15T00:36:00" u="1"/>
        <d v="2017-07-15T09:17:00" u="1"/>
        <d v="2017-07-16T07:38:00" u="1"/>
        <d v="2017-07-16T00:48:00" u="1"/>
        <d v="2017-07-17T13:12:00" u="1"/>
        <d v="2017-07-16T00:50:00" u="1"/>
        <d v="2017-07-18T16:15:00" u="1"/>
        <d v="2017-07-19T08:42:00" u="1"/>
        <d v="2017-07-23T10:05:00" u="1"/>
        <d v="2017-07-25T09:54:00" u="1"/>
        <d v="2017-07-25T16:31:00" u="1"/>
        <d v="2017-07-26T15:18:00" u="1"/>
        <d v="2017-07-28T22:07:00" u="1"/>
        <d v="2017-07-28T19:50:00" u="1"/>
        <d v="2017-07-29T09:07:00" u="1"/>
        <d v="2017-07-31T10:00:00" u="1"/>
        <d v="2017-07-10T11:37:00" u="1"/>
        <d v="2017-07-10T18:30:00" u="1"/>
        <d v="2017-07-15T09:26:00" u="1"/>
        <d v="2017-07-15T09:01:00" u="1"/>
        <d v="2017-07-15T13:22:00" u="1"/>
        <d v="2017-07-15T13:19:00" u="1"/>
        <d v="2017-07-16T07:09:00" u="1"/>
        <d v="2017-07-16T12:07:00" u="1"/>
        <d v="2017-07-16T12:09:00" u="1"/>
        <d v="2017-07-16T20:05:00" u="1"/>
        <d v="2017-08-06T14:59:00" u="1"/>
        <d v="2017-08-07T20:07:00" u="1"/>
        <d v="2017-08-10T07:40:00" u="1"/>
        <d v="2017-08-15T15:04:00" u="1"/>
        <d v="2017-08-16T11:18:00" u="1"/>
        <d v="2017-08-01T18:39:00" u="1"/>
        <d v="2017-08-17T21:18:00" u="1"/>
        <d v="2017-08-20T12:57:00" u="1"/>
        <d v="2017-08-20T16:24:00" u="1"/>
        <d v="2017-08-22T19:25:00" u="1"/>
        <d v="2017-08-23T18:21:00" u="1"/>
        <d v="2017-08-25T11:56:00" u="1"/>
        <d v="2017-08-28T10:15:00" u="1"/>
        <d v="2017-08-29T16:44:00" u="1"/>
        <d v="2017-08-06T10:09:00" u="1"/>
        <d v="2017-08-07T09:00:00" u="1"/>
        <d v="2017-08-08T09:00:00" u="1"/>
        <d v="2017-08-09T17:05:00" u="1"/>
        <d v="2017-08-10T03:05:00" u="1"/>
        <d v="2017-08-10T01:15:00" u="1"/>
        <d v="2017-08-10T15:04:00" u="1"/>
        <d v="2017-08-11T08:35:00" u="1"/>
        <d v="2017-08-11T08:41:00" u="1"/>
        <d v="2017-08-13T16:36:00" u="1"/>
        <d v="2017-08-14T08:09:00" u="1"/>
        <d v="2017-08-17T16:37:00" u="1"/>
        <d v="2017-08-22T21:31:00" u="1"/>
        <d v="2017-08-22T21:10:00" u="1"/>
        <d v="2017-08-22T09:24:00" u="1"/>
        <d v="2017-08-23T09:01:00" u="1"/>
        <d v="2017-08-23T08:19:00" u="1"/>
        <d v="2017-08-25T09:53:00" u="1"/>
        <d v="2017-08-29T17:33:00" u="1"/>
        <d v="2017-08-09T22:58:00" u="1"/>
        <d v="2017-08-09T23:16:00" u="1"/>
        <d v="2017-08-17T21:01:00" u="1"/>
        <d v="2017-08-15T09:17:00" u="1"/>
        <d v="2017-08-13T13:25:00" u="1"/>
        <d v="2017-08-17T22:00:00" u="1"/>
        <d v="2017-09-17T15:47:00" u="1"/>
        <d v="2017-09-17T21:00:00" u="1"/>
        <d v="2017-09-20T16:12:00" u="1"/>
        <d v="2017-09-23T09:27:00" u="1"/>
        <d v="2017-09-28T12:03:00" u="1"/>
        <d v="2017-09-06T10:00:00" u="1"/>
        <d v="2017-09-07T11:00:00" u="1"/>
        <d v="2017-09-08T10:00:00" u="1"/>
        <d v="2017-09-10T10:49:00" u="1"/>
        <d v="2017-09-10T11:15:00" u="1"/>
        <d v="2017-09-14T18:10:00" u="1"/>
        <d v="2017-09-17T16:43:00" u="1"/>
        <d v="2017-09-18T14:26:00" u="1"/>
        <d v="2017-09-21T10:47:00" u="1"/>
        <d v="2017-09-21T14:36:00" u="1"/>
        <d v="2017-09-22T15:39:00" u="1"/>
        <d v="2017-09-24T09:00:00" u="1"/>
        <d v="2017-09-24T09:41:00" u="1"/>
        <d v="2017-09-27T15:54:00" u="1"/>
        <d v="2017-09-30T11:01:00" u="1"/>
        <d v="2017-09-14T15:09:00" u="1"/>
        <d v="2017-10-01T14:03:00" u="1"/>
        <d v="2017-10-04T16:46:00" u="1"/>
        <d v="2017-10-05T18:09:00" u="1"/>
        <d v="2017-10-10T11:43:00" u="1"/>
        <d v="2017-10-11T10:00:00" u="1"/>
        <d v="2017-10-12T16:46:00" u="1"/>
        <d v="2017-10-14T15:56:00" u="1"/>
        <d v="2017-10-16T10:21:00" u="1"/>
        <d v="2017-10-18T19:59:00" u="1"/>
        <d v="2017-10-20T10:15:00" u="1"/>
        <d v="2017-10-25T18:13:00" u="1"/>
        <d v="2017-10-28T09:05:00" u="1"/>
        <d v="2017-10-28T09:10:00" u="1"/>
        <d v="2017-10-28T10:45:00" u="1"/>
        <d v="2017-10-30T20:11:00" u="1"/>
        <d v="2017-10-04T10:56:00" u="1"/>
        <d v="2017-10-04T12:21:00" u="1"/>
        <d v="2017-10-04T13:41:00" u="1"/>
        <d v="2017-10-04T15:37:00" u="1"/>
        <d v="2017-10-04T15:45:00" u="1"/>
        <d v="2017-10-04T17:34:00" u="1"/>
        <d v="2017-10-04T18:59:00" u="1"/>
        <d v="2017-10-04T09:28:00" u="1"/>
        <d v="2017-10-05T08:33:00" u="1"/>
        <d v="2017-10-12T19:30:00" u="1"/>
        <d v="2017-10-15T09:00:00" u="1"/>
        <d v="2017-10-16T16:41:00" u="1"/>
        <d v="2017-10-24T21:56:00" u="1"/>
        <d v="2017-10-28T17:02:00" u="1"/>
        <d v="2017-10-28T18:49:00" u="1"/>
        <d v="2017-10-31T19:40:00" u="1"/>
        <d v="2017-10-31T09:30:00" u="1"/>
        <d v="2017-10-27T10:00:00" u="1"/>
        <d v="2017-10-22T19:38:00" u="1"/>
        <d v="2017-11-07T02:06:00" u="1"/>
        <d v="2017-11-20T15:05:00" u="1"/>
        <d v="2017-11-22T18:24:00" u="1"/>
        <d v="2017-11-02T07:47:00" u="1"/>
        <d v="2017-11-02T13:17:00" u="1"/>
        <d v="2017-11-04T16:00:00" u="1"/>
        <d v="2017-11-01T16:45:00" u="1"/>
        <d v="2017-11-01T12:39:00" u="1"/>
        <d v="2017-11-02T13:44:00" u="1"/>
        <d v="2017-11-04T10:00:00" u="1"/>
        <d v="2017-11-15T07:52:00" u="1"/>
        <d v="2017-11-17T09:19:00" u="1"/>
        <d v="2017-11-17T11:54:00" u="1"/>
        <d v="2017-11-20T09:45:00" u="1"/>
        <d v="2017-11-21T09:11:00" u="1"/>
        <d v="2017-11-21T15:15:00" u="1"/>
        <d v="2017-11-24T10:05:00" u="1"/>
        <d v="2017-11-29T09:30:00" u="1"/>
        <d v="2017-11-29T06:45:00" u="1"/>
        <d v="2017-11-12T07:55:00" u="1"/>
        <d v="2017-11-13T15:35:00" u="1"/>
        <d v="2017-11-02T21:47:00" u="1"/>
        <d v="2017-11-07T17:22:00" u="1"/>
        <d v="2017-11-14T18:18:00" u="1"/>
        <d v="2017-11-19T20:14:00" u="1"/>
        <d v="2017-11-20T07:43:00" u="1"/>
        <d v="2017-11-20T10:40:00" u="1"/>
        <d v="2017-12-01T16:57:00" u="1"/>
        <d v="2017-12-04T09:39:00" u="1"/>
        <d v="2017-12-04T20:27:00" u="1"/>
        <d v="2017-12-06T08:56:00" u="1"/>
        <d v="2017-12-06T10:05:00" u="1"/>
        <d v="2017-12-12T10:38:00" u="1"/>
        <d v="2017-12-15T14:45:00" u="1"/>
        <d v="2017-12-31T19:49:00" u="1"/>
        <d v="2017-12-31T21:38:00" u="1"/>
        <d v="2017-12-02T17:46:00" u="1"/>
        <d v="2017-12-13T07:09:00" u="1"/>
        <d v="2017-12-03T13:01:00" u="1"/>
        <d v="2017-12-05T18:27:00" u="1"/>
        <d v="2017-12-06T11:27:00" u="1"/>
        <d v="2017-12-07T12:00:00" u="1"/>
        <d v="2017-12-12T11:00:00" u="1"/>
        <d v="2017-12-13T08:55:00" u="1"/>
        <d v="2017-12-14T15:00:00" u="1"/>
        <d v="2017-12-15T14:33:00" u="1"/>
        <d v="2017-12-18T10:18:00" u="1"/>
        <d v="2017-12-20T09:15:00" u="1"/>
        <d v="2017-12-20T07:15:00" u="1"/>
        <d v="2017-12-22T00:37:00" u="1"/>
        <d v="2017-12-22T10:55:00" u="1"/>
        <d v="2017-12-26T17:10:00" u="1"/>
        <d v="2017-12-26T17:19:00" u="1"/>
        <d v="2017-12-30T20:13:00" u="1"/>
        <d v="2017-12-31T20:21:00" u="1"/>
        <d v="2017-12-31T09:52:00" u="1"/>
        <d v="2017-12-31T19:34:00" u="1"/>
        <d v="2017-12-06T17:46:00" u="1"/>
        <d v="2017-12-30T19:00:00" u="1"/>
        <d v="2018-04-06T19:00:17" u="1"/>
        <d v="2018-04-07T09:04:44" u="1"/>
        <d v="2018-06-13T08:46:56" u="1"/>
        <d v="2018-09-18T10:04:21" u="1"/>
        <d v="2018-08-09T10:01:00" u="1"/>
        <d v="2018-08-30T16:26:12" u="1"/>
        <d v="2018-06-10T09:41:00" u="1"/>
        <d v="2018-11-30T09:08:25" u="1"/>
        <d v="2018-10-29T16:56:25" u="1"/>
        <d v="2018-09-03T10:00:31" u="1"/>
        <d v="2018-09-11T10:02:49" u="1"/>
        <d v="2018-11-20T10:03:00" u="1"/>
        <d v="2018-09-12T13:37:00" u="1"/>
        <d v="2018-12-30T23:58:49" u="1"/>
        <d v="2018-06-10T08:05:00" u="1"/>
        <d v="2018-06-09T17:52:00" u="1"/>
        <d v="2018-06-19T23:21:50" u="1"/>
        <d v="2018-06-13T09:00:02" u="1"/>
        <d v="2018-06-09T17:33:11" u="1"/>
        <d v="2018-04-07T09:11:40" u="1"/>
        <d v="2018-06-13T08:47:26" u="1"/>
        <d v="2018-11-09T10:13:00" u="1"/>
        <d v="2018-06-13T08:47:48" u="1"/>
        <d v="2018-09-18T08:04:36" u="1"/>
        <d v="2018-08-28T10:45:56" u="1"/>
        <d v="2018-09-24T12:42:00" u="1"/>
        <d v="2018-06-15T17:46:05" u="1"/>
        <d v="2018-06-09T22:34:54" u="1"/>
        <d v="2018-06-11T11:15:02" u="1"/>
        <d v="2018-06-11T12:03:18" u="1"/>
        <d v="2018-10-09T10:09:40" u="1"/>
        <d v="2018-04-07T09:09:12" u="1"/>
        <d v="2018-06-09T12:08:38" u="1"/>
        <d v="2018-06-13T08:46:21" u="1"/>
        <d v="2018-06-15T17:27:15" u="1"/>
        <d v="2018-04-07T09:08:33" u="1"/>
        <d v="2018-08-02T11:17:27" u="1"/>
        <d v="2018-11-30T10:02:56" u="1"/>
        <d v="2018-10-29T17:57:59" u="1"/>
        <d v="2018-05-12T16:59:00" u="1"/>
        <d v="2018-08-23T16:32:09" u="1"/>
        <d v="2018-07-04T17:07:00" u="1"/>
        <d v="2018-06-09T19:41:51" u="1"/>
        <d v="2018-06-10T10:28:00" u="1"/>
        <d v="2018-11-09T12:10:34" u="1"/>
        <d v="2018-03-27T09:59:04" u="1"/>
        <d v="2018-03-28T16:03:21" u="1"/>
        <d v="2018-04-18T10:00:21" u="1"/>
        <d v="2018-08-01T17:02:32" u="1"/>
      </sharedItems>
      <fieldGroup par="18"/>
    </cacheField>
    <cacheField name="Fin" numFmtId="22">
      <sharedItems containsSemiMixedTypes="0" containsNonDate="0" containsDate="1" containsString="0" minDate="2018-01-05T22:30:00" maxDate="2026-01-01T00:48:16"/>
    </cacheField>
    <cacheField name="Duracion" numFmtId="0">
      <sharedItems containsSemiMixedTypes="0" containsString="0" containsNumber="1" minValue="0" maxValue="245.59"/>
    </cacheField>
    <cacheField name="Causa" numFmtId="1">
      <sharedItems containsSemiMixedTypes="0" containsString="0" containsNumber="1" containsInteger="1" minValue="1" maxValue="2701" count="63">
        <n v="1801"/>
        <n v="1802"/>
        <n v="2701"/>
        <n v="2304"/>
        <n v="1601"/>
        <n v="2203"/>
        <n v="1101"/>
        <n v="2401"/>
        <n v="1701"/>
        <n v="1402"/>
        <n v="2607"/>
        <n v="1602"/>
        <n v="2302"/>
        <n v="1605"/>
        <n v="1808"/>
        <n v="2206"/>
        <n v="1804"/>
        <n v="2008"/>
        <n v="2305"/>
        <n v="1806"/>
        <n v="2002"/>
        <n v="2606"/>
        <n v="1901"/>
        <n v="1810"/>
        <n v="1502"/>
        <n v="1105"/>
        <n v="1106"/>
        <n v="2201"/>
        <n v="1805"/>
        <n v="2407"/>
        <n v="2605"/>
        <n v="2301"/>
        <n v="1501"/>
        <n v="5"/>
        <n v="26"/>
        <n v="23"/>
        <n v="20"/>
        <n v="21"/>
        <n v="33"/>
        <n v="29"/>
        <n v="30"/>
        <n v="31"/>
        <n v="4"/>
        <n v="1"/>
        <n v="16"/>
        <n v="8"/>
        <n v="28"/>
        <n v="19"/>
        <n v="3"/>
        <n v="17"/>
        <n v="11"/>
        <n v="18"/>
        <n v="25"/>
        <n v="32"/>
        <n v="15"/>
        <n v="13"/>
        <n v="10"/>
        <n v="22"/>
        <n v="2"/>
        <n v="9"/>
        <n v="24"/>
        <n v="6"/>
        <n v="12"/>
      </sharedItems>
    </cacheField>
    <cacheField name="Calificación" numFmtId="1">
      <sharedItems count="3">
        <s v="I"/>
        <s v="FM"/>
        <s v="E"/>
      </sharedItems>
    </cacheField>
    <cacheField name="Comuna id" numFmtId="0">
      <sharedItems containsSemiMixedTypes="0" containsString="0" containsNumber="1" containsInteger="1" minValue="6303" maxValue="7308"/>
    </cacheField>
    <cacheField name="Comuna" numFmtId="0">
      <sharedItems/>
    </cacheField>
    <cacheField name="Tension" numFmtId="0">
      <sharedItems/>
    </cacheField>
    <cacheField name="X" numFmtId="0">
      <sharedItems containsBlank="1" containsMixedTypes="1" containsNumber="1" minValue="296131.02" maxValue="334982.15999999997"/>
    </cacheField>
    <cacheField name="Y" numFmtId="0">
      <sharedItems containsBlank="1" containsMixedTypes="1" containsNumber="1" minValue="6099351.0439999998" maxValue="6147614.1979856398"/>
    </cacheField>
    <cacheField name="Descripcion" numFmtId="0">
      <sharedItems longText="1"/>
    </cacheField>
    <cacheField name="Meses (Inicio)" numFmtId="0" databaseField="0">
      <fieldGroup base="5">
        <rangePr groupBy="months" startDate="2018-01-05T17:58:00" endDate="2025-12-31T23:50:02"/>
        <groupItems count="14">
          <s v="&lt;05-01-2018"/>
          <s v="ene"/>
          <s v="feb"/>
          <s v="mar"/>
          <s v="abr"/>
          <s v="may"/>
          <s v="jun"/>
          <s v="jul"/>
          <s v="ago"/>
          <s v="sept"/>
          <s v="oct"/>
          <s v="nov"/>
          <s v="dic"/>
          <s v="&gt;31-12-2025"/>
        </groupItems>
      </fieldGroup>
    </cacheField>
    <cacheField name="Trimestres (Inicio)" numFmtId="0" databaseField="0">
      <fieldGroup base="5">
        <rangePr groupBy="quarters" startDate="2018-01-05T17:58:00" endDate="2025-12-31T23:50:02"/>
        <groupItems count="6">
          <s v="&lt;05-01-2018"/>
          <s v="Trim.1"/>
          <s v="Trim.2"/>
          <s v="Trim.3"/>
          <s v="Trim.4"/>
          <s v="&gt;31-12-2025"/>
        </groupItems>
      </fieldGroup>
    </cacheField>
    <cacheField name="Años (Inicio)" numFmtId="0" databaseField="0">
      <fieldGroup base="5">
        <rangePr groupBy="years" startDate="2018-01-05T17:58:00" endDate="2025-12-31T23:50:02"/>
        <groupItems count="10">
          <s v="&lt;05-01-2018"/>
          <s v="2018"/>
          <s v="2019"/>
          <s v="2020"/>
          <s v="2021"/>
          <s v="2022"/>
          <s v="2023"/>
          <s v="2024"/>
          <s v="2025"/>
          <s v="&gt;31-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FÍA ELIANA NAHUELPÁN ÁLVAREZ" refreshedDate="46175.011576273151" backgroundQuery="1" createdVersion="8" refreshedVersion="8" minRefreshableVersion="3" recordCount="0" supportSubquery="1" supportAdvancedDrill="1" xr:uid="{0B6AF526-E13A-4ACD-BA06-98319DB6A62C}">
  <cacheSource type="external" connectionId="1"/>
  <cacheFields count="2">
    <cacheField name="[Tabla1].[Alimentador].[Alimentador]" caption="Alimentador" numFmtId="0" hierarchy="1" level="1">
      <sharedItems containsSemiMixedTypes="0" containsString="0" containsNumber="1" containsInteger="1" minValue="2" maxValue="11" count="7">
        <n v="2"/>
        <n v="6"/>
        <n v="7"/>
        <n v="8"/>
        <n v="9"/>
        <n v="10"/>
        <n v="11"/>
      </sharedItems>
      <extLst>
        <ext xmlns:x15="http://schemas.microsoft.com/office/spreadsheetml/2010/11/main" uri="{4F2E5C28-24EA-4eb8-9CBF-B6C8F9C3D259}">
          <x15:cachedUniqueNames>
            <x15:cachedUniqueName index="0" name="[Tabla1].[Alimentador].&amp;[2]"/>
            <x15:cachedUniqueName index="1" name="[Tabla1].[Alimentador].&amp;[6]"/>
            <x15:cachedUniqueName index="2" name="[Tabla1].[Alimentador].&amp;[7]"/>
            <x15:cachedUniqueName index="3" name="[Tabla1].[Alimentador].&amp;[8]"/>
            <x15:cachedUniqueName index="4" name="[Tabla1].[Alimentador].&amp;[9]"/>
            <x15:cachedUniqueName index="5" name="[Tabla1].[Alimentador].&amp;[10]"/>
            <x15:cachedUniqueName index="6" name="[Tabla1].[Alimentador].&amp;[11]"/>
          </x15:cachedUniqueNames>
        </ext>
      </extLst>
    </cacheField>
    <cacheField name="[Measures].[Promedio de Falta_coordenada]" caption="Promedio de Falta_coordenada" numFmtId="0" hierarchy="22" level="32767"/>
  </cacheFields>
  <cacheHierarchies count="23">
    <cacheHierarchy uniqueName="[Tabla1].[INC]" caption="INC" attribute="1" defaultMemberUniqueName="[Tabla1].[INC].[All]" allUniqueName="[Tabla1].[INC].[All]" dimensionUniqueName="[Tabla1]" displayFolder="" count="0" memberValueDatatype="20" unbalanced="0"/>
    <cacheHierarchy uniqueName="[Tabla1].[Alimentador]" caption="Alimentador" attribute="1" defaultMemberUniqueName="[Tabla1].[Alimentador].[All]" allUniqueName="[Tabla1].[Alimentador].[All]" dimensionUniqueName="[Tabla1]" displayFolder="" count="2" memberValueDatatype="20" unbalanced="0">
      <fieldsUsage count="2">
        <fieldUsage x="-1"/>
        <fieldUsage x="0"/>
      </fieldsUsage>
    </cacheHierarchy>
    <cacheHierarchy uniqueName="[Tabla1].[Trafos afectados]" caption="Trafos afectados" attribute="1" defaultMemberUniqueName="[Tabla1].[Trafos afectados].[All]" allUniqueName="[Tabla1].[Trafos afectados].[All]" dimensionUniqueName="[Tabla1]" displayFolder="" count="0" memberValueDatatype="20" unbalanced="0"/>
    <cacheHierarchy uniqueName="[Tabla1].[KVA]" caption="KVA" attribute="1" defaultMemberUniqueName="[Tabla1].[KVA].[All]" allUniqueName="[Tabla1].[KVA].[All]" dimensionUniqueName="[Tabla1]" displayFolder="" count="0" memberValueDatatype="5" unbalanced="0"/>
    <cacheHierarchy uniqueName="[Tabla1].[Clientes]" caption="Clientes" attribute="1" defaultMemberUniqueName="[Tabla1].[Clientes].[All]" allUniqueName="[Tabla1].[Clientes].[All]" dimensionUniqueName="[Tabla1]" displayFolder="" count="0" memberValueDatatype="20" unbalanced="0"/>
    <cacheHierarchy uniqueName="[Tabla1].[Inicio]" caption="Inicio" attribute="1" time="1" defaultMemberUniqueName="[Tabla1].[Inicio].[All]" allUniqueName="[Tabla1].[Inicio].[All]" dimensionUniqueName="[Tabla1]" displayFolder="" count="0" memberValueDatatype="7" unbalanced="0"/>
    <cacheHierarchy uniqueName="[Tabla1].[Fin]" caption="Fin" attribute="1" time="1" defaultMemberUniqueName="[Tabla1].[Fin].[All]" allUniqueName="[Tabla1].[Fin].[All]" dimensionUniqueName="[Tabla1]" displayFolder="" count="0" memberValueDatatype="7" unbalanced="0"/>
    <cacheHierarchy uniqueName="[Tabla1].[Duracion]" caption="Duracion" attribute="1" defaultMemberUniqueName="[Tabla1].[Duracion].[All]" allUniqueName="[Tabla1].[Duracion].[All]" dimensionUniqueName="[Tabla1]" displayFolder="" count="0" memberValueDatatype="5" unbalanced="0"/>
    <cacheHierarchy uniqueName="[Tabla1].[Causa]" caption="Causa" attribute="1" defaultMemberUniqueName="[Tabla1].[Causa].[All]" allUniqueName="[Tabla1].[Causa].[All]" dimensionUniqueName="[Tabla1]" displayFolder="" count="0" memberValueDatatype="20" unbalanced="0"/>
    <cacheHierarchy uniqueName="[Tabla1].[Calificación]" caption="Calificación" attribute="1" defaultMemberUniqueName="[Tabla1].[Calificación].[All]" allUniqueName="[Tabla1].[Calificación].[All]" dimensionUniqueName="[Tabla1]" displayFolder="" count="0" memberValueDatatype="130" unbalanced="0"/>
    <cacheHierarchy uniqueName="[Tabla1].[Comuna id]" caption="Comuna id" attribute="1" defaultMemberUniqueName="[Tabla1].[Comuna id].[All]" allUniqueName="[Tabla1].[Comuna id].[All]" dimensionUniqueName="[Tabla1]" displayFolder="" count="0" memberValueDatatype="20" unbalanced="0"/>
    <cacheHierarchy uniqueName="[Tabla1].[Comuna]" caption="Comuna" attribute="1" defaultMemberUniqueName="[Tabla1].[Comuna].[All]" allUniqueName="[Tabla1].[Comuna].[All]" dimensionUniqueName="[Tabla1]" displayFolder="" count="0" memberValueDatatype="130" unbalanced="0"/>
    <cacheHierarchy uniqueName="[Tabla1].[Tension]" caption="Tension" attribute="1" defaultMemberUniqueName="[Tabla1].[Tension].[All]" allUniqueName="[Tabla1].[Tension].[All]" dimensionUniqueName="[Tabla1]" displayFolder="" count="0" memberValueDatatype="130" unbalanced="0"/>
    <cacheHierarchy uniqueName="[Tabla1].[X]" caption="X" attribute="1" defaultMemberUniqueName="[Tabla1].[X].[All]" allUniqueName="[Tabla1].[X].[All]" dimensionUniqueName="[Tabla1]" displayFolder="" count="0" memberValueDatatype="130" unbalanced="0"/>
    <cacheHierarchy uniqueName="[Tabla1].[Y]" caption="Y" attribute="1" defaultMemberUniqueName="[Tabla1].[Y].[All]" allUniqueName="[Tabla1].[Y].[All]" dimensionUniqueName="[Tabla1]" displayFolder="" count="0" memberValueDatatype="130" unbalanced="0"/>
    <cacheHierarchy uniqueName="[Tabla1].[Descripcion]" caption="Descripcion" attribute="1" defaultMemberUniqueName="[Tabla1].[Descripcion].[All]" allUniqueName="[Tabla1].[Descripcion].[All]" dimensionUniqueName="[Tabla1]" displayFolder="" count="0" memberValueDatatype="130" unbalanced="0"/>
    <cacheHierarchy uniqueName="[Tabla1].[Validacion_Taxonomia]" caption="Validacion_Taxonomia" attribute="1" defaultMemberUniqueName="[Tabla1].[Validacion_Taxonomia].[All]" allUniqueName="[Tabla1].[Validacion_Taxonomia].[All]" dimensionUniqueName="[Tabla1]" displayFolder="" count="0" memberValueDatatype="130" unbalanced="0"/>
    <cacheHierarchy uniqueName="[Tabla1].[año]" caption="año" attribute="1" defaultMemberUniqueName="[Tabla1].[año].[All]" allUniqueName="[Tabla1].[año].[All]" dimensionUniqueName="[Tabla1]" displayFolder="" count="0" memberValueDatatype="20" unbalanced="0"/>
    <cacheHierarchy uniqueName="[Tabla1].[Falta_coordenada]" caption="Falta_coordenada" attribute="1" defaultMemberUniqueName="[Tabla1].[Falta_coordenada].[All]" allUniqueName="[Tabla1].[Falta_coordenada].[All]" dimensionUniqueName="[Tabla1]" displayFolder="" count="0" memberValueDatatype="20" unbalanced="0"/>
    <cacheHierarchy uniqueName="[Measures].[__XL_Count Tabla1]" caption="__XL_Count Tabla1" measure="1" displayFolder="" measureGroup="Tabla1" count="0" hidden="1"/>
    <cacheHierarchy uniqueName="[Measures].[__No measures defined]" caption="__No measures defined" measure="1" displayFolder="" count="0" hidden="1"/>
    <cacheHierarchy uniqueName="[Measures].[Suma de Falta_coordenada]" caption="Suma de Falta_coordenada" measure="1" displayFolder="" measureGroup="Tabla1" count="0" hidden="1">
      <extLst>
        <ext xmlns:x15="http://schemas.microsoft.com/office/spreadsheetml/2010/11/main" uri="{B97F6D7D-B522-45F9-BDA1-12C45D357490}">
          <x15:cacheHierarchy aggregatedColumn="18"/>
        </ext>
      </extLst>
    </cacheHierarchy>
    <cacheHierarchy uniqueName="[Measures].[Promedio de Falta_coordenada]" caption="Promedio de Falta_coordenada" measure="1" displayFolder="" measureGroup="Tabla1"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a1" uniqueName="[Tabla1]" caption="Tabla1"/>
  </dimensions>
  <measureGroups count="1">
    <measureGroup name="Tabla1" caption="Tabla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2">
  <r>
    <n v="201800001"/>
    <x v="0"/>
    <n v="1"/>
    <n v="15"/>
    <n v="9"/>
    <x v="0"/>
    <d v="2018-01-05T22:30:00"/>
    <n v="4.5333333333333332"/>
    <x v="0"/>
    <x v="0"/>
    <n v="7308"/>
    <s v="Teno"/>
    <s v="MT"/>
    <n v="315569.53200000001"/>
    <n v="6136152.3470000001"/>
    <s v="Se abre DTE5542"/>
  </r>
  <r>
    <n v="201800002"/>
    <x v="1"/>
    <n v="2"/>
    <n v="33"/>
    <n v="3"/>
    <x v="1"/>
    <d v="2018-01-06T20:40:00"/>
    <n v="1.1499999999999999"/>
    <x v="1"/>
    <x v="0"/>
    <n v="7301"/>
    <s v="Curicó"/>
    <s v="MT"/>
    <n v="302667.64"/>
    <n v="6126660.0700000003"/>
    <s v="Se abre DCU3836"/>
  </r>
  <r>
    <n v="201800003"/>
    <x v="2"/>
    <n v="3"/>
    <n v="45"/>
    <n v="58"/>
    <x v="2"/>
    <d v="2018-01-09T16:22:00"/>
    <n v="2"/>
    <x v="2"/>
    <x v="0"/>
    <n v="7301"/>
    <s v="Curicó"/>
    <s v="MT"/>
    <n v="301623.15000000002"/>
    <n v="6119323.9400000004"/>
    <s v="Se abre DCU5308"/>
  </r>
  <r>
    <n v="201800004"/>
    <x v="3"/>
    <n v="4"/>
    <n v="845"/>
    <n v="4"/>
    <x v="3"/>
    <d v="2018-01-10T11:45:00"/>
    <n v="1.4333333333333333"/>
    <x v="3"/>
    <x v="0"/>
    <n v="7308"/>
    <s v="Teno"/>
    <s v="MT"/>
    <n v="315907.44"/>
    <n v="6141072.9500000002"/>
    <s v="Se abre DTE5279"/>
  </r>
  <r>
    <n v="201800005"/>
    <x v="2"/>
    <n v="3"/>
    <n v="45"/>
    <n v="58"/>
    <x v="4"/>
    <d v="2018-01-10T13:30:00"/>
    <n v="1.75"/>
    <x v="2"/>
    <x v="0"/>
    <n v="7301"/>
    <s v="Curicó"/>
    <s v="MT"/>
    <n v="302172.31"/>
    <n v="6119390.0899999999"/>
    <s v="Se abre DCU5308"/>
  </r>
  <r>
    <n v="201800006"/>
    <x v="0"/>
    <n v="12"/>
    <n v="233"/>
    <n v="162"/>
    <x v="5"/>
    <d v="2018-01-10T22:15:00"/>
    <n v="1.7833333333333334"/>
    <x v="4"/>
    <x v="1"/>
    <n v="7308"/>
    <s v="Teno"/>
    <s v="MT"/>
    <n v="315339.10700000002"/>
    <n v="6133419.5650000004"/>
    <s v="Se abre DTE4513"/>
  </r>
  <r>
    <n v="201800007"/>
    <x v="0"/>
    <n v="18"/>
    <n v="885"/>
    <n v="259"/>
    <x v="6"/>
    <d v="2018-01-12T02:35:00"/>
    <n v="1.45"/>
    <x v="5"/>
    <x v="0"/>
    <n v="7308"/>
    <s v="Teno"/>
    <s v="MT"/>
    <n v="309703.44699999999"/>
    <n v="6139415.3200000003"/>
    <s v="Se abre DTE2705"/>
  </r>
  <r>
    <n v="201800008"/>
    <x v="3"/>
    <n v="2"/>
    <n v="55"/>
    <n v="2"/>
    <x v="7"/>
    <d v="2018-01-12T18:16:00"/>
    <n v="1.9333333333333333"/>
    <x v="6"/>
    <x v="0"/>
    <n v="7308"/>
    <s v="Teno"/>
    <s v="MT"/>
    <n v="312406.84999999998"/>
    <n v="6146516.46"/>
    <s v="Se abre DTE3604"/>
  </r>
  <r>
    <n v="201800009"/>
    <x v="0"/>
    <n v="3"/>
    <n v="35"/>
    <n v="5"/>
    <x v="8"/>
    <d v="2018-01-13T20:30:00"/>
    <n v="1.0666666666666667"/>
    <x v="3"/>
    <x v="0"/>
    <n v="7306"/>
    <s v="Romeral"/>
    <s v="MT"/>
    <n v="332076.59000000003"/>
    <n v="6124788.8899999997"/>
    <s v="Se abre DTE4889"/>
  </r>
  <r>
    <n v="201800010"/>
    <x v="4"/>
    <n v="6"/>
    <n v="245"/>
    <n v="5"/>
    <x v="9"/>
    <d v="2018-01-20T20:50:00"/>
    <n v="3.3833333333333333"/>
    <x v="7"/>
    <x v="0"/>
    <n v="7301"/>
    <s v="Curicó"/>
    <s v="MT"/>
    <n v="313674.33"/>
    <n v="6115521.7599999998"/>
    <s v="Se abre DCU2062"/>
  </r>
  <r>
    <n v="201800011"/>
    <x v="2"/>
    <n v="1"/>
    <n v="25"/>
    <n v="47"/>
    <x v="10"/>
    <d v="2018-01-21T22:30:00"/>
    <n v="1.1333333333333333"/>
    <x v="8"/>
    <x v="1"/>
    <n v="7301"/>
    <s v="Curicó"/>
    <s v="MT"/>
    <n v="298723.92"/>
    <n v="6115497.1399999997"/>
    <s v="Se abre DCU3293"/>
  </r>
  <r>
    <n v="201800012"/>
    <x v="3"/>
    <n v="5"/>
    <n v="140"/>
    <n v="41"/>
    <x v="11"/>
    <d v="2018-01-24T20:45:00"/>
    <n v="1.9166666666666667"/>
    <x v="9"/>
    <x v="0"/>
    <n v="6303"/>
    <s v="Chimbarongo"/>
    <s v="MT"/>
    <n v="311895.56199999998"/>
    <n v="6147369.8789999997"/>
    <s v="Se abre DTE4152"/>
  </r>
  <r>
    <n v="201800013"/>
    <x v="2"/>
    <n v="4"/>
    <n v="2480"/>
    <n v="10"/>
    <x v="12"/>
    <d v="2018-01-28T16:55:00"/>
    <n v="2.2166666666666668"/>
    <x v="1"/>
    <x v="0"/>
    <n v="7301"/>
    <s v="Curicó"/>
    <s v="MT"/>
    <n v="296252.88"/>
    <n v="6123546.7800000003"/>
    <s v="Se abre RCU1773"/>
  </r>
  <r>
    <n v="201800014"/>
    <x v="3"/>
    <n v="3"/>
    <n v="160"/>
    <n v="15"/>
    <x v="13"/>
    <d v="2018-01-29T17:20:00"/>
    <n v="1.5666666666666667"/>
    <x v="1"/>
    <x v="0"/>
    <n v="7308"/>
    <s v="Teno"/>
    <s v="MT"/>
    <n v="315773.88199999998"/>
    <n v="6139292.2460000003"/>
    <s v="Se abre DTE945"/>
  </r>
  <r>
    <n v="201800015"/>
    <x v="1"/>
    <n v="24"/>
    <n v="898"/>
    <n v="308"/>
    <x v="14"/>
    <d v="2018-01-29T20:26:00"/>
    <n v="0.8"/>
    <x v="1"/>
    <x v="0"/>
    <n v="7301"/>
    <s v="Curicó"/>
    <s v="MT"/>
    <n v="299739.17200000002"/>
    <n v="6127049.9050000003"/>
    <s v="Se abre DCU1124"/>
  </r>
  <r>
    <n v="201800016"/>
    <x v="0"/>
    <n v="2"/>
    <n v="75"/>
    <n v="24"/>
    <x v="15"/>
    <d v="2018-01-31T15:40:00"/>
    <n v="2.1333333333333333"/>
    <x v="1"/>
    <x v="0"/>
    <n v="7308"/>
    <s v="Teno"/>
    <s v="MT"/>
    <n v="320480.40000000002"/>
    <n v="6130191.4199999999"/>
    <s v="Se abre DTE5339"/>
  </r>
  <r>
    <n v="201800017"/>
    <x v="0"/>
    <n v="2"/>
    <n v="90"/>
    <n v="6"/>
    <x v="16"/>
    <d v="2018-01-23T17:45:00"/>
    <n v="4.25"/>
    <x v="10"/>
    <x v="0"/>
    <n v="7308"/>
    <s v="Teno"/>
    <s v="MT"/>
    <n v="319200.52100000001"/>
    <n v="6130307.9179999996"/>
    <s v="Se abre DTE6748"/>
  </r>
  <r>
    <n v="201800018"/>
    <x v="0"/>
    <n v="7"/>
    <n v="86"/>
    <n v="28"/>
    <x v="17"/>
    <d v="2018-01-19T16:00:00"/>
    <n v="4"/>
    <x v="10"/>
    <x v="0"/>
    <n v="7306"/>
    <s v="Romeral"/>
    <s v="MT"/>
    <n v="328789.62800000003"/>
    <n v="6126718.8760000002"/>
    <s v="Se abre DTE246"/>
  </r>
  <r>
    <n v="201800019"/>
    <x v="2"/>
    <n v="1"/>
    <n v="25"/>
    <n v="4"/>
    <x v="18"/>
    <d v="2018-02-08T17:30:00"/>
    <n v="4.166666666666667"/>
    <x v="4"/>
    <x v="1"/>
    <n v="7301"/>
    <s v="Curicó"/>
    <s v="MT"/>
    <n v="297876.39199999999"/>
    <n v="6123087.665"/>
    <s v="Se abre DCU1925"/>
  </r>
  <r>
    <n v="201800020"/>
    <x v="1"/>
    <n v="69"/>
    <n v="12593"/>
    <n v="503"/>
    <x v="19"/>
    <d v="2018-02-10T08:08:00"/>
    <n v="2.4666666666666668"/>
    <x v="4"/>
    <x v="1"/>
    <n v="7301"/>
    <s v="Curicó"/>
    <s v="MT"/>
    <n v="296561.87800000003"/>
    <n v="6125544.6809999999"/>
    <s v="Se abre RCU5126"/>
  </r>
  <r>
    <n v="201800021"/>
    <x v="0"/>
    <n v="2"/>
    <n v="195"/>
    <n v="72"/>
    <x v="20"/>
    <d v="2018-02-11T17:23:00"/>
    <n v="0.91666666666666663"/>
    <x v="7"/>
    <x v="0"/>
    <n v="7308"/>
    <s v="Teno"/>
    <s v="MT"/>
    <n v="304788.41700000002"/>
    <n v="6136961.0070000002"/>
    <s v="Se abre DTE4295"/>
  </r>
  <r>
    <n v="201800022"/>
    <x v="2"/>
    <n v="17"/>
    <n v="495"/>
    <n v="51"/>
    <x v="21"/>
    <d v="2018-02-12T03:34:00"/>
    <n v="5.2333333333333334"/>
    <x v="4"/>
    <x v="1"/>
    <n v="7301"/>
    <s v="Curicó"/>
    <s v="MT"/>
    <n v="300176.95600000001"/>
    <n v="6121266.8229999999"/>
    <s v="Se abre DCU3326"/>
  </r>
  <r>
    <n v="201800023"/>
    <x v="0"/>
    <n v="7"/>
    <n v="86"/>
    <n v="28"/>
    <x v="22"/>
    <d v="2018-02-12T20:00:00"/>
    <n v="1.2833333333333334"/>
    <x v="11"/>
    <x v="1"/>
    <n v="7306"/>
    <s v="Romeral"/>
    <s v="MT"/>
    <n v="328789.62800000003"/>
    <n v="6126718.8760000002"/>
    <s v="Se abre DTE246"/>
  </r>
  <r>
    <n v="201800024"/>
    <x v="0"/>
    <n v="55"/>
    <n v="3500"/>
    <n v="655"/>
    <x v="23"/>
    <d v="2018-02-13T13:20:00"/>
    <n v="0.98333333333333328"/>
    <x v="2"/>
    <x v="0"/>
    <n v="7308"/>
    <s v="Teno"/>
    <s v="MT"/>
    <n v="308742.70199999999"/>
    <n v="6140121.7280000001"/>
    <s v="Se abre RTE6599"/>
  </r>
  <r>
    <n v="201800025"/>
    <x v="1"/>
    <n v="2"/>
    <n v="33"/>
    <n v="3"/>
    <x v="24"/>
    <d v="2018-02-13T16:55:00"/>
    <n v="1.2833333333333334"/>
    <x v="1"/>
    <x v="0"/>
    <n v="7301"/>
    <s v="Curicó"/>
    <s v="MT"/>
    <n v="302690.26"/>
    <n v="6126390.5470000003"/>
    <s v="Se abre DCU3836"/>
  </r>
  <r>
    <n v="201800029"/>
    <x v="0"/>
    <n v="1"/>
    <n v="5"/>
    <n v="2"/>
    <x v="25"/>
    <d v="2018-02-13T19:10:00"/>
    <n v="1.3166666666666667"/>
    <x v="1"/>
    <x v="0"/>
    <n v="7308"/>
    <s v="Teno"/>
    <s v="MT"/>
    <n v="322650.83"/>
    <n v="6128801.96"/>
    <s v="Se abre FBT536 [536]"/>
  </r>
  <r>
    <n v="201800030"/>
    <x v="2"/>
    <n v="1"/>
    <n v="112"/>
    <n v="91"/>
    <x v="26"/>
    <d v="2018-02-15T20:15:00"/>
    <n v="2.0333333333333332"/>
    <x v="11"/>
    <x v="1"/>
    <n v="7301"/>
    <s v="Curicó"/>
    <s v="MT"/>
    <n v="298254.51400000002"/>
    <n v="6125753.6069999998"/>
    <s v="Se abre DCU5047"/>
  </r>
  <r>
    <n v="201800031"/>
    <x v="4"/>
    <n v="1"/>
    <n v="10"/>
    <n v="9"/>
    <x v="27"/>
    <d v="2018-02-15T21:15:00"/>
    <n v="0.66666666666666663"/>
    <x v="6"/>
    <x v="0"/>
    <n v="7301"/>
    <s v="Curicó"/>
    <s v="MT"/>
    <n v="311346.5"/>
    <n v="6101952.8700000001"/>
    <s v="Se cierra FBT566 [566]"/>
  </r>
  <r>
    <n v="201800032"/>
    <x v="4"/>
    <n v="1"/>
    <n v="75"/>
    <n v="83"/>
    <x v="28"/>
    <d v="2018-02-15T22:30:00"/>
    <n v="1"/>
    <x v="3"/>
    <x v="0"/>
    <n v="7301"/>
    <s v="Curicó"/>
    <s v="MT"/>
    <n v="304146.05"/>
    <n v="6110566.8600000003"/>
    <s v="Se abre FBT255 [255]"/>
  </r>
  <r>
    <n v="201800033"/>
    <x v="4"/>
    <n v="1"/>
    <n v="25"/>
    <n v="29"/>
    <x v="29"/>
    <d v="2018-02-15T21:50:00"/>
    <n v="0.2"/>
    <x v="3"/>
    <x v="0"/>
    <n v="7301"/>
    <s v="Curicó"/>
    <s v="MT"/>
    <n v="308614.27"/>
    <n v="6104973.3300000001"/>
    <s v="Se abre FBT72 [72]"/>
  </r>
  <r>
    <n v="201800034"/>
    <x v="4"/>
    <n v="1"/>
    <n v="75"/>
    <n v="83"/>
    <x v="30"/>
    <d v="2018-02-16T22:55:00"/>
    <n v="0.9"/>
    <x v="12"/>
    <x v="0"/>
    <n v="7301"/>
    <s v="Curicó"/>
    <s v="MT"/>
    <n v="304146.05"/>
    <n v="6110566.8600000003"/>
    <s v="Se abre FBT255 [255]"/>
  </r>
  <r>
    <n v="201800035"/>
    <x v="2"/>
    <n v="1"/>
    <n v="150"/>
    <n v="9"/>
    <x v="31"/>
    <d v="2018-02-17T11:30:00"/>
    <n v="2.75"/>
    <x v="7"/>
    <x v="0"/>
    <n v="7301"/>
    <s v="Curicó"/>
    <s v="MT"/>
    <n v="297857.76"/>
    <n v="6122818.0199999996"/>
    <s v="Se abre FBT497 [497]"/>
  </r>
  <r>
    <n v="201800036"/>
    <x v="4"/>
    <n v="1"/>
    <n v="5"/>
    <n v="1"/>
    <x v="32"/>
    <d v="2018-02-18T12:55:00"/>
    <n v="2.5"/>
    <x v="3"/>
    <x v="0"/>
    <n v="7301"/>
    <s v="Curicó"/>
    <s v="MT"/>
    <n v="313934.08000000002"/>
    <n v="6100905.0999999996"/>
    <s v="Se abre FBT350 [350]"/>
  </r>
  <r>
    <n v="201800037"/>
    <x v="4"/>
    <n v="2"/>
    <n v="40"/>
    <n v="10"/>
    <x v="33"/>
    <d v="2018-02-19T18:30:00"/>
    <n v="2.3666666666666667"/>
    <x v="7"/>
    <x v="0"/>
    <n v="7301"/>
    <s v="Curicó"/>
    <s v="MT"/>
    <n v="302296.97700000001"/>
    <n v="6111625.642"/>
    <s v="Se abre DCU4810"/>
  </r>
  <r>
    <n v="201800038"/>
    <x v="4"/>
    <n v="8"/>
    <n v="233"/>
    <n v="29"/>
    <x v="34"/>
    <d v="2018-02-20T16:00:00"/>
    <n v="5.5666666666666664"/>
    <x v="4"/>
    <x v="1"/>
    <n v="7301"/>
    <s v="Curicó"/>
    <s v="MT"/>
    <n v="304312.24599999998"/>
    <n v="6119712.6679999996"/>
    <s v="Se abre DCU5547"/>
  </r>
  <r>
    <n v="201800039"/>
    <x v="2"/>
    <n v="1"/>
    <n v="10"/>
    <n v="12"/>
    <x v="35"/>
    <d v="2018-02-21T10:24:00"/>
    <n v="0.81666666666666665"/>
    <x v="3"/>
    <x v="0"/>
    <n v="7301"/>
    <s v="Curicó"/>
    <s v="MT"/>
    <n v="302307.73"/>
    <n v="6123815.6100000003"/>
    <s v="Se abre FBT759 [759]"/>
  </r>
  <r>
    <n v="201800040"/>
    <x v="3"/>
    <n v="1"/>
    <n v="15"/>
    <n v="6"/>
    <x v="36"/>
    <d v="2018-02-21T12:10:00"/>
    <n v="0.58333333333333337"/>
    <x v="13"/>
    <x v="1"/>
    <n v="7308"/>
    <s v="Teno"/>
    <s v="MT"/>
    <n v="314173.06"/>
    <n v="6141808.5700000003"/>
    <s v="Se abre FBT170 [170]"/>
  </r>
  <r>
    <n v="201800041"/>
    <x v="0"/>
    <n v="1"/>
    <n v="30"/>
    <n v="8"/>
    <x v="37"/>
    <d v="2018-02-21T13:30:00"/>
    <n v="0.8833333333333333"/>
    <x v="14"/>
    <x v="0"/>
    <n v="7308"/>
    <s v="Teno"/>
    <s v="MT"/>
    <n v="305561.57"/>
    <n v="6140257.5300000003"/>
    <s v="Se abre FBT131 [131]"/>
  </r>
  <r>
    <n v="201800042"/>
    <x v="4"/>
    <n v="1"/>
    <n v="75"/>
    <n v="83"/>
    <x v="38"/>
    <d v="2018-02-21T22:35:00"/>
    <n v="0.6166666666666667"/>
    <x v="3"/>
    <x v="0"/>
    <n v="7301"/>
    <s v="Curicó"/>
    <s v="MT"/>
    <n v="304146.05"/>
    <n v="6110566.8600000003"/>
    <s v="Se abre FBT255 [255]"/>
  </r>
  <r>
    <n v="201800043"/>
    <x v="3"/>
    <n v="1"/>
    <n v="10"/>
    <n v="7"/>
    <x v="39"/>
    <d v="2018-02-22T17:00:00"/>
    <n v="6.15"/>
    <x v="13"/>
    <x v="1"/>
    <n v="6303"/>
    <s v="Chimbarongo"/>
    <s v="MT"/>
    <n v="308460.73300000001"/>
    <n v="6144869.148"/>
    <s v="Se abre DTE2427"/>
  </r>
  <r>
    <n v="201800044"/>
    <x v="2"/>
    <n v="1"/>
    <n v="100"/>
    <n v="69"/>
    <x v="40"/>
    <d v="2018-02-23T22:45:00"/>
    <n v="1.1833333333333333"/>
    <x v="2"/>
    <x v="0"/>
    <n v="7301"/>
    <s v="Curicó"/>
    <s v="MT"/>
    <n v="297622.67"/>
    <n v="6122107.8600000003"/>
    <s v="Se abre FBT186 [186]"/>
  </r>
  <r>
    <n v="201800045"/>
    <x v="3"/>
    <n v="1"/>
    <n v="15"/>
    <n v="9"/>
    <x v="41"/>
    <d v="2018-02-24T00:50:00"/>
    <n v="2.4"/>
    <x v="3"/>
    <x v="0"/>
    <n v="7308"/>
    <s v="Teno"/>
    <s v="MT"/>
    <n v="315340.40999999997"/>
    <n v="6141422.2999999998"/>
    <s v="Se abre FBT379 [379]"/>
  </r>
  <r>
    <n v="201800046"/>
    <x v="4"/>
    <n v="1"/>
    <n v="10"/>
    <n v="1"/>
    <x v="42"/>
    <d v="2018-02-24T13:55:00"/>
    <n v="1.1333333333333333"/>
    <x v="7"/>
    <x v="0"/>
    <n v="7304"/>
    <s v="Molina"/>
    <s v="MT"/>
    <n v="305731.28100000002"/>
    <n v="6104835.9500000002"/>
    <s v="Se abre DCU822"/>
  </r>
  <r>
    <n v="201800047"/>
    <x v="0"/>
    <n v="13"/>
    <n v="210"/>
    <n v="150"/>
    <x v="43"/>
    <d v="2018-02-24T23:59:00"/>
    <n v="5.083333333333333"/>
    <x v="0"/>
    <x v="0"/>
    <n v="7308"/>
    <s v="Teno"/>
    <s v="MT"/>
    <n v="305680.21500000003"/>
    <n v="6140376.0039999997"/>
    <s v="Se abre DTE4562"/>
  </r>
  <r>
    <n v="201800048"/>
    <x v="1"/>
    <n v="24"/>
    <n v="898"/>
    <n v="308"/>
    <x v="44"/>
    <d v="2018-02-28T15:06:00"/>
    <n v="1.2166666666666666"/>
    <x v="7"/>
    <x v="0"/>
    <n v="7301"/>
    <s v="Curicó"/>
    <s v="MT"/>
    <n v="299739.17200000002"/>
    <n v="6127049.9050000003"/>
    <s v="Se abre DCU1124"/>
  </r>
  <r>
    <n v="201800086"/>
    <x v="4"/>
    <n v="7"/>
    <n v="125"/>
    <n v="15"/>
    <x v="45"/>
    <d v="2018-03-01T17:03:00"/>
    <n v="1.2833333333333334"/>
    <x v="5"/>
    <x v="0"/>
    <n v="7301"/>
    <s v="Curicó"/>
    <s v="MT"/>
    <n v="305101.929"/>
    <n v="6118749.415"/>
    <s v="FUSIBLE MT QUEMADO POR FALLA DE MATERIAL"/>
  </r>
  <r>
    <n v="201800087"/>
    <x v="0"/>
    <n v="1"/>
    <n v="25"/>
    <n v="5"/>
    <x v="46"/>
    <d v="2018-03-03T14:15:00"/>
    <n v="2.25"/>
    <x v="0"/>
    <x v="0"/>
    <n v="7308"/>
    <s v="Teno"/>
    <s v="MT"/>
    <n v="314959.21000000002"/>
    <n v="6135631.4800000004"/>
    <s v="CAIDA DE ARBOL EN RED BT"/>
  </r>
  <r>
    <n v="201800088"/>
    <x v="0"/>
    <n v="1"/>
    <n v="30"/>
    <n v="17"/>
    <x v="47"/>
    <d v="2018-03-05T12:50:00"/>
    <n v="1.7833333333333334"/>
    <x v="3"/>
    <x v="0"/>
    <n v="7308"/>
    <s v="Teno"/>
    <s v="MT"/>
    <n v="312754.78000000003"/>
    <n v="6138958.6100000003"/>
    <s v="SOBRE CONSUMO"/>
  </r>
  <r>
    <n v="201800090"/>
    <x v="0"/>
    <n v="1"/>
    <n v="15"/>
    <n v="18"/>
    <x v="48"/>
    <d v="2018-03-10T00:45:00"/>
    <n v="2.1833333333333331"/>
    <x v="15"/>
    <x v="0"/>
    <n v="7306"/>
    <s v="Romeral"/>
    <s v="MT"/>
    <n v="331152.83"/>
    <n v="6125701.3200000003"/>
    <s v="OPERACION POR FALLA EN RED ALUMBRADO PUBLICO"/>
  </r>
  <r>
    <n v="201800091"/>
    <x v="0"/>
    <n v="1"/>
    <n v="25"/>
    <n v="41"/>
    <x v="49"/>
    <d v="2018-03-10T13:30:00"/>
    <n v="3.2166666666666668"/>
    <x v="16"/>
    <x v="0"/>
    <n v="7308"/>
    <s v="Teno"/>
    <s v="MT"/>
    <n v="320053.13"/>
    <n v="6129752.0899999999"/>
    <s v="OPERACION DE FUSIBLE BT"/>
  </r>
  <r>
    <n v="201800092"/>
    <x v="2"/>
    <n v="1"/>
    <n v="45"/>
    <n v="4"/>
    <x v="50"/>
    <d v="2018-03-11T14:35:00"/>
    <n v="1.3333333333333333"/>
    <x v="1"/>
    <x v="0"/>
    <n v="7301"/>
    <s v="Curicó"/>
    <s v="MT"/>
    <n v="302073.78999999998"/>
    <n v="6122717.7400000002"/>
    <s v="OPERACION POR CAIDA DE RAMA"/>
  </r>
  <r>
    <n v="201800093"/>
    <x v="2"/>
    <n v="1"/>
    <n v="10"/>
    <n v="12"/>
    <x v="51"/>
    <d v="2018-03-13T12:40:00"/>
    <n v="2.6666666666666665"/>
    <x v="3"/>
    <x v="0"/>
    <n v="7301"/>
    <s v="Curicó"/>
    <s v="MT"/>
    <n v="302307.73"/>
    <n v="6123815.6100000003"/>
    <s v="CAMBIO DE SUBESTACION"/>
  </r>
  <r>
    <n v="201800094"/>
    <x v="0"/>
    <n v="1"/>
    <n v="15"/>
    <n v="17"/>
    <x v="52"/>
    <d v="2018-03-14T20:12:00"/>
    <n v="4.45"/>
    <x v="16"/>
    <x v="0"/>
    <n v="7308"/>
    <s v="Teno"/>
    <s v="MT"/>
    <n v="317696.06"/>
    <n v="6131264.9299999997"/>
    <s v="SIN ENERGIA POR FUSIBLE BT OPERADO"/>
  </r>
  <r>
    <n v="201800095"/>
    <x v="2"/>
    <n v="11"/>
    <n v="440"/>
    <n v="23"/>
    <x v="53"/>
    <d v="2018-03-16T15:31:00"/>
    <n v="4.5166666666666666"/>
    <x v="10"/>
    <x v="0"/>
    <n v="7301"/>
    <s v="Curicó"/>
    <s v="MT"/>
    <n v="299986.74099999998"/>
    <n v="6118841.0530000003"/>
    <s v="APERTURA POR ROCE EN RED MT"/>
  </r>
  <r>
    <n v="201800096"/>
    <x v="2"/>
    <n v="1"/>
    <n v="10"/>
    <n v="11"/>
    <x v="54"/>
    <d v="2018-03-17T17:20:00"/>
    <n v="1.3666666666666667"/>
    <x v="0"/>
    <x v="0"/>
    <n v="7301"/>
    <s v="Curicó"/>
    <s v="MT"/>
    <n v="299115.52000000002"/>
    <n v="6119508.9000000004"/>
    <s v="ARBOL SOBRE RED BT"/>
  </r>
  <r>
    <n v="201800100"/>
    <x v="0"/>
    <n v="117"/>
    <n v="7583"/>
    <n v="1378"/>
    <x v="55"/>
    <d v="2018-03-17T19:46:00"/>
    <n v="2.0499999999999998"/>
    <x v="6"/>
    <x v="0"/>
    <n v="7308"/>
    <s v="Teno"/>
    <s v="MT"/>
    <n v="307277.12300000002"/>
    <n v="6141244.4179999996"/>
    <s v="operado por fuerte lluvia y viento"/>
  </r>
  <r>
    <n v="201800101"/>
    <x v="0"/>
    <n v="2"/>
    <n v="90"/>
    <n v="6"/>
    <x v="56"/>
    <d v="2018-03-18T00:40:00"/>
    <n v="1.2666666666666666"/>
    <x v="1"/>
    <x v="0"/>
    <n v="7308"/>
    <s v="Teno"/>
    <s v="MT"/>
    <n v="319200.52100000001"/>
    <n v="6130307.9179999996"/>
    <s v="apertura por caida de rama"/>
  </r>
  <r>
    <n v="201800102"/>
    <x v="3"/>
    <n v="1"/>
    <n v="10"/>
    <n v="6"/>
    <x v="57"/>
    <d v="2018-03-18T11:27:00"/>
    <n v="2.4333333333333331"/>
    <x v="1"/>
    <x v="0"/>
    <n v="7308"/>
    <s v="Teno"/>
    <s v="MT"/>
    <n v="309020.47200000001"/>
    <n v="6144239.1189999999"/>
    <s v="operado por temporal viento fuerte"/>
  </r>
  <r>
    <n v="201800103"/>
    <x v="0"/>
    <n v="1"/>
    <n v="5"/>
    <n v="2"/>
    <x v="58"/>
    <d v="2018-03-18T12:35:00"/>
    <n v="2.6166666666666667"/>
    <x v="1"/>
    <x v="0"/>
    <n v="7308"/>
    <s v="Teno"/>
    <s v="MT"/>
    <n v="320925.37"/>
    <n v="6129256.6399999997"/>
    <s v="operacion fbt por caida de rama"/>
  </r>
  <r>
    <n v="201800104"/>
    <x v="4"/>
    <n v="36"/>
    <n v="2101"/>
    <n v="227"/>
    <x v="59"/>
    <d v="2018-03-18T14:59:00"/>
    <n v="3.4"/>
    <x v="6"/>
    <x v="0"/>
    <n v="7301"/>
    <s v="Curicó"/>
    <s v="MT"/>
    <n v="307083.35800000001"/>
    <n v="6104895"/>
    <s v="operado por falla en lmt"/>
  </r>
  <r>
    <n v="201800105"/>
    <x v="2"/>
    <n v="10"/>
    <n v="695"/>
    <n v="16"/>
    <x v="60"/>
    <d v="2018-03-18T15:40:00"/>
    <n v="3.7166666666666668"/>
    <x v="6"/>
    <x v="0"/>
    <n v="7301"/>
    <s v="Curicó"/>
    <s v="MT"/>
    <n v="300661.424"/>
    <n v="6116444.5410000002"/>
    <s v="APERTURA POR TEMPORAL VIENTO FUERTE"/>
  </r>
  <r>
    <n v="201800106"/>
    <x v="3"/>
    <n v="4"/>
    <n v="60"/>
    <n v="32"/>
    <x v="61"/>
    <d v="2018-03-18T23:27:00"/>
    <n v="2.8666666666666667"/>
    <x v="6"/>
    <x v="0"/>
    <n v="7308"/>
    <s v="Teno"/>
    <s v="MT"/>
    <n v="309289.19400000002"/>
    <n v="6143901.7800000003"/>
    <s v="OPERACION POR TEMPORAL VIENTO FUERTE"/>
  </r>
  <r>
    <n v="201800107"/>
    <x v="0"/>
    <n v="1"/>
    <n v="5"/>
    <n v="2"/>
    <x v="62"/>
    <d v="2018-03-24T18:38:00"/>
    <n v="0.83333333333333337"/>
    <x v="3"/>
    <x v="0"/>
    <n v="7308"/>
    <s v="Teno"/>
    <s v="MT"/>
    <n v="322650.83"/>
    <n v="6128801.96"/>
    <s v="SOBRE CARGA"/>
  </r>
  <r>
    <n v="201800109"/>
    <x v="4"/>
    <n v="3"/>
    <n v="375"/>
    <n v="57"/>
    <x v="63"/>
    <d v="2018-03-25T16:00:00"/>
    <n v="1.4833333333333334"/>
    <x v="0"/>
    <x v="0"/>
    <n v="7301"/>
    <s v="Curicó"/>
    <s v="MT"/>
    <n v="310810.391"/>
    <n v="6101386.8049999997"/>
    <s v="OPERACION DE FMT POR CAIDA DE ARBOL"/>
  </r>
  <r>
    <n v="201800110"/>
    <x v="4"/>
    <n v="5"/>
    <n v="145"/>
    <n v="7"/>
    <x v="64"/>
    <d v="2018-03-26T16:30:00"/>
    <n v="4.25"/>
    <x v="1"/>
    <x v="0"/>
    <n v="7301"/>
    <s v="Curicó"/>
    <s v="MT"/>
    <n v="304718.86200000002"/>
    <n v="6119280.7850000001"/>
    <s v="OPERACION DE FUSIBLE POR CAIDA DE RAMA"/>
  </r>
  <r>
    <n v="201800111"/>
    <x v="4"/>
    <n v="1"/>
    <n v="15"/>
    <n v="26"/>
    <x v="65"/>
    <d v="2018-03-26T14:00:00"/>
    <n v="1.2666666666666666"/>
    <x v="1"/>
    <x v="0"/>
    <n v="7301"/>
    <s v="Curicó"/>
    <s v="MT"/>
    <n v="309505.21000000002"/>
    <n v="6104408.79"/>
    <s v="operado por caida de rama"/>
  </r>
  <r>
    <n v="201800112"/>
    <x v="2"/>
    <n v="1"/>
    <n v="75"/>
    <n v="84"/>
    <x v="66"/>
    <d v="2018-03-27T22:01:00"/>
    <n v="0.81666666666666665"/>
    <x v="3"/>
    <x v="0"/>
    <n v="7301"/>
    <s v="Curicó"/>
    <s v="MT"/>
    <n v="298064.46000000002"/>
    <n v="6122455.3600000003"/>
    <s v="OPERACION POR SOBRE CARGA"/>
  </r>
  <r>
    <n v="201800114"/>
    <x v="2"/>
    <n v="1"/>
    <n v="30"/>
    <n v="1"/>
    <x v="67"/>
    <d v="2018-03-29T10:40:00"/>
    <n v="1.25"/>
    <x v="9"/>
    <x v="0"/>
    <n v="7301"/>
    <s v="Curicó"/>
    <s v="MT"/>
    <n v="302202.09000000003"/>
    <n v="6124663.54"/>
    <s v="OPERACION POR AVE EN RED BT"/>
  </r>
  <r>
    <n v="201800115"/>
    <x v="0"/>
    <n v="1"/>
    <n v="15"/>
    <n v="10"/>
    <x v="68"/>
    <d v="2018-03-30T11:40:00"/>
    <n v="1.0333333333333334"/>
    <x v="1"/>
    <x v="0"/>
    <n v="7308"/>
    <s v="Teno"/>
    <s v="MT"/>
    <n v="308124.49"/>
    <n v="6136363.0700000003"/>
    <s v="operacion por caida de rama"/>
  </r>
  <r>
    <n v="201800122"/>
    <x v="0"/>
    <n v="6"/>
    <n v="745"/>
    <n v="103"/>
    <x v="69"/>
    <d v="2018-04-02T11:19:59"/>
    <n v="1.3411111111111111"/>
    <x v="16"/>
    <x v="0"/>
    <n v="7308"/>
    <s v="Teno"/>
    <s v="MT"/>
    <n v="307585.27600000001"/>
    <n v="6142407.5410000002"/>
    <s v="Se abre DTE3462"/>
  </r>
  <r>
    <n v="201800124"/>
    <x v="4"/>
    <n v="17"/>
    <n v="1033"/>
    <n v="84"/>
    <x v="70"/>
    <d v="2018-04-02T14:11:26"/>
    <n v="3.4141666666666666"/>
    <x v="16"/>
    <x v="0"/>
    <n v="7304"/>
    <s v="Molina"/>
    <s v="MT"/>
    <n v="307573.56900000002"/>
    <n v="6103347.1770000001"/>
    <s v="Se abre DCU399"/>
  </r>
  <r>
    <n v="201800126"/>
    <x v="0"/>
    <n v="1"/>
    <n v="10"/>
    <n v="17"/>
    <x v="71"/>
    <d v="2018-04-02T17:58:00"/>
    <n v="1.1000000000000001"/>
    <x v="1"/>
    <x v="0"/>
    <n v="7308"/>
    <s v="Teno"/>
    <s v="MT"/>
    <n v="310273.5"/>
    <n v="6137994"/>
    <s v="Se abre FMT713"/>
  </r>
  <r>
    <n v="201800127"/>
    <x v="4"/>
    <n v="1"/>
    <n v="10"/>
    <n v="1"/>
    <x v="72"/>
    <d v="2018-04-03T16:10:50"/>
    <n v="3"/>
    <x v="17"/>
    <x v="0"/>
    <n v="7301"/>
    <s v="Curicó"/>
    <s v="MT"/>
    <n v="316820.103"/>
    <n v="6101401.0539999995"/>
    <s v="Se abre DCU515"/>
  </r>
  <r>
    <n v="201800129"/>
    <x v="1"/>
    <n v="5"/>
    <n v="65"/>
    <n v="70"/>
    <x v="73"/>
    <d v="2018-04-06T19:51:00"/>
    <n v="1.05"/>
    <x v="18"/>
    <x v="0"/>
    <n v="7301"/>
    <s v="Curicó"/>
    <s v="MT"/>
    <n v="301212.19799999997"/>
    <n v="6126400.7259999998"/>
    <s v="Se abre DCU1454"/>
  </r>
  <r>
    <n v="201800134"/>
    <x v="2"/>
    <n v="4"/>
    <n v="450"/>
    <n v="6"/>
    <x v="74"/>
    <d v="2018-04-06T19:55:00"/>
    <n v="0.91472222222222221"/>
    <x v="18"/>
    <x v="0"/>
    <n v="7301"/>
    <s v="Curicó"/>
    <s v="MT"/>
    <n v="300744.53899999999"/>
    <n v="6120658.0449999999"/>
    <s v="Se abre DCU3442"/>
  </r>
  <r>
    <n v="201800135"/>
    <x v="2"/>
    <n v="1"/>
    <n v="75"/>
    <n v="30"/>
    <x v="75"/>
    <d v="2018-04-07T13:03:50"/>
    <n v="3.9027777777777777"/>
    <x v="10"/>
    <x v="0"/>
    <n v="7301"/>
    <s v="Curicó"/>
    <s v="MT"/>
    <n v="297732.96000000002"/>
    <n v="6123276.2699999996"/>
    <s v="Se abre FMT230"/>
  </r>
  <r>
    <n v="201800137"/>
    <x v="4"/>
    <n v="3"/>
    <n v="120"/>
    <n v="29"/>
    <x v="76"/>
    <d v="2018-04-11T10:07:34"/>
    <n v="0.96333333333333337"/>
    <x v="1"/>
    <x v="0"/>
    <n v="7301"/>
    <s v="Curicó"/>
    <s v="MT"/>
    <n v="306774.27899999998"/>
    <n v="6105285.4529999997"/>
    <s v="Se abre DCU81"/>
  </r>
  <r>
    <n v="201800138"/>
    <x v="2"/>
    <n v="4"/>
    <n v="450"/>
    <n v="6"/>
    <x v="77"/>
    <d v="2018-04-08T17:30:00"/>
    <n v="2.0133333333333332"/>
    <x v="2"/>
    <x v="0"/>
    <n v="7301"/>
    <s v="Curicó"/>
    <s v="MT"/>
    <n v="300744.53899999999"/>
    <n v="6120658.0449999999"/>
    <s v="Se abre DCU3442"/>
  </r>
  <r>
    <n v="201800139"/>
    <x v="2"/>
    <n v="3"/>
    <n v="170"/>
    <n v="50"/>
    <x v="78"/>
    <d v="2018-04-11T15:00:33"/>
    <n v="0.98138888888888887"/>
    <x v="9"/>
    <x v="0"/>
    <n v="7301"/>
    <s v="Curicó"/>
    <s v="MT"/>
    <n v="298765.40899999999"/>
    <n v="6125362.2599999998"/>
    <s v="Se abre DCU4625"/>
  </r>
  <r>
    <n v="201800140"/>
    <x v="0"/>
    <n v="12"/>
    <n v="1735"/>
    <n v="49"/>
    <x v="79"/>
    <d v="2018-04-11T17:05:10"/>
    <n v="1.6616666666666666"/>
    <x v="1"/>
    <x v="0"/>
    <n v="7308"/>
    <s v="Teno"/>
    <s v="MT"/>
    <n v="313237.05200000003"/>
    <n v="6135093.6619999995"/>
    <s v="Aviso de la actuacion de DTE2246 (Desconectadores Fusibles 3F MT (15 kV) Monopolar Intemperie  Manual  3 vias  100 A)."/>
  </r>
  <r>
    <n v="201800141"/>
    <x v="1"/>
    <n v="5"/>
    <n v="108"/>
    <n v="18"/>
    <x v="80"/>
    <d v="2018-04-11T18:04:25"/>
    <n v="0.72805555555555557"/>
    <x v="1"/>
    <x v="0"/>
    <n v="7301"/>
    <s v="Curicó"/>
    <s v="MT"/>
    <n v="301314.86"/>
    <n v="6126387.0899999999"/>
    <s v="Aviso de la actuacion de DCU3820 (Desconectadores Fusibles 3F MT (15 kV) Monopolar Intemperie  Manual  3 vias  100 A)."/>
  </r>
  <r>
    <n v="201800143"/>
    <x v="0"/>
    <n v="17"/>
    <n v="710"/>
    <n v="224"/>
    <x v="81"/>
    <d v="2018-04-12T10:05:29"/>
    <n v="6.4608333333333334"/>
    <x v="19"/>
    <x v="0"/>
    <n v="7308"/>
    <s v="Teno"/>
    <s v="MT"/>
    <n v="306976.27799999999"/>
    <n v="6136625.7640000004"/>
    <s v="Aviso de la actuacion de DTE4436 (Desconectadores Fusibles 3F MT (15 kV) Monopolar Intemperie  Manual  3 vias  100 A)."/>
  </r>
  <r>
    <n v="201800144"/>
    <x v="3"/>
    <n v="20"/>
    <n v="975"/>
    <n v="198"/>
    <x v="82"/>
    <d v="2018-04-12T15:23:12"/>
    <n v="0.54027777777777775"/>
    <x v="16"/>
    <x v="0"/>
    <n v="7308"/>
    <s v="Teno"/>
    <s v="MT"/>
    <n v="315325.701"/>
    <n v="6144715.6770000001"/>
    <s v="Se abre ITE4056"/>
  </r>
  <r>
    <n v="201800145"/>
    <x v="4"/>
    <n v="1"/>
    <n v="145"/>
    <n v="1"/>
    <x v="83"/>
    <d v="2018-04-13T11:24:35"/>
    <n v="2.7822222222222224"/>
    <x v="20"/>
    <x v="0"/>
    <n v="7301"/>
    <s v="Curicó"/>
    <s v="MT"/>
    <n v="312228.68"/>
    <n v="6114888.4730000002"/>
    <s v="Se abre DCU1967"/>
  </r>
  <r>
    <n v="201800146"/>
    <x v="0"/>
    <n v="1"/>
    <n v="45"/>
    <n v="72"/>
    <x v="84"/>
    <d v="2018-04-13T09:29:40"/>
    <n v="0.45777777777777778"/>
    <x v="21"/>
    <x v="0"/>
    <n v="7308"/>
    <s v="Teno"/>
    <s v="MT"/>
    <n v="314243.57"/>
    <n v="6134289.7599999998"/>
    <s v="Se abre FMT152"/>
  </r>
  <r>
    <n v="201800147"/>
    <x v="0"/>
    <n v="12"/>
    <n v="1735"/>
    <n v="49"/>
    <x v="85"/>
    <d v="2018-04-13T17:34:49"/>
    <n v="0.90361111111111114"/>
    <x v="17"/>
    <x v="0"/>
    <n v="7308"/>
    <s v="Teno"/>
    <s v="MT"/>
    <n v="313237.05200000003"/>
    <n v="6135093.6619999995"/>
    <s v="Se abre DTE2246"/>
  </r>
  <r>
    <n v="201800148"/>
    <x v="3"/>
    <n v="1"/>
    <n v="15"/>
    <n v="8"/>
    <x v="86"/>
    <d v="2018-04-17T14:04:00"/>
    <n v="0.81666666666666665"/>
    <x v="0"/>
    <x v="0"/>
    <n v="7308"/>
    <s v="Teno"/>
    <s v="MT"/>
    <n v="308526.58"/>
    <n v="6143273.8099999996"/>
    <s v="Se abre FMT189"/>
  </r>
  <r>
    <n v="201800150"/>
    <x v="0"/>
    <n v="1"/>
    <n v="5"/>
    <n v="5"/>
    <x v="87"/>
    <d v="2018-04-18T17:29:29"/>
    <n v="7.487222222222222"/>
    <x v="10"/>
    <x v="0"/>
    <n v="7306"/>
    <s v="Romeral"/>
    <s v="MT"/>
    <n v="325296.50599999999"/>
    <n v="6126466.6900000004"/>
    <s v="Se abre DTE348"/>
  </r>
  <r>
    <n v="201800151"/>
    <x v="1"/>
    <n v="1"/>
    <n v="30"/>
    <n v="7"/>
    <x v="88"/>
    <d v="2018-04-20T14:25:35"/>
    <n v="1.1097222222222223"/>
    <x v="18"/>
    <x v="0"/>
    <n v="7301"/>
    <s v="Curicó"/>
    <s v="MT"/>
    <n v="301869.56"/>
    <n v="6126398.0899999999"/>
    <s v="Se abre FMT585"/>
  </r>
  <r>
    <n v="201800152"/>
    <x v="4"/>
    <n v="8"/>
    <n v="900"/>
    <n v="8"/>
    <x v="89"/>
    <d v="2018-04-21T22:40:00"/>
    <n v="2.7994444444444446"/>
    <x v="2"/>
    <x v="0"/>
    <n v="7304"/>
    <s v="Molina"/>
    <s v="MT"/>
    <n v="307573.56900000002"/>
    <n v="6103347.1770000001"/>
    <s v="Aviso de la actuacion de DCU399 (Desconectadores Fusibles 3F MT (15 kV) Monopolar Intemperie  Manual  3 vias  100 A)."/>
  </r>
  <r>
    <n v="201800153"/>
    <x v="2"/>
    <n v="1"/>
    <n v="15"/>
    <n v="4"/>
    <x v="90"/>
    <d v="2018-04-25T13:22:57"/>
    <n v="0.81472222222222224"/>
    <x v="18"/>
    <x v="0"/>
    <n v="7301"/>
    <s v="Curicó"/>
    <s v="MT"/>
    <n v="296131.02"/>
    <n v="6123619.7000000002"/>
    <s v="Se abre FMT226"/>
  </r>
  <r>
    <n v="201800154"/>
    <x v="4"/>
    <n v="1"/>
    <n v="75"/>
    <n v="83"/>
    <x v="91"/>
    <d v="2018-04-26T00:02:18"/>
    <n v="2.5194444444444444"/>
    <x v="18"/>
    <x v="0"/>
    <n v="7301"/>
    <s v="Curicó"/>
    <s v="MT"/>
    <n v="304157.45"/>
    <n v="6110566.8600000003"/>
    <s v="Aviso de la actuacion de FMT255 (Desconectadores Fusibles 3F MT (15 kV) Monopolar Intemperie  Manual  3 vias  100 A)."/>
  </r>
  <r>
    <n v="201800155"/>
    <x v="4"/>
    <n v="1"/>
    <n v="15"/>
    <n v="13"/>
    <x v="92"/>
    <d v="2018-04-26T11:11:14"/>
    <n v="2.355"/>
    <x v="10"/>
    <x v="0"/>
    <n v="7301"/>
    <s v="Curicó"/>
    <s v="MT"/>
    <n v="314436.81"/>
    <n v="6111192.3899999997"/>
    <s v="Se abre FMT84"/>
  </r>
  <r>
    <n v="201800156"/>
    <x v="0"/>
    <n v="1"/>
    <n v="25"/>
    <n v="17"/>
    <x v="93"/>
    <d v="2018-04-27T17:53:04"/>
    <n v="0.27083333333333331"/>
    <x v="18"/>
    <x v="0"/>
    <n v="7308"/>
    <s v="Teno"/>
    <s v="MT"/>
    <n v="316108.82"/>
    <n v="6135193.29"/>
    <s v="Aviso de la actuacion de FMT317 (Desconectadores Fusibles 2F MT (15 kV) Monopolar Intemperie  Manual  2 vias  100 A)."/>
  </r>
  <r>
    <n v="201800157"/>
    <x v="2"/>
    <n v="24"/>
    <n v="10967"/>
    <n v="75"/>
    <x v="94"/>
    <d v="2018-04-28T16:31:29"/>
    <n v="6.4730555555555558"/>
    <x v="10"/>
    <x v="0"/>
    <n v="7301"/>
    <s v="Curicó"/>
    <s v="MT"/>
    <n v="298402.21500000003"/>
    <n v="6125865"/>
    <s v="Se abre DCU1294"/>
  </r>
  <r>
    <n v="201800158"/>
    <x v="2"/>
    <n v="258"/>
    <n v="21420"/>
    <n v="3298"/>
    <x v="95"/>
    <d v="2018-04-29T10:41:00"/>
    <n v="3.5166666666666666"/>
    <x v="4"/>
    <x v="1"/>
    <n v="7301"/>
    <s v="Curicó"/>
    <s v="MT"/>
    <n v="296559.34600000002"/>
    <n v="6125623.6119999997"/>
    <s v="Se abre RCU5388"/>
  </r>
  <r>
    <n v="201800159"/>
    <x v="0"/>
    <n v="1"/>
    <n v="25"/>
    <n v="23"/>
    <x v="96"/>
    <d v="2018-04-29T12:45:03"/>
    <n v="2.3344444444444443"/>
    <x v="4"/>
    <x v="1"/>
    <n v="7308"/>
    <s v="Teno"/>
    <s v="MT"/>
    <n v="323639.46999999997"/>
    <n v="6128606.9800000004"/>
    <s v="Aviso de la actuacion de FMT580 (Desconectadores Fusibles 2F MT (15 kV) Monopolar Intemperie  Manual  2 vias  100 A)."/>
  </r>
  <r>
    <n v="201800161"/>
    <x v="0"/>
    <n v="1"/>
    <n v="75"/>
    <n v="50"/>
    <x v="97"/>
    <d v="2018-05-01T00:02:48"/>
    <n v="0.75222222222222224"/>
    <x v="18"/>
    <x v="0"/>
    <n v="7308"/>
    <s v="Teno"/>
    <s v="MT"/>
    <n v="307554.69"/>
    <n v="6142439.7400000002"/>
    <s v="Se abre FMT127"/>
  </r>
  <r>
    <n v="201800162"/>
    <x v="1"/>
    <n v="1"/>
    <n v="25"/>
    <n v="30"/>
    <x v="98"/>
    <d v="2018-05-03T16:22:49"/>
    <n v="6.3777777777777782"/>
    <x v="10"/>
    <x v="0"/>
    <n v="7301"/>
    <s v="Curicó"/>
    <s v="MT"/>
    <n v="301086.62"/>
    <n v="6126702.6900000004"/>
    <s v="Se abre FMT595"/>
  </r>
  <r>
    <n v="201800163"/>
    <x v="2"/>
    <n v="1"/>
    <n v="45"/>
    <n v="2"/>
    <x v="99"/>
    <d v="2018-05-04T11:16:22"/>
    <n v="1.1666666666666667"/>
    <x v="3"/>
    <x v="0"/>
    <n v="7301"/>
    <s v="Curicó"/>
    <s v="MT"/>
    <n v="304257.15999999997"/>
    <n v="6123203.9699999997"/>
    <s v="Se abre FMT1176"/>
  </r>
  <r>
    <n v="201800164"/>
    <x v="4"/>
    <n v="26"/>
    <n v="1018"/>
    <n v="174"/>
    <x v="100"/>
    <d v="2018-05-05T09:39:22"/>
    <n v="0.94805555555555554"/>
    <x v="7"/>
    <x v="0"/>
    <n v="7301"/>
    <s v="Curicó"/>
    <s v="MT"/>
    <n v="311163.95899999997"/>
    <n v="6102426.5140000004"/>
    <s v="Se abre DCU738"/>
  </r>
  <r>
    <n v="201800170"/>
    <x v="0"/>
    <n v="283"/>
    <n v="18716"/>
    <n v="2931"/>
    <x v="101"/>
    <d v="2018-05-09T10:01:19"/>
    <n v="1.1633333333333333"/>
    <x v="4"/>
    <x v="1"/>
    <n v="7308"/>
    <s v="Teno"/>
    <s v="MT"/>
    <n v="304367.71999999997"/>
    <n v="6139513.5800000001"/>
    <s v="Se abre LOS QUEÃ‘ES - 52C9 [S/E Teno]"/>
  </r>
  <r>
    <n v="201800175"/>
    <x v="0"/>
    <n v="18"/>
    <n v="545"/>
    <n v="360"/>
    <x v="102"/>
    <d v="2018-05-10T04:03:19"/>
    <n v="9.6055555555555561"/>
    <x v="4"/>
    <x v="1"/>
    <n v="7306"/>
    <s v="Romeral"/>
    <s v="MT"/>
    <n v="329889.24"/>
    <n v="6126354.0609999998"/>
    <s v="CONTRUCTORA TRICAM CHOCA POSTE M.T."/>
  </r>
  <r>
    <n v="201800180"/>
    <x v="4"/>
    <n v="1"/>
    <n v="45"/>
    <n v="62"/>
    <x v="103"/>
    <d v="2018-05-05T17:38:15"/>
    <n v="0.65416666666666667"/>
    <x v="1"/>
    <x v="0"/>
    <n v="7301"/>
    <s v="Curicó"/>
    <s v="MT"/>
    <n v="310069.21000000002"/>
    <n v="6103856.5700000003"/>
    <s v="Se abre FMT445"/>
  </r>
  <r>
    <n v="201800181"/>
    <x v="2"/>
    <n v="258"/>
    <n v="21420"/>
    <n v="3298"/>
    <x v="104"/>
    <d v="2018-05-15T17:04:01"/>
    <n v="0.64083333333333337"/>
    <x v="11"/>
    <x v="1"/>
    <n v="7301"/>
    <s v="Curicó"/>
    <s v="MT"/>
    <n v="296559.34600000002"/>
    <n v="6125623.6119999997"/>
    <s v="Se abre RCU5388"/>
  </r>
  <r>
    <n v="201800184"/>
    <x v="0"/>
    <n v="2"/>
    <n v="75"/>
    <n v="24"/>
    <x v="105"/>
    <d v="2018-05-15T22:05:00"/>
    <n v="1.5833333333333333"/>
    <x v="1"/>
    <x v="0"/>
    <n v="7308"/>
    <s v="Teno"/>
    <s v="MT"/>
    <n v="320313.83899999998"/>
    <n v="6129575.6179999998"/>
    <s v="Se abre DTE5339"/>
  </r>
  <r>
    <n v="201800185"/>
    <x v="4"/>
    <n v="1"/>
    <n v="75"/>
    <n v="1"/>
    <x v="106"/>
    <d v="2018-05-16T11:14:21"/>
    <n v="3.1391666666666667"/>
    <x v="17"/>
    <x v="0"/>
    <n v="7301"/>
    <s v="Curicó"/>
    <s v="MT"/>
    <n v="303270.65999999997"/>
    <n v="6109622.8210000005"/>
    <s v="Se abre DCU5281"/>
  </r>
  <r>
    <n v="201800186"/>
    <x v="4"/>
    <n v="1"/>
    <n v="15"/>
    <n v="26"/>
    <x v="107"/>
    <d v="2018-05-16T17:36:00"/>
    <n v="2.9702777777777776"/>
    <x v="1"/>
    <x v="0"/>
    <n v="7301"/>
    <s v="Curicó"/>
    <s v="MT"/>
    <n v="309516.61"/>
    <n v="6104408.79"/>
    <s v="Se abre FMT74"/>
  </r>
  <r>
    <n v="201800187"/>
    <x v="2"/>
    <n v="2"/>
    <n v="30"/>
    <n v="16"/>
    <x v="108"/>
    <d v="2018-05-18T12:45:00"/>
    <n v="4.666666666666667"/>
    <x v="18"/>
    <x v="0"/>
    <n v="7301"/>
    <s v="Curicó"/>
    <s v="MT"/>
    <n v="298315.18099999998"/>
    <n v="6122747.25"/>
    <s v="Se abre DCU1798"/>
  </r>
  <r>
    <n v="201800188"/>
    <x v="4"/>
    <n v="1"/>
    <n v="30"/>
    <n v="7"/>
    <x v="109"/>
    <d v="2018-05-20T17:30:00"/>
    <n v="0.9655555555555555"/>
    <x v="18"/>
    <x v="0"/>
    <n v="7301"/>
    <s v="Curicó"/>
    <s v="MT"/>
    <n v="304255.55"/>
    <n v="6120211.5499999998"/>
    <s v="Se abre FMT1087"/>
  </r>
  <r>
    <n v="201800189"/>
    <x v="0"/>
    <n v="1"/>
    <n v="15"/>
    <n v="25"/>
    <x v="110"/>
    <d v="2018-05-23T18:49:08"/>
    <n v="2.5033333333333334"/>
    <x v="22"/>
    <x v="1"/>
    <n v="7308"/>
    <s v="Teno"/>
    <s v="MT"/>
    <n v="319800.56"/>
    <n v="6130383.0599999996"/>
    <s v="Se abre FMT740"/>
  </r>
  <r>
    <n v="201800191"/>
    <x v="2"/>
    <n v="4"/>
    <n v="450"/>
    <n v="6"/>
    <x v="111"/>
    <d v="2018-05-26T10:56:21"/>
    <n v="0.50527777777777783"/>
    <x v="1"/>
    <x v="0"/>
    <n v="7301"/>
    <s v="Curicó"/>
    <s v="MT"/>
    <n v="300744.53899999999"/>
    <n v="6120658.0449999999"/>
    <s v="Se abre DCU3442"/>
  </r>
  <r>
    <n v="201800192"/>
    <x v="0"/>
    <n v="12"/>
    <n v="1735"/>
    <n v="49"/>
    <x v="112"/>
    <d v="2018-05-28T21:22:13"/>
    <n v="2.931111111111111"/>
    <x v="0"/>
    <x v="0"/>
    <n v="7308"/>
    <s v="Teno"/>
    <s v="MT"/>
    <n v="313237.05200000003"/>
    <n v="6135093.6619999995"/>
    <s v="Se abre DTE2246"/>
  </r>
  <r>
    <n v="201800196"/>
    <x v="3"/>
    <n v="69"/>
    <n v="4813"/>
    <n v="504"/>
    <x v="113"/>
    <d v="2018-05-29T10:11:45"/>
    <n v="6.335"/>
    <x v="1"/>
    <x v="0"/>
    <n v="7308"/>
    <s v="Teno"/>
    <s v="MT"/>
    <n v="314775.92700000003"/>
    <n v="6145686.8480000002"/>
    <s v="Se abre DTE5817"/>
  </r>
  <r>
    <n v="201800197"/>
    <x v="2"/>
    <n v="42"/>
    <n v="1528"/>
    <n v="318"/>
    <x v="114"/>
    <d v="2018-05-29T07:36:01"/>
    <n v="1.4177777777777778"/>
    <x v="0"/>
    <x v="0"/>
    <n v="7301"/>
    <s v="Curicó"/>
    <s v="MT"/>
    <n v="299894.98499999999"/>
    <n v="6124771.693"/>
    <s v="Se abre RCU5516"/>
  </r>
  <r>
    <n v="201800200"/>
    <x v="0"/>
    <n v="17"/>
    <n v="710"/>
    <n v="224"/>
    <x v="115"/>
    <d v="2018-05-29T09:05:18"/>
    <n v="2.3041666666666667"/>
    <x v="1"/>
    <x v="0"/>
    <n v="7308"/>
    <s v="Teno"/>
    <s v="MT"/>
    <n v="306976.27799999999"/>
    <n v="6136625.7640000004"/>
    <s v="Se abre DTE4436"/>
  </r>
  <r>
    <n v="201800202"/>
    <x v="2"/>
    <n v="5"/>
    <n v="315"/>
    <n v="9"/>
    <x v="116"/>
    <d v="2018-05-29T09:58:45"/>
    <n v="2.5533333333333332"/>
    <x v="1"/>
    <x v="0"/>
    <n v="7301"/>
    <s v="Curicó"/>
    <s v="MT"/>
    <n v="296883.41499999998"/>
    <n v="6120096.6040000003"/>
    <s v="Se abre DCU1617"/>
  </r>
  <r>
    <n v="201800203"/>
    <x v="3"/>
    <n v="8"/>
    <n v="205"/>
    <n v="86"/>
    <x v="117"/>
    <d v="2018-05-29T10:05:22"/>
    <n v="2.194722222222222"/>
    <x v="23"/>
    <x v="0"/>
    <n v="7308"/>
    <s v="Teno"/>
    <s v="MT"/>
    <n v="310903.45699999999"/>
    <n v="6144698.6880000001"/>
    <s v="Se abre DTE3564"/>
  </r>
  <r>
    <n v="201800204"/>
    <x v="4"/>
    <n v="18"/>
    <n v="660"/>
    <n v="220"/>
    <x v="118"/>
    <d v="2018-05-29T09:25:22"/>
    <n v="2.1397222222222223"/>
    <x v="1"/>
    <x v="0"/>
    <n v="7301"/>
    <s v="Curicó"/>
    <s v="MT"/>
    <n v="306091.25599999999"/>
    <n v="6115690.1519999998"/>
    <s v="Se abre DCU4874"/>
  </r>
  <r>
    <n v="201800205"/>
    <x v="2"/>
    <n v="42"/>
    <n v="1528"/>
    <n v="318"/>
    <x v="119"/>
    <d v="2018-05-29T08:55:06"/>
    <n v="0.84777777777777774"/>
    <x v="1"/>
    <x v="0"/>
    <n v="7301"/>
    <s v="Curicó"/>
    <s v="MT"/>
    <n v="299894.98499999999"/>
    <n v="6124771.693"/>
    <s v="Se abre RCU5516"/>
  </r>
  <r>
    <n v="201800208"/>
    <x v="0"/>
    <n v="126"/>
    <n v="5400"/>
    <n v="1253"/>
    <x v="120"/>
    <d v="2018-05-29T11:49:32"/>
    <n v="0.45083333333333331"/>
    <x v="1"/>
    <x v="0"/>
    <n v="7308"/>
    <s v="Teno"/>
    <s v="MT"/>
    <n v="307008.48499999999"/>
    <n v="6141364.6359999999"/>
    <s v="Se abre RTE6128"/>
  </r>
  <r>
    <n v="201800213"/>
    <x v="0"/>
    <n v="55"/>
    <n v="3500"/>
    <n v="655"/>
    <x v="121"/>
    <d v="2018-05-29T11:53:13"/>
    <n v="2.1111111111111112E-2"/>
    <x v="1"/>
    <x v="0"/>
    <n v="7308"/>
    <s v="Teno"/>
    <s v="MT"/>
    <n v="308742.70199999999"/>
    <n v="6140121.7280000001"/>
    <s v="Se abre RTE6599"/>
  </r>
  <r>
    <n v="201800215"/>
    <x v="0"/>
    <n v="3"/>
    <n v="35"/>
    <n v="30"/>
    <x v="122"/>
    <d v="2018-05-29T13:38:23"/>
    <n v="1.7327777777777778"/>
    <x v="1"/>
    <x v="0"/>
    <n v="7308"/>
    <s v="Teno"/>
    <s v="MT"/>
    <n v="318941.603"/>
    <n v="6130501.1799999997"/>
    <s v="Se abre DTE4645"/>
  </r>
  <r>
    <n v="201800218"/>
    <x v="3"/>
    <n v="1"/>
    <n v="15"/>
    <n v="9"/>
    <x v="123"/>
    <d v="2018-05-29T14:39:43"/>
    <n v="1.2802777777777778"/>
    <x v="1"/>
    <x v="0"/>
    <n v="7308"/>
    <s v="Teno"/>
    <s v="MT"/>
    <n v="307790.24"/>
    <n v="6142507.1699999999"/>
    <s v="Se abre FMT668"/>
  </r>
  <r>
    <n v="201800219"/>
    <x v="0"/>
    <n v="4"/>
    <n v="60"/>
    <n v="49"/>
    <x v="124"/>
    <d v="2018-05-29T15:29:41"/>
    <n v="0.95944444444444443"/>
    <x v="1"/>
    <x v="0"/>
    <n v="7308"/>
    <s v="Teno"/>
    <s v="MT"/>
    <n v="312668.48499999999"/>
    <n v="6139023.3959999997"/>
    <s v="Se abre DTE5106"/>
  </r>
  <r>
    <n v="201800221"/>
    <x v="2"/>
    <n v="5"/>
    <n v="480"/>
    <n v="226"/>
    <x v="125"/>
    <d v="2018-05-29T16:05:22"/>
    <n v="0.32111111111111112"/>
    <x v="0"/>
    <x v="0"/>
    <n v="7301"/>
    <s v="Curicó"/>
    <s v="MT"/>
    <n v="297558.58500000002"/>
    <n v="6121860.5449999999"/>
    <s v="Se abre DCU5100"/>
  </r>
  <r>
    <n v="201800222"/>
    <x v="2"/>
    <n v="5"/>
    <n v="315"/>
    <n v="9"/>
    <x v="126"/>
    <d v="2018-05-30T15:23:03"/>
    <n v="5.8111111111111109"/>
    <x v="1"/>
    <x v="0"/>
    <n v="7301"/>
    <s v="Curicó"/>
    <s v="MT"/>
    <n v="296883.41499999998"/>
    <n v="6120096.6040000003"/>
    <s v="Se abre DCU1617"/>
  </r>
  <r>
    <n v="201800223"/>
    <x v="2"/>
    <n v="1"/>
    <n v="45"/>
    <n v="20"/>
    <x v="127"/>
    <d v="2018-05-30T12:57:25"/>
    <n v="2.9569444444444444"/>
    <x v="10"/>
    <x v="0"/>
    <n v="7301"/>
    <s v="Curicó"/>
    <s v="MT"/>
    <n v="297576.81"/>
    <n v="6123485.0899999999"/>
    <s v="Se abre FMT419"/>
  </r>
  <r>
    <n v="201800225"/>
    <x v="4"/>
    <n v="1"/>
    <n v="45"/>
    <n v="62"/>
    <x v="128"/>
    <d v="2018-06-03T17:30:00"/>
    <n v="1.5636111111111111"/>
    <x v="18"/>
    <x v="0"/>
    <n v="7301"/>
    <s v="Curicó"/>
    <s v="MT"/>
    <n v="310069.21000000002"/>
    <n v="6103856.5700000003"/>
    <s v="Se abre FMT445"/>
  </r>
  <r>
    <n v="201800226"/>
    <x v="4"/>
    <n v="17"/>
    <n v="483"/>
    <n v="35"/>
    <x v="129"/>
    <d v="2018-06-04T15:15:00"/>
    <n v="3.8805555555555555"/>
    <x v="1"/>
    <x v="0"/>
    <n v="7301"/>
    <s v="Curicó"/>
    <s v="MT"/>
    <n v="311366.89899999998"/>
    <n v="6101940.2199999997"/>
    <s v="Se abre DCU773"/>
  </r>
  <r>
    <n v="201800227"/>
    <x v="2"/>
    <n v="1"/>
    <n v="100"/>
    <n v="164"/>
    <x v="130"/>
    <d v="2018-06-04T22:05:51"/>
    <n v="1.3241666666666667"/>
    <x v="18"/>
    <x v="0"/>
    <n v="7301"/>
    <s v="Curicó"/>
    <s v="MT"/>
    <n v="302071.77"/>
    <n v="6118133.4699999997"/>
    <s v="Se abre FMT245"/>
  </r>
  <r>
    <n v="201800228"/>
    <x v="0"/>
    <n v="1"/>
    <n v="10"/>
    <n v="1"/>
    <x v="131"/>
    <d v="2018-06-05T15:35:52"/>
    <n v="1.69"/>
    <x v="1"/>
    <x v="0"/>
    <n v="7308"/>
    <s v="Teno"/>
    <s v="MT"/>
    <n v="306068.41499999998"/>
    <n v="6140115.2240000004"/>
    <s v="Se abre DTE3040"/>
  </r>
  <r>
    <n v="201800229"/>
    <x v="0"/>
    <n v="55"/>
    <n v="3500"/>
    <n v="655"/>
    <x v="132"/>
    <d v="2018-06-05T14:41:33"/>
    <n v="0.70250000000000001"/>
    <x v="2"/>
    <x v="0"/>
    <n v="7308"/>
    <s v="Teno"/>
    <s v="MT"/>
    <n v="308742.70199999999"/>
    <n v="6140121.7280000001"/>
    <s v="Se cierra RTE6599"/>
  </r>
  <r>
    <n v="201800230"/>
    <x v="2"/>
    <n v="1"/>
    <n v="100"/>
    <n v="164"/>
    <x v="133"/>
    <d v="2018-06-06T15:25:26"/>
    <n v="4.4238888888888885"/>
    <x v="7"/>
    <x v="0"/>
    <n v="7301"/>
    <s v="Curicó"/>
    <s v="MT"/>
    <n v="302071.77"/>
    <n v="6118133.4699999997"/>
    <s v="Se abre FMT245"/>
  </r>
  <r>
    <n v="201800231"/>
    <x v="2"/>
    <n v="1"/>
    <n v="150"/>
    <n v="115"/>
    <x v="134"/>
    <d v="2018-06-08T19:32:41"/>
    <n v="0.83111111111111113"/>
    <x v="24"/>
    <x v="0"/>
    <n v="7301"/>
    <s v="Curicó"/>
    <s v="MT"/>
    <n v="301889.73"/>
    <n v="6117837.4699999997"/>
    <s v="Se abre FMT122"/>
  </r>
  <r>
    <n v="201800232"/>
    <x v="0"/>
    <n v="116"/>
    <n v="5040"/>
    <n v="1174"/>
    <x v="135"/>
    <d v="2018-06-09T16:52:03"/>
    <n v="4.7675000000000001"/>
    <x v="1"/>
    <x v="0"/>
    <n v="7308"/>
    <s v="Teno"/>
    <s v="MT"/>
    <n v="306976.27799999999"/>
    <n v="6136625.7640000004"/>
    <s v="Se abre RTE6128"/>
  </r>
  <r>
    <n v="201800233"/>
    <x v="4"/>
    <n v="275"/>
    <n v="17091"/>
    <n v="2660"/>
    <x v="136"/>
    <d v="2018-06-09T15:18:49"/>
    <n v="2.2947222222222221"/>
    <x v="1"/>
    <x v="0"/>
    <n v="7301"/>
    <s v="Curicó"/>
    <s v="MT"/>
    <n v="298096.25199999998"/>
    <n v="6122922.6370000001"/>
    <s v="Se abre RCU5365"/>
  </r>
  <r>
    <n v="201800234"/>
    <x v="1"/>
    <n v="14"/>
    <n v="475"/>
    <n v="50"/>
    <x v="137"/>
    <d v="2018-06-09T15:14:05"/>
    <n v="1.9177777777777778"/>
    <x v="1"/>
    <x v="0"/>
    <n v="7301"/>
    <s v="Curicó"/>
    <s v="MT"/>
    <n v="300401.967"/>
    <n v="6127594.0470000003"/>
    <s v="Se abre DCU1444"/>
  </r>
  <r>
    <n v="201800235"/>
    <x v="0"/>
    <n v="50"/>
    <n v="1242"/>
    <n v="539"/>
    <x v="138"/>
    <d v="2018-06-09T17:19:15"/>
    <n v="3.0822222222222222"/>
    <x v="1"/>
    <x v="0"/>
    <n v="7308"/>
    <s v="Teno"/>
    <s v="MT"/>
    <n v="308736.09999999998"/>
    <n v="6140163.7659999998"/>
    <s v="Se abre ITE6443"/>
  </r>
  <r>
    <n v="201800236"/>
    <x v="0"/>
    <n v="18"/>
    <n v="885"/>
    <n v="259"/>
    <x v="139"/>
    <d v="2018-06-09T19:27:41"/>
    <n v="4.0266666666666664"/>
    <x v="6"/>
    <x v="0"/>
    <n v="7308"/>
    <s v="Teno"/>
    <s v="MT"/>
    <n v="309461.076"/>
    <n v="6139311.4119999995"/>
    <s v="Se abre DTE2705"/>
  </r>
  <r>
    <n v="201800237"/>
    <x v="1"/>
    <n v="44"/>
    <n v="1623"/>
    <n v="428"/>
    <x v="140"/>
    <d v="2018-06-09T17:34:34"/>
    <n v="1.9983333333333333"/>
    <x v="1"/>
    <x v="0"/>
    <n v="7306"/>
    <s v="Romeral"/>
    <s v="MT"/>
    <n v="299435.77500000002"/>
    <n v="6126920.7029999997"/>
    <s v="Se abre DCU1294"/>
  </r>
  <r>
    <n v="201800238"/>
    <x v="4"/>
    <n v="19"/>
    <n v="315"/>
    <n v="146"/>
    <x v="141"/>
    <d v="2018-06-09T21:07:52"/>
    <n v="4.8819444444444446"/>
    <x v="1"/>
    <x v="0"/>
    <n v="7301"/>
    <s v="Curicó"/>
    <s v="MT"/>
    <n v="313949.64799999999"/>
    <n v="6110305.858"/>
    <s v="Se abre DCU5263"/>
  </r>
  <r>
    <n v="201800239"/>
    <x v="0"/>
    <n v="10"/>
    <n v="360"/>
    <n v="79"/>
    <x v="142"/>
    <d v="2018-06-09T21:02:05"/>
    <n v="10.15"/>
    <x v="0"/>
    <x v="0"/>
    <n v="7308"/>
    <s v="Teno"/>
    <s v="MT"/>
    <n v="310998.02"/>
    <n v="6133979.5300000003"/>
    <s v="Se abre DTE1499"/>
  </r>
  <r>
    <n v="201800240"/>
    <x v="4"/>
    <n v="1"/>
    <n v="25"/>
    <n v="40"/>
    <x v="143"/>
    <d v="2018-06-09T18:45:59"/>
    <n v="0.67194444444444446"/>
    <x v="1"/>
    <x v="0"/>
    <n v="7301"/>
    <s v="Curicó"/>
    <s v="MT"/>
    <n v="310566.76"/>
    <n v="6103582.29"/>
    <s v="Se abre FMT75"/>
  </r>
  <r>
    <n v="201800241"/>
    <x v="2"/>
    <n v="1"/>
    <n v="50"/>
    <n v="71"/>
    <x v="144"/>
    <d v="2018-06-09T20:25:07"/>
    <n v="2.1919444444444443"/>
    <x v="6"/>
    <x v="0"/>
    <n v="7301"/>
    <s v="Curicó"/>
    <s v="MT"/>
    <n v="297536.40999999997"/>
    <n v="6118481.0499999998"/>
    <s v="Se abre FMT30"/>
  </r>
  <r>
    <n v="201800243"/>
    <x v="0"/>
    <n v="13"/>
    <n v="210"/>
    <n v="150"/>
    <x v="145"/>
    <d v="2018-06-09T22:26:12"/>
    <n v="2.3227777777777776"/>
    <x v="6"/>
    <x v="0"/>
    <n v="7308"/>
    <s v="Teno"/>
    <s v="MT"/>
    <n v="305782.30300000001"/>
    <n v="6138420.2750000004"/>
    <s v="Se abre DTE4562"/>
  </r>
  <r>
    <n v="201800245"/>
    <x v="0"/>
    <n v="1"/>
    <n v="5"/>
    <n v="2"/>
    <x v="146"/>
    <d v="2018-06-10T10:35:00"/>
    <n v="2.4938888888888888"/>
    <x v="25"/>
    <x v="0"/>
    <n v="7308"/>
    <s v="Teno"/>
    <s v="MT"/>
    <n v="320936.77"/>
    <n v="6129256.6399999997"/>
    <s v="Se abre FMT363"/>
  </r>
  <r>
    <n v="201800246"/>
    <x v="2"/>
    <n v="4"/>
    <n v="450"/>
    <n v="6"/>
    <x v="147"/>
    <d v="2018-06-10T09:37:00"/>
    <n v="1.3130555555555556"/>
    <x v="25"/>
    <x v="0"/>
    <n v="7301"/>
    <s v="Curicó"/>
    <s v="MT"/>
    <n v="300744.53899999999"/>
    <n v="6120658.0449999999"/>
    <s v="Se abre DCU3442"/>
  </r>
  <r>
    <n v="201800247"/>
    <x v="4"/>
    <n v="17"/>
    <n v="483"/>
    <n v="35"/>
    <x v="148"/>
    <d v="2018-06-10T11:38:00"/>
    <n v="1.9886111111111111"/>
    <x v="0"/>
    <x v="0"/>
    <n v="7301"/>
    <s v="Curicó"/>
    <s v="MT"/>
    <n v="311366.89899999998"/>
    <n v="6101940.2199999997"/>
    <s v="Se abre DCU773"/>
  </r>
  <r>
    <n v="201800248"/>
    <x v="0"/>
    <n v="1"/>
    <n v="75"/>
    <n v="30"/>
    <x v="149"/>
    <d v="2018-06-10T12:16:00"/>
    <n v="2.5713888888888889"/>
    <x v="18"/>
    <x v="0"/>
    <n v="7306"/>
    <s v="Romeral"/>
    <s v="MT"/>
    <n v="334982.15999999997"/>
    <n v="6125435.7699999996"/>
    <s v="Se abre FMT663"/>
  </r>
  <r>
    <n v="201800249"/>
    <x v="3"/>
    <n v="4"/>
    <n v="845"/>
    <n v="4"/>
    <x v="150"/>
    <d v="2018-06-10T12:09:00"/>
    <n v="1.6813888888888888"/>
    <x v="1"/>
    <x v="0"/>
    <n v="7308"/>
    <s v="Teno"/>
    <s v="MT"/>
    <n v="315796.57199999999"/>
    <n v="6140967.1409999998"/>
    <s v="Se abre DTE5279"/>
  </r>
  <r>
    <n v="201800250"/>
    <x v="3"/>
    <n v="1"/>
    <n v="15"/>
    <n v="9"/>
    <x v="151"/>
    <d v="2018-06-10T13:40:00"/>
    <n v="2.5"/>
    <x v="0"/>
    <x v="0"/>
    <n v="7308"/>
    <s v="Teno"/>
    <s v="MT"/>
    <n v="307790.24"/>
    <n v="6142507.1699999999"/>
    <s v="Se abre FMT668"/>
  </r>
  <r>
    <n v="201800251"/>
    <x v="3"/>
    <n v="9"/>
    <n v="428"/>
    <n v="25"/>
    <x v="152"/>
    <d v="2018-06-10T11:50:00"/>
    <n v="0.65"/>
    <x v="1"/>
    <x v="0"/>
    <n v="7308"/>
    <s v="Teno"/>
    <s v="MT"/>
    <n v="316262.92099999997"/>
    <n v="6140332.3600000003"/>
    <s v="Se abre DTE4127"/>
  </r>
  <r>
    <n v="201800252"/>
    <x v="3"/>
    <n v="80"/>
    <n v="5138"/>
    <n v="673"/>
    <x v="153"/>
    <d v="2018-06-10T17:31:00"/>
    <n v="1.4652777777777777"/>
    <x v="6"/>
    <x v="0"/>
    <n v="7308"/>
    <s v="Teno"/>
    <s v="MT"/>
    <n v="314775.92700000003"/>
    <n v="6145686.8480000002"/>
    <s v="Se abre RTE5424"/>
  </r>
  <r>
    <n v="201800253"/>
    <x v="0"/>
    <n v="54"/>
    <n v="3495"/>
    <n v="650"/>
    <x v="154"/>
    <d v="2018-06-10T20:34:02"/>
    <n v="0.35944444444444446"/>
    <x v="6"/>
    <x v="0"/>
    <n v="7308"/>
    <s v="Teno"/>
    <s v="MT"/>
    <n v="308630.98499999999"/>
    <n v="6139863.5650000004"/>
    <s v="Se abre DTE2288"/>
  </r>
  <r>
    <n v="201800254"/>
    <x v="0"/>
    <n v="49"/>
    <n v="1237"/>
    <n v="539"/>
    <x v="155"/>
    <d v="2018-06-11T11:10:20"/>
    <n v="10.361111111111111"/>
    <x v="26"/>
    <x v="0"/>
    <n v="7308"/>
    <s v="Teno"/>
    <s v="MT"/>
    <n v="320387.054"/>
    <n v="6129521.1270000003"/>
    <s v="Se abre RTE506"/>
  </r>
  <r>
    <n v="201800255"/>
    <x v="4"/>
    <n v="10"/>
    <n v="95"/>
    <n v="58"/>
    <x v="156"/>
    <d v="2018-06-11T11:02:55"/>
    <n v="2.3641666666666667"/>
    <x v="0"/>
    <x v="0"/>
    <n v="7301"/>
    <s v="Curicó"/>
    <s v="MT"/>
    <n v="315745.84399999998"/>
    <n v="6112539.3490000004"/>
    <s v="Se abre DCU5888"/>
  </r>
  <r>
    <n v="201800257"/>
    <x v="0"/>
    <n v="1"/>
    <n v="25"/>
    <n v="2"/>
    <x v="157"/>
    <d v="2018-06-11T20:56:30"/>
    <n v="10.519722222222223"/>
    <x v="0"/>
    <x v="0"/>
    <n v="7301"/>
    <s v="Curicó"/>
    <s v="MT"/>
    <n v="311163.95899999997"/>
    <n v="6102426.5140000004"/>
    <s v="Se abre DCU738"/>
  </r>
  <r>
    <n v="201800258"/>
    <x v="0"/>
    <n v="2"/>
    <n v="75"/>
    <n v="24"/>
    <x v="158"/>
    <d v="2018-06-11T19:02:58"/>
    <n v="8.2991666666666664"/>
    <x v="6"/>
    <x v="0"/>
    <n v="7308"/>
    <s v="Teno"/>
    <s v="MT"/>
    <n v="320313.83899999998"/>
    <n v="6129575.6179999998"/>
    <s v="Se abre DTE5339"/>
  </r>
  <r>
    <n v="201800259"/>
    <x v="0"/>
    <n v="24"/>
    <n v="606"/>
    <n v="151"/>
    <x v="159"/>
    <d v="2018-06-11T11:10:20"/>
    <n v="0.16416666666666666"/>
    <x v="1"/>
    <x v="0"/>
    <n v="7308"/>
    <s v="Teno"/>
    <s v="MT"/>
    <n v="320387.054"/>
    <n v="6129521.1270000003"/>
    <s v="Se abre RTE506"/>
  </r>
  <r>
    <n v="201800260"/>
    <x v="0"/>
    <n v="49"/>
    <n v="1237"/>
    <n v="539"/>
    <x v="160"/>
    <d v="2018-06-11T17:56:00"/>
    <n v="6.6827777777777779"/>
    <x v="26"/>
    <x v="0"/>
    <n v="7308"/>
    <s v="Teno"/>
    <s v="MT"/>
    <n v="320387.054"/>
    <n v="6129521.1270000003"/>
    <s v="Se abre RTE506"/>
  </r>
  <r>
    <n v="201800261"/>
    <x v="4"/>
    <n v="1"/>
    <n v="10"/>
    <n v="1"/>
    <x v="161"/>
    <d v="2018-06-17T15:30:39"/>
    <n v="2.0674999999999999"/>
    <x v="18"/>
    <x v="0"/>
    <n v="7304"/>
    <s v="Molina"/>
    <s v="MT"/>
    <n v="305543.38"/>
    <n v="6105099.0599999996"/>
    <s v="Se abre FMT540"/>
  </r>
  <r>
    <n v="201800262"/>
    <x v="0"/>
    <n v="7"/>
    <n v="86"/>
    <n v="28"/>
    <x v="162"/>
    <d v="2018-06-18T16:35:26"/>
    <n v="5.7474999999999996"/>
    <x v="13"/>
    <x v="1"/>
    <n v="7306"/>
    <s v="Romeral"/>
    <s v="MT"/>
    <n v="328789.62800000003"/>
    <n v="6126718.8760000002"/>
    <s v="Se abre DTE246"/>
  </r>
  <r>
    <n v="201800264"/>
    <x v="2"/>
    <n v="1"/>
    <n v="25"/>
    <n v="21"/>
    <x v="163"/>
    <d v="2018-06-19T17:05:44"/>
    <n v="1.2175"/>
    <x v="18"/>
    <x v="0"/>
    <n v="7301"/>
    <s v="Curicó"/>
    <s v="MT"/>
    <n v="297160.32000000001"/>
    <n v="6119113.75"/>
    <s v="Se abre FMT776"/>
  </r>
  <r>
    <n v="201800266"/>
    <x v="2"/>
    <n v="5"/>
    <n v="480"/>
    <n v="226"/>
    <x v="164"/>
    <d v="2018-06-23T09:58:12"/>
    <n v="0.69138888888888894"/>
    <x v="1"/>
    <x v="0"/>
    <n v="7301"/>
    <s v="Curicó"/>
    <s v="MT"/>
    <n v="297558.58500000002"/>
    <n v="6121860.5449999999"/>
    <s v="Se abre DCU5100"/>
  </r>
  <r>
    <n v="201800267"/>
    <x v="2"/>
    <n v="5"/>
    <n v="270"/>
    <n v="81"/>
    <x v="165"/>
    <d v="2018-06-23T18:58:05"/>
    <n v="0.5280555555555555"/>
    <x v="1"/>
    <x v="0"/>
    <n v="7301"/>
    <s v="Curicó"/>
    <s v="MT"/>
    <n v="297328.28399999999"/>
    <n v="6123807.9790000003"/>
    <s v="Se abre ICU1892"/>
  </r>
  <r>
    <n v="201800268"/>
    <x v="3"/>
    <n v="1"/>
    <n v="15"/>
    <n v="15"/>
    <x v="166"/>
    <d v="2018-06-24T15:30:00"/>
    <n v="6.6211111111111114"/>
    <x v="18"/>
    <x v="0"/>
    <n v="6303"/>
    <s v="Chimbarongo"/>
    <s v="MT"/>
    <n v="309780.5"/>
    <n v="6145581.6200000001"/>
    <s v="Se abre FMT530"/>
  </r>
  <r>
    <n v="201800269"/>
    <x v="3"/>
    <n v="1"/>
    <n v="15"/>
    <n v="27"/>
    <x v="167"/>
    <d v="2018-06-27T21:15:48"/>
    <n v="0.71305555555555555"/>
    <x v="3"/>
    <x v="0"/>
    <n v="7308"/>
    <s v="Teno"/>
    <s v="MT"/>
    <n v="312616.03000000003"/>
    <n v="6141808.96"/>
    <s v="Se abre FMT689"/>
  </r>
  <r>
    <n v="201800270"/>
    <x v="4"/>
    <n v="4"/>
    <n v="105"/>
    <n v="10"/>
    <x v="168"/>
    <d v="2018-06-11T16:41:01"/>
    <n v="4.4766666666666666"/>
    <x v="1"/>
    <x v="0"/>
    <n v="7304"/>
    <s v="Molina"/>
    <s v="MT"/>
    <n v="306309.54700000002"/>
    <n v="6103510.8320000004"/>
    <s v="Se abre DCU7492"/>
  </r>
  <r>
    <n v="201800271"/>
    <x v="4"/>
    <n v="1"/>
    <n v="5"/>
    <n v="2"/>
    <x v="169"/>
    <d v="2018-06-11T17:23:36"/>
    <n v="3.6238888888888887"/>
    <x v="18"/>
    <x v="0"/>
    <n v="7304"/>
    <s v="Molina"/>
    <s v="MT"/>
    <n v="308052.72600000002"/>
    <n v="6101140.7240000004"/>
    <s v="Se abre DCU414"/>
  </r>
  <r>
    <n v="201800272"/>
    <x v="3"/>
    <n v="2"/>
    <n v="90"/>
    <n v="4"/>
    <x v="170"/>
    <d v="2018-06-12T12:18:18"/>
    <n v="3.8236111111111111"/>
    <x v="1"/>
    <x v="0"/>
    <n v="7308"/>
    <s v="Teno"/>
    <s v="MT"/>
    <n v="308505.51500000001"/>
    <n v="6143234.7719999999"/>
    <s v="Se abre DTE3441"/>
  </r>
  <r>
    <n v="201800273"/>
    <x v="0"/>
    <n v="1"/>
    <n v="15"/>
    <n v="6"/>
    <x v="171"/>
    <d v="2018-06-12T13:14:13"/>
    <n v="2.5116666666666667"/>
    <x v="18"/>
    <x v="0"/>
    <n v="7308"/>
    <s v="Teno"/>
    <s v="MT"/>
    <n v="326067.23"/>
    <n v="6130844.6699999999"/>
    <s v="Se abre FMT575"/>
  </r>
  <r>
    <n v="201800274"/>
    <x v="0"/>
    <n v="3"/>
    <n v="85"/>
    <n v="3"/>
    <x v="172"/>
    <d v="2018-06-12T12:59:20"/>
    <n v="0.6430555555555556"/>
    <x v="18"/>
    <x v="0"/>
    <n v="7308"/>
    <s v="Teno"/>
    <s v="MT"/>
    <n v="315597.74900000001"/>
    <n v="6133082.9939999999"/>
    <s v="Se abre DTE4642"/>
  </r>
  <r>
    <n v="201800275"/>
    <x v="0"/>
    <n v="12"/>
    <n v="233"/>
    <n v="162"/>
    <x v="173"/>
    <d v="2018-06-13T12:20:45"/>
    <n v="1.4913888888888889"/>
    <x v="1"/>
    <x v="0"/>
    <n v="7308"/>
    <s v="Teno"/>
    <s v="MT"/>
    <n v="315339.10700000002"/>
    <n v="6133419.5650000004"/>
    <s v="Se abre DTE4513"/>
  </r>
  <r>
    <n v="201800276"/>
    <x v="4"/>
    <n v="12"/>
    <n v="300"/>
    <n v="224"/>
    <x v="174"/>
    <d v="2018-06-13T13:50:00"/>
    <n v="0.17277777777777778"/>
    <x v="1"/>
    <x v="0"/>
    <n v="7301"/>
    <s v="Curicó"/>
    <s v="MT"/>
    <n v="305736.33899999998"/>
    <n v="6114916.9110000003"/>
    <s v="Se abre DCU4905"/>
  </r>
  <r>
    <n v="201800277"/>
    <x v="3"/>
    <n v="1"/>
    <n v="10"/>
    <n v="22"/>
    <x v="175"/>
    <d v="2018-06-13T20:20:58"/>
    <n v="1.0397222222222222"/>
    <x v="18"/>
    <x v="0"/>
    <n v="7308"/>
    <s v="Teno"/>
    <s v="MT"/>
    <n v="318565.7"/>
    <n v="6142375.5999999996"/>
    <s v="Se abre FMT717"/>
  </r>
  <r>
    <n v="201800278"/>
    <x v="0"/>
    <n v="7"/>
    <n v="86"/>
    <n v="28"/>
    <x v="176"/>
    <d v="2018-06-13T21:30:43"/>
    <n v="2.1333333333333333"/>
    <x v="1"/>
    <x v="0"/>
    <n v="7306"/>
    <s v="Romeral"/>
    <s v="MT"/>
    <n v="328789.62800000003"/>
    <n v="6126718.8760000002"/>
    <s v="Se abre DTE246"/>
  </r>
  <r>
    <n v="201800279"/>
    <x v="3"/>
    <n v="1"/>
    <n v="10"/>
    <n v="22"/>
    <x v="177"/>
    <d v="2018-06-14T00:51:23"/>
    <n v="4.2883333333333331"/>
    <x v="1"/>
    <x v="0"/>
    <n v="7308"/>
    <s v="Teno"/>
    <s v="MT"/>
    <n v="318565.7"/>
    <n v="6142375.5999999996"/>
    <s v="Se abre FMT717"/>
  </r>
  <r>
    <n v="201800280"/>
    <x v="0"/>
    <n v="25"/>
    <n v="631"/>
    <n v="388"/>
    <x v="178"/>
    <d v="2018-06-15T18:57:28"/>
    <n v="0.8880555555555556"/>
    <x v="27"/>
    <x v="0"/>
    <n v="7308"/>
    <s v="Teno"/>
    <s v="MT"/>
    <n v="320387.054"/>
    <n v="6129521.1270000003"/>
    <s v="Se abre RTE506"/>
  </r>
  <r>
    <n v="201800281"/>
    <x v="0"/>
    <n v="12"/>
    <n v="1735"/>
    <n v="49"/>
    <x v="179"/>
    <d v="2018-07-01T14:13:29"/>
    <n v="1.081388888888889"/>
    <x v="25"/>
    <x v="0"/>
    <n v="7308"/>
    <s v="Teno"/>
    <s v="MT"/>
    <n v="313237.05200000003"/>
    <n v="6135093.6619999995"/>
    <s v="Se abre DTE2246"/>
  </r>
  <r>
    <n v="201800282"/>
    <x v="2"/>
    <n v="1"/>
    <n v="75"/>
    <n v="77"/>
    <x v="180"/>
    <d v="2018-07-01T15:03:00"/>
    <n v="0.98333333333333328"/>
    <x v="18"/>
    <x v="0"/>
    <n v="7301"/>
    <s v="Curicó"/>
    <s v="MT"/>
    <n v="298380.27"/>
    <n v="6122352.6600000001"/>
    <s v="Se abre FBT485 [485]"/>
  </r>
  <r>
    <n v="201800283"/>
    <x v="4"/>
    <n v="27"/>
    <n v="435"/>
    <n v="186"/>
    <x v="181"/>
    <d v="2018-07-03T18:14:21"/>
    <n v="4.447222222222222"/>
    <x v="28"/>
    <x v="0"/>
    <n v="7301"/>
    <s v="Curicó"/>
    <s v="MT"/>
    <n v="311606.712"/>
    <n v="6105138.7980000004"/>
    <s v="Se abre ICU6911"/>
  </r>
  <r>
    <n v="201800284"/>
    <x v="0"/>
    <n v="12"/>
    <n v="1735"/>
    <n v="49"/>
    <x v="182"/>
    <d v="2018-07-04T17:31:10"/>
    <n v="0.82944444444444443"/>
    <x v="25"/>
    <x v="0"/>
    <n v="7308"/>
    <s v="Teno"/>
    <s v="MT"/>
    <n v="313237.05200000003"/>
    <n v="6135093.6619999995"/>
    <s v="Se abre DTE2246"/>
  </r>
  <r>
    <n v="201800286"/>
    <x v="0"/>
    <n v="3"/>
    <n v="85"/>
    <n v="3"/>
    <x v="183"/>
    <d v="2018-07-04T18:32:11"/>
    <n v="1.4058333333333333"/>
    <x v="18"/>
    <x v="0"/>
    <n v="7308"/>
    <s v="Teno"/>
    <s v="MT"/>
    <n v="315597.74900000001"/>
    <n v="6133082.9939999999"/>
    <s v="Se abre DTE4642"/>
  </r>
  <r>
    <n v="201800287"/>
    <x v="0"/>
    <n v="8"/>
    <n v="180"/>
    <n v="151"/>
    <x v="184"/>
    <d v="2018-07-04T17:59:17"/>
    <n v="1.0055555555555555"/>
    <x v="1"/>
    <x v="0"/>
    <n v="7308"/>
    <s v="Teno"/>
    <s v="MT"/>
    <n v="316014.68400000001"/>
    <n v="6134878.8700000001"/>
    <s v="Se abre DTE5015"/>
  </r>
  <r>
    <n v="201800288"/>
    <x v="3"/>
    <n v="80"/>
    <n v="5138"/>
    <n v="673"/>
    <x v="185"/>
    <d v="2018-07-04T21:55:46"/>
    <n v="1.2344444444444445"/>
    <x v="1"/>
    <x v="0"/>
    <n v="7308"/>
    <s v="Teno"/>
    <s v="MT"/>
    <n v="314775.92700000003"/>
    <n v="6145686.8480000002"/>
    <s v="Se abre RTE5424"/>
  </r>
  <r>
    <n v="201800289"/>
    <x v="3"/>
    <n v="1"/>
    <n v="15"/>
    <n v="9"/>
    <x v="186"/>
    <d v="2018-07-05T15:38:00"/>
    <n v="2.0894444444444447"/>
    <x v="7"/>
    <x v="0"/>
    <n v="7308"/>
    <s v="Teno"/>
    <s v="MT"/>
    <n v="307778.84000000003"/>
    <n v="6142507.1699999999"/>
    <s v="Se abre FBT668 [668]"/>
  </r>
  <r>
    <n v="201800291"/>
    <x v="4"/>
    <n v="5"/>
    <n v="445"/>
    <n v="79"/>
    <x v="187"/>
    <d v="2018-07-05T16:25:46"/>
    <n v="2.0527777777777776"/>
    <x v="1"/>
    <x v="0"/>
    <n v="7301"/>
    <s v="Curicó"/>
    <s v="MT"/>
    <n v="311302.96999999997"/>
    <n v="6101913.7089999998"/>
    <s v="Se cierra DCU7714"/>
  </r>
  <r>
    <n v="201800292"/>
    <x v="2"/>
    <n v="42"/>
    <n v="1528"/>
    <n v="318"/>
    <x v="188"/>
    <d v="2018-07-05T17:23:36"/>
    <n v="0.80388888888888888"/>
    <x v="1"/>
    <x v="0"/>
    <n v="7301"/>
    <s v="Curicó"/>
    <s v="MT"/>
    <n v="299894.98499999999"/>
    <n v="6124771.693"/>
    <s v="Se abre RCU5516"/>
  </r>
  <r>
    <n v="201800293"/>
    <x v="4"/>
    <n v="1"/>
    <n v="25"/>
    <n v="29"/>
    <x v="189"/>
    <d v="2018-07-05T18:08:00"/>
    <n v="0.96972222222222226"/>
    <x v="29"/>
    <x v="0"/>
    <n v="7301"/>
    <s v="Curicó"/>
    <s v="MT"/>
    <n v="308614.27"/>
    <n v="6104973.3300000001"/>
    <s v="Se encontro Neutro Destemplado y 1 FBT operado de 80 A"/>
  </r>
  <r>
    <n v="201800294"/>
    <x v="0"/>
    <n v="18"/>
    <n v="545"/>
    <n v="360"/>
    <x v="190"/>
    <d v="2018-07-06T13:14:09"/>
    <n v="0.20472222222222222"/>
    <x v="7"/>
    <x v="0"/>
    <n v="7306"/>
    <s v="Romeral"/>
    <s v="MT"/>
    <n v="329889.24"/>
    <n v="6126354.0609999998"/>
    <s v="Se abre RTE4822"/>
  </r>
  <r>
    <n v="201800295"/>
    <x v="2"/>
    <n v="1"/>
    <n v="75"/>
    <n v="77"/>
    <x v="191"/>
    <d v="2018-07-07T15:11:44"/>
    <n v="1.1866666666666668"/>
    <x v="3"/>
    <x v="0"/>
    <n v="7301"/>
    <s v="Curicó"/>
    <s v="MT"/>
    <n v="298380.27"/>
    <n v="6122352.6600000001"/>
    <s v="Se abre FBT485 [485]"/>
  </r>
  <r>
    <n v="201800296"/>
    <x v="3"/>
    <n v="13"/>
    <n v="1330"/>
    <n v="21"/>
    <x v="192"/>
    <d v="2018-07-10T14:30:35"/>
    <n v="4.4619444444444447"/>
    <x v="29"/>
    <x v="0"/>
    <n v="7308"/>
    <s v="Teno"/>
    <s v="MT"/>
    <n v="314868.19799999997"/>
    <n v="6141913.0889999997"/>
    <s v="Se abre ITE5941"/>
  </r>
  <r>
    <n v="201800297"/>
    <x v="0"/>
    <n v="3"/>
    <n v="35"/>
    <n v="30"/>
    <x v="193"/>
    <d v="2018-07-11T13:50:28"/>
    <n v="3.5911111111111111"/>
    <x v="29"/>
    <x v="0"/>
    <n v="7308"/>
    <s v="Teno"/>
    <s v="MT"/>
    <n v="318941.603"/>
    <n v="6130501.1799999997"/>
    <s v="Se abre DTE4645"/>
  </r>
  <r>
    <n v="201800298"/>
    <x v="4"/>
    <n v="1"/>
    <n v="25"/>
    <n v="29"/>
    <x v="194"/>
    <d v="2018-07-11T19:32:52"/>
    <n v="2.0405555555555557"/>
    <x v="7"/>
    <x v="0"/>
    <n v="7301"/>
    <s v="Curicó"/>
    <s v="MT"/>
    <n v="308614.27"/>
    <n v="6104973.3300000001"/>
    <s v="Se abre FBT72 [72]"/>
  </r>
  <r>
    <n v="201800300"/>
    <x v="4"/>
    <n v="18"/>
    <n v="660"/>
    <n v="220"/>
    <x v="195"/>
    <d v="2018-07-13T14:06:41"/>
    <n v="4.8708333333333336"/>
    <x v="29"/>
    <x v="0"/>
    <n v="7301"/>
    <s v="Curicó"/>
    <s v="MT"/>
    <n v="306091.25599999999"/>
    <n v="6115690.1519999998"/>
    <s v="Se abre DCU4874"/>
  </r>
  <r>
    <n v="201800301"/>
    <x v="4"/>
    <n v="11"/>
    <n v="148"/>
    <n v="78"/>
    <x v="196"/>
    <d v="2018-07-13T12:41:56"/>
    <n v="1.3841666666666668"/>
    <x v="29"/>
    <x v="0"/>
    <n v="7304"/>
    <s v="Molina"/>
    <s v="MT"/>
    <n v="307757.20699999999"/>
    <n v="6101658.9840000002"/>
    <s v="Se abre DCU407"/>
  </r>
  <r>
    <n v="201800302"/>
    <x v="0"/>
    <n v="3"/>
    <n v="35"/>
    <n v="5"/>
    <x v="197"/>
    <d v="2018-07-13T20:18:48"/>
    <n v="1.5625"/>
    <x v="2"/>
    <x v="0"/>
    <n v="7306"/>
    <s v="Romeral"/>
    <s v="MT"/>
    <n v="331925.27899999998"/>
    <n v="6124972.9230000004"/>
    <s v="Se abre DTE4889"/>
  </r>
  <r>
    <n v="201800303"/>
    <x v="2"/>
    <n v="1"/>
    <n v="100"/>
    <n v="94"/>
    <x v="198"/>
    <d v="2018-07-16T14:39:07"/>
    <n v="1.3352777777777778"/>
    <x v="18"/>
    <x v="0"/>
    <n v="7301"/>
    <s v="Curicó"/>
    <s v="MT"/>
    <n v="302164.83"/>
    <n v="6117437.4800000004"/>
    <s v="Se abre FMT1082"/>
  </r>
  <r>
    <n v="201800304"/>
    <x v="0"/>
    <n v="8"/>
    <n v="180"/>
    <n v="151"/>
    <x v="199"/>
    <d v="2018-07-18T16:07:04"/>
    <n v="5.9580555555555552"/>
    <x v="29"/>
    <x v="0"/>
    <n v="7308"/>
    <s v="Teno"/>
    <s v="MT"/>
    <n v="316014.68400000001"/>
    <n v="6134878.8700000001"/>
    <s v="Se abre DTE5015"/>
  </r>
  <r>
    <n v="201800305"/>
    <x v="0"/>
    <n v="7"/>
    <n v="86"/>
    <n v="28"/>
    <x v="200"/>
    <d v="2018-07-19T16:24:57"/>
    <n v="6.0302777777777781"/>
    <x v="29"/>
    <x v="0"/>
    <n v="7306"/>
    <s v="Romeral"/>
    <s v="MT"/>
    <n v="328789.62800000003"/>
    <n v="6126718.8760000002"/>
    <s v="Se abre DTE246"/>
  </r>
  <r>
    <n v="201800306"/>
    <x v="2"/>
    <n v="1"/>
    <n v="25"/>
    <n v="47"/>
    <x v="201"/>
    <d v="2018-07-20T20:10:00"/>
    <n v="0.96277777777777773"/>
    <x v="18"/>
    <x v="0"/>
    <n v="7301"/>
    <s v="Curicó"/>
    <s v="MT"/>
    <n v="298825.75599999999"/>
    <n v="6115617.5499999998"/>
    <s v="Se abre DCU3293"/>
  </r>
  <r>
    <n v="201800307"/>
    <x v="0"/>
    <n v="1"/>
    <n v="45"/>
    <n v="65"/>
    <x v="202"/>
    <d v="2018-07-20T22:45:00"/>
    <n v="1.163888888888889"/>
    <x v="18"/>
    <x v="0"/>
    <n v="7308"/>
    <s v="Teno"/>
    <s v="MT"/>
    <n v="315028"/>
    <n v="6133651.2000000002"/>
    <s v="Se cierra FBT153 [153]"/>
  </r>
  <r>
    <n v="201800308"/>
    <x v="2"/>
    <n v="1"/>
    <n v="150"/>
    <n v="115"/>
    <x v="203"/>
    <d v="2018-07-21T20:20:43"/>
    <n v="0.79777777777777781"/>
    <x v="18"/>
    <x v="0"/>
    <n v="7301"/>
    <s v="Curicó"/>
    <s v="MT"/>
    <n v="301889.73"/>
    <n v="6117837.4699999997"/>
    <s v="Se abre FMT122"/>
  </r>
  <r>
    <n v="201800309"/>
    <x v="0"/>
    <n v="1"/>
    <n v="45"/>
    <n v="3"/>
    <x v="204"/>
    <d v="2018-07-22T17:44:52"/>
    <n v="1.6530555555555555"/>
    <x v="7"/>
    <x v="0"/>
    <n v="7308"/>
    <s v="Teno"/>
    <s v="MT"/>
    <n v="310616.46999999997"/>
    <n v="6136762.5"/>
    <s v="Se abre FBT1146 [1146]"/>
  </r>
  <r>
    <n v="201800310"/>
    <x v="2"/>
    <n v="1"/>
    <n v="15"/>
    <n v="28"/>
    <x v="205"/>
    <d v="2018-07-22T21:17:38"/>
    <n v="2.1986111111111111"/>
    <x v="18"/>
    <x v="0"/>
    <n v="7301"/>
    <s v="Curicó"/>
    <s v="MT"/>
    <n v="298043.73"/>
    <n v="6118546.3700000001"/>
    <s v="Se abre FBT931 [931]"/>
  </r>
  <r>
    <n v="201800311"/>
    <x v="2"/>
    <n v="1"/>
    <n v="75"/>
    <n v="4"/>
    <x v="206"/>
    <d v="2018-07-23T15:49:21"/>
    <n v="6.3888888888888893"/>
    <x v="29"/>
    <x v="0"/>
    <n v="7301"/>
    <s v="Curicó"/>
    <s v="MT"/>
    <n v="300847.71000000002"/>
    <n v="6120472.3600000003"/>
    <s v="Se abre 188465"/>
  </r>
  <r>
    <n v="201800312"/>
    <x v="2"/>
    <n v="1"/>
    <n v="75"/>
    <n v="77"/>
    <x v="207"/>
    <d v="2018-07-23T13:20:05"/>
    <n v="0.60333333333333339"/>
    <x v="18"/>
    <x v="0"/>
    <n v="7301"/>
    <s v="Curicó"/>
    <s v="MT"/>
    <n v="298380.27"/>
    <n v="6122352.6600000001"/>
    <s v="Se abre FBT485 [485]"/>
  </r>
  <r>
    <n v="201800313"/>
    <x v="4"/>
    <n v="5"/>
    <n v="445"/>
    <n v="79"/>
    <x v="208"/>
    <d v="2018-07-24T09:44:11"/>
    <n v="3.0044444444444443"/>
    <x v="9"/>
    <x v="0"/>
    <n v="7301"/>
    <s v="Curicó"/>
    <s v="MT"/>
    <n v="311302.96999999997"/>
    <n v="6101913.7089999998"/>
    <s v="Se abre DCU7714"/>
  </r>
  <r>
    <n v="201800314"/>
    <x v="4"/>
    <n v="1"/>
    <n v="5"/>
    <n v="8"/>
    <x v="209"/>
    <d v="2018-07-24T18:24:21"/>
    <n v="1.9994444444444444"/>
    <x v="7"/>
    <x v="0"/>
    <n v="7301"/>
    <s v="Curicó"/>
    <s v="MT"/>
    <n v="307736.86"/>
    <n v="6115318.5099999998"/>
    <s v="Se abre FBT414 [414]"/>
  </r>
  <r>
    <n v="201800315"/>
    <x v="1"/>
    <n v="1"/>
    <n v="25"/>
    <n v="30"/>
    <x v="210"/>
    <d v="2018-07-24T22:54:04"/>
    <n v="1.7358333333333333"/>
    <x v="18"/>
    <x v="0"/>
    <n v="7301"/>
    <s v="Curicó"/>
    <s v="MT"/>
    <n v="301086.62"/>
    <n v="6126702.6900000004"/>
    <s v="Se abre FMT595"/>
  </r>
  <r>
    <n v="201800316"/>
    <x v="3"/>
    <n v="4"/>
    <n v="845"/>
    <n v="4"/>
    <x v="211"/>
    <d v="2018-07-25T15:02:33"/>
    <n v="4.809166666666667"/>
    <x v="29"/>
    <x v="0"/>
    <n v="7308"/>
    <s v="Teno"/>
    <s v="MT"/>
    <n v="315796.57199999999"/>
    <n v="6140967.1409999998"/>
    <s v="Se abre DTE5279"/>
  </r>
  <r>
    <n v="201800317"/>
    <x v="2"/>
    <n v="1"/>
    <n v="150"/>
    <n v="115"/>
    <x v="212"/>
    <d v="2018-07-26T20:30:47"/>
    <n v="1.2388888888888889"/>
    <x v="18"/>
    <x v="0"/>
    <n v="7301"/>
    <s v="Curicó"/>
    <s v="MT"/>
    <n v="301878.33"/>
    <n v="6117837.4699999997"/>
    <s v="Se abre FBT122 [122]"/>
  </r>
  <r>
    <n v="201800318"/>
    <x v="2"/>
    <n v="1"/>
    <n v="150"/>
    <n v="115"/>
    <x v="213"/>
    <d v="2018-07-28T12:54:51"/>
    <n v="1.7172222222222222"/>
    <x v="18"/>
    <x v="0"/>
    <n v="7301"/>
    <s v="Curicó"/>
    <s v="MT"/>
    <n v="301878.33"/>
    <n v="6117837.4699999997"/>
    <s v="Se abre FBT122 [122]"/>
  </r>
  <r>
    <n v="201800319"/>
    <x v="4"/>
    <n v="1"/>
    <n v="25"/>
    <n v="40"/>
    <x v="214"/>
    <d v="2018-07-31T16:34:34"/>
    <n v="1.5427777777777778"/>
    <x v="29"/>
    <x v="0"/>
    <n v="7301"/>
    <s v="Curicó"/>
    <s v="MT"/>
    <n v="309142.3"/>
    <n v="6104749.46"/>
    <s v="Se abre FMT1148"/>
  </r>
  <r>
    <n v="201800321"/>
    <x v="4"/>
    <n v="15"/>
    <n v="550"/>
    <n v="67"/>
    <x v="215"/>
    <d v="2018-08-01T16:12:40"/>
    <n v="6.2111111111111112"/>
    <x v="10"/>
    <x v="0"/>
    <n v="7301"/>
    <s v="Curicó"/>
    <s v="MT"/>
    <n v="304283.26799999998"/>
    <n v="6114698.3789999997"/>
    <s v="Se abre DCU2851"/>
  </r>
  <r>
    <n v="201800322"/>
    <x v="2"/>
    <n v="275"/>
    <n v="17091"/>
    <n v="2660"/>
    <x v="216"/>
    <d v="2018-08-01T17:49:46"/>
    <n v="0.78722222222222227"/>
    <x v="15"/>
    <x v="0"/>
    <n v="7301"/>
    <s v="Curicó"/>
    <s v="MT"/>
    <n v="298096.25199999998"/>
    <n v="6122922.6370000001"/>
    <s v="Se abre RCU5365"/>
  </r>
  <r>
    <n v="201800323"/>
    <x v="2"/>
    <n v="1"/>
    <n v="45"/>
    <n v="16"/>
    <x v="217"/>
    <d v="2018-08-01T23:54:58"/>
    <n v="0.81305555555555553"/>
    <x v="3"/>
    <x v="0"/>
    <n v="7301"/>
    <s v="Curicó"/>
    <s v="MT"/>
    <n v="297661.24599999998"/>
    <n v="6124989.2910000002"/>
    <s v="Se abre DCU5488"/>
  </r>
  <r>
    <n v="201800324"/>
    <x v="2"/>
    <n v="1"/>
    <n v="112"/>
    <n v="91"/>
    <x v="218"/>
    <d v="2018-08-02T12:37:00"/>
    <n v="1.3258333333333334"/>
    <x v="18"/>
    <x v="0"/>
    <n v="7301"/>
    <s v="Curicó"/>
    <s v="MT"/>
    <n v="297887.52"/>
    <n v="6125753.0300000003"/>
    <s v="Se abre FBT1120 [1120]"/>
  </r>
  <r>
    <n v="201800325"/>
    <x v="2"/>
    <n v="1"/>
    <n v="150"/>
    <n v="115"/>
    <x v="219"/>
    <d v="2018-08-02T19:02:16"/>
    <n v="0.31305555555555553"/>
    <x v="18"/>
    <x v="0"/>
    <n v="7301"/>
    <s v="Curicó"/>
    <s v="MT"/>
    <n v="301878.33"/>
    <n v="6117837.4699999997"/>
    <s v="Se abre FBT122 [122]"/>
  </r>
  <r>
    <n v="201800326"/>
    <x v="0"/>
    <n v="1"/>
    <n v="75"/>
    <n v="1"/>
    <x v="220"/>
    <d v="2018-08-02T19:30:32"/>
    <n v="1.3811111111111112"/>
    <x v="16"/>
    <x v="0"/>
    <n v="7308"/>
    <s v="Teno"/>
    <s v="MT"/>
    <n v="319160.42099999997"/>
    <n v="6130337.6519999998"/>
    <s v="Se abre DTE592"/>
  </r>
  <r>
    <n v="201800327"/>
    <x v="2"/>
    <n v="1"/>
    <n v="30"/>
    <n v="16"/>
    <x v="221"/>
    <d v="2018-08-02T22:02:48"/>
    <n v="1.1419444444444444"/>
    <x v="18"/>
    <x v="0"/>
    <n v="7301"/>
    <s v="Curicó"/>
    <s v="MT"/>
    <n v="301787.01"/>
    <n v="6124094.1399999997"/>
    <s v="Se abre FBT996 [996]"/>
  </r>
  <r>
    <n v="201800328"/>
    <x v="2"/>
    <n v="1"/>
    <n v="150"/>
    <n v="115"/>
    <x v="222"/>
    <d v="2018-08-03T23:18:52"/>
    <n v="0.54222222222222227"/>
    <x v="18"/>
    <x v="0"/>
    <n v="7301"/>
    <s v="Curicó"/>
    <s v="MT"/>
    <n v="301878.33"/>
    <n v="6117837.4699999997"/>
    <s v="Se abre FBT122 [122]"/>
  </r>
  <r>
    <n v="201800329"/>
    <x v="1"/>
    <n v="44"/>
    <n v="1623"/>
    <n v="428"/>
    <x v="223"/>
    <d v="2018-08-06T20:05:01"/>
    <n v="1.643888888888889"/>
    <x v="4"/>
    <x v="1"/>
    <n v="7306"/>
    <s v="Romeral"/>
    <s v="MT"/>
    <n v="299435.77500000002"/>
    <n v="6126920.7029999997"/>
    <s v="Se abre DCU1294"/>
  </r>
  <r>
    <n v="201800330"/>
    <x v="3"/>
    <n v="7"/>
    <n v="135"/>
    <n v="51"/>
    <x v="224"/>
    <d v="2018-08-07T09:34:07"/>
    <n v="1.3847222222222222"/>
    <x v="1"/>
    <x v="0"/>
    <n v="7308"/>
    <s v="Teno"/>
    <s v="MT"/>
    <n v="311321.17200000002"/>
    <n v="6143669.5599999996"/>
    <s v="Se abre DTE3730"/>
  </r>
  <r>
    <n v="201800331"/>
    <x v="0"/>
    <n v="1"/>
    <n v="15"/>
    <n v="6"/>
    <x v="225"/>
    <d v="2018-08-07T14:19:29"/>
    <n v="1.8455555555555556"/>
    <x v="18"/>
    <x v="0"/>
    <n v="7308"/>
    <s v="Teno"/>
    <s v="MT"/>
    <n v="320184.00900000002"/>
    <n v="6129655.7850000001"/>
    <s v="Se abre DTE5352"/>
  </r>
  <r>
    <n v="201800332"/>
    <x v="2"/>
    <n v="7"/>
    <n v="545"/>
    <n v="10"/>
    <x v="226"/>
    <d v="2018-08-08T16:39:14"/>
    <n v="6.5705555555555559"/>
    <x v="30"/>
    <x v="0"/>
    <n v="7301"/>
    <s v="Curicó"/>
    <s v="MT"/>
    <n v="300335.701"/>
    <n v="6115944.9199999999"/>
    <s v="Se abre DCU6305"/>
  </r>
  <r>
    <n v="201800333"/>
    <x v="0"/>
    <n v="7"/>
    <n v="86"/>
    <n v="28"/>
    <x v="227"/>
    <d v="2018-08-08T16:41:15"/>
    <n v="6.7108333333333334"/>
    <x v="10"/>
    <x v="0"/>
    <n v="7306"/>
    <s v="Romeral"/>
    <s v="MT"/>
    <n v="328789.62800000003"/>
    <n v="6126718.8760000002"/>
    <s v="Se abre DTE246"/>
  </r>
  <r>
    <n v="201800334"/>
    <x v="2"/>
    <n v="1"/>
    <n v="45"/>
    <n v="52"/>
    <x v="228"/>
    <d v="2018-08-08T23:00:07"/>
    <n v="0.81527777777777777"/>
    <x v="3"/>
    <x v="0"/>
    <n v="7301"/>
    <s v="Curicó"/>
    <s v="MT"/>
    <n v="298351.19"/>
    <n v="6122152.9800000004"/>
    <s v="Se abre FBT896 [896]"/>
  </r>
  <r>
    <n v="201800335"/>
    <x v="4"/>
    <n v="6"/>
    <n v="2315"/>
    <n v="21"/>
    <x v="229"/>
    <d v="2018-08-09T09:52:27"/>
    <n v="8.611111111111111E-3"/>
    <x v="10"/>
    <x v="0"/>
    <n v="7301"/>
    <s v="Curicó"/>
    <s v="MT"/>
    <n v="305758.73599999998"/>
    <n v="6114981.7060000002"/>
    <s v="Se abre DCU6070"/>
  </r>
  <r>
    <n v="201800339"/>
    <x v="1"/>
    <n v="5"/>
    <n v="108"/>
    <n v="18"/>
    <x v="230"/>
    <d v="2018-08-09T16:05:00"/>
    <n v="2.7591666666666668"/>
    <x v="4"/>
    <x v="1"/>
    <n v="7301"/>
    <s v="Curicó"/>
    <s v="MT"/>
    <n v="301314.86"/>
    <n v="6126387.0899999999"/>
    <s v="Se abre DCU3820"/>
  </r>
  <r>
    <n v="201800341"/>
    <x v="1"/>
    <n v="5"/>
    <n v="108"/>
    <n v="18"/>
    <x v="231"/>
    <d v="2018-08-09T18:46:11"/>
    <n v="0.4811111111111111"/>
    <x v="7"/>
    <x v="0"/>
    <n v="7301"/>
    <s v="Curicó"/>
    <s v="MT"/>
    <n v="301314.86"/>
    <n v="6126387.0899999999"/>
    <s v="Se abre DCU3820"/>
  </r>
  <r>
    <n v="201800342"/>
    <x v="3"/>
    <n v="2"/>
    <n v="50"/>
    <n v="1"/>
    <x v="232"/>
    <d v="2018-08-10T13:02:52"/>
    <n v="2.8811111111111112"/>
    <x v="10"/>
    <x v="0"/>
    <n v="7308"/>
    <s v="Teno"/>
    <s v="MT"/>
    <n v="313538.92099999997"/>
    <n v="6147086.2249999996"/>
    <s v="Se abre DTE1430"/>
  </r>
  <r>
    <n v="201800343"/>
    <x v="4"/>
    <n v="2"/>
    <n v="160"/>
    <n v="2"/>
    <x v="233"/>
    <d v="2018-08-10T14:43:00"/>
    <n v="5.666666666666667"/>
    <x v="10"/>
    <x v="0"/>
    <n v="7301"/>
    <s v="Curicó"/>
    <s v="MT"/>
    <n v="305119.55200000003"/>
    <n v="6115557.983"/>
    <s v="Se abre ITE4208"/>
  </r>
  <r>
    <n v="201800344"/>
    <x v="0"/>
    <n v="17"/>
    <n v="710"/>
    <n v="224"/>
    <x v="234"/>
    <d v="2018-08-14T13:36:24"/>
    <n v="4.3566666666666665"/>
    <x v="10"/>
    <x v="0"/>
    <n v="7308"/>
    <s v="Teno"/>
    <s v="MT"/>
    <n v="306976.27799999999"/>
    <n v="6136625.7640000004"/>
    <s v="Se abre DTE4436"/>
  </r>
  <r>
    <n v="201800345"/>
    <x v="4"/>
    <n v="23"/>
    <n v="1100"/>
    <n v="227"/>
    <x v="235"/>
    <d v="2018-08-16T15:44:47"/>
    <n v="6.493611111111111"/>
    <x v="10"/>
    <x v="0"/>
    <n v="7301"/>
    <s v="Curicó"/>
    <s v="MT"/>
    <n v="305390.315"/>
    <n v="6114174.5429999996"/>
    <s v="Se abre ICU4914"/>
  </r>
  <r>
    <n v="201800346"/>
    <x v="0"/>
    <n v="7"/>
    <n v="86"/>
    <n v="28"/>
    <x v="236"/>
    <d v="2018-08-16T13:30:54"/>
    <n v="0.435"/>
    <x v="10"/>
    <x v="0"/>
    <n v="7306"/>
    <s v="Romeral"/>
    <s v="MT"/>
    <n v="329497.20799999998"/>
    <n v="6126522.7350000003"/>
    <s v="Se abre DTE254"/>
  </r>
  <r>
    <n v="201800347"/>
    <x v="4"/>
    <n v="2"/>
    <n v="85"/>
    <n v="3"/>
    <x v="237"/>
    <d v="2018-08-17T15:00:40"/>
    <n v="5.9355555555555553"/>
    <x v="10"/>
    <x v="0"/>
    <n v="7301"/>
    <s v="Curicó"/>
    <s v="MT"/>
    <n v="305390.315"/>
    <n v="6114174.5429999996"/>
    <s v="Se abre ICU4914"/>
  </r>
  <r>
    <n v="201800348"/>
    <x v="4"/>
    <n v="2"/>
    <n v="275"/>
    <n v="2"/>
    <x v="238"/>
    <d v="2018-08-20T13:40:00"/>
    <n v="2.4030555555555555"/>
    <x v="1"/>
    <x v="0"/>
    <n v="7301"/>
    <s v="Curicó"/>
    <s v="MT"/>
    <n v="311441.41399999999"/>
    <n v="6100532.0789999999"/>
    <s v="Se abre DCU4332"/>
  </r>
  <r>
    <n v="201800349"/>
    <x v="3"/>
    <n v="1"/>
    <n v="15"/>
    <n v="27"/>
    <x v="239"/>
    <d v="2018-08-20T17:07:16"/>
    <n v="2.1194444444444445"/>
    <x v="10"/>
    <x v="0"/>
    <n v="7308"/>
    <s v="Teno"/>
    <s v="MT"/>
    <n v="312616.03000000003"/>
    <n v="6141808.96"/>
    <s v="Se abre FMT689"/>
  </r>
  <r>
    <n v="201800350"/>
    <x v="4"/>
    <n v="1"/>
    <n v="5"/>
    <n v="2"/>
    <x v="240"/>
    <d v="2018-08-20T17:16:09"/>
    <n v="2.1069444444444443"/>
    <x v="17"/>
    <x v="0"/>
    <n v="7304"/>
    <s v="Molina"/>
    <s v="MT"/>
    <n v="309014.78000000003"/>
    <n v="6101589.5199999996"/>
    <s v="Se abre FMT207"/>
  </r>
  <r>
    <n v="201800351"/>
    <x v="2"/>
    <n v="1"/>
    <n v="15"/>
    <n v="26"/>
    <x v="241"/>
    <d v="2018-08-20T20:23:45"/>
    <n v="1.1966666666666668"/>
    <x v="8"/>
    <x v="1"/>
    <n v="7301"/>
    <s v="Curicó"/>
    <s v="MT"/>
    <n v="297443.28999999998"/>
    <n v="6121562.0300000003"/>
    <s v="Se abre FMT440"/>
  </r>
  <r>
    <n v="201800352"/>
    <x v="4"/>
    <n v="1"/>
    <n v="25"/>
    <n v="29"/>
    <x v="242"/>
    <d v="2018-08-22T09:49:10"/>
    <n v="0.60277777777777775"/>
    <x v="7"/>
    <x v="0"/>
    <n v="7301"/>
    <s v="Curicó"/>
    <s v="MT"/>
    <n v="308625.67"/>
    <n v="6104973.3300000001"/>
    <s v="Se abre FMT72"/>
  </r>
  <r>
    <n v="201800353"/>
    <x v="4"/>
    <n v="1"/>
    <n v="45"/>
    <n v="112"/>
    <x v="243"/>
    <d v="2018-08-22T15:38:41"/>
    <n v="5.5947222222222219"/>
    <x v="10"/>
    <x v="0"/>
    <n v="7301"/>
    <s v="Curicó"/>
    <s v="MT"/>
    <n v="305124.69300000003"/>
    <n v="6113600.4390000002"/>
    <s v="Se abre DCU4921"/>
  </r>
  <r>
    <n v="201800355"/>
    <x v="3"/>
    <n v="1"/>
    <n v="15"/>
    <n v="1"/>
    <x v="244"/>
    <d v="2018-08-22T16:45:01"/>
    <n v="5.5108333333333333"/>
    <x v="10"/>
    <x v="0"/>
    <n v="7308"/>
    <s v="Teno"/>
    <s v="MT"/>
    <n v="314228.55099999998"/>
    <n v="6146410.0310000004"/>
    <s v="Se abre DTE4800"/>
  </r>
  <r>
    <n v="201800356"/>
    <x v="4"/>
    <n v="1"/>
    <n v="25"/>
    <n v="29"/>
    <x v="245"/>
    <d v="2018-08-23T14:29:25"/>
    <n v="4.0430555555555552"/>
    <x v="7"/>
    <x v="0"/>
    <n v="7301"/>
    <s v="Curicó"/>
    <s v="MT"/>
    <n v="308625.67"/>
    <n v="6104973.3300000001"/>
    <s v="Se abre FMT72"/>
  </r>
  <r>
    <n v="201800357"/>
    <x v="3"/>
    <n v="40"/>
    <n v="2500"/>
    <n v="235"/>
    <x v="246"/>
    <d v="2018-08-23T15:55:34"/>
    <n v="0.9408333333333333"/>
    <x v="1"/>
    <x v="0"/>
    <n v="7308"/>
    <s v="Teno"/>
    <s v="MT"/>
    <n v="310638.261"/>
    <n v="6144481.6270000003"/>
    <s v="Se abre RTE3516"/>
  </r>
  <r>
    <n v="201800358"/>
    <x v="2"/>
    <n v="4"/>
    <n v="380"/>
    <n v="7"/>
    <x v="247"/>
    <d v="2018-08-23T17:08:33"/>
    <n v="0.61055555555555552"/>
    <x v="17"/>
    <x v="0"/>
    <n v="7301"/>
    <s v="Curicó"/>
    <s v="MT"/>
    <n v="301141.67499999999"/>
    <n v="6115501.1890000002"/>
    <s v="Se abre DCU3527"/>
  </r>
  <r>
    <n v="201800359"/>
    <x v="0"/>
    <n v="1"/>
    <n v="5"/>
    <n v="5"/>
    <x v="248"/>
    <d v="2018-08-23T16:32:09"/>
    <n v="0.17972222222222223"/>
    <x v="26"/>
    <x v="0"/>
    <n v="7306"/>
    <s v="Romeral"/>
    <s v="MT"/>
    <n v="326848.07"/>
    <n v="6127025.7699999996"/>
    <s v="Se abre FBT533 [533]"/>
  </r>
  <r>
    <n v="201800360"/>
    <x v="4"/>
    <n v="9"/>
    <n v="348"/>
    <n v="35"/>
    <x v="249"/>
    <d v="2018-08-23T18:46:34"/>
    <n v="1.0549999999999999"/>
    <x v="2"/>
    <x v="0"/>
    <n v="7304"/>
    <s v="Molina"/>
    <s v="MT"/>
    <n v="307395.06699999998"/>
    <n v="6103374.9330000002"/>
    <s v="Se abre DCU160"/>
  </r>
  <r>
    <n v="201800361"/>
    <x v="0"/>
    <n v="3"/>
    <n v="35"/>
    <n v="5"/>
    <x v="250"/>
    <d v="2018-08-23T19:27:32"/>
    <n v="2.355"/>
    <x v="26"/>
    <x v="0"/>
    <n v="7306"/>
    <s v="Romeral"/>
    <s v="MT"/>
    <n v="331925.27899999998"/>
    <n v="6124972.9230000004"/>
    <s v="Se abre DTE4889"/>
  </r>
  <r>
    <n v="201800362"/>
    <x v="2"/>
    <n v="1"/>
    <n v="112"/>
    <n v="91"/>
    <x v="251"/>
    <d v="2018-08-24T14:33:18"/>
    <n v="3.9716666666666667"/>
    <x v="10"/>
    <x v="0"/>
    <n v="7301"/>
    <s v="Curicó"/>
    <s v="MT"/>
    <n v="298254.51400000002"/>
    <n v="6125753.6069999998"/>
    <s v="Se abre DCU5047"/>
  </r>
  <r>
    <n v="201800363"/>
    <x v="3"/>
    <n v="1"/>
    <n v="15"/>
    <n v="8"/>
    <x v="252"/>
    <d v="2018-08-25T20:46:19"/>
    <n v="1.8452777777777778"/>
    <x v="16"/>
    <x v="0"/>
    <n v="7308"/>
    <s v="Teno"/>
    <s v="MT"/>
    <n v="310457.48"/>
    <n v="6144347.3399999999"/>
    <s v="Se abre FMT195"/>
  </r>
  <r>
    <n v="201800364"/>
    <x v="4"/>
    <n v="1"/>
    <n v="45"/>
    <n v="112"/>
    <x v="253"/>
    <d v="2018-08-26T10:40:00"/>
    <n v="2.7705555555555557"/>
    <x v="18"/>
    <x v="0"/>
    <n v="7301"/>
    <s v="Curicó"/>
    <s v="MT"/>
    <n v="305169.33500000002"/>
    <n v="6113691.4589999998"/>
    <s v="Se abre DCU4919"/>
  </r>
  <r>
    <n v="201800365"/>
    <x v="4"/>
    <n v="1"/>
    <n v="300"/>
    <n v="177"/>
    <x v="254"/>
    <d v="2018-08-26T20:52:41"/>
    <n v="1.7666666666666666"/>
    <x v="7"/>
    <x v="0"/>
    <n v="7301"/>
    <s v="Curicó"/>
    <s v="MT"/>
    <n v="303024.31"/>
    <n v="6116870.9000000004"/>
    <s v="Se abre FMT762"/>
  </r>
  <r>
    <n v="201800366"/>
    <x v="2"/>
    <n v="6"/>
    <n v="255"/>
    <n v="22"/>
    <x v="255"/>
    <d v="2018-08-27T13:33:43"/>
    <n v="0.95750000000000002"/>
    <x v="27"/>
    <x v="0"/>
    <n v="7301"/>
    <s v="Curicó"/>
    <s v="MT"/>
    <n v="303117.65000000002"/>
    <n v="6123804.6380000003"/>
    <s v="Se abre DCU6836"/>
  </r>
  <r>
    <n v="201800368"/>
    <x v="4"/>
    <n v="4"/>
    <n v="85"/>
    <n v="93"/>
    <x v="256"/>
    <d v="2018-08-28T10:01:39"/>
    <n v="1.0833333333333334E-2"/>
    <x v="10"/>
    <x v="0"/>
    <n v="7301"/>
    <s v="Curicó"/>
    <s v="MT"/>
    <n v="304856.14399999997"/>
    <n v="6112995.0769999996"/>
    <s v="Se abre DCU6260"/>
  </r>
  <r>
    <n v="201800369"/>
    <x v="2"/>
    <n v="3"/>
    <n v="95"/>
    <n v="8"/>
    <x v="257"/>
    <d v="2018-08-28T15:30:00"/>
    <n v="6.5"/>
    <x v="10"/>
    <x v="0"/>
    <n v="7301"/>
    <s v="Curicó"/>
    <s v="MT"/>
    <n v="302355.20400000003"/>
    <n v="6118636.4790000003"/>
    <s v="Se abre DCU2479"/>
  </r>
  <r>
    <n v="201800370"/>
    <x v="3"/>
    <n v="2"/>
    <n v="115"/>
    <n v="4"/>
    <x v="258"/>
    <d v="2018-08-28T16:13:11"/>
    <n v="5.2116666666666669"/>
    <x v="10"/>
    <x v="0"/>
    <n v="6303"/>
    <s v="Chimbarongo"/>
    <s v="MT"/>
    <n v="311320.76699999999"/>
    <n v="6146495.2529999996"/>
    <s v="Se abre DTE4674"/>
  </r>
  <r>
    <n v="201800371"/>
    <x v="4"/>
    <n v="1"/>
    <n v="25"/>
    <n v="17"/>
    <x v="259"/>
    <d v="2018-08-28T17:37:23"/>
    <n v="3.6491666666666664"/>
    <x v="18"/>
    <x v="0"/>
    <n v="7301"/>
    <s v="Curicó"/>
    <s v="MT"/>
    <n v="319598.08000000002"/>
    <n v="6111502.04"/>
    <s v="Se abre FBT610 [610]"/>
  </r>
  <r>
    <n v="201800372"/>
    <x v="0"/>
    <n v="1"/>
    <n v="100"/>
    <n v="84"/>
    <x v="260"/>
    <d v="2018-08-29T11:57:55"/>
    <n v="1.9375"/>
    <x v="13"/>
    <x v="1"/>
    <n v="7306"/>
    <s v="Romeral"/>
    <s v="MT"/>
    <n v="334710.32"/>
    <n v="6125416.1299999999"/>
    <s v="Se abre FBT166 [166]"/>
  </r>
  <r>
    <n v="201800373"/>
    <x v="3"/>
    <n v="7"/>
    <n v="135"/>
    <n v="51"/>
    <x v="261"/>
    <d v="2018-08-30T16:31:59"/>
    <n v="9.9722222222222226E-2"/>
    <x v="10"/>
    <x v="0"/>
    <n v="7308"/>
    <s v="Teno"/>
    <s v="MT"/>
    <n v="311321.17200000002"/>
    <n v="6143669.5599999996"/>
    <s v="Se abre DTE3730"/>
  </r>
  <r>
    <n v="201800374"/>
    <x v="4"/>
    <n v="6"/>
    <n v="60"/>
    <n v="7"/>
    <x v="262"/>
    <d v="2018-08-30T20:31:25"/>
    <n v="1.3416666666666666"/>
    <x v="2"/>
    <x v="0"/>
    <n v="7301"/>
    <s v="Curicó"/>
    <s v="MT"/>
    <n v="315305.44500000001"/>
    <n v="6100616.1430000002"/>
    <s v="Se abre DCU5690"/>
  </r>
  <r>
    <n v="201800375"/>
    <x v="4"/>
    <n v="6"/>
    <n v="60"/>
    <n v="7"/>
    <x v="263"/>
    <d v="2018-08-31T10:36:00"/>
    <n v="3.5077777777777777"/>
    <x v="17"/>
    <x v="0"/>
    <n v="7301"/>
    <s v="Curicó"/>
    <s v="MT"/>
    <n v="315305.44500000001"/>
    <n v="6100616.1430000002"/>
    <s v="Se abre DCU5690"/>
  </r>
  <r>
    <n v="201800376"/>
    <x v="4"/>
    <n v="1"/>
    <n v="300"/>
    <n v="1"/>
    <x v="264"/>
    <d v="2018-08-31T11:05:50"/>
    <n v="1.0447222222222223"/>
    <x v="10"/>
    <x v="0"/>
    <n v="7301"/>
    <s v="Curicó"/>
    <s v="MT"/>
    <n v="306371.63"/>
    <n v="6114939.4299999997"/>
    <s v="Se abre 189447"/>
  </r>
  <r>
    <n v="201800378"/>
    <x v="4"/>
    <n v="1"/>
    <n v="15"/>
    <n v="26"/>
    <x v="265"/>
    <d v="2018-08-31T21:43:32"/>
    <n v="4.3327777777777774"/>
    <x v="4"/>
    <x v="1"/>
    <n v="7301"/>
    <s v="Curicó"/>
    <s v="MT"/>
    <n v="309516.61"/>
    <n v="6104408.79"/>
    <s v="Se abre FMT74"/>
  </r>
  <r>
    <n v="201800383"/>
    <x v="4"/>
    <n v="1"/>
    <n v="25"/>
    <n v="29"/>
    <x v="266"/>
    <d v="2018-09-03T10:33:15"/>
    <n v="0.54555555555555557"/>
    <x v="10"/>
    <x v="0"/>
    <n v="7301"/>
    <s v="Curicó"/>
    <s v="MT"/>
    <n v="308995.44"/>
    <n v="6104706.0800000001"/>
    <s v="Se abre FMT73"/>
  </r>
  <r>
    <n v="201800384"/>
    <x v="3"/>
    <n v="10"/>
    <n v="640"/>
    <n v="13"/>
    <x v="267"/>
    <d v="2018-09-04T15:58:57"/>
    <n v="5.9697222222222219"/>
    <x v="10"/>
    <x v="0"/>
    <n v="7308"/>
    <s v="Teno"/>
    <s v="MT"/>
    <n v="311985.728"/>
    <n v="6142971.4460000005"/>
    <s v="Se abre DTE1866"/>
  </r>
  <r>
    <n v="201800385"/>
    <x v="4"/>
    <n v="17"/>
    <n v="483"/>
    <n v="35"/>
    <x v="268"/>
    <d v="2018-09-05T22:07:40"/>
    <n v="1.2572222222222222"/>
    <x v="7"/>
    <x v="0"/>
    <n v="7301"/>
    <s v="Curicó"/>
    <s v="MT"/>
    <n v="311366.89899999998"/>
    <n v="6101940.2199999997"/>
    <s v="Se abre DCU773"/>
  </r>
  <r>
    <n v="201800386"/>
    <x v="4"/>
    <n v="8"/>
    <n v="410"/>
    <n v="35"/>
    <x v="269"/>
    <d v="2018-09-07T13:40:00"/>
    <n v="4.4666666666666668"/>
    <x v="10"/>
    <x v="0"/>
    <n v="7301"/>
    <s v="Curicó"/>
    <s v="MT"/>
    <n v="302590.40299999999"/>
    <n v="6112387.1220000004"/>
    <s v="Se abre DCU4795"/>
  </r>
  <r>
    <n v="201800387"/>
    <x v="4"/>
    <n v="1"/>
    <n v="100"/>
    <n v="55"/>
    <x v="270"/>
    <d v="2018-09-07T17:56:37"/>
    <n v="1.5541666666666667"/>
    <x v="3"/>
    <x v="0"/>
    <n v="7301"/>
    <s v="Curicó"/>
    <s v="MT"/>
    <n v="311404.96000000002"/>
    <n v="6100608.1299999999"/>
    <s v="Se abre FBT593 [593]"/>
  </r>
  <r>
    <n v="201800388"/>
    <x v="0"/>
    <n v="126"/>
    <n v="5400"/>
    <n v="1253"/>
    <x v="271"/>
    <d v="2018-09-09T18:15:00"/>
    <n v="1.8166666666666667"/>
    <x v="0"/>
    <x v="0"/>
    <n v="7308"/>
    <s v="Teno"/>
    <s v="MT"/>
    <n v="307008.48499999999"/>
    <n v="6141364.6359999999"/>
    <s v="Se abre RTE6128"/>
  </r>
  <r>
    <n v="201800389"/>
    <x v="0"/>
    <n v="2"/>
    <n v="55"/>
    <n v="2"/>
    <x v="272"/>
    <d v="2018-09-10T16:27:42"/>
    <n v="3.7744444444444443"/>
    <x v="1"/>
    <x v="0"/>
    <n v="7308"/>
    <s v="Teno"/>
    <s v="MT"/>
    <n v="308264.44799999997"/>
    <n v="6140708.4630000005"/>
    <s v="Se abre DTE4251"/>
  </r>
  <r>
    <n v="201800390"/>
    <x v="4"/>
    <n v="27"/>
    <n v="435"/>
    <n v="186"/>
    <x v="273"/>
    <d v="2018-09-11T17:05:55"/>
    <n v="6.8683333333333332"/>
    <x v="10"/>
    <x v="0"/>
    <n v="7301"/>
    <s v="Curicó"/>
    <s v="MT"/>
    <n v="311606.712"/>
    <n v="6105138.7980000004"/>
    <s v="Se abre ICU6911"/>
  </r>
  <r>
    <n v="201800391"/>
    <x v="2"/>
    <n v="1"/>
    <n v="15"/>
    <n v="1"/>
    <x v="274"/>
    <d v="2018-09-12T19:01:05"/>
    <n v="5.4847222222222225"/>
    <x v="10"/>
    <x v="0"/>
    <n v="7301"/>
    <s v="Curicó"/>
    <s v="MT"/>
    <n v="302815.29300000001"/>
    <n v="6122940.443"/>
    <s v="Se abre DCU6108"/>
  </r>
  <r>
    <n v="201800392"/>
    <x v="2"/>
    <n v="1"/>
    <n v="45"/>
    <n v="52"/>
    <x v="275"/>
    <d v="2018-09-12T22:12:59"/>
    <n v="1.2952777777777778"/>
    <x v="3"/>
    <x v="0"/>
    <n v="7301"/>
    <s v="Curicó"/>
    <s v="MT"/>
    <n v="298351.19"/>
    <n v="6122152.9800000004"/>
    <s v="Se abre FBT896 [896]"/>
  </r>
  <r>
    <n v="201800393"/>
    <x v="4"/>
    <n v="3"/>
    <n v="225"/>
    <n v="2"/>
    <x v="276"/>
    <d v="2018-09-14T13:07:08"/>
    <n v="2.9313888888888888"/>
    <x v="17"/>
    <x v="0"/>
    <n v="7304"/>
    <s v="Molina"/>
    <s v="MT"/>
    <n v="306899.30800000002"/>
    <n v="6103320.1969999997"/>
    <s v="Se abre DCU121"/>
  </r>
  <r>
    <n v="201800394"/>
    <x v="3"/>
    <n v="1"/>
    <n v="75"/>
    <n v="44"/>
    <x v="277"/>
    <d v="2018-09-14T22:01:48"/>
    <n v="0.69750000000000001"/>
    <x v="24"/>
    <x v="0"/>
    <n v="7308"/>
    <s v="Teno"/>
    <s v="MT"/>
    <n v="316650.39"/>
    <n v="6143861.5499999998"/>
    <s v="Se abre FBT702 [702]"/>
  </r>
  <r>
    <n v="201800395"/>
    <x v="2"/>
    <n v="1"/>
    <n v="50"/>
    <n v="71"/>
    <x v="278"/>
    <d v="2018-09-16T12:42:27"/>
    <n v="1.4824999999999999"/>
    <x v="18"/>
    <x v="0"/>
    <n v="7301"/>
    <s v="Curicó"/>
    <s v="MT"/>
    <n v="297525.01"/>
    <n v="6118481.0499999998"/>
    <s v="Se abre FBT30 [30]"/>
  </r>
  <r>
    <n v="201800396"/>
    <x v="0"/>
    <n v="126"/>
    <n v="5400"/>
    <n v="1253"/>
    <x v="279"/>
    <d v="2018-09-18T10:28:20"/>
    <n v="0.4"/>
    <x v="6"/>
    <x v="0"/>
    <n v="7308"/>
    <s v="Teno"/>
    <s v="MT"/>
    <n v="307008.48499999999"/>
    <n v="6141364.6359999999"/>
    <s v="Se abre RTE6128"/>
  </r>
  <r>
    <n v="201800397"/>
    <x v="2"/>
    <n v="60"/>
    <n v="4178"/>
    <n v="1066"/>
    <x v="280"/>
    <d v="2018-09-18T11:05:48"/>
    <n v="1.3683333333333334"/>
    <x v="6"/>
    <x v="0"/>
    <n v="7301"/>
    <s v="Curicó"/>
    <s v="MT"/>
    <n v="297816.65500000003"/>
    <n v="6122644.5880000005"/>
    <s v="Se abre RCU5724"/>
  </r>
  <r>
    <n v="201800398"/>
    <x v="2"/>
    <n v="1"/>
    <n v="75"/>
    <n v="28"/>
    <x v="281"/>
    <d v="2018-09-18T12:32:15"/>
    <n v="0.82777777777777772"/>
    <x v="18"/>
    <x v="0"/>
    <n v="7301"/>
    <s v="Curicó"/>
    <s v="MT"/>
    <n v="297365.76000000001"/>
    <n v="6122004.3300000001"/>
    <s v="Se abre FBT642 [642]"/>
  </r>
  <r>
    <n v="201800399"/>
    <x v="4"/>
    <n v="6"/>
    <n v="60"/>
    <n v="7"/>
    <x v="282"/>
    <d v="2018-09-18T14:20:00"/>
    <n v="1.7925"/>
    <x v="6"/>
    <x v="0"/>
    <n v="7301"/>
    <s v="Curicó"/>
    <s v="MT"/>
    <n v="315305.44500000001"/>
    <n v="6100616.1430000002"/>
    <s v="Se abre DCU5690"/>
  </r>
  <r>
    <n v="201800400"/>
    <x v="0"/>
    <n v="1"/>
    <n v="15"/>
    <n v="18"/>
    <x v="283"/>
    <d v="2018-09-20T21:30:51"/>
    <n v="1.9258333333333333"/>
    <x v="7"/>
    <x v="0"/>
    <n v="7306"/>
    <s v="Romeral"/>
    <s v="MT"/>
    <n v="331152.83"/>
    <n v="6125701.3200000003"/>
    <s v="Se abre FBT435 [435]"/>
  </r>
  <r>
    <n v="201800401"/>
    <x v="0"/>
    <n v="1"/>
    <n v="15"/>
    <n v="18"/>
    <x v="284"/>
    <d v="2018-09-21T14:10:00"/>
    <n v="5.753333333333333"/>
    <x v="1"/>
    <x v="0"/>
    <n v="7306"/>
    <s v="Romeral"/>
    <s v="MT"/>
    <n v="331164.23"/>
    <n v="6125701.3200000003"/>
    <s v="Se abre FMT435"/>
  </r>
  <r>
    <n v="201800402"/>
    <x v="4"/>
    <n v="3"/>
    <n v="55"/>
    <n v="3"/>
    <x v="285"/>
    <d v="2018-09-21T21:07:20"/>
    <n v="0.71277777777777773"/>
    <x v="9"/>
    <x v="0"/>
    <n v="7301"/>
    <s v="Curicó"/>
    <s v="MT"/>
    <n v="305101.929"/>
    <n v="6118749.415"/>
    <s v="Se abre DPCU161"/>
  </r>
  <r>
    <n v="201800403"/>
    <x v="4"/>
    <n v="17"/>
    <n v="1033"/>
    <n v="84"/>
    <x v="286"/>
    <d v="2018-09-24T11:36:58"/>
    <n v="2.7402777777777776"/>
    <x v="7"/>
    <x v="0"/>
    <n v="7304"/>
    <s v="Molina"/>
    <s v="MT"/>
    <n v="307573.56900000002"/>
    <n v="6103347.1770000001"/>
    <s v="Se abre DCU5042"/>
  </r>
  <r>
    <n v="201800404"/>
    <x v="3"/>
    <n v="1"/>
    <n v="15"/>
    <n v="3"/>
    <x v="287"/>
    <d v="2018-09-24T15:47:00"/>
    <n v="0.43333333333333335"/>
    <x v="10"/>
    <x v="0"/>
    <n v="7308"/>
    <s v="Teno"/>
    <s v="MT"/>
    <n v="310555.69"/>
    <n v="6144467.5"/>
    <s v="Se abre FBT636 [636]"/>
  </r>
  <r>
    <n v="201800405"/>
    <x v="4"/>
    <n v="2"/>
    <n v="40"/>
    <n v="4"/>
    <x v="288"/>
    <d v="2018-09-25T16:37:00"/>
    <n v="3.0833333333333335"/>
    <x v="30"/>
    <x v="0"/>
    <n v="7301"/>
    <s v="Curicó"/>
    <s v="MT"/>
    <n v="315717.96399999998"/>
    <n v="6112557.2970000003"/>
    <s v="Se abre DCU5889"/>
  </r>
  <r>
    <n v="201800408"/>
    <x v="2"/>
    <n v="1"/>
    <n v="50"/>
    <n v="71"/>
    <x v="289"/>
    <d v="2018-09-27T13:35:00"/>
    <n v="1.2438888888888888"/>
    <x v="31"/>
    <x v="0"/>
    <n v="7301"/>
    <s v="Curicó"/>
    <s v="MT"/>
    <n v="297525.01"/>
    <n v="6118481.0499999998"/>
    <s v="Se abre FBT30 [30]"/>
  </r>
  <r>
    <n v="201800409"/>
    <x v="1"/>
    <n v="1"/>
    <n v="25"/>
    <n v="30"/>
    <x v="290"/>
    <d v="2018-09-29T01:05:00"/>
    <n v="1.433888888888889"/>
    <x v="7"/>
    <x v="0"/>
    <n v="7301"/>
    <s v="Curicó"/>
    <s v="MT"/>
    <n v="301075.21999999997"/>
    <n v="6126702.6900000004"/>
    <s v="Se abre FBT595 [595]"/>
  </r>
  <r>
    <n v="201800410"/>
    <x v="3"/>
    <n v="8"/>
    <n v="205"/>
    <n v="86"/>
    <x v="291"/>
    <d v="2018-10-01T13:25:00"/>
    <n v="3.3538888888888887"/>
    <x v="21"/>
    <x v="0"/>
    <n v="7308"/>
    <s v="Teno"/>
    <s v="MT"/>
    <n v="310903.45699999999"/>
    <n v="6144698.6880000001"/>
    <s v="Se abre DTE3564"/>
  </r>
  <r>
    <n v="201800411"/>
    <x v="0"/>
    <n v="3"/>
    <n v="85"/>
    <n v="3"/>
    <x v="292"/>
    <d v="2018-10-03T21:26:00"/>
    <n v="1.075"/>
    <x v="17"/>
    <x v="0"/>
    <n v="7308"/>
    <s v="Teno"/>
    <s v="MT"/>
    <n v="315597.74900000001"/>
    <n v="6133082.9939999999"/>
    <s v="Se abre DTE4642"/>
  </r>
  <r>
    <n v="201800412"/>
    <x v="4"/>
    <n v="6"/>
    <n v="71"/>
    <n v="34"/>
    <x v="293"/>
    <d v="2018-10-05T22:00:47"/>
    <n v="2.7025000000000001"/>
    <x v="3"/>
    <x v="0"/>
    <n v="7301"/>
    <s v="Curicó"/>
    <s v="MT"/>
    <n v="319343.04200000002"/>
    <n v="6111378.8590000002"/>
    <s v="Se abre DCU3962"/>
  </r>
  <r>
    <n v="201800413"/>
    <x v="3"/>
    <n v="89"/>
    <n v="5270"/>
    <n v="667"/>
    <x v="294"/>
    <d v="2018-10-06T09:08:00"/>
    <n v="1.41"/>
    <x v="27"/>
    <x v="0"/>
    <n v="6303"/>
    <s v="Chimbarongo"/>
    <s v="BT"/>
    <n v="310859.33100000001"/>
    <n v="6147556.2549999999"/>
    <s v="Se abre RTE4935"/>
  </r>
  <r>
    <n v="201800414"/>
    <x v="4"/>
    <n v="1"/>
    <n v="8"/>
    <n v="2"/>
    <x v="295"/>
    <d v="2018-10-09T13:08:16"/>
    <n v="2.9766666666666666"/>
    <x v="10"/>
    <x v="0"/>
    <n v="7301"/>
    <s v="Curicó"/>
    <s v="MT"/>
    <n v="305556.527"/>
    <n v="6120798.7800000003"/>
    <s v="Se abre FBT977 [977]"/>
  </r>
  <r>
    <n v="201800415"/>
    <x v="2"/>
    <n v="5"/>
    <n v="480"/>
    <n v="226"/>
    <x v="296"/>
    <d v="2018-10-09T21:15:24"/>
    <n v="1.4561111111111111"/>
    <x v="32"/>
    <x v="0"/>
    <n v="7301"/>
    <s v="Curicó"/>
    <s v="MT"/>
    <n v="297558.58500000002"/>
    <n v="6121860.5449999999"/>
    <s v="Se abre DCU5100"/>
  </r>
  <r>
    <n v="201800416"/>
    <x v="4"/>
    <n v="4"/>
    <n v="105"/>
    <n v="10"/>
    <x v="297"/>
    <d v="2018-10-10T15:48:00"/>
    <n v="5.4111111111111114"/>
    <x v="10"/>
    <x v="0"/>
    <n v="7304"/>
    <s v="Molina"/>
    <s v="MT"/>
    <n v="306309.54700000002"/>
    <n v="6103510.8320000004"/>
    <s v="Se abre DCU7492"/>
  </r>
  <r>
    <n v="201800417"/>
    <x v="4"/>
    <n v="1"/>
    <n v="100"/>
    <n v="39"/>
    <x v="298"/>
    <d v="2018-10-10T14:33:12"/>
    <n v="0.26916666666666667"/>
    <x v="7"/>
    <x v="0"/>
    <n v="7301"/>
    <s v="Curicó"/>
    <s v="MT"/>
    <n v="304219.61"/>
    <n v="6116297"/>
    <s v="Se abre FBT45 [45]"/>
  </r>
  <r>
    <n v="201800418"/>
    <x v="4"/>
    <n v="6"/>
    <n v="245"/>
    <n v="5"/>
    <x v="299"/>
    <d v="2018-10-11T15:37:54"/>
    <n v="5.6150000000000002"/>
    <x v="10"/>
    <x v="0"/>
    <n v="7301"/>
    <s v="Curicó"/>
    <s v="MT"/>
    <n v="311058.81800000003"/>
    <n v="6114288.5290000001"/>
    <s v="Se abre DCU2062"/>
  </r>
  <r>
    <n v="201800419"/>
    <x v="4"/>
    <n v="1"/>
    <n v="45"/>
    <n v="21"/>
    <x v="300"/>
    <d v="2018-10-17T10:25:00"/>
    <n v="0.36666666666666664"/>
    <x v="10"/>
    <x v="0"/>
    <n v="7301"/>
    <s v="Curicó"/>
    <s v="MT"/>
    <n v="306534.32"/>
    <n v="6104951.8799999999"/>
    <s v="Se abre FMT1164"/>
  </r>
  <r>
    <n v="201800420"/>
    <x v="2"/>
    <n v="5"/>
    <n v="98"/>
    <n v="37"/>
    <x v="301"/>
    <d v="2018-10-23T12:38:00"/>
    <n v="2.6"/>
    <x v="10"/>
    <x v="0"/>
    <n v="7301"/>
    <s v="Curicó"/>
    <s v="MT"/>
    <n v="299827.91100000002"/>
    <n v="6124864.1150000002"/>
    <s v="Se abre ICU5514"/>
  </r>
  <r>
    <n v="201800421"/>
    <x v="1"/>
    <n v="1"/>
    <n v="25"/>
    <n v="4"/>
    <x v="302"/>
    <d v="2018-10-23T19:19:06"/>
    <n v="0.82444444444444442"/>
    <x v="7"/>
    <x v="0"/>
    <n v="7301"/>
    <s v="Curicó"/>
    <s v="MT"/>
    <n v="302775.09000000003"/>
    <n v="6128284.2400000002"/>
    <s v="Se abre FMT1121"/>
  </r>
  <r>
    <n v="201800422"/>
    <x v="2"/>
    <n v="1"/>
    <n v="45"/>
    <n v="2"/>
    <x v="303"/>
    <d v="2018-10-25T19:55:00"/>
    <n v="1.0333333333333334"/>
    <x v="18"/>
    <x v="0"/>
    <n v="7301"/>
    <s v="Curicó"/>
    <s v="MT"/>
    <n v="302232.71000000002"/>
    <n v="6121878.8499999996"/>
    <s v="Se abre FMT300"/>
  </r>
  <r>
    <n v="201800423"/>
    <x v="2"/>
    <n v="1"/>
    <n v="45"/>
    <n v="29"/>
    <x v="304"/>
    <d v="2018-10-26T20:10:27"/>
    <n v="1.4419444444444445"/>
    <x v="7"/>
    <x v="0"/>
    <n v="7301"/>
    <s v="Curicó"/>
    <s v="MT"/>
    <n v="297804.88400000002"/>
    <n v="6122599.0190000003"/>
    <s v="Se abre DCU4318"/>
  </r>
  <r>
    <n v="201800424"/>
    <x v="4"/>
    <n v="1"/>
    <n v="150"/>
    <n v="207"/>
    <x v="305"/>
    <d v="2018-10-27T19:36:16"/>
    <n v="1.0783333333333334"/>
    <x v="2"/>
    <x v="0"/>
    <n v="7301"/>
    <s v="Curicó"/>
    <s v="BT"/>
    <n v="303522.53999999998"/>
    <n v="6117103.0300000003"/>
    <s v="Se abre FBT203 [203]"/>
  </r>
  <r>
    <n v="201800425"/>
    <x v="0"/>
    <n v="13"/>
    <n v="210"/>
    <n v="150"/>
    <x v="306"/>
    <d v="2018-10-29T09:41:31"/>
    <n v="1.253611111111111"/>
    <x v="1"/>
    <x v="0"/>
    <n v="7308"/>
    <s v="Teno"/>
    <s v="MT"/>
    <n v="305680.21500000003"/>
    <n v="6140376.0039999997"/>
    <s v="Se abre DTE4562"/>
  </r>
  <r>
    <n v="201800426"/>
    <x v="4"/>
    <n v="1"/>
    <n v="45"/>
    <n v="1"/>
    <x v="307"/>
    <d v="2018-10-29T13:52:53"/>
    <n v="1.5108333333333333"/>
    <x v="1"/>
    <x v="0"/>
    <n v="7301"/>
    <s v="Curicó"/>
    <s v="MT"/>
    <n v="302885.49400000001"/>
    <n v="6116396.6840000004"/>
    <s v="Se abre DCU4754"/>
  </r>
  <r>
    <n v="201800427"/>
    <x v="2"/>
    <n v="1"/>
    <n v="25"/>
    <n v="12"/>
    <x v="308"/>
    <d v="2018-10-29T15:49:25"/>
    <n v="1.2616666666666667"/>
    <x v="6"/>
    <x v="0"/>
    <n v="7301"/>
    <s v="Curicó"/>
    <s v="MT"/>
    <n v="301168.50099999999"/>
    <n v="6124575.2170000002"/>
    <s v="Se abre DCU23"/>
  </r>
  <r>
    <n v="201800428"/>
    <x v="2"/>
    <n v="2"/>
    <n v="30"/>
    <n v="16"/>
    <x v="309"/>
    <d v="2018-10-29T15:42:00"/>
    <n v="1.1077777777777778"/>
    <x v="6"/>
    <x v="0"/>
    <n v="7301"/>
    <s v="Curicó"/>
    <s v="MT"/>
    <n v="298315.18099999998"/>
    <n v="6122747.25"/>
    <s v="Se abre DCU1798"/>
  </r>
  <r>
    <n v="201800429"/>
    <x v="0"/>
    <n v="7"/>
    <n v="86"/>
    <n v="28"/>
    <x v="310"/>
    <d v="2018-10-29T18:27:45"/>
    <n v="2.7886111111111109"/>
    <x v="6"/>
    <x v="0"/>
    <n v="7306"/>
    <s v="Romeral"/>
    <s v="MT"/>
    <n v="328789.62800000003"/>
    <n v="6126718.8760000002"/>
    <s v="Se abre DTE246"/>
  </r>
  <r>
    <n v="201800430"/>
    <x v="0"/>
    <n v="1"/>
    <n v="15"/>
    <n v="4"/>
    <x v="311"/>
    <d v="2018-10-29T19:23:02"/>
    <n v="1.4175"/>
    <x v="6"/>
    <x v="0"/>
    <n v="7308"/>
    <s v="Teno"/>
    <s v="MT"/>
    <n v="309483.696"/>
    <n v="6139268.6799999997"/>
    <s v="Se abre FBT144 [144]"/>
  </r>
  <r>
    <n v="201800431"/>
    <x v="0"/>
    <n v="1"/>
    <n v="15"/>
    <n v="42"/>
    <x v="312"/>
    <d v="2018-10-29T18:44:21"/>
    <n v="2.1430555555555557"/>
    <x v="0"/>
    <x v="0"/>
    <n v="7306"/>
    <s v="Romeral"/>
    <s v="MT"/>
    <n v="333610.96999999997"/>
    <n v="6125521.1699999999"/>
    <s v="Se abre FBT749 [749]"/>
  </r>
  <r>
    <n v="201800432"/>
    <x v="2"/>
    <n v="7"/>
    <n v="545"/>
    <n v="10"/>
    <x v="313"/>
    <d v="2018-10-30T11:19:14"/>
    <n v="1.2622222222222221"/>
    <x v="21"/>
    <x v="0"/>
    <n v="7301"/>
    <s v="Curicó"/>
    <s v="BT"/>
    <n v="300335.701"/>
    <n v="6115944.9199999999"/>
    <s v="Se abre DCU6305"/>
  </r>
  <r>
    <n v="201800433"/>
    <x v="0"/>
    <n v="1"/>
    <n v="15"/>
    <n v="42"/>
    <x v="314"/>
    <d v="2018-10-30T12:03:49"/>
    <n v="0.9719444444444445"/>
    <x v="7"/>
    <x v="0"/>
    <n v="7306"/>
    <s v="Romeral"/>
    <s v="MT"/>
    <n v="333622.37"/>
    <n v="6125521.1699999999"/>
    <s v="Se abre FMT749"/>
  </r>
  <r>
    <n v="201800434"/>
    <x v="4"/>
    <n v="1"/>
    <n v="10"/>
    <n v="34"/>
    <x v="315"/>
    <d v="2018-10-30T22:04:41"/>
    <n v="0.88444444444444448"/>
    <x v="3"/>
    <x v="0"/>
    <n v="7301"/>
    <s v="Curicó"/>
    <s v="MT"/>
    <n v="309372.21000000002"/>
    <n v="6114675.0800000001"/>
    <s v="Se abre FBT52 [52]"/>
  </r>
  <r>
    <n v="201800435"/>
    <x v="2"/>
    <n v="4"/>
    <n v="380"/>
    <n v="7"/>
    <x v="316"/>
    <d v="2018-10-31T09:00:00"/>
    <n v="1.9658333333333333"/>
    <x v="7"/>
    <x v="0"/>
    <n v="7301"/>
    <s v="Curicó"/>
    <s v="MT"/>
    <n v="301141.67499999999"/>
    <n v="6115501.1890000002"/>
    <s v="Se abre DCU3527"/>
  </r>
  <r>
    <n v="201800436"/>
    <x v="2"/>
    <n v="1"/>
    <n v="150"/>
    <n v="115"/>
    <x v="317"/>
    <d v="2018-10-31T15:22:00"/>
    <n v="1.0916666666666666"/>
    <x v="10"/>
    <x v="0"/>
    <n v="7301"/>
    <s v="Curicó"/>
    <s v="MT"/>
    <n v="301878.33"/>
    <n v="6117837.4699999997"/>
    <s v="Se abre FBT122 [122]"/>
  </r>
  <r>
    <n v="201800437"/>
    <x v="4"/>
    <n v="1"/>
    <n v="25"/>
    <n v="29"/>
    <x v="318"/>
    <d v="2018-11-01T17:30:00"/>
    <n v="5.8641666666666667"/>
    <x v="16"/>
    <x v="0"/>
    <n v="7301"/>
    <s v="Curicó"/>
    <s v="MT"/>
    <n v="308625.67"/>
    <n v="6104973.3300000001"/>
    <s v="Se abre FMT72"/>
  </r>
  <r>
    <n v="201800438"/>
    <x v="3"/>
    <n v="6"/>
    <n v="150"/>
    <n v="44"/>
    <x v="319"/>
    <d v="2018-11-03T10:27:42"/>
    <n v="1.3330555555555557"/>
    <x v="1"/>
    <x v="0"/>
    <n v="7308"/>
    <s v="Teno"/>
    <s v="MT"/>
    <n v="317251.84299999999"/>
    <n v="6143773.1890000002"/>
    <s v="Se abre DTE5687"/>
  </r>
  <r>
    <n v="201800439"/>
    <x v="0"/>
    <n v="2"/>
    <n v="20"/>
    <n v="11"/>
    <x v="320"/>
    <d v="2018-11-05T13:40:00"/>
    <n v="1.0427777777777778"/>
    <x v="1"/>
    <x v="0"/>
    <n v="7308"/>
    <s v="Teno"/>
    <s v="MT"/>
    <n v="308212.06699999998"/>
    <n v="6136335.1859999998"/>
    <s v="Se abre DTE2378"/>
  </r>
  <r>
    <n v="201800440"/>
    <x v="0"/>
    <n v="18"/>
    <n v="885"/>
    <n v="259"/>
    <x v="321"/>
    <d v="2018-11-05T17:52:00"/>
    <n v="1.2305555555555556"/>
    <x v="1"/>
    <x v="0"/>
    <n v="7308"/>
    <s v="Teno"/>
    <s v="MT"/>
    <n v="309461.076"/>
    <n v="6139311.4119999995"/>
    <s v="Se abre DTE2705"/>
  </r>
  <r>
    <n v="201800441"/>
    <x v="2"/>
    <n v="2"/>
    <n v="30"/>
    <n v="8"/>
    <x v="322"/>
    <d v="2018-11-08T13:17:24"/>
    <n v="3.2669444444444444"/>
    <x v="10"/>
    <x v="0"/>
    <n v="7301"/>
    <s v="Curicó"/>
    <s v="MT"/>
    <n v="296898.54200000002"/>
    <n v="6124008.3509999998"/>
    <s v="Se abre DCU5855"/>
  </r>
  <r>
    <n v="201800442"/>
    <x v="0"/>
    <n v="5"/>
    <n v="185"/>
    <n v="101"/>
    <x v="323"/>
    <d v="2018-11-09T12:12:39"/>
    <n v="3.4722222222222224E-2"/>
    <x v="10"/>
    <x v="0"/>
    <n v="7308"/>
    <s v="Teno"/>
    <s v="MT"/>
    <n v="310458.02299999999"/>
    <n v="6134367.0810000002"/>
    <s v="Se abre DTE1530"/>
  </r>
  <r>
    <n v="201800443"/>
    <x v="4"/>
    <n v="1"/>
    <n v="10"/>
    <n v="7"/>
    <x v="324"/>
    <d v="2018-11-10T00:22:24"/>
    <n v="3.6227777777777779"/>
    <x v="18"/>
    <x v="0"/>
    <n v="7301"/>
    <s v="Curicó"/>
    <s v="MT"/>
    <n v="320562.93"/>
    <n v="6111392.3499999996"/>
    <s v="Se abre FBT611 [611]"/>
  </r>
  <r>
    <n v="201800444"/>
    <x v="2"/>
    <n v="3"/>
    <n v="80"/>
    <n v="25"/>
    <x v="325"/>
    <d v="2018-11-11T17:30:00"/>
    <n v="1.0255555555555556"/>
    <x v="1"/>
    <x v="0"/>
    <n v="7301"/>
    <s v="Curicó"/>
    <s v="MT"/>
    <n v="300209.61599999998"/>
    <n v="6125497.477"/>
    <s v="Se abre DCU3855"/>
  </r>
  <r>
    <n v="201800445"/>
    <x v="4"/>
    <n v="17"/>
    <n v="483"/>
    <n v="35"/>
    <x v="326"/>
    <d v="2018-11-12T16:29:39"/>
    <n v="1.5180555555555555"/>
    <x v="2"/>
    <x v="0"/>
    <n v="7301"/>
    <s v="Curicó"/>
    <s v="MT"/>
    <n v="311366.89899999998"/>
    <n v="6101940.2199999997"/>
    <s v="Se abre DCU773"/>
  </r>
  <r>
    <n v="201800446"/>
    <x v="3"/>
    <n v="13"/>
    <n v="1330"/>
    <n v="21"/>
    <x v="327"/>
    <d v="2018-11-13T11:49:31"/>
    <n v="1.7919444444444443"/>
    <x v="30"/>
    <x v="0"/>
    <n v="7308"/>
    <s v="Teno"/>
    <s v="MT"/>
    <n v="314868.19799999997"/>
    <n v="6141913.0889999997"/>
    <s v="Se abre ITE5941"/>
  </r>
  <r>
    <n v="201800447"/>
    <x v="0"/>
    <n v="2"/>
    <n v="75"/>
    <n v="24"/>
    <x v="328"/>
    <d v="2018-11-13T17:43:00"/>
    <n v="2.5091666666666668"/>
    <x v="6"/>
    <x v="0"/>
    <n v="7308"/>
    <s v="Teno"/>
    <s v="MT"/>
    <n v="320313.83899999998"/>
    <n v="6129575.6179999998"/>
    <s v="Se abre DTE5339"/>
  </r>
  <r>
    <n v="201800448"/>
    <x v="0"/>
    <n v="49"/>
    <n v="1237"/>
    <n v="539"/>
    <x v="329"/>
    <d v="2018-11-13T17:18:00"/>
    <n v="2.0644444444444443"/>
    <x v="6"/>
    <x v="0"/>
    <n v="7308"/>
    <s v="Teno"/>
    <s v="MT"/>
    <n v="320387.054"/>
    <n v="6129521.1270000003"/>
    <s v="Se abre RTE506"/>
  </r>
  <r>
    <n v="201800449"/>
    <x v="3"/>
    <n v="7"/>
    <n v="275"/>
    <n v="7"/>
    <x v="330"/>
    <d v="2018-11-13T18:13:00"/>
    <n v="2.3602777777777777"/>
    <x v="17"/>
    <x v="0"/>
    <n v="7308"/>
    <s v="Teno"/>
    <s v="MT"/>
    <n v="314488.69699999999"/>
    <n v="6146018.5640000002"/>
    <s v="Se abre DTE4801"/>
  </r>
  <r>
    <n v="201800450"/>
    <x v="3"/>
    <n v="1"/>
    <n v="15"/>
    <n v="9"/>
    <x v="331"/>
    <d v="2018-11-13T18:02:00"/>
    <n v="1.3005555555555555"/>
    <x v="6"/>
    <x v="0"/>
    <n v="7308"/>
    <s v="Teno"/>
    <s v="MT"/>
    <n v="307778.84000000003"/>
    <n v="6142507.1699999999"/>
    <s v="Se abre FBT668 [668]"/>
  </r>
  <r>
    <n v="201800451"/>
    <x v="0"/>
    <n v="1"/>
    <n v="15"/>
    <n v="7"/>
    <x v="332"/>
    <d v="2018-11-13T18:41:40"/>
    <n v="1.4352777777777779"/>
    <x v="6"/>
    <x v="0"/>
    <n v="7308"/>
    <s v="Teno"/>
    <s v="MT"/>
    <n v="306359.65999999997"/>
    <n v="6141117.4000000004"/>
    <s v="Se abre FBT184 [184]"/>
  </r>
  <r>
    <n v="201800452"/>
    <x v="3"/>
    <n v="2"/>
    <n v="175"/>
    <n v="2"/>
    <x v="333"/>
    <d v="2018-11-14T12:23:00"/>
    <n v="3.3341666666666665"/>
    <x v="1"/>
    <x v="0"/>
    <n v="7308"/>
    <s v="Teno"/>
    <s v="MT"/>
    <n v="315220.15999999997"/>
    <n v="6142595.3940000003"/>
    <s v="Se abre DTE807"/>
  </r>
  <r>
    <n v="201800453"/>
    <x v="0"/>
    <n v="1"/>
    <n v="10"/>
    <n v="5"/>
    <x v="334"/>
    <d v="2018-11-14T14:45:36"/>
    <n v="4.6416666666666666"/>
    <x v="10"/>
    <x v="0"/>
    <n v="7308"/>
    <s v="Teno"/>
    <s v="MT"/>
    <n v="316162.875"/>
    <n v="6132569.8559999997"/>
    <s v="Se abre DTE1370"/>
  </r>
  <r>
    <n v="201800454"/>
    <x v="3"/>
    <n v="4"/>
    <n v="255"/>
    <n v="9"/>
    <x v="335"/>
    <d v="2018-11-14T14:04:36"/>
    <n v="3.5030555555555556"/>
    <x v="10"/>
    <x v="0"/>
    <n v="7308"/>
    <s v="Teno"/>
    <s v="MT"/>
    <n v="315878.549"/>
    <n v="6139333.1469999999"/>
    <s v="Se abre DTE933"/>
  </r>
  <r>
    <n v="201800455"/>
    <x v="0"/>
    <n v="2"/>
    <n v="20"/>
    <n v="11"/>
    <x v="336"/>
    <d v="2018-11-15T15:31:41"/>
    <n v="5.450277777777778"/>
    <x v="10"/>
    <x v="0"/>
    <n v="7308"/>
    <s v="Teno"/>
    <s v="MT"/>
    <n v="308212.06699999998"/>
    <n v="6136335.1859999998"/>
    <s v="Se abre DTE2378"/>
  </r>
  <r>
    <n v="201800456"/>
    <x v="1"/>
    <n v="5"/>
    <n v="108"/>
    <n v="18"/>
    <x v="337"/>
    <d v="2018-11-16T16:57:05"/>
    <n v="0.88861111111111113"/>
    <x v="1"/>
    <x v="0"/>
    <n v="7301"/>
    <s v="Curicó"/>
    <s v="MT"/>
    <n v="301314.86"/>
    <n v="6126387.0899999999"/>
    <s v="Se abre DCU3820"/>
  </r>
  <r>
    <n v="201800457"/>
    <x v="2"/>
    <n v="9"/>
    <n v="250"/>
    <n v="18"/>
    <x v="338"/>
    <d v="2018-11-19T19:27:41"/>
    <n v="2.145"/>
    <x v="29"/>
    <x v="0"/>
    <n v="7301"/>
    <s v="Curicó"/>
    <s v="MT"/>
    <n v="301424.60700000002"/>
    <n v="6122647.4740000004"/>
    <s v="Se abre DCU6799"/>
  </r>
  <r>
    <n v="201800458"/>
    <x v="4"/>
    <n v="5"/>
    <n v="85"/>
    <n v="16"/>
    <x v="339"/>
    <d v="2018-11-20T17:58:16"/>
    <n v="7.9211111111111112"/>
    <x v="30"/>
    <x v="0"/>
    <n v="7301"/>
    <s v="Curicó"/>
    <s v="MT"/>
    <n v="305440.94"/>
    <n v="6114283.3700000001"/>
    <s v="Se abre DCU6113"/>
  </r>
  <r>
    <n v="201800459"/>
    <x v="4"/>
    <n v="1"/>
    <n v="50"/>
    <n v="43"/>
    <x v="340"/>
    <d v="2018-11-23T16:36:05"/>
    <n v="0.98333333333333328"/>
    <x v="7"/>
    <x v="0"/>
    <n v="7301"/>
    <s v="Curicó"/>
    <s v="MT"/>
    <n v="306931.34000000003"/>
    <n v="6105075.6600000001"/>
    <s v="Se abre FBT421 [421]"/>
  </r>
  <r>
    <n v="201800460"/>
    <x v="4"/>
    <n v="2"/>
    <n v="40"/>
    <n v="10"/>
    <x v="341"/>
    <d v="2018-11-29T17:33:10"/>
    <n v="2.9194444444444443"/>
    <x v="10"/>
    <x v="0"/>
    <n v="7301"/>
    <s v="Curicó"/>
    <s v="MT"/>
    <n v="302296.97700000001"/>
    <n v="6111625.642"/>
    <s v="Se abre DCU4810"/>
  </r>
  <r>
    <n v="201800461"/>
    <x v="4"/>
    <n v="9"/>
    <n v="133"/>
    <n v="76"/>
    <x v="342"/>
    <d v="2018-11-30T12:47:00"/>
    <n v="2.7344444444444442"/>
    <x v="10"/>
    <x v="0"/>
    <n v="7304"/>
    <s v="Molina"/>
    <s v="MT"/>
    <n v="308780.26299999998"/>
    <n v="6099570.8119999999"/>
    <s v="Se abre DCU225"/>
  </r>
  <r>
    <n v="201801658"/>
    <x v="4"/>
    <n v="2"/>
    <n v="40"/>
    <n v="4"/>
    <x v="343"/>
    <d v="2018-12-03T11:37:13"/>
    <n v="2.8386111111111112"/>
    <x v="33"/>
    <x v="0"/>
    <n v="7301"/>
    <s v="Curicó"/>
    <s v="MT"/>
    <n v="315623.91899999999"/>
    <n v="6112500.5140000004"/>
    <s v="Aviso de la actuacion de DCU5889 (Desconectadores Fusibles 1F MT (15 kV) Monopolar Intemperie  Manual  1 vias  100 A)."/>
  </r>
  <r>
    <n v="201801662"/>
    <x v="0"/>
    <n v="2"/>
    <n v="75"/>
    <n v="24"/>
    <x v="344"/>
    <d v="2018-12-05T11:44:44"/>
    <n v="0.94611111111111112"/>
    <x v="34"/>
    <x v="0"/>
    <n v="7308"/>
    <s v="Teno"/>
    <s v="MT"/>
    <n v="320226.098"/>
    <n v="6129502.2089999998"/>
    <s v="Aviso de la actuacion de DTE5339 (Desconectadores Fusibles 3F MT (15 kV) Monopolar Intemperie  Manual  3 vias  100 A)."/>
  </r>
  <r>
    <n v="201801663"/>
    <x v="4"/>
    <n v="1"/>
    <n v="50"/>
    <n v="9"/>
    <x v="345"/>
    <d v="2018-12-05T11:36:00"/>
    <n v="0.51666666666666672"/>
    <x v="35"/>
    <x v="0"/>
    <n v="7301"/>
    <s v="Curicó"/>
    <s v="MT"/>
    <n v="302578.29499999998"/>
    <n v="6117416.2189999996"/>
    <s v="Se abre DCU2496"/>
  </r>
  <r>
    <n v="201801669"/>
    <x v="4"/>
    <n v="1"/>
    <n v="45"/>
    <n v="2"/>
    <x v="346"/>
    <d v="2018-12-06T15:15:00"/>
    <n v="0.77249999999999996"/>
    <x v="34"/>
    <x v="0"/>
    <n v="7301"/>
    <s v="Curicó"/>
    <s v="MT"/>
    <n v="302814.48"/>
    <n v="6113639.4550000001"/>
    <s v="OPERACION POR FATIGA MATERIAL"/>
  </r>
  <r>
    <n v="201801679"/>
    <x v="1"/>
    <n v="72"/>
    <n v="12653"/>
    <n v="509"/>
    <x v="347"/>
    <d v="2018-12-07T04:04:01"/>
    <n v="2.6502777777777777"/>
    <x v="36"/>
    <x v="0"/>
    <n v="7301"/>
    <s v="Curicó"/>
    <s v="MT"/>
    <n v="296515.00599999999"/>
    <n v="6125597.1179999998"/>
    <s v="CGE informa que Circuito 52C11 se encontraria Abierto."/>
  </r>
  <r>
    <n v="201801693"/>
    <x v="0"/>
    <n v="0"/>
    <n v="0"/>
    <n v="40"/>
    <x v="348"/>
    <d v="2018-12-11T10:20:00"/>
    <n v="0.57611111111111113"/>
    <x v="37"/>
    <x v="0"/>
    <n v="7308"/>
    <s v="Teno"/>
    <s v="MT"/>
    <n v="319540.25199999998"/>
    <n v="6129995.7790000001"/>
    <s v="Se abre FBT160 [160]"/>
  </r>
  <r>
    <n v="201801697"/>
    <x v="4"/>
    <n v="2"/>
    <n v="55"/>
    <n v="2"/>
    <x v="349"/>
    <d v="2018-12-11T12:53:28"/>
    <n v="0.60805555555555557"/>
    <x v="38"/>
    <x v="2"/>
    <n v="7301"/>
    <s v="Curicó"/>
    <s v="MT"/>
    <n v="311250.326"/>
    <n v="6102247.3169999998"/>
    <s v="Aviso de la actuacion de DCU4948 (Desconectadores Fusibles 3F MT (15 kV) Monopolar Intemperie  Manual  3 vias  100 A)."/>
  </r>
  <r>
    <n v="201801699"/>
    <x v="2"/>
    <n v="11"/>
    <n v="440"/>
    <n v="25"/>
    <x v="350"/>
    <d v="2018-12-12T15:10:46"/>
    <n v="5.2319444444444443"/>
    <x v="35"/>
    <x v="0"/>
    <n v="7301"/>
    <s v="Curicó"/>
    <s v="MT"/>
    <n v="299939.17200000002"/>
    <n v="6118780.4970000004"/>
    <s v="Se abre DCU5121"/>
  </r>
  <r>
    <n v="201801703"/>
    <x v="3"/>
    <n v="10"/>
    <n v="640"/>
    <n v="14"/>
    <x v="351"/>
    <d v="2018-12-13T16:56:47"/>
    <n v="3.4413888888888891"/>
    <x v="33"/>
    <x v="0"/>
    <n v="7308"/>
    <s v="Teno"/>
    <s v="MT"/>
    <n v="311904.90100000001"/>
    <n v="6142956.3550000004"/>
    <s v="Aviso de la actuacion de DTE1866 (Desconectadores Fusibles 3F MT (15 kV) Monopolar Intemperie  Manual  3 vias  100 A)."/>
  </r>
  <r>
    <n v="201801704"/>
    <x v="2"/>
    <n v="19"/>
    <n v="670"/>
    <n v="51"/>
    <x v="352"/>
    <d v="2018-12-13T14:41:41"/>
    <n v="0.63361111111111112"/>
    <x v="36"/>
    <x v="0"/>
    <n v="7301"/>
    <s v="Curicó"/>
    <s v="MT"/>
    <n v="301280.783"/>
    <n v="6119630.4249999998"/>
    <s v="Aviso de la actuacion de DCU3454 (Desconectadores Fusibles 3F MT (15 kV) Monopolar Intemperie  Manual  3 vias  100 A)."/>
  </r>
  <r>
    <n v="201801717"/>
    <x v="4"/>
    <n v="3"/>
    <n v="80"/>
    <n v="101"/>
    <x v="353"/>
    <d v="2018-12-18T15:12:08"/>
    <n v="6.085"/>
    <x v="35"/>
    <x v="0"/>
    <n v="7301"/>
    <s v="Curicó"/>
    <s v="MT"/>
    <n v="305071.10100000002"/>
    <n v="6113579.8039999995"/>
    <s v="Aviso de la averia de id: 192361 (Conductor Desnudo Aereo Alambre CU 3F MT (15 kV)  13 mm (F)  0 mm (N))."/>
  </r>
  <r>
    <n v="201801724"/>
    <x v="4"/>
    <n v="9"/>
    <n v="348"/>
    <n v="35"/>
    <x v="354"/>
    <d v="2018-12-19T15:34:00"/>
    <n v="5.3488888888888892"/>
    <x v="35"/>
    <x v="0"/>
    <n v="7304"/>
    <s v="Molina"/>
    <s v="MT"/>
    <n v="307333.47399999999"/>
    <n v="6103340.6390000004"/>
    <s v="Se abre DCU160"/>
  </r>
  <r>
    <n v="201801728"/>
    <x v="0"/>
    <n v="18"/>
    <n v="545"/>
    <n v="368"/>
    <x v="355"/>
    <d v="2018-12-20T16:51:32"/>
    <n v="2.8311111111111109"/>
    <x v="39"/>
    <x v="0"/>
    <n v="7306"/>
    <s v="Romeral"/>
    <s v="MT"/>
    <n v="329697.978"/>
    <n v="6126412.8080000002"/>
    <s v="apertura de reconectador por trabajos de modificacion de extructura  por nueva conytruccion de camino publico en la zona de los maquis"/>
  </r>
  <r>
    <n v="201801731"/>
    <x v="2"/>
    <n v="0"/>
    <n v="0"/>
    <n v="22"/>
    <x v="356"/>
    <d v="2018-12-21T15:01:30"/>
    <n v="1.0011111111111111"/>
    <x v="34"/>
    <x v="0"/>
    <n v="7301"/>
    <s v="Curicó"/>
    <s v="MT"/>
    <n v="301082.32199999999"/>
    <n v="6124727.2390000001"/>
    <s v="nh operado por obre carga"/>
  </r>
  <r>
    <n v="201801735"/>
    <x v="4"/>
    <n v="4"/>
    <n v="85"/>
    <n v="94"/>
    <x v="357"/>
    <d v="2018-12-21T18:09:53"/>
    <n v="1.1494444444444445"/>
    <x v="33"/>
    <x v="0"/>
    <n v="7301"/>
    <s v="Curicó"/>
    <s v="MT"/>
    <n v="304943.06199999998"/>
    <n v="6113283.3880000003"/>
    <s v="Aviso de la actuacion de DCU2992 (Desconectadores Fusibles 3F MT (15 kV) Monopolar Intemperie  Manual  3 vias  100 A)."/>
  </r>
  <r>
    <n v="201801739"/>
    <x v="0"/>
    <n v="0"/>
    <n v="0"/>
    <n v="37"/>
    <x v="358"/>
    <d v="2018-12-24T18:41:25"/>
    <n v="0.79083333333333339"/>
    <x v="34"/>
    <x v="0"/>
    <n v="7308"/>
    <s v="Teno"/>
    <s v="MT"/>
    <n v="316220.57900000003"/>
    <n v="6135073.0250000004"/>
    <s v="Aviso de la actuacion de id: 107409 (Interruptor Termomagnetico 1F BT Monopolar Interior  Manual  Bajo carga sin control  1 vias  125 A)."/>
  </r>
  <r>
    <n v="201801747"/>
    <x v="3"/>
    <n v="0"/>
    <n v="0"/>
    <n v="2"/>
    <x v="359"/>
    <d v="2018-12-26T12:49:19"/>
    <n v="1.0925"/>
    <x v="34"/>
    <x v="0"/>
    <n v="7308"/>
    <s v="Teno"/>
    <s v="MT"/>
    <n v="311883.28000000003"/>
    <n v="6145885.21"/>
    <s v="Aviso de la averia de id: 112775 (Punto de suministro BT)."/>
  </r>
  <r>
    <n v="201801751"/>
    <x v="4"/>
    <n v="5"/>
    <n v="85"/>
    <n v="16"/>
    <x v="360"/>
    <d v="2018-12-27T14:40:01"/>
    <n v="5.6519444444444442"/>
    <x v="35"/>
    <x v="0"/>
    <n v="7301"/>
    <s v="Curicó"/>
    <s v="MT"/>
    <n v="304311.79200000002"/>
    <n v="6111985.5080000004"/>
    <s v="Se abre ICU6132"/>
  </r>
  <r>
    <n v="201801756"/>
    <x v="4"/>
    <n v="15"/>
    <n v="550"/>
    <n v="69"/>
    <x v="361"/>
    <d v="2018-12-28T17:41:37"/>
    <n v="2.1775000000000002"/>
    <x v="38"/>
    <x v="2"/>
    <n v="7301"/>
    <s v="Curicó"/>
    <s v="MT"/>
    <n v="304222.75599999999"/>
    <n v="6114666.6579999998"/>
    <s v="Aviso de la actuacion de DCU2851 (Desconectadores Fusibles 3F MT (15 kV) Monopolar Intemperie  Manual  3 vias  100 A)."/>
  </r>
  <r>
    <n v="201801760"/>
    <x v="2"/>
    <n v="0"/>
    <n v="0"/>
    <n v="12"/>
    <x v="362"/>
    <d v="2018-12-29T07:11:41"/>
    <n v="3.9991666666666665"/>
    <x v="36"/>
    <x v="0"/>
    <n v="7301"/>
    <s v="Curicó"/>
    <s v="MT"/>
    <n v="298477.875"/>
    <n v="6125599.4079999998"/>
    <s v="Se abre FBT627 [627]"/>
  </r>
  <r>
    <n v="201801761"/>
    <x v="2"/>
    <n v="3"/>
    <n v="45"/>
    <n v="57"/>
    <x v="363"/>
    <d v="2018-12-29T12:28:00"/>
    <n v="1.0527777777777778"/>
    <x v="40"/>
    <x v="0"/>
    <n v="7301"/>
    <s v="Curicó"/>
    <s v="MT"/>
    <n v="301641.56699999998"/>
    <n v="6119108.5719999997"/>
    <s v="Aviso de la actuacion de DCU5308 (Desconectadores Fusibles 1F MT (15 kV) Monopolar Intemperie  Manual  1 vias  100 A)."/>
  </r>
  <r>
    <n v="201801763"/>
    <x v="2"/>
    <n v="1"/>
    <n v="150"/>
    <n v="9"/>
    <x v="364"/>
    <d v="2018-12-29T15:08:19"/>
    <n v="3.2897222222222222"/>
    <x v="39"/>
    <x v="0"/>
    <n v="7301"/>
    <s v="Curicó"/>
    <s v="MT"/>
    <n v="297810.3"/>
    <n v="6122790.2759999996"/>
    <s v="Aviso de la actuacion de FMT497 (Desconectadores Fusibles 3F MT (15 kV) Monopolar Intemperie  Manual  3 vias  100 A)."/>
  </r>
  <r>
    <n v="201801764"/>
    <x v="0"/>
    <n v="2"/>
    <n v="75"/>
    <n v="24"/>
    <x v="365"/>
    <d v="2018-12-29T21:17:57"/>
    <n v="3.9166666666666665"/>
    <x v="33"/>
    <x v="0"/>
    <n v="7308"/>
    <s v="Teno"/>
    <s v="MT"/>
    <n v="320226.098"/>
    <n v="6129502.2089999998"/>
    <s v="Aviso de la actuacion de DTE5339 (Desconectadores Fusibles 3F MT (15 kV) Monopolar Intemperie  Manual  3 vias  100 A)."/>
  </r>
  <r>
    <n v="201801765"/>
    <x v="0"/>
    <n v="0"/>
    <n v="0"/>
    <n v="7"/>
    <x v="366"/>
    <d v="2018-12-29T20:32:40"/>
    <n v="3.085"/>
    <x v="41"/>
    <x v="0"/>
    <n v="7308"/>
    <s v="Teno"/>
    <s v="MT"/>
    <n v="306221.11700000003"/>
    <n v="6141099.4610000001"/>
    <s v="Aviso de la actuacion de id: 104052 (Interruptor Termomagnetico 1F BT Monopolar Interior  Manual  Bajo carga sin control  1 vias  70 A)."/>
  </r>
  <r>
    <n v="201801766"/>
    <x v="3"/>
    <n v="2"/>
    <n v="35"/>
    <n v="25"/>
    <x v="367"/>
    <d v="2018-12-29T22:41:05"/>
    <n v="5.2097222222222221"/>
    <x v="42"/>
    <x v="0"/>
    <n v="7308"/>
    <s v="Teno"/>
    <s v="MT"/>
    <n v="310778.22899999999"/>
    <n v="6144687.4809999997"/>
    <s v="se abre dte4479 aislar falla"/>
  </r>
  <r>
    <n v="201801767"/>
    <x v="3"/>
    <n v="4"/>
    <n v="255"/>
    <n v="10"/>
    <x v="368"/>
    <d v="2018-12-29T17:57:36"/>
    <n v="0.43361111111111111"/>
    <x v="33"/>
    <x v="0"/>
    <n v="7308"/>
    <s v="Teno"/>
    <s v="MT"/>
    <n v="315786.53899999999"/>
    <n v="6139324.6440000003"/>
    <s v="caen ramas en red por fuerte viento momentaneo"/>
  </r>
  <r>
    <n v="201801768"/>
    <x v="3"/>
    <n v="1"/>
    <n v="15"/>
    <n v="32"/>
    <x v="369"/>
    <d v="2018-12-29T19:34:14"/>
    <n v="1.9988888888888889"/>
    <x v="43"/>
    <x v="0"/>
    <n v="6303"/>
    <s v="Chimbarongo"/>
    <s v="MT"/>
    <n v="311230.44199999998"/>
    <n v="6146480.0449999999"/>
    <s v="Aviso de la actuacion de DTE1596 (Desconectadores Fusibles 2F MT (15 kV) Monopolar Intemperie  Manual  2 vias  100 A)."/>
  </r>
  <r>
    <n v="201801774"/>
    <x v="1"/>
    <n v="0"/>
    <n v="0"/>
    <n v="39"/>
    <x v="370"/>
    <d v="2018-12-29T22:38:21"/>
    <n v="1.8169444444444445"/>
    <x v="44"/>
    <x v="0"/>
    <n v="7301"/>
    <s v="Curicó"/>
    <s v="MT"/>
    <n v="300116.61800000002"/>
    <n v="6127496.8530000001"/>
    <s v="opracion de nh por incendio"/>
  </r>
  <r>
    <n v="201801777"/>
    <x v="2"/>
    <n v="27"/>
    <n v="2561"/>
    <n v="682"/>
    <x v="371"/>
    <d v="2018-12-31T00:45:25"/>
    <n v="6.0555555555555557E-2"/>
    <x v="42"/>
    <x v="0"/>
    <n v="7301"/>
    <s v="Curicó"/>
    <s v="MT"/>
    <n v="298065.17700000003"/>
    <n v="6122842.5389999999"/>
    <s v="Aviso de la actuacion de RCU5455 (Reconectador 3F MT (15 kV) Tripolar Intemperie  Motorizado Telecomandado  Bajo carga con control  3 vias  560 A)."/>
  </r>
  <r>
    <n v="201801779"/>
    <x v="3"/>
    <n v="11"/>
    <n v="360"/>
    <n v="133"/>
    <x v="372"/>
    <d v="2018-12-31T16:29:43"/>
    <n v="1.3827777777777779"/>
    <x v="36"/>
    <x v="0"/>
    <n v="6303"/>
    <s v="Chimbarongo"/>
    <s v="MT"/>
    <n v="310808.48599999998"/>
    <n v="6147563.2740000002"/>
    <s v="Aviso de la averia de id: 190324 (Conductor Desnudo Aereo Cable CU 3F MT (15 kV)  27 mm (F)  0 mm (N))."/>
  </r>
  <r>
    <n v="201900001"/>
    <x v="4"/>
    <n v="0"/>
    <n v="0"/>
    <n v="25"/>
    <x v="373"/>
    <d v="2019-01-01T22:26:31"/>
    <n v="3.35"/>
    <x v="34"/>
    <x v="0"/>
    <n v="7301"/>
    <s v="Curicó"/>
    <s v="BT"/>
    <n v="311053.46899999998"/>
    <n v="6114191.5549999997"/>
    <s v="S/E54 chequenlemu, operada por preemsamblado en coci debido a  incendio días anteriores."/>
  </r>
  <r>
    <n v="201900003"/>
    <x v="2"/>
    <n v="3"/>
    <n v="170"/>
    <n v="51"/>
    <x v="374"/>
    <d v="2019-01-02T13:00:00"/>
    <n v="2.9"/>
    <x v="35"/>
    <x v="0"/>
    <n v="7301"/>
    <s v="Curicó"/>
    <s v="MT"/>
    <n v="298715.261"/>
    <n v="6125307.142"/>
    <s v="SE REALIZA APERTURA DE ARRANQUE POR MANTENCION, CAMBIO DE POSTE CHOCADO."/>
  </r>
  <r>
    <n v="201900006"/>
    <x v="2"/>
    <n v="0"/>
    <n v="0"/>
    <n v="31"/>
    <x v="375"/>
    <d v="2019-01-02T20:30:10"/>
    <n v="0.81"/>
    <x v="33"/>
    <x v="0"/>
    <n v="7301"/>
    <s v="Curicó"/>
    <s v="BT"/>
    <n v="298029.96100000001"/>
    <n v="6118548.7989999996"/>
    <s v="fusible NH 100A. operado por ramas en LBT"/>
  </r>
  <r>
    <n v="201900012"/>
    <x v="3"/>
    <n v="1"/>
    <n v="10"/>
    <n v="22"/>
    <x v="376"/>
    <d v="2019-01-03T21:43:35"/>
    <n v="1.52"/>
    <x v="45"/>
    <x v="0"/>
    <n v="7308"/>
    <s v="Teno"/>
    <s v="MT"/>
    <n v="318336.09100000001"/>
    <n v="6142544.6129999999"/>
    <s v="SED 717 OPERA POR RAMAS EN LINEA DE BAJA TENSION"/>
  </r>
  <r>
    <n v="201900021"/>
    <x v="2"/>
    <n v="43"/>
    <n v="1588"/>
    <n v="321"/>
    <x v="377"/>
    <d v="2019-01-04T16:56:06"/>
    <n v="0.63"/>
    <x v="36"/>
    <x v="0"/>
    <n v="7301"/>
    <s v="Curicó"/>
    <s v="MT"/>
    <n v="299817.34899999999"/>
    <n v="6124722.2659999998"/>
    <s v="RECONECTADOR OPERADO POR CHOQUE DE CAMIONETA A POSTE CU-3815, PARTE POLICIAL Nº81 JUZGADO POLICIA LOCAL"/>
  </r>
  <r>
    <n v="201900021"/>
    <x v="2"/>
    <n v="1"/>
    <n v="75"/>
    <n v="12"/>
    <x v="377"/>
    <d v="2019-01-04T19:20:54"/>
    <n v="3.04"/>
    <x v="36"/>
    <x v="0"/>
    <n v="7301"/>
    <s v="Curicó"/>
    <s v="MT"/>
    <n v="299817.34899999999"/>
    <n v="6124722.2659999998"/>
    <s v="RECONECTADOR OPERADO POR CHOQUE DE CAMIONETA A POSTE CU-3815, PARTE POLICIAL Nº81 JUZGADO POLICIA LOCAL"/>
  </r>
  <r>
    <n v="201900021"/>
    <x v="2"/>
    <n v="75"/>
    <n v="3721"/>
    <n v="697"/>
    <x v="378"/>
    <d v="2019-01-04T16:11:00"/>
    <n v="0.05"/>
    <x v="36"/>
    <x v="0"/>
    <n v="7301"/>
    <s v="Curicó"/>
    <s v="MT"/>
    <n v="296562.15950000001"/>
    <n v="6125517.6129000001"/>
    <s v="RECONECTADOR OPERADO POR CHOQUE DE CAMIONETA A POSTE CU-3815, PARTE POLICIAL Nº81 JUZGADO POLICIA LOCAL"/>
  </r>
  <r>
    <n v="201900027"/>
    <x v="2"/>
    <n v="4"/>
    <n v="2480"/>
    <n v="10"/>
    <x v="379"/>
    <d v="2019-01-05T18:02:09"/>
    <n v="0.57999999999999996"/>
    <x v="39"/>
    <x v="0"/>
    <n v="7301"/>
    <s v="Curicó"/>
    <s v="MT"/>
    <n v="296990.03950000001"/>
    <n v="6124089.8494999995"/>
    <s v="SE ABRE RECONECTADOR POR TRABAJOS DE EMERGENCIA EN LINEA DE MEDIA TENSION, PUENTE MT DE DESCONECTADOR DESPRENDIDO."/>
  </r>
  <r>
    <n v="201900031"/>
    <x v="3"/>
    <n v="5"/>
    <n v="160"/>
    <n v="110"/>
    <x v="380"/>
    <d v="2019-01-07T12:54:39"/>
    <n v="3.02"/>
    <x v="45"/>
    <x v="0"/>
    <n v="7308"/>
    <s v="Teno"/>
    <s v="MT"/>
    <n v="314300.52600000001"/>
    <n v="6144107.0209999997"/>
    <s v="Opera fusible de M.T. ,corte de linea por poda de particular"/>
  </r>
  <r>
    <n v="201900034"/>
    <x v="3"/>
    <n v="0"/>
    <n v="0"/>
    <n v="31"/>
    <x v="381"/>
    <d v="2019-01-07T22:32:53"/>
    <n v="2.19"/>
    <x v="33"/>
    <x v="0"/>
    <n v="7308"/>
    <s v="Teno"/>
    <s v="BT"/>
    <n v="315065.609"/>
    <n v="6142095.6770000001"/>
    <s v="lineas BT cortadas por ramas en red y ramas sobre la red"/>
  </r>
  <r>
    <n v="201900038"/>
    <x v="1"/>
    <n v="14"/>
    <n v="495"/>
    <n v="52"/>
    <x v="382"/>
    <d v="2019-01-09T14:43:03"/>
    <n v="2.92"/>
    <x v="42"/>
    <x v="0"/>
    <n v="7301"/>
    <s v="Curicó"/>
    <s v="MT"/>
    <n v="300376.09600000002"/>
    <n v="6127473.8310000002"/>
    <s v="LINEAS MEDIA TENSION CORTADAS POR CAIDA DE ARBOL EN CU-5810"/>
  </r>
  <r>
    <n v="201900038"/>
    <x v="1"/>
    <n v="4"/>
    <n v="130"/>
    <n v="49"/>
    <x v="382"/>
    <d v="2019-01-09T12:52:06"/>
    <n v="1.07"/>
    <x v="42"/>
    <x v="0"/>
    <n v="7301"/>
    <s v="Curicó"/>
    <s v="MT"/>
    <n v="299669.07500000001"/>
    <n v="6126996.9280000003"/>
    <s v="LINEAS MEDIA TENSION CORTADAS POR CAIDA DE ARBOL EN CU-5810"/>
  </r>
  <r>
    <n v="201900038"/>
    <x v="1"/>
    <n v="0"/>
    <n v="0"/>
    <n v="5"/>
    <x v="382"/>
    <d v="2019-01-09T12:52:06"/>
    <n v="1.07"/>
    <x v="42"/>
    <x v="0"/>
    <n v="7306"/>
    <s v="Romeral"/>
    <s v="MT"/>
    <n v="299669.07500000001"/>
    <n v="6126996.9280000003"/>
    <s v="LINEAS MEDIA TENSION CORTADAS POR CAIDA DE ARBOL EN CU-5810"/>
  </r>
  <r>
    <n v="201900041"/>
    <x v="1"/>
    <n v="0"/>
    <n v="0"/>
    <n v="8"/>
    <x v="383"/>
    <d v="2019-01-09T17:31:24"/>
    <n v="1.71"/>
    <x v="33"/>
    <x v="0"/>
    <n v="7301"/>
    <s v="Curicó"/>
    <s v="BT"/>
    <n v="301632.71500000003"/>
    <n v="6127654.4929999998"/>
    <s v="operacion red BT por caida de arbol en sector por falla anterir"/>
  </r>
  <r>
    <n v="201900044"/>
    <x v="4"/>
    <n v="2"/>
    <n v="150"/>
    <n v="2"/>
    <x v="384"/>
    <d v="2019-01-10T16:26:37"/>
    <n v="5.74"/>
    <x v="46"/>
    <x v="0"/>
    <n v="7301"/>
    <s v="Curicó"/>
    <s v="MT"/>
    <n v="311024.05200000003"/>
    <n v="6102388.2960000001"/>
    <s v="desconecion por mantemncion por bajar potencia"/>
  </r>
  <r>
    <n v="201900051"/>
    <x v="2"/>
    <n v="0"/>
    <n v="0"/>
    <n v="4"/>
    <x v="385"/>
    <d v="2019-01-12T22:13:40"/>
    <n v="1.05"/>
    <x v="34"/>
    <x v="0"/>
    <n v="7301"/>
    <s v="Curicó"/>
    <s v="BT"/>
    <n v="296133.35600000003"/>
    <n v="6123537.5310000004"/>
    <s v="operacion de SE226 por carga se cierra con 32A se sugieres intalar calidad de servicio"/>
  </r>
  <r>
    <n v="201900053"/>
    <x v="4"/>
    <n v="1"/>
    <n v="75"/>
    <n v="65"/>
    <x v="386"/>
    <d v="2019-01-14T18:50:00"/>
    <n v="1.07"/>
    <x v="36"/>
    <x v="0"/>
    <n v="7301"/>
    <s v="Curicó"/>
    <s v="MT"/>
    <n v="303635.80599999998"/>
    <n v="6110640.7450000001"/>
    <s v="Maquina impacto levemente el DCU-4496 lo cual provoco la actución de 2 FMT, Fueron reemplazados los 3 FMT de 3 st."/>
  </r>
  <r>
    <n v="201900055"/>
    <x v="3"/>
    <n v="10"/>
    <n v="750"/>
    <n v="66"/>
    <x v="387"/>
    <d v="2019-01-15T04:42:00"/>
    <n v="1.7"/>
    <x v="47"/>
    <x v="0"/>
    <n v="6303"/>
    <s v="Chimbarongo"/>
    <s v="MT"/>
    <n v="310806.04800000001"/>
    <n v="6147564.2079999996"/>
    <s v="LMT Cortada por intento de robo, frente a Unifrutti por el lado poniente de la carretera, poste de referencia TE-3602. "/>
  </r>
  <r>
    <n v="201900055"/>
    <x v="3"/>
    <n v="11"/>
    <n v="235"/>
    <n v="98"/>
    <x v="387"/>
    <d v="2019-01-15T04:42:00"/>
    <n v="1.7"/>
    <x v="47"/>
    <x v="0"/>
    <n v="6303"/>
    <s v="Chimbarongo"/>
    <s v="MT"/>
    <n v="310806.04800000001"/>
    <n v="6147564.2079999996"/>
    <s v="LMT Cortada por intento de robo, frente a Unifrutti por el lado poniente de la carretera, poste de referencia TE-3602. "/>
  </r>
  <r>
    <n v="201900055"/>
    <x v="3"/>
    <n v="52"/>
    <n v="3840"/>
    <n v="362"/>
    <x v="387"/>
    <d v="2019-01-15T04:42:00"/>
    <n v="1.7"/>
    <x v="47"/>
    <x v="0"/>
    <n v="7308"/>
    <s v="Teno"/>
    <s v="MT"/>
    <n v="310806.04800000001"/>
    <n v="6147564.2079999996"/>
    <s v="LMT Cortada por intento de robo, frente a Unifrutti por el lado poniente de la carretera, poste de referencia TE-3602. "/>
  </r>
  <r>
    <n v="201900055"/>
    <x v="3"/>
    <n v="1"/>
    <n v="15"/>
    <n v="2"/>
    <x v="387"/>
    <d v="2019-01-15T21:27:41"/>
    <n v="18.46"/>
    <x v="47"/>
    <x v="0"/>
    <n v="6303"/>
    <s v="Chimbarongo"/>
    <s v="MT"/>
    <n v="310806.04800000001"/>
    <n v="6147564.2079999996"/>
    <s v="LMT Cortada por intento de robo, frente a Unifrutti por el lado poniente de la carretera, poste de referencia TE-3602. "/>
  </r>
  <r>
    <n v="201900055"/>
    <x v="3"/>
    <n v="4"/>
    <n v="100"/>
    <n v="10"/>
    <x v="387"/>
    <d v="2019-01-15T21:27:41"/>
    <n v="18.46"/>
    <x v="47"/>
    <x v="0"/>
    <n v="7308"/>
    <s v="Teno"/>
    <s v="MT"/>
    <n v="310806.04800000001"/>
    <n v="6147564.2079999996"/>
    <s v="LMT Cortada por intento de robo, frente a Unifrutti por el lado poniente de la carretera, poste de referencia TE-3602. "/>
  </r>
  <r>
    <n v="201900055"/>
    <x v="3"/>
    <n v="11"/>
    <n v="235"/>
    <n v="98"/>
    <x v="388"/>
    <d v="2019-01-15T21:28:11"/>
    <n v="0.04"/>
    <x v="47"/>
    <x v="0"/>
    <n v="6303"/>
    <s v="Chimbarongo"/>
    <s v="MT"/>
    <n v="312257.03100000002"/>
    <n v="6146575.7309999997"/>
    <s v="LMT Cortada por intento de robo, frente a Unifrutti por el lado poniente de la carretera, poste de referencia TE-3602. "/>
  </r>
  <r>
    <n v="201900055"/>
    <x v="3"/>
    <n v="52"/>
    <n v="3840"/>
    <n v="357"/>
    <x v="388"/>
    <d v="2019-01-15T21:28:11"/>
    <n v="0.04"/>
    <x v="47"/>
    <x v="0"/>
    <n v="7308"/>
    <s v="Teno"/>
    <s v="MT"/>
    <n v="312257.03100000002"/>
    <n v="6146575.7309999997"/>
    <s v="LMT Cortada por intento de robo, frente a Unifrutti por el lado poniente de la carretera, poste de referencia TE-3602. "/>
  </r>
  <r>
    <n v="201900055"/>
    <x v="3"/>
    <n v="11"/>
    <n v="235"/>
    <n v="2"/>
    <x v="389"/>
    <d v="2019-01-15T21:28:11"/>
    <n v="16.170000000000002"/>
    <x v="47"/>
    <x v="0"/>
    <n v="6303"/>
    <s v="Chimbarongo"/>
    <s v="BT"/>
    <n v="311831.071"/>
    <n v="6146031.1459999997"/>
    <s v="LMT Cortada por intento de robo, frente a Unifrutti por el lado poniente de la carretera, poste de referencia TE-3602. "/>
  </r>
  <r>
    <n v="201900055"/>
    <x v="3"/>
    <n v="52"/>
    <n v="3840"/>
    <n v="25"/>
    <x v="389"/>
    <d v="2019-01-15T21:28:11"/>
    <n v="16.170000000000002"/>
    <x v="47"/>
    <x v="0"/>
    <n v="7308"/>
    <s v="Teno"/>
    <s v="BT"/>
    <n v="311831.071"/>
    <n v="6146031.1459999997"/>
    <s v="LMT Cortada por intento de robo, frente a Unifrutti por el lado poniente de la carretera, poste de referencia TE-3602. "/>
  </r>
  <r>
    <n v="201900055"/>
    <x v="3"/>
    <n v="0"/>
    <n v="0"/>
    <n v="5"/>
    <x v="389"/>
    <d v="2019-01-15T21:29:01"/>
    <n v="16.18"/>
    <x v="47"/>
    <x v="0"/>
    <n v="7308"/>
    <s v="Teno"/>
    <s v="BT"/>
    <n v="311831.071"/>
    <n v="6146031.1459999997"/>
    <s v="LMT Cortada por intento de robo, frente a Unifrutti por el lado poniente de la carretera, poste de referencia TE-3602. "/>
  </r>
  <r>
    <n v="201900059"/>
    <x v="2"/>
    <n v="0"/>
    <n v="0"/>
    <n v="36"/>
    <x v="390"/>
    <d v="2019-01-15T18:10:00"/>
    <n v="1.62"/>
    <x v="48"/>
    <x v="0"/>
    <n v="7301"/>
    <s v="Curicó"/>
    <s v="BT"/>
    <n v="298620.46399999998"/>
    <n v="6115763.977"/>
    <s v="apertura de s/e 719 -651-244 por emergencia a solicitud de bomberos por incencio forestal, no se registraron daños en redes de la cooperativa. "/>
  </r>
  <r>
    <n v="201900059"/>
    <x v="2"/>
    <n v="0"/>
    <n v="0"/>
    <n v="48"/>
    <x v="391"/>
    <d v="2019-01-15T18:40:00"/>
    <n v="2.0699999999999998"/>
    <x v="48"/>
    <x v="0"/>
    <n v="7301"/>
    <s v="Curicó"/>
    <s v="BT"/>
    <n v="298624.89799999999"/>
    <n v="6115427.1299999999"/>
    <s v="apertura de s/e 719 -651-244 por emergencia a solicitud de bomberos por incencio forestal, no se registraron daños en redes de la cooperativa. "/>
  </r>
  <r>
    <n v="201900059"/>
    <x v="2"/>
    <n v="0"/>
    <n v="0"/>
    <n v="42"/>
    <x v="392"/>
    <d v="2019-01-15T18:06:00"/>
    <n v="2.39"/>
    <x v="48"/>
    <x v="0"/>
    <n v="7301"/>
    <s v="Curicó"/>
    <s v="BT"/>
    <n v="298812.565"/>
    <n v="6115679.716"/>
    <s v="apertura de s/e 719 -651-244 por emergencia a solicitud de bomberos por incencio forestal, no se registraron daños en redes de la cooperativa. "/>
  </r>
  <r>
    <n v="201900063"/>
    <x v="4"/>
    <n v="17"/>
    <n v="483"/>
    <n v="34"/>
    <x v="393"/>
    <d v="2019-01-16T16:08:25"/>
    <n v="5.78"/>
    <x v="35"/>
    <x v="0"/>
    <n v="7301"/>
    <s v="Curicó"/>
    <s v="MT"/>
    <n v="311303.40600000002"/>
    <n v="6101924.233"/>
    <s v="apertura por mantenimiento y poda en red."/>
  </r>
  <r>
    <n v="201900067"/>
    <x v="3"/>
    <n v="0"/>
    <n v="0"/>
    <n v="45"/>
    <x v="394"/>
    <d v="2019-01-17T22:14:00"/>
    <n v="0.9"/>
    <x v="49"/>
    <x v="0"/>
    <n v="7308"/>
    <s v="Teno"/>
    <s v="BT"/>
    <n v="316711.23200000002"/>
    <n v="6143751.5329999998"/>
    <s v="2 NH de 100 A operados en la subestación 702 por  peloza a la red de Baja Tensión.  2 fusibles NH 100A quemado en sed 702 por coci  en red BT"/>
  </r>
  <r>
    <n v="201900072"/>
    <x v="4"/>
    <n v="0"/>
    <n v="0"/>
    <n v="16"/>
    <x v="395"/>
    <d v="2019-01-18T20:50:00"/>
    <n v="2.15"/>
    <x v="34"/>
    <x v="0"/>
    <n v="7301"/>
    <s v="Curicó"/>
    <s v="BT"/>
    <n v="313976.34000000003"/>
    <n v="6110420.9670000002"/>
    <s v="1 fusible NH de 63 A operado en la Subestación 886, se reemplaza quedando servicio normal "/>
  </r>
  <r>
    <n v="201900075"/>
    <x v="2"/>
    <n v="0"/>
    <n v="0"/>
    <n v="3"/>
    <x v="396"/>
    <d v="2019-01-19T12:24:45"/>
    <n v="1.1200000000000001"/>
    <x v="34"/>
    <x v="0"/>
    <n v="7301"/>
    <s v="Curicó"/>
    <s v="BT"/>
    <n v="300022.43099999998"/>
    <n v="6118704.8839999996"/>
    <s v="operacion de s/e por sobre carga  opero nh de 63A subestacion 238 cu 5321 por carga momentania. 45A al momento del cierre."/>
  </r>
  <r>
    <n v="201900092"/>
    <x v="2"/>
    <n v="0"/>
    <n v="0"/>
    <n v="17"/>
    <x v="397"/>
    <d v="2019-01-22T16:43:38"/>
    <n v="1.39"/>
    <x v="46"/>
    <x v="0"/>
    <n v="7301"/>
    <s v="Curicó"/>
    <s v="BT"/>
    <n v="299039.27399999998"/>
    <n v="6122168.4309999999"/>
    <s v="Personal de Electroalfa corta linea de red Baja Tensión, se realizo la apertura de la subestación 235 para realizar la reparaciín de la LBT cortada."/>
  </r>
  <r>
    <n v="201900095"/>
    <x v="4"/>
    <n v="3"/>
    <n v="40"/>
    <n v="15"/>
    <x v="398"/>
    <d v="2019-01-22T23:00:47"/>
    <n v="3.98"/>
    <x v="46"/>
    <x v="0"/>
    <n v="7301"/>
    <s v="Curicó"/>
    <s v="MT"/>
    <n v="314421.16899999999"/>
    <n v="6100551.7309999997"/>
    <s v="opracion de desc sin determinar falla un fusible de 7 A operado y baston fundido en dcu 642. reconectador operado en dcu 5690. se deja abierto dcu 515 por falla  se debe recorrer linia de dia. se normalizan dcu 642 y dcu 5690."/>
  </r>
  <r>
    <n v="201900095"/>
    <x v="4"/>
    <n v="6"/>
    <n v="60"/>
    <n v="7"/>
    <x v="398"/>
    <d v="2019-01-22T23:46:34"/>
    <n v="4.74"/>
    <x v="46"/>
    <x v="0"/>
    <n v="7301"/>
    <s v="Curicó"/>
    <s v="MT"/>
    <n v="314421.16899999999"/>
    <n v="6100551.7309999997"/>
    <s v="opracion de desc sin determinar falla un fusible de 7 A operado y baston fundido en dcu 642. reconectador operado en dcu 5690. se deja abierto dcu 515 por falla  se debe recorrer linia de dia. se normalizan dcu 642 y dcu 5690."/>
  </r>
  <r>
    <n v="201900108"/>
    <x v="0"/>
    <n v="2"/>
    <n v="60"/>
    <n v="14"/>
    <x v="399"/>
    <d v="2019-01-25T13:30:00"/>
    <n v="4.37"/>
    <x v="35"/>
    <x v="0"/>
    <n v="7306"/>
    <s v="Romeral"/>
    <s v="MT"/>
    <n v="334084.011"/>
    <n v="6125608.5130000003"/>
    <s v="Traslado de poste y normalización de empalmes. "/>
  </r>
  <r>
    <n v="201900111"/>
    <x v="3"/>
    <n v="1"/>
    <n v="15"/>
    <n v="23"/>
    <x v="400"/>
    <d v="2019-01-25T14:52:39"/>
    <n v="0.33"/>
    <x v="35"/>
    <x v="0"/>
    <n v="7308"/>
    <s v="Teno"/>
    <s v="MT"/>
    <n v="311748.46500000003"/>
    <n v="6142330.5250000004"/>
    <s v="Se realizo cambio de TAP a la subestació 688 ya que clientes presentaban un voltaje  de 182 V y al final de la desconexión quedo con un Voltaje de 208 V. "/>
  </r>
  <r>
    <n v="201900112"/>
    <x v="4"/>
    <n v="17"/>
    <n v="1054"/>
    <n v="87"/>
    <x v="401"/>
    <d v="2019-01-25T18:01:26"/>
    <n v="3.44"/>
    <x v="40"/>
    <x v="0"/>
    <n v="7304"/>
    <s v="Molina"/>
    <s v="MT"/>
    <n v="307497.527"/>
    <n v="6103310.8550000004"/>
    <s v="se encuantra fusible operado en red MT sin falla aparente, se cierra entra normal servicio. "/>
  </r>
  <r>
    <n v="201900117"/>
    <x v="0"/>
    <n v="0"/>
    <n v="0"/>
    <n v="13"/>
    <x v="402"/>
    <d v="2019-01-26T04:36:05"/>
    <n v="7.28"/>
    <x v="34"/>
    <x v="0"/>
    <n v="7306"/>
    <s v="Romeral"/>
    <s v="BT"/>
    <n v="334303.02399999998"/>
    <n v="6125400.2970000003"/>
    <s v="Fusible BT operado en la S/E 525, Se encontro un empalme en COCI, se reparo y se dejo el servicio normal en el Sector. "/>
  </r>
  <r>
    <n v="201900122"/>
    <x v="3"/>
    <n v="1"/>
    <n v="200"/>
    <n v="1"/>
    <x v="403"/>
    <d v="2019-01-26T15:40:00"/>
    <n v="1"/>
    <x v="39"/>
    <x v="0"/>
    <n v="7308"/>
    <s v="Teno"/>
    <s v="MT"/>
    <n v="315053.25900000002"/>
    <n v="6145132.7079999996"/>
    <s v="chicote en la parte supeior del transformador desprendido, además se encontro aislador quebrado, se realizo la apertura del DTE 1104 y se realizo la reparación y normalización del servicio. "/>
  </r>
  <r>
    <n v="201900132"/>
    <x v="2"/>
    <n v="3"/>
    <n v="45"/>
    <n v="57"/>
    <x v="404"/>
    <d v="2019-01-29T19:00:00"/>
    <n v="1.26"/>
    <x v="33"/>
    <x v="0"/>
    <n v="7301"/>
    <s v="Curicó"/>
    <s v="MT"/>
    <n v="301641.81"/>
    <n v="6119104.1200000001"/>
    <s v="se encontraron ramas cerca de la LMT en el CU - 5291, se recomienda hacer poda, el FMT operado es de 7 st. "/>
  </r>
  <r>
    <n v="201900141"/>
    <x v="0"/>
    <n v="1"/>
    <n v="50"/>
    <n v="21"/>
    <x v="405"/>
    <d v="2019-01-31T13:54:07"/>
    <n v="1.52"/>
    <x v="34"/>
    <x v="0"/>
    <n v="7308"/>
    <s v="Teno"/>
    <s v="MT"/>
    <n v="310605.68699999998"/>
    <n v="6134187.4939999999"/>
    <s v="cuenta operada en MT, fase s fusible de 1 st. "/>
  </r>
  <r>
    <n v="201900155"/>
    <x v="2"/>
    <n v="105"/>
    <n v="6841.5"/>
    <n v="1399"/>
    <x v="406"/>
    <d v="2019-02-01T10:34:50"/>
    <n v="0.28000000000000003"/>
    <x v="50"/>
    <x v="0"/>
    <n v="7301"/>
    <s v="Curicó"/>
    <s v="MT"/>
    <n v="296508.02149999997"/>
    <n v="6125590.9527000003"/>
    <s v="falla en la red general en cta particular 7010 universidad de talca en arranque se encuantra pajaro en cruceta , se llama al maximo cantidad de clientes quedando conformes con la atencion"/>
  </r>
  <r>
    <n v="201900155"/>
    <x v="2"/>
    <n v="159"/>
    <n v="15221"/>
    <n v="1945"/>
    <x v="406"/>
    <d v="2019-02-01T10:40:25"/>
    <n v="0.37"/>
    <x v="50"/>
    <x v="0"/>
    <n v="7301"/>
    <s v="Curicó"/>
    <s v="MT"/>
    <n v="296508.02149999997"/>
    <n v="6125590.9527000003"/>
    <s v="falla en la red general en cta particular 7010 universidad de talca en arranque se encuantra pajaro en cruceta , se llama al maximo cantidad de clientes quedando conformes con la atencion"/>
  </r>
  <r>
    <n v="201900155"/>
    <x v="2"/>
    <n v="105"/>
    <n v="6841.5"/>
    <n v="1399"/>
    <x v="407"/>
    <d v="2019-02-01T10:41:15"/>
    <n v="0"/>
    <x v="50"/>
    <x v="0"/>
    <n v="7301"/>
    <s v="Curicó"/>
    <s v="MT"/>
    <n v="297965.22200000001"/>
    <n v="6122913.4800000004"/>
    <s v="falla en la red general en cta particular 7010 universidad de talca en arranque se encuantra pajaro en cruceta , se llama al maximo cantidad de clientes quedando conformes con la atencion"/>
  </r>
  <r>
    <n v="201900168"/>
    <x v="4"/>
    <n v="22"/>
    <n v="2995"/>
    <n v="251"/>
    <x v="408"/>
    <d v="2019-02-02T16:43:00"/>
    <n v="0.87"/>
    <x v="39"/>
    <x v="0"/>
    <n v="7301"/>
    <s v="Curicó"/>
    <s v="MT"/>
    <n v="304210.91899999999"/>
    <n v="6116266.682"/>
    <s v="Concutor se corto en el CU4241,LMT provoco incendio, se realizaron maniobras para aislar la falla. fue necesario realizar poda en el sector y cambio de conductor. se realiza cierre de DDFF con FMT 20 st."/>
  </r>
  <r>
    <n v="201900168"/>
    <x v="4"/>
    <n v="18"/>
    <n v="660"/>
    <n v="220"/>
    <x v="408"/>
    <d v="2019-02-02T20:17:44"/>
    <n v="4.45"/>
    <x v="39"/>
    <x v="0"/>
    <n v="7301"/>
    <s v="Curicó"/>
    <s v="MT"/>
    <n v="304210.91899999999"/>
    <n v="6116266.682"/>
    <s v="Concutor se corto en el CU4241,LMT provoco incendio, se realizaron maniobras para aislar la falla. fue necesario realizar poda en el sector y cambio de conductor. se realiza cierre de DDFF con FMT 20 st."/>
  </r>
  <r>
    <n v="201900172"/>
    <x v="0"/>
    <n v="0"/>
    <n v="0"/>
    <n v="37"/>
    <x v="409"/>
    <d v="2019-02-02T19:36:29"/>
    <n v="1.85"/>
    <x v="33"/>
    <x v="0"/>
    <n v="7308"/>
    <s v="Teno"/>
    <s v="BT"/>
    <n v="316236.27899999998"/>
    <n v="6135060.085"/>
    <s v="IMT de 100 A operado en la S/E 669, debido a ramas en el TE 1383, se despejo la LBT y se normalizo el sector. "/>
  </r>
  <r>
    <n v="201900180"/>
    <x v="2"/>
    <n v="3"/>
    <n v="45"/>
    <n v="57"/>
    <x v="410"/>
    <d v="2019-02-04T12:14:14"/>
    <n v="1.04"/>
    <x v="33"/>
    <x v="0"/>
    <n v="7301"/>
    <s v="Curicó"/>
    <s v="MT"/>
    <n v="301641.81"/>
    <n v="6119104.1200000001"/>
    <s v="1 FMT de 7 st operado por rama en la LMT en el CU 4268, se retiro la rama, se realizo el cambio de los 3 fusibles MT y se normalizo el secotor. "/>
  </r>
  <r>
    <n v="201900182"/>
    <x v="0"/>
    <n v="13"/>
    <n v="1805"/>
    <n v="108"/>
    <x v="411"/>
    <d v="2019-02-04T15:43:59"/>
    <n v="1.1200000000000001"/>
    <x v="34"/>
    <x v="0"/>
    <n v="7308"/>
    <s v="Teno"/>
    <s v="MT"/>
    <n v="306900.10499999998"/>
    <n v="6136622.2039999999"/>
    <s v="1 FMT OPERADO DE 65 A , POR SOBRE CARGA, SE REALIZO RECORRIDO DE LINEA, CAMBIO DE FUSIBLES Y SE PROCEDIO A NORMALIZAR EL SECTOR. "/>
  </r>
  <r>
    <n v="201900185"/>
    <x v="1"/>
    <n v="1"/>
    <n v="150"/>
    <n v="1"/>
    <x v="412"/>
    <d v="2019-02-04T17:39:05"/>
    <n v="0.83"/>
    <x v="39"/>
    <x v="0"/>
    <n v="7301"/>
    <s v="Curicó"/>
    <s v="MT"/>
    <n v="298527.29499999998"/>
    <n v="6127412.5199999996"/>
    <s v="FUSIBLE MT DE 10A. OPERADO POR FATIGA DE MATERIAL."/>
  </r>
  <r>
    <n v="201900186"/>
    <x v="2"/>
    <n v="3"/>
    <n v="45"/>
    <n v="57"/>
    <x v="413"/>
    <d v="2019-02-04T20:33:23"/>
    <n v="1.32"/>
    <x v="34"/>
    <x v="0"/>
    <n v="7301"/>
    <s v="Curicó"/>
    <s v="MT"/>
    <n v="301641.81"/>
    <n v="6119104.1200000001"/>
    <s v="BASTON MT FUNDIDO, SE REEMPLAZA QUEDANDO CON SERVICIO NORMAL."/>
  </r>
  <r>
    <n v="201900188"/>
    <x v="1"/>
    <n v="4"/>
    <n v="170"/>
    <n v="27"/>
    <x v="414"/>
    <d v="2019-02-05T09:48:40"/>
    <n v="0.87"/>
    <x v="34"/>
    <x v="0"/>
    <n v="7301"/>
    <s v="Curicó"/>
    <s v="MT"/>
    <n v="301599.701"/>
    <n v="6126012.8880000003"/>
    <s v="actuación de DDFF debido a falla interna en la cuenta 13122. se normalizo el Arranque DCU1454 con fusible de 10 st.  fusible mt operado"/>
  </r>
  <r>
    <n v="201900199"/>
    <x v="0"/>
    <n v="7"/>
    <n v="555"/>
    <n v="102"/>
    <x v="415"/>
    <d v="2019-02-09T18:15:17"/>
    <n v="1.1599999999999999"/>
    <x v="39"/>
    <x v="0"/>
    <n v="7308"/>
    <s v="Teno"/>
    <s v="MT"/>
    <n v="310073.88299999997"/>
    <n v="6140492.3059999999"/>
    <s v="fusible MT 10A. operado"/>
  </r>
  <r>
    <n v="201900199"/>
    <x v="0"/>
    <n v="6"/>
    <n v="110"/>
    <n v="92"/>
    <x v="415"/>
    <d v="2019-02-09T18:27:58"/>
    <n v="1.37"/>
    <x v="39"/>
    <x v="0"/>
    <n v="7308"/>
    <s v="Teno"/>
    <s v="MT"/>
    <n v="310073.88299999997"/>
    <n v="6140492.3059999999"/>
    <s v="fusible MT 10A. operado"/>
  </r>
  <r>
    <n v="201900204"/>
    <x v="0"/>
    <n v="0"/>
    <n v="0"/>
    <n v="2"/>
    <x v="416"/>
    <d v="2019-02-11T12:20:10"/>
    <n v="3.23"/>
    <x v="38"/>
    <x v="2"/>
    <n v="7308"/>
    <s v="Teno"/>
    <s v="BT"/>
    <n v="315924.37829999998"/>
    <n v="6134759.7926000003"/>
    <s v="NH de 40 A operado en S/E 318, Se reemplazo FBT y se realizo el intento de Cierre, el cual fue exitoso normalizando asi el suministro eléctrico a las 12:20 hrs."/>
  </r>
  <r>
    <n v="201900210"/>
    <x v="3"/>
    <n v="0"/>
    <n v="0"/>
    <n v="45"/>
    <x v="417"/>
    <d v="2019-02-11T23:48:06"/>
    <n v="0.97"/>
    <x v="49"/>
    <x v="0"/>
    <n v="7308"/>
    <s v="Teno"/>
    <s v="BT"/>
    <n v="316711.23200000002"/>
    <n v="6143751.5329999998"/>
    <s v="sed 702 operada bt Fus NH 100a fase r, se reemplaza quedando servicio normal. "/>
  </r>
  <r>
    <n v="201900212"/>
    <x v="0"/>
    <n v="0"/>
    <n v="0"/>
    <n v="13"/>
    <x v="418"/>
    <d v="2019-02-12T12:10:29"/>
    <n v="1.53"/>
    <x v="33"/>
    <x v="0"/>
    <n v="7306"/>
    <s v="Romeral"/>
    <s v="BT"/>
    <n v="334303.02399999998"/>
    <n v="6125400.2970000003"/>
    <s v="RAMA DE ACACIO SE APOYA EN RED BT PROVOCANDO COCI."/>
  </r>
  <r>
    <n v="201900214"/>
    <x v="0"/>
    <n v="38"/>
    <n v="2890"/>
    <n v="416"/>
    <x v="419"/>
    <d v="2019-02-12T18:15:25"/>
    <n v="0.52"/>
    <x v="51"/>
    <x v="1"/>
    <n v="7308"/>
    <s v="Teno"/>
    <s v="MT"/>
    <n v="308630.16100000002"/>
    <n v="6140108.6950000003"/>
    <s v="Cliente de la cuenta 12841, efectua poda indebida,Jardinero Luis Esteban Antunes Lobos, cayendo rama sobre LMT punto de referencia TE-2287, se realiza retiro de la rama y posterior a ello el cierre del Reconectador de linea RTE6599 Las Parcelas.  horarios de la interrupción de 17:44 a 18:15 hrs."/>
  </r>
  <r>
    <n v="201900218"/>
    <x v="3"/>
    <n v="1"/>
    <n v="15"/>
    <n v="3"/>
    <x v="420"/>
    <d v="2019-02-12T21:18:12"/>
    <n v="0.91"/>
    <x v="33"/>
    <x v="0"/>
    <n v="6303"/>
    <s v="Chimbarongo"/>
    <s v="MT"/>
    <n v="312330.978"/>
    <n v="6147265.6069999998"/>
    <s v="ramas en el TE 5690, se encontro 1 fmt operado de 3 st, se retiran las ramas, se cambian los 2 FMT por la capacidad que correspondia de 1 st. "/>
  </r>
  <r>
    <n v="201900218"/>
    <x v="3"/>
    <n v="0"/>
    <n v="0"/>
    <n v="2"/>
    <x v="420"/>
    <d v="2019-02-12T21:18:12"/>
    <n v="0.91"/>
    <x v="33"/>
    <x v="0"/>
    <n v="7308"/>
    <s v="Teno"/>
    <s v="MT"/>
    <n v="312330.978"/>
    <n v="6147265.6069999998"/>
    <s v="ramas en el TE 5690, se encontro 1 fmt operado de 3 st, se retiran las ramas, se cambian los 2 FMT por la capacidad que correspondia de 1 st. "/>
  </r>
  <r>
    <n v="201900229"/>
    <x v="4"/>
    <n v="0"/>
    <n v="0"/>
    <n v="85"/>
    <x v="421"/>
    <d v="2019-02-14T22:09:15"/>
    <n v="1.0900000000000001"/>
    <x v="34"/>
    <x v="0"/>
    <n v="7301"/>
    <s v="Curicó"/>
    <s v="BT"/>
    <n v="304076.23412371002"/>
    <n v="6110685.6768920897"/>
    <s v="Fusible NH de 100 A operado por desequilibrio de las cargas, se recomineda pasar la sede social a la fase a, ya que las cargas son: a: 50 b: 80 c: 60"/>
  </r>
  <r>
    <n v="201900236"/>
    <x v="4"/>
    <n v="311"/>
    <n v="22036.5"/>
    <n v="2511"/>
    <x v="422"/>
    <d v="2019-02-15T09:44:37"/>
    <n v="1.79"/>
    <x v="39"/>
    <x v="0"/>
    <n v="7301"/>
    <s v="Curicó"/>
    <s v="MT"/>
    <n v="296491.57527492999"/>
    <n v="6125569.1047082497"/>
    <s v="PUENTE MT FUNDIDO CU-5352"/>
  </r>
  <r>
    <n v="201900236"/>
    <x v="4"/>
    <n v="34"/>
    <n v="2107"/>
    <n v="230"/>
    <x v="422"/>
    <d v="2019-02-15T09:44:37"/>
    <n v="1.79"/>
    <x v="39"/>
    <x v="0"/>
    <n v="7304"/>
    <s v="Molina"/>
    <s v="MT"/>
    <n v="296491.57527492999"/>
    <n v="6125569.1047082497"/>
    <s v="PUENTE MT FUNDIDO CU-5352"/>
  </r>
  <r>
    <n v="201900249"/>
    <x v="4"/>
    <n v="27"/>
    <n v="435.5"/>
    <n v="189"/>
    <x v="423"/>
    <d v="2019-02-15T13:40:51"/>
    <n v="2.7"/>
    <x v="37"/>
    <x v="1"/>
    <n v="7301"/>
    <s v="Curicó"/>
    <s v="MT"/>
    <n v="311517.859"/>
    <n v="6105080.665"/>
    <s v="poste CU-591 quebrado y lineas MT cortadas debido Maquinaria que realiza trabajos viales "/>
  </r>
  <r>
    <n v="201900252"/>
    <x v="4"/>
    <n v="0"/>
    <n v="0"/>
    <n v="3"/>
    <x v="424"/>
    <d v="2019-02-15T23:20:00"/>
    <n v="1.94"/>
    <x v="34"/>
    <x v="0"/>
    <n v="7301"/>
    <s v="Curicó"/>
    <s v="BT"/>
    <n v="311430.19300000003"/>
    <n v="6106767.6529999999"/>
    <s v="nh 80 A OPERADO EN SUBESTACIÓN POR SOBRE CARGA MOMENTANEA, SE RECORRIO LINEAS NO ENCONTRANDOSE NADA, SE REALIZO CIERRE DE LA S/E 1140 A LAS 23:20 HRS. fusible NH 80A quemado en sed 1140/ se normaliza"/>
  </r>
  <r>
    <n v="201900260"/>
    <x v="4"/>
    <n v="0"/>
    <n v="0"/>
    <n v="2"/>
    <x v="425"/>
    <d v="2019-02-18T22:23:48"/>
    <n v="2.17"/>
    <x v="34"/>
    <x v="0"/>
    <n v="7301"/>
    <s v="Curicó"/>
    <s v="BT"/>
    <n v="304245.91200000001"/>
    <n v="6113935.29"/>
    <s v="sed 56 operada en bt NH de 40 a opera por falla en cuenta 59"/>
  </r>
  <r>
    <n v="201900261"/>
    <x v="4"/>
    <n v="0"/>
    <n v="0"/>
    <n v="13"/>
    <x v="426"/>
    <d v="2019-02-18T21:40:05"/>
    <n v="0.47"/>
    <x v="38"/>
    <x v="2"/>
    <n v="7301"/>
    <s v="Curicó"/>
    <s v="BT"/>
    <n v="304226.56800000003"/>
    <n v="6114716.023"/>
    <s v="lineas BT cruzadas en red particular operan NH 40A. de SED 56"/>
  </r>
  <r>
    <n v="201900264"/>
    <x v="3"/>
    <n v="1"/>
    <n v="50"/>
    <n v="18"/>
    <x v="427"/>
    <d v="2019-02-19T21:58:03"/>
    <n v="6.9"/>
    <x v="36"/>
    <x v="1"/>
    <n v="7308"/>
    <s v="Teno"/>
    <s v="MT"/>
    <n v="314633.85557293001"/>
    <n v="6145748.1654890198"/>
    <s v="POSTE TE-6558 CHOCADO POR VEHICULO PLACA PATENTE YG 33 10"/>
  </r>
  <r>
    <n v="201900270"/>
    <x v="3"/>
    <n v="2"/>
    <n v="105"/>
    <n v="2"/>
    <x v="428"/>
    <d v="2019-02-20T12:45:00"/>
    <n v="4.3499999999999996"/>
    <x v="50"/>
    <x v="0"/>
    <n v="7308"/>
    <s v="Teno"/>
    <s v="MT"/>
    <n v="311400.94799999997"/>
    <n v="6143512.4060000004"/>
    <s v="Se encontro ave en bullying de transformador SED 683, Se dejo arranque DTE1823 abierto hasta que personal de la cuenta retiro ave, posterior a ello cliente autorizo el cierre del arranque y se normalizo con 3 Fusibles de 5 st. "/>
  </r>
  <r>
    <n v="201900272"/>
    <x v="3"/>
    <n v="0"/>
    <n v="0"/>
    <n v="8"/>
    <x v="429"/>
    <d v="2019-02-20T10:17:48"/>
    <n v="0.13"/>
    <x v="35"/>
    <x v="0"/>
    <n v="7308"/>
    <s v="Teno"/>
    <s v="MT"/>
    <n v="309041.26199999999"/>
    <n v="6143829.8609999996"/>
    <s v="Desconexión Programada por Interalación de 3 postes Hormigón Armado de 10 mts  y retiro de 2 PHA Sector Monterilla. Se deja equipo electrogeno de 150 KVA instalado en Subestación 123. Desinstalación de grupo electrógeno"/>
  </r>
  <r>
    <n v="201900272"/>
    <x v="3"/>
    <n v="4"/>
    <n v="60"/>
    <n v="32"/>
    <x v="429"/>
    <d v="2019-02-20T15:18:00"/>
    <n v="5.13"/>
    <x v="35"/>
    <x v="0"/>
    <n v="6303"/>
    <s v="Chimbarongo"/>
    <s v="MT"/>
    <n v="309041.26199999999"/>
    <n v="6143829.8609999996"/>
    <s v="Desconexión Programada por Interalación de 3 postes Hormigón Armado de 10 mts  y retiro de 2 PHA Sector Monterilla. Se deja equipo electrogeno de 150 KVA instalado en Subestación 123. Desinstalación de grupo electrógeno"/>
  </r>
  <r>
    <n v="201900272"/>
    <x v="3"/>
    <n v="5"/>
    <n v="110"/>
    <n v="44"/>
    <x v="429"/>
    <d v="2019-02-20T15:18:00"/>
    <n v="5.13"/>
    <x v="35"/>
    <x v="0"/>
    <n v="7308"/>
    <s v="Teno"/>
    <s v="MT"/>
    <n v="309041.26199999999"/>
    <n v="6143829.8609999996"/>
    <s v="Desconexión Programada por Interalación de 3 postes Hormigón Armado de 10 mts  y retiro de 2 PHA Sector Monterilla. Se deja equipo electrogeno de 150 KVA instalado en Subestación 123. Desinstalación de grupo electrógeno"/>
  </r>
  <r>
    <n v="201900276"/>
    <x v="4"/>
    <n v="1"/>
    <n v="25"/>
    <n v="11"/>
    <x v="430"/>
    <d v="2019-02-21T18:41:00"/>
    <n v="1.29"/>
    <x v="36"/>
    <x v="0"/>
    <n v="7301"/>
    <s v="Curicó"/>
    <s v="MT"/>
    <n v="313284.64299999998"/>
    <n v="6108982.5"/>
    <s v="fusible MT de 3a operado por camión que pasa a llevar línea en bt se repara quedando servicio normal con energía"/>
  </r>
  <r>
    <n v="201900280"/>
    <x v="1"/>
    <n v="2"/>
    <n v="33"/>
    <n v="3"/>
    <x v="431"/>
    <d v="2019-02-22T12:43:18"/>
    <n v="2.69"/>
    <x v="52"/>
    <x v="0"/>
    <n v="7301"/>
    <s v="Curicó"/>
    <s v="MT"/>
    <n v="302566.79190000001"/>
    <n v="6126609.2478999998"/>
    <s v="Intercalación de poste de 11.5 mts para nueva Subestación 2Ø de 10 kVA, más extensión de red Baja Tesión , de 2x25 mm  150 mts. "/>
  </r>
  <r>
    <n v="201900290"/>
    <x v="0"/>
    <n v="1"/>
    <n v="25"/>
    <n v="5"/>
    <x v="432"/>
    <d v="2019-02-26T11:49:29"/>
    <n v="1.41"/>
    <x v="42"/>
    <x v="0"/>
    <n v="7308"/>
    <s v="Teno"/>
    <s v="MT"/>
    <n v="315862.92070000002"/>
    <n v="6134671.7461999999"/>
    <s v="desconexión de emergencia por poda puntual. "/>
  </r>
  <r>
    <n v="201900301"/>
    <x v="0"/>
    <n v="1"/>
    <n v="5"/>
    <n v="2"/>
    <x v="433"/>
    <d v="2019-03-01T15:54:20"/>
    <n v="0.62"/>
    <x v="33"/>
    <x v="0"/>
    <n v="7308"/>
    <s v="Teno"/>
    <s v="MT"/>
    <n v="320357.93400000001"/>
    <n v="6129411.8399999999"/>
    <s v="fus  operado de 1A en red MT bifasico por rama de sauce cerca de linia  MT. se realiza un intento de cierre. quedando servicios normales."/>
  </r>
  <r>
    <n v="201900308"/>
    <x v="2"/>
    <n v="1"/>
    <n v="45"/>
    <n v="17"/>
    <x v="434"/>
    <d v="2019-03-05T17:55:34"/>
    <n v="1.76"/>
    <x v="33"/>
    <x v="0"/>
    <n v="7301"/>
    <s v="Curicó"/>
    <s v="MT"/>
    <n v="299039.27399999998"/>
    <n v="6122168.4309999999"/>
    <s v="opera sed cu 1211 automático 3x80 , neutro cortado cu1078 reparado"/>
  </r>
  <r>
    <n v="201900312"/>
    <x v="4"/>
    <n v="17"/>
    <n v="483"/>
    <n v="34"/>
    <x v="435"/>
    <d v="2019-03-06T15:54:07"/>
    <n v="5.84"/>
    <x v="35"/>
    <x v="0"/>
    <n v="7301"/>
    <s v="Curicó"/>
    <s v="MT"/>
    <n v="311303.40600000002"/>
    <n v="6101924.233"/>
    <s v="apertura por mantencion , poda roce y tala sector queda normalizado totalidad"/>
  </r>
  <r>
    <n v="201900318"/>
    <x v="3"/>
    <n v="1"/>
    <n v="10"/>
    <n v="23"/>
    <x v="436"/>
    <d v="2019-03-07T17:06:36"/>
    <n v="1.3"/>
    <x v="39"/>
    <x v="0"/>
    <n v="7308"/>
    <s v="Teno"/>
    <s v="MT"/>
    <n v="311942.08500000002"/>
    <n v="6142561.7249999996"/>
    <s v="opera fue MT en SED 120 te 1908 de 2 st"/>
  </r>
  <r>
    <n v="201900319"/>
    <x v="3"/>
    <n v="11"/>
    <n v="325"/>
    <n v="173"/>
    <x v="437"/>
    <d v="2019-03-08T01:48:53"/>
    <n v="3.83"/>
    <x v="36"/>
    <x v="1"/>
    <n v="7308"/>
    <s v="Teno"/>
    <s v="MT"/>
    <n v="316952.70799999998"/>
    <n v="6144191.6960000005"/>
    <s v="VEHICULO DESCONOCIDO CHOCA POSTE TE-5819 PROBOCANDO CORTE DE SUMINISTRO Y QUEBRANDO CRUCETA DE MEDIA TENSION. Dte 5817 opera 3 fue MT 15 st x choque a poste te5819"/>
  </r>
  <r>
    <n v="201900324"/>
    <x v="0"/>
    <n v="2"/>
    <n v="105"/>
    <n v="32"/>
    <x v="438"/>
    <d v="2019-03-08T12:39:12"/>
    <n v="0.1"/>
    <x v="35"/>
    <x v="0"/>
    <n v="7306"/>
    <s v="Romeral"/>
    <s v="MT"/>
    <n v="334755.66499999998"/>
    <n v="6125520.8389999997"/>
    <s v="se realizara apertura de emergencia en re MT por encontrarse rama posada sobre la red de MT"/>
  </r>
  <r>
    <n v="201900326"/>
    <x v="4"/>
    <n v="6"/>
    <n v="60"/>
    <n v="7"/>
    <x v="439"/>
    <d v="2019-03-08T20:25:33"/>
    <n v="1.52"/>
    <x v="33"/>
    <x v="0"/>
    <n v="7301"/>
    <s v="Curicó"/>
    <s v="MT"/>
    <n v="315291.96500000003"/>
    <n v="6100570.4479999999"/>
    <s v="opera reconectador dcu 5690 por Rose en linia de media tensión sed 309."/>
  </r>
  <r>
    <n v="201900333"/>
    <x v="0"/>
    <n v="2"/>
    <n v="1565"/>
    <n v="2"/>
    <x v="440"/>
    <d v="2019-03-12T16:18:50"/>
    <n v="7.11"/>
    <x v="35"/>
    <x v="0"/>
    <n v="7308"/>
    <s v="Teno"/>
    <s v="MT"/>
    <n v="308940.31"/>
    <n v="6136045.2860000003"/>
    <s v="apertura por mantencion red MT particular"/>
  </r>
  <r>
    <n v="201900337"/>
    <x v="2"/>
    <n v="1"/>
    <n v="45"/>
    <n v="1"/>
    <x v="441"/>
    <d v="2019-03-13T11:53:25"/>
    <n v="0.62"/>
    <x v="35"/>
    <x v="0"/>
    <n v="7301"/>
    <s v="Curicó"/>
    <s v="MT"/>
    <n v="298141.51699999999"/>
    <n v="6125537.4550000001"/>
    <s v="DESCONEXION PROGRAMADA POR AUMENTO DE POTENCIA SED 1078 "/>
  </r>
  <r>
    <n v="201900343"/>
    <x v="4"/>
    <n v="1"/>
    <n v="10"/>
    <n v="2"/>
    <x v="442"/>
    <d v="2019-03-14T11:50:17"/>
    <n v="1.28"/>
    <x v="35"/>
    <x v="0"/>
    <n v="7301"/>
    <s v="Curicó"/>
    <s v="MT"/>
    <n v="305391.66700000002"/>
    <n v="6114253.7759999996"/>
    <s v="Traslado medidor Curi-caven"/>
  </r>
  <r>
    <n v="201900351"/>
    <x v="4"/>
    <n v="1"/>
    <n v="3"/>
    <n v="4"/>
    <x v="443"/>
    <d v="2019-03-18T13:44:43"/>
    <n v="3.18"/>
    <x v="34"/>
    <x v="0"/>
    <n v="7301"/>
    <s v="Curicó"/>
    <s v="MT"/>
    <n v="316600.43947906001"/>
    <n v="6112454.0929396497"/>
    <s v="bastón MT 2st operado por rama se retira  se reemplaza fusible  MT quedando sector con energía "/>
  </r>
  <r>
    <n v="201900353"/>
    <x v="0"/>
    <n v="0"/>
    <n v="0"/>
    <n v="85"/>
    <x v="444"/>
    <d v="2019-03-19T13:46:56"/>
    <n v="3.27"/>
    <x v="35"/>
    <x v="0"/>
    <n v="7306"/>
    <s v="Romeral"/>
    <s v="BT"/>
    <n v="334682.13400000002"/>
    <n v="6125431.5039999997"/>
    <s v="desconexion por mantencion correctiva normalizado "/>
  </r>
  <r>
    <n v="201900355"/>
    <x v="4"/>
    <n v="0"/>
    <n v="0"/>
    <n v="17"/>
    <x v="445"/>
    <d v="2019-03-19T19:08:12"/>
    <n v="3.16"/>
    <x v="34"/>
    <x v="0"/>
    <n v="7301"/>
    <s v="Curicó"/>
    <s v="BT"/>
    <n v="313976.34000000003"/>
    <n v="6110420.9670000002"/>
    <s v="fusible NH 63A quemado en sed 886"/>
  </r>
  <r>
    <n v="201900360"/>
    <x v="2"/>
    <n v="0"/>
    <n v="0"/>
    <n v="49"/>
    <x v="446"/>
    <d v="2019-03-21T21:54:36"/>
    <n v="0.75"/>
    <x v="39"/>
    <x v="0"/>
    <n v="7301"/>
    <s v="Curicó"/>
    <s v="BT"/>
    <n v="298624.89799999999"/>
    <n v="6115427.1299999999"/>
    <s v=" prensa fundida en neutro se 244"/>
  </r>
  <r>
    <n v="201900365"/>
    <x v="2"/>
    <n v="20"/>
    <n v="685"/>
    <n v="50"/>
    <x v="447"/>
    <d v="2019-03-23T15:59:13"/>
    <n v="1.59"/>
    <x v="34"/>
    <x v="0"/>
    <n v="7301"/>
    <s v="Curicó"/>
    <s v="MT"/>
    <n v="301284.75799999997"/>
    <n v="6119634.2000000002"/>
    <s v="1 fusible Media Tensión operado de 15 st, se recorrio la LMT no encontrandose un motivo de la falla, se procede a realizar el intento de cierre.  1 fusible MT 15 st quemado en dcu 3454"/>
  </r>
  <r>
    <n v="201900372"/>
    <x v="4"/>
    <n v="241"/>
    <n v="15121.5"/>
    <n v="2482"/>
    <x v="448"/>
    <d v="2019-03-24T07:32:47"/>
    <n v="1.48"/>
    <x v="36"/>
    <x v="1"/>
    <n v="7301"/>
    <s v="Curicó"/>
    <s v="MT"/>
    <n v="298024.37400000001"/>
    <n v="6122896.0240000002"/>
    <s v="Reconectador operado por poste chocado en cu-2920"/>
  </r>
  <r>
    <n v="201900372"/>
    <x v="4"/>
    <n v="34"/>
    <n v="2107"/>
    <n v="230"/>
    <x v="448"/>
    <d v="2019-03-24T07:32:47"/>
    <n v="1.48"/>
    <x v="36"/>
    <x v="1"/>
    <n v="7304"/>
    <s v="Molina"/>
    <s v="MT"/>
    <n v="298024.37400000001"/>
    <n v="6122896.0240000002"/>
    <s v="Reconectador operado por poste chocado en cu-2920"/>
  </r>
  <r>
    <n v="201900378"/>
    <x v="0"/>
    <n v="12"/>
    <n v="233"/>
    <n v="168"/>
    <x v="449"/>
    <d v="2019-03-26T13:42:10"/>
    <n v="2.13"/>
    <x v="36"/>
    <x v="1"/>
    <n v="7308"/>
    <s v="Teno"/>
    <s v="MT"/>
    <n v="315272.44900000002"/>
    <n v="6133407.1859999998"/>
    <s v="Camion agricola choca poste TE4995 de te 4513 operado  en  MT fase r y s fusiles  de 10 st  operan por poste chocado en pc poste"/>
  </r>
  <r>
    <n v="201900382"/>
    <x v="3"/>
    <n v="10"/>
    <n v="640"/>
    <n v="13"/>
    <x v="450"/>
    <d v="2019-03-27T15:45:27"/>
    <n v="5.71"/>
    <x v="35"/>
    <x v="0"/>
    <n v="7308"/>
    <s v="Teno"/>
    <s v="MT"/>
    <n v="311905.77399999998"/>
    <n v="6142954.2019999996"/>
    <s v="Desconexion programada por poda."/>
  </r>
  <r>
    <n v="201900385"/>
    <x v="0"/>
    <n v="3"/>
    <n v="40"/>
    <n v="30"/>
    <x v="451"/>
    <d v="2019-03-28T11:38:55"/>
    <n v="0.6"/>
    <x v="35"/>
    <x v="0"/>
    <n v="7308"/>
    <s v="Teno"/>
    <s v="MT"/>
    <n v="318836.54599999997"/>
    <n v="6130464.3310000002"/>
    <s v="Desconexion programada por traslado de poste"/>
  </r>
  <r>
    <n v="201900388"/>
    <x v="0"/>
    <n v="1"/>
    <n v="15"/>
    <n v="25"/>
    <x v="452"/>
    <d v="2019-03-29T14:36:05"/>
    <n v="3.67"/>
    <x v="35"/>
    <x v="0"/>
    <n v="7308"/>
    <s v="Teno"/>
    <s v="MT"/>
    <n v="319719.962"/>
    <n v="6130306.0650000004"/>
    <s v="Desconexion programada por cambio de poste BT"/>
  </r>
  <r>
    <n v="201900392"/>
    <x v="0"/>
    <n v="0"/>
    <n v="0"/>
    <n v="37"/>
    <x v="453"/>
    <d v="2019-03-29T21:16:26"/>
    <n v="0.95"/>
    <x v="34"/>
    <x v="0"/>
    <n v="7308"/>
    <s v="Teno"/>
    <s v="BT"/>
    <n v="314156.158"/>
    <n v="6134293.8720000004"/>
    <s v="operó subestación 152 un NH de 80A fase 3. por carga momentánea 65A al momento del cierre. R.66A.  S.45A.   T.44A. se normaliza."/>
  </r>
  <r>
    <n v="201900418"/>
    <x v="0"/>
    <n v="6"/>
    <n v="110"/>
    <n v="92"/>
    <x v="454"/>
    <d v="2019-04-02T16:13:18"/>
    <n v="6.19"/>
    <x v="52"/>
    <x v="0"/>
    <n v="7308"/>
    <s v="Teno"/>
    <s v="MT"/>
    <n v="311551.69099999999"/>
    <n v="6140250.909"/>
    <s v="desconexion por mantencion de la red Por poda y roce y nueva estructuras serviico normalizado"/>
  </r>
  <r>
    <n v="201900423"/>
    <x v="0"/>
    <n v="6"/>
    <n v="745"/>
    <n v="102"/>
    <x v="455"/>
    <d v="2019-04-03T15:21:18"/>
    <n v="5.19"/>
    <x v="35"/>
    <x v="0"/>
    <n v="7308"/>
    <s v="Teno"/>
    <s v="MT"/>
    <n v="307466.614"/>
    <n v="6142383.352"/>
    <s v="desconexion por mantencion red MT y bt por poda y tala en el sector"/>
  </r>
  <r>
    <n v="201900431"/>
    <x v="4"/>
    <n v="1"/>
    <n v="15"/>
    <n v="8"/>
    <x v="456"/>
    <d v="2019-04-04T21:16:31"/>
    <n v="2.31"/>
    <x v="34"/>
    <x v="0"/>
    <n v="7301"/>
    <s v="Curicó"/>
    <s v="MT"/>
    <n v="310414.94300000003"/>
    <n v="6115645.3289999999"/>
    <s v="fusible MT quemado de 2st en sed 441 por sobrecarga se repone quedando servicio normal"/>
  </r>
  <r>
    <n v="201900440"/>
    <x v="2"/>
    <n v="0"/>
    <n v="0"/>
    <n v="4"/>
    <x v="457"/>
    <d v="2019-04-05T17:47:23"/>
    <n v="1.62"/>
    <x v="42"/>
    <x v="0"/>
    <n v="7301"/>
    <s v="Curicó"/>
    <s v="BT"/>
    <n v="299639.86739999999"/>
    <n v="6118465.0636999998"/>
    <s v="LINEAS EN BAJA TENSION CRUZADAS POR AROMO. fusible BT NH quemado de sed 29 cu 3370"/>
  </r>
  <r>
    <n v="201900446"/>
    <x v="4"/>
    <n v="1"/>
    <n v="300"/>
    <n v="178"/>
    <x v="458"/>
    <d v="2019-04-06T20:13:19"/>
    <n v="0.76"/>
    <x v="51"/>
    <x v="0"/>
    <n v="7301"/>
    <s v="Curicó"/>
    <s v="MT"/>
    <n v="302976.73499999999"/>
    <n v="6116795.9230000004"/>
    <s v="sed operada en mt por red bt en coci"/>
  </r>
  <r>
    <n v="201900454"/>
    <x v="2"/>
    <n v="0"/>
    <n v="0"/>
    <n v="3"/>
    <x v="459"/>
    <d v="2019-04-09T12:02:06"/>
    <n v="4.53"/>
    <x v="39"/>
    <x v="0"/>
    <n v="7301"/>
    <s v="Curicó"/>
    <s v="BT"/>
    <n v="301841.641"/>
    <n v="6117430.0449999999"/>
    <s v="preensanblado trifásico cortado por cosi cu 6660. se configura zona de trabajo y personal contratista repara, reemplazando bano. servicios quedan  normal"/>
  </r>
  <r>
    <n v="201900454"/>
    <x v="2"/>
    <n v="1"/>
    <n v="75"/>
    <n v="97"/>
    <x v="460"/>
    <d v="2019-04-09T12:02:06"/>
    <n v="1.22"/>
    <x v="39"/>
    <x v="0"/>
    <n v="7301"/>
    <s v="Curicó"/>
    <s v="MT"/>
    <n v="301623.43099999998"/>
    <n v="6117507.6780000003"/>
    <s v="preensanblado trifásico cortado por cosi cu 6660. se configura zona de trabajo y personal contratista repara, reemplazando bano. servicios quedan  normal"/>
  </r>
  <r>
    <n v="201900458"/>
    <x v="2"/>
    <n v="269"/>
    <n v="22107.5"/>
    <n v="3378"/>
    <x v="461"/>
    <d v="2019-04-10T00:30:00"/>
    <n v="0.18"/>
    <x v="53"/>
    <x v="2"/>
    <n v="7301"/>
    <s v="Curicó"/>
    <s v="MT"/>
    <n v="296508.02149999997"/>
    <n v="6125590.9527000003"/>
    <s v="operacion falla edac, informada por sts osorno S/E 52c6 curico"/>
  </r>
  <r>
    <n v="201900464"/>
    <x v="3"/>
    <n v="9"/>
    <n v="428"/>
    <n v="27"/>
    <x v="462"/>
    <d v="2019-04-11T15:55:24"/>
    <n v="5.85"/>
    <x v="35"/>
    <x v="0"/>
    <n v="7308"/>
    <s v="Teno"/>
    <s v="MT"/>
    <n v="316202.64299999998"/>
    <n v="6140330.3250000002"/>
    <s v="Desconexion programada por poda, intercalacion de postes y tendido de conductor."/>
  </r>
  <r>
    <n v="201900483"/>
    <x v="3"/>
    <n v="9"/>
    <n v="428"/>
    <n v="27"/>
    <x v="463"/>
    <d v="2019-04-17T19:22:20"/>
    <n v="3.84"/>
    <x v="41"/>
    <x v="0"/>
    <n v="7308"/>
    <s v="Teno"/>
    <s v="MT"/>
    <n v="316202.64299999998"/>
    <n v="6140330.3250000002"/>
    <s v="2 fusibles mt operados dte 4127, linia despejada se normaliza, quedando dte normalizado"/>
  </r>
  <r>
    <n v="201900487"/>
    <x v="4"/>
    <n v="0"/>
    <n v="0"/>
    <n v="20"/>
    <x v="464"/>
    <d v="2019-04-18T11:30:22"/>
    <n v="0"/>
    <x v="34"/>
    <x v="0"/>
    <n v="7304"/>
    <s v="Molina"/>
    <s v="BT"/>
    <n v="307532.49900000001"/>
    <n v="6103306.1370000001"/>
    <s v="fusible NH quemado de 80A por sobrecarga momentánea se normaliza"/>
  </r>
  <r>
    <n v="201900507"/>
    <x v="3"/>
    <n v="3"/>
    <n v="70"/>
    <n v="22"/>
    <x v="465"/>
    <d v="2019-04-25T09:59:51"/>
    <n v="0.84"/>
    <x v="39"/>
    <x v="0"/>
    <n v="7308"/>
    <s v="Teno"/>
    <s v="MT"/>
    <n v="310453.30800000002"/>
    <n v="6143091.9340000004"/>
    <s v="1 fusible MT operado 5T en arranque poste TE 3746"/>
  </r>
  <r>
    <n v="201900509"/>
    <x v="0"/>
    <n v="18"/>
    <n v="555"/>
    <n v="350"/>
    <x v="466"/>
    <d v="2019-04-25T16:33:51"/>
    <n v="6.51"/>
    <x v="35"/>
    <x v="1"/>
    <n v="7306"/>
    <s v="Romeral"/>
    <s v="MT"/>
    <n v="329704.88199999998"/>
    <n v="6126410.5480000004"/>
    <s v="normalizacion, apertura por trabajo de mantencion"/>
  </r>
  <r>
    <n v="201900509"/>
    <x v="0"/>
    <n v="0"/>
    <n v="0"/>
    <n v="18"/>
    <x v="466"/>
    <d v="2019-04-25T16:33:51"/>
    <n v="6.51"/>
    <x v="35"/>
    <x v="1"/>
    <n v="7308"/>
    <s v="Teno"/>
    <s v="MT"/>
    <n v="329704.88199999998"/>
    <n v="6126410.5480000004"/>
    <s v="normalizacion, apertura por trabajo de mantencion"/>
  </r>
  <r>
    <n v="201900518"/>
    <x v="4"/>
    <n v="17"/>
    <n v="483"/>
    <n v="34"/>
    <x v="467"/>
    <d v="2019-04-27T11:23:00"/>
    <n v="2.57"/>
    <x v="50"/>
    <x v="0"/>
    <n v="7301"/>
    <s v="Curicó"/>
    <s v="MT"/>
    <n v="311303.40600000002"/>
    <n v="6101924.233"/>
    <s v="dcu operado en mt fase s fusible  de 10 st  opera por vacas que se rascan  en tirante de cu524"/>
  </r>
  <r>
    <n v="201900538"/>
    <x v="0"/>
    <n v="11"/>
    <n v="435"/>
    <n v="48"/>
    <x v="468"/>
    <d v="2019-05-02T15:51:11"/>
    <n v="5.66"/>
    <x v="35"/>
    <x v="0"/>
    <n v="7308"/>
    <s v="Teno"/>
    <s v="MT"/>
    <n v="313168.88400000002"/>
    <n v="6135080.1670000004"/>
    <s v="desconexion por mantencion poda y roce."/>
  </r>
  <r>
    <n v="201900552"/>
    <x v="4"/>
    <n v="0"/>
    <n v="0"/>
    <n v="85"/>
    <x v="469"/>
    <d v="2019-05-05T21:31:23"/>
    <n v="1.21"/>
    <x v="34"/>
    <x v="0"/>
    <n v="7301"/>
    <s v="Curicó"/>
    <s v="BT"/>
    <n v="304076.23412371002"/>
    <n v="6110685.6768920897"/>
    <s v="fusible  nh de 100 a operado en bt por sobrecarga momentánea "/>
  </r>
  <r>
    <n v="201900556"/>
    <x v="2"/>
    <n v="1"/>
    <n v="75"/>
    <n v="23"/>
    <x v="470"/>
    <d v="2019-05-07T11:30:39"/>
    <n v="1.34"/>
    <x v="35"/>
    <x v="0"/>
    <n v="7301"/>
    <s v="Curicó"/>
    <s v="MT"/>
    <n v="297185.51299999998"/>
    <n v="6123884.8830000004"/>
    <s v="Mantencion S/E 228"/>
  </r>
  <r>
    <n v="201900557"/>
    <x v="0"/>
    <n v="1"/>
    <n v="30"/>
    <n v="13"/>
    <x v="471"/>
    <d v="2019-05-07T16:50:29"/>
    <n v="1.65"/>
    <x v="54"/>
    <x v="1"/>
    <n v="7306"/>
    <s v="Romeral"/>
    <s v="MT"/>
    <n v="334303.02399999998"/>
    <n v="6125400.2970000003"/>
    <s v="mantencion"/>
  </r>
  <r>
    <n v="201900559"/>
    <x v="4"/>
    <n v="1"/>
    <n v="50"/>
    <n v="16"/>
    <x v="472"/>
    <d v="2019-05-07T16:38:49"/>
    <n v="1.65"/>
    <x v="35"/>
    <x v="0"/>
    <n v="7301"/>
    <s v="Curicó"/>
    <s v="MT"/>
    <n v="304329.23800000001"/>
    <n v="6111125.3839999996"/>
    <s v=" normalizado"/>
  </r>
  <r>
    <n v="201900563"/>
    <x v="1"/>
    <n v="1"/>
    <n v="50"/>
    <n v="61"/>
    <x v="473"/>
    <d v="2019-05-08T12:26:23"/>
    <n v="2.4900000000000002"/>
    <x v="35"/>
    <x v="0"/>
    <n v="7301"/>
    <s v="Curicó"/>
    <s v="MT"/>
    <n v="300764.77799999999"/>
    <n v="6126528.3020000001"/>
    <s v="Cambio de proteccion BT"/>
  </r>
  <r>
    <n v="201900567"/>
    <x v="3"/>
    <n v="0"/>
    <n v="0"/>
    <n v="17"/>
    <x v="474"/>
    <d v="2019-05-09T12:15:52"/>
    <n v="1.69"/>
    <x v="39"/>
    <x v="0"/>
    <n v="7308"/>
    <s v="Teno"/>
    <s v="BT"/>
    <n v="309614.23599999998"/>
    <n v="6144010.8729999997"/>
    <s v="secc cabanna fundido en sed 633 se reemplazó quedando sector normalizado"/>
  </r>
  <r>
    <n v="201900571"/>
    <x v="1"/>
    <n v="0"/>
    <n v="0"/>
    <n v="61"/>
    <x v="475"/>
    <d v="2019-05-10T22:19:17"/>
    <n v="1.76"/>
    <x v="34"/>
    <x v="0"/>
    <n v="7301"/>
    <s v="Curicó"/>
    <s v="BT"/>
    <n v="300764.77799999999"/>
    <n v="6126528.3020000001"/>
    <s v="carga momentánea 75A al momento del cierre, se mantuvo en 65A. R.65A.  S.85A.  T.35A"/>
  </r>
  <r>
    <n v="201900577"/>
    <x v="3"/>
    <n v="1"/>
    <n v="75"/>
    <n v="45"/>
    <x v="476"/>
    <d v="2019-05-13T09:06:43"/>
    <n v="1.72"/>
    <x v="38"/>
    <x v="2"/>
    <n v="7308"/>
    <s v="Teno"/>
    <s v="MT"/>
    <n v="316711.23200000002"/>
    <n v="6143751.5329999998"/>
    <s v="dte 5818 operado en mt fase tys fus de 5st  opera por cuenta 10845 operada en mt se repone dte 5818 y se deja cuenta abierta"/>
  </r>
  <r>
    <n v="201900577"/>
    <x v="3"/>
    <n v="1"/>
    <n v="15"/>
    <n v="1"/>
    <x v="477"/>
    <d v="2019-05-13T09:06:29"/>
    <n v="0.23"/>
    <x v="38"/>
    <x v="2"/>
    <n v="7308"/>
    <s v="Teno"/>
    <s v="MT"/>
    <n v="316965.28600000002"/>
    <n v="6144181.1540000001"/>
    <s v="dte 5818 operado en mt fase tys fus de 5st  opera por cuenta 10845 operada en mt se repone dte 5818 y se deja cuenta abierta"/>
  </r>
  <r>
    <n v="201900580"/>
    <x v="2"/>
    <n v="253"/>
    <n v="21609.5"/>
    <n v="3333"/>
    <x v="478"/>
    <d v="2019-05-13T16:06:43"/>
    <n v="0.32"/>
    <x v="53"/>
    <x v="2"/>
    <n v="7301"/>
    <s v="Curicó"/>
    <s v="MT"/>
    <n v="296508.32527492999"/>
    <n v="6125585.75470882"/>
    <s v="falla edac"/>
  </r>
  <r>
    <n v="201900581"/>
    <x v="4"/>
    <n v="243"/>
    <n v="15396.5"/>
    <n v="2486"/>
    <x v="478"/>
    <d v="2019-05-13T16:06:43"/>
    <n v="0.32"/>
    <x v="53"/>
    <x v="2"/>
    <n v="7301"/>
    <s v="Curicó"/>
    <s v="MT"/>
    <n v="296491.57527492999"/>
    <n v="6125569.1047082497"/>
    <s v="falla edac"/>
  </r>
  <r>
    <n v="201900581"/>
    <x v="4"/>
    <n v="34"/>
    <n v="2107"/>
    <n v="230"/>
    <x v="478"/>
    <d v="2019-05-13T16:06:43"/>
    <n v="0.32"/>
    <x v="53"/>
    <x v="2"/>
    <n v="7304"/>
    <s v="Molina"/>
    <s v="MT"/>
    <n v="296491.57527492999"/>
    <n v="6125569.1047082497"/>
    <s v="falla edac"/>
  </r>
  <r>
    <n v="201900592"/>
    <x v="0"/>
    <n v="2"/>
    <n v="60"/>
    <n v="14"/>
    <x v="479"/>
    <d v="2019-05-14T15:45:02"/>
    <n v="5.0199999999999996"/>
    <x v="54"/>
    <x v="1"/>
    <n v="7306"/>
    <s v="Romeral"/>
    <s v="MT"/>
    <n v="334084.011"/>
    <n v="6125608.5130000003"/>
    <s v="desconexion por mantencion programada.-"/>
  </r>
  <r>
    <n v="201900595"/>
    <x v="0"/>
    <n v="6"/>
    <n v="360"/>
    <n v="234"/>
    <x v="480"/>
    <d v="2019-05-14T19:57:10"/>
    <n v="1.58"/>
    <x v="36"/>
    <x v="1"/>
    <n v="7306"/>
    <s v="Romeral"/>
    <s v="MT"/>
    <n v="334073.21100000001"/>
    <n v="6125626.9709999999"/>
    <s v="1 fusible mt quemado en te 5135 de 10st por maquinaria provoca coci"/>
  </r>
  <r>
    <n v="201900595"/>
    <x v="0"/>
    <n v="0"/>
    <n v="0"/>
    <n v="17"/>
    <x v="480"/>
    <d v="2019-05-14T19:57:10"/>
    <n v="1.58"/>
    <x v="36"/>
    <x v="1"/>
    <n v="7308"/>
    <s v="Teno"/>
    <s v="MT"/>
    <n v="334073.21100000001"/>
    <n v="6125626.9709999999"/>
    <s v="1 fusible mt quemado en te 5135 de 10st por maquinaria provoca coci"/>
  </r>
  <r>
    <n v="201900597"/>
    <x v="0"/>
    <n v="0"/>
    <n v="0"/>
    <n v="9"/>
    <x v="481"/>
    <d v="2019-05-15T11:40:41"/>
    <n v="1.07"/>
    <x v="35"/>
    <x v="0"/>
    <n v="7308"/>
    <s v="Teno"/>
    <s v="BT"/>
    <n v="309171.17200000002"/>
    <n v="6139446.4029999999"/>
    <s v="desconecion por mantencion en S/E"/>
  </r>
  <r>
    <n v="201900600"/>
    <x v="1"/>
    <n v="0"/>
    <n v="0"/>
    <n v="15"/>
    <x v="482"/>
    <d v="2019-05-15T16:36:12"/>
    <n v="1.44"/>
    <x v="35"/>
    <x v="0"/>
    <n v="7306"/>
    <s v="Romeral"/>
    <s v="BT"/>
    <n v="299764.98599999998"/>
    <n v="6127347.6299999999"/>
    <s v="DESCONEXION PROGRAMADA POR CAMBIO DE PROTECCION BT"/>
  </r>
  <r>
    <n v="201900601"/>
    <x v="0"/>
    <n v="0"/>
    <n v="0"/>
    <n v="9"/>
    <x v="483"/>
    <d v="2019-05-15T20:40:13"/>
    <n v="1.34"/>
    <x v="34"/>
    <x v="0"/>
    <n v="7308"/>
    <s v="Teno"/>
    <s v="BT"/>
    <n v="309171.17200000002"/>
    <n v="6139446.4029999999"/>
    <s v="fusible nh quemado en sed por sobrecarga momentánea se normaliza quedando servicio normal"/>
  </r>
  <r>
    <n v="201900604"/>
    <x v="0"/>
    <n v="13"/>
    <n v="248"/>
    <n v="168"/>
    <x v="484"/>
    <d v="2019-05-16T15:44:10"/>
    <n v="5.46"/>
    <x v="35"/>
    <x v="0"/>
    <n v="7308"/>
    <s v="Teno"/>
    <s v="MT"/>
    <n v="315272.44900000002"/>
    <n v="6133407.1859999998"/>
    <s v="desconexion por roce poda  y cambio de poste chocado terminado trabajo."/>
  </r>
  <r>
    <n v="201900627"/>
    <x v="4"/>
    <n v="1"/>
    <n v="10"/>
    <n v="20"/>
    <x v="485"/>
    <d v="2019-05-20T11:51:34"/>
    <n v="1.06"/>
    <x v="35"/>
    <x v="0"/>
    <n v="7304"/>
    <s v="Molina"/>
    <s v="MT"/>
    <n v="307532.49900000001"/>
    <n v="6103306.1370000001"/>
    <s v="DESCONEXION POR AUMENTO DE POTENCIA SED369"/>
  </r>
  <r>
    <n v="201900634"/>
    <x v="3"/>
    <n v="0"/>
    <n v="0"/>
    <n v="45"/>
    <x v="486"/>
    <d v="2019-05-22T13:15:16"/>
    <n v="0.6"/>
    <x v="41"/>
    <x v="0"/>
    <n v="7308"/>
    <s v="Teno"/>
    <s v="BT"/>
    <n v="316711.23200000002"/>
    <n v="6143751.5329999998"/>
    <s v=" fusible nh quemado en sed 702 de 100a se normaliza"/>
  </r>
  <r>
    <n v="201900639"/>
    <x v="2"/>
    <n v="6"/>
    <n v="155"/>
    <n v="52"/>
    <x v="487"/>
    <d v="2019-05-23T17:04:43"/>
    <n v="6.54"/>
    <x v="52"/>
    <x v="0"/>
    <n v="7301"/>
    <s v="Curicó"/>
    <s v="MT"/>
    <n v="297946.05099999998"/>
    <n v="6122926.9630000005"/>
    <s v="normalizado"/>
  </r>
  <r>
    <n v="201900640"/>
    <x v="3"/>
    <n v="1"/>
    <n v="15"/>
    <n v="18"/>
    <x v="488"/>
    <d v="2019-05-24T11:49:55"/>
    <n v="1.45"/>
    <x v="35"/>
    <x v="0"/>
    <n v="6303"/>
    <s v="Chimbarongo"/>
    <s v="MT"/>
    <n v="308610.50799999997"/>
    <n v="6144545.1440000003"/>
    <s v="Desconexion por cambio de proteccion BT."/>
  </r>
  <r>
    <n v="201900641"/>
    <x v="1"/>
    <n v="9"/>
    <n v="235"/>
    <n v="97"/>
    <x v="489"/>
    <d v="2019-05-25T14:02:33"/>
    <n v="1.6"/>
    <x v="45"/>
    <x v="0"/>
    <n v="7301"/>
    <s v="Curicó"/>
    <s v="MT"/>
    <n v="301127.11"/>
    <n v="6126357.449"/>
    <s v="opero 2 fusible 20 ST dcu 1124. opero 2 fusible 10st dcu 5575. opero 2 fusible de 10st dcu 1454 por poda de terceros  en dcu 4560 arranque particular.  se normaliza sector,  quedando normal."/>
  </r>
  <r>
    <n v="201900641"/>
    <x v="1"/>
    <n v="19"/>
    <n v="703"/>
    <n v="216"/>
    <x v="489"/>
    <d v="2019-05-25T13:37:37"/>
    <n v="1.18"/>
    <x v="45"/>
    <x v="0"/>
    <n v="7301"/>
    <s v="Curicó"/>
    <s v="MT"/>
    <n v="299667.65500000003"/>
    <n v="6126982.4730000002"/>
    <s v="opero 2 fusible 20 ST dcu 1124. opero 2 fusible 10st dcu 5575. opero 2 fusible de 10st dcu 1454 por poda de terceros  en dcu 4560 arranque particular.  se normaliza sector,  quedando normal."/>
  </r>
  <r>
    <n v="201900646"/>
    <x v="4"/>
    <n v="2"/>
    <n v="30"/>
    <n v="17"/>
    <x v="490"/>
    <d v="2019-05-25T17:28:42"/>
    <n v="1.87"/>
    <x v="41"/>
    <x v="0"/>
    <n v="7301"/>
    <s v="Curicó"/>
    <s v="MT"/>
    <n v="311053.25099999999"/>
    <n v="6114314.3310000002"/>
    <s v="1 fusible MT fase central operada con 15st operado, y full timer operado en red Mt Monfasica se cambia a baston fusible 2st"/>
  </r>
  <r>
    <n v="201900646"/>
    <x v="4"/>
    <n v="12"/>
    <n v="435"/>
    <n v="175"/>
    <x v="491"/>
    <d v="2019-05-25T16:43:43"/>
    <n v="0.15"/>
    <x v="41"/>
    <x v="0"/>
    <n v="7301"/>
    <s v="Curicó"/>
    <s v="MT"/>
    <n v="308303.20899999997"/>
    <n v="6115182.8380000005"/>
    <s v="1 fusible MT fase central operada con 15st operado, y full timer operado en red Mt Monfasica se cambia a baston fusible 2st"/>
  </r>
  <r>
    <n v="201900652"/>
    <x v="1"/>
    <n v="0"/>
    <n v="0"/>
    <n v="61"/>
    <x v="492"/>
    <d v="2019-05-25T19:47:49"/>
    <n v="0.33"/>
    <x v="34"/>
    <x v="0"/>
    <n v="7301"/>
    <s v="Curicó"/>
    <s v="BT"/>
    <n v="300764.77799999999"/>
    <n v="6126528.3020000001"/>
    <s v="sed 11 operada  en bt nyh de  100 a fase s  opera por sobre carga momentánea"/>
  </r>
  <r>
    <n v="201900660"/>
    <x v="0"/>
    <n v="18"/>
    <n v="915"/>
    <n v="265"/>
    <x v="493"/>
    <d v="2019-05-29T04:44:42"/>
    <n v="2.93"/>
    <x v="43"/>
    <x v="0"/>
    <n v="7308"/>
    <s v="Teno"/>
    <s v="MT"/>
    <n v="309335.516"/>
    <n v="6139238.4479999999"/>
    <s v="temporal de lluvia y viento, Linia despejada se normaliza quedando servicio normal  opero dte 2705 cruce la montaña lado norte, Linia normal fuertes lluvias y viento. se normaliza quedando normalizado"/>
  </r>
  <r>
    <n v="201900661"/>
    <x v="2"/>
    <n v="14"/>
    <n v="395"/>
    <n v="106"/>
    <x v="494"/>
    <d v="2019-05-29T07:28:46"/>
    <n v="1.43"/>
    <x v="43"/>
    <x v="0"/>
    <n v="7301"/>
    <s v="Curicó"/>
    <s v="MT"/>
    <n v="301547.33399999997"/>
    <n v="6123663.949"/>
    <s v="opero dcu 1492 face central 15 st por temporal de lluvia y viento, se repuso bastón quedando normalizado sector"/>
  </r>
  <r>
    <n v="201900663"/>
    <x v="4"/>
    <n v="1"/>
    <n v="75"/>
    <n v="65"/>
    <x v="495"/>
    <d v="2019-05-29T14:20:57"/>
    <n v="1.51"/>
    <x v="33"/>
    <x v="0"/>
    <n v="7301"/>
    <s v="Curicó"/>
    <s v="MT"/>
    <n v="303635.80599999998"/>
    <n v="6110640.7450000001"/>
    <s v=" sector sin energia por bastón en MT operado por rama en 1 fase se retira y se reemplaza fusible de 6st quedando sector con energia"/>
  </r>
  <r>
    <n v="201900666"/>
    <x v="2"/>
    <n v="0"/>
    <n v="0"/>
    <n v="115"/>
    <x v="496"/>
    <d v="2019-05-29T16:50:13"/>
    <n v="1.52"/>
    <x v="43"/>
    <x v="0"/>
    <n v="7301"/>
    <s v="Curicó"/>
    <s v="BT"/>
    <n v="301820.43199999997"/>
    <n v="6117799.6809999999"/>
    <s v="fuerte viento levanta rama de palmera  cortado neutro de LBT, se repara lbt cortada normalizan el sector."/>
  </r>
  <r>
    <n v="201900668"/>
    <x v="0"/>
    <n v="1"/>
    <n v="5"/>
    <n v="2"/>
    <x v="497"/>
    <d v="2019-05-29T17:12:29"/>
    <n v="1.65"/>
    <x v="34"/>
    <x v="0"/>
    <n v="7308"/>
    <s v="Teno"/>
    <s v="MT"/>
    <n v="320850.87904833001"/>
    <n v="6129224.0721414499"/>
    <s v="dte 507 operado en mt fase r fusib de 1 st opera por fatiga de material "/>
  </r>
  <r>
    <n v="201900671"/>
    <x v="0"/>
    <n v="0"/>
    <n v="0"/>
    <n v="25"/>
    <x v="498"/>
    <d v="2019-05-29T21:45:08"/>
    <n v="2.42"/>
    <x v="41"/>
    <x v="0"/>
    <n v="7308"/>
    <s v="Teno"/>
    <s v="BT"/>
    <n v="304621.99599999998"/>
    <n v="6136899.2089999998"/>
    <s v=" opero nh 63A fase 1 sed 133 te 2908 por temporal de lluvia y viento.  se repuso nh quedando subestación normal fusible NH63A operado en fase. 1 , se recorre sector no se encuentra nada."/>
  </r>
  <r>
    <n v="201900674"/>
    <x v="0"/>
    <n v="4"/>
    <n v="105"/>
    <n v="61"/>
    <x v="499"/>
    <d v="2019-05-29T23:27:29"/>
    <n v="3.42"/>
    <x v="43"/>
    <x v="0"/>
    <n v="7308"/>
    <s v="Teno"/>
    <s v="MT"/>
    <n v="305540.78499999997"/>
    <n v="6140382.2829999998"/>
    <s v="opracion de fusibles por caida de arbol por viento fuerte y arbol añozo "/>
  </r>
  <r>
    <n v="201900674"/>
    <x v="0"/>
    <n v="9"/>
    <n v="105"/>
    <n v="88"/>
    <x v="499"/>
    <d v="2019-05-29T23:30:07"/>
    <n v="3.46"/>
    <x v="43"/>
    <x v="0"/>
    <n v="7308"/>
    <s v="Teno"/>
    <s v="MT"/>
    <n v="305540.78499999997"/>
    <n v="6140382.2829999998"/>
    <s v="opracion de fusibles por caida de arbol por viento fuerte y arbol añozo "/>
  </r>
  <r>
    <n v="201900683"/>
    <x v="0"/>
    <n v="2"/>
    <n v="15"/>
    <n v="11"/>
    <x v="500"/>
    <d v="2019-05-30T19:03:09"/>
    <n v="1.31"/>
    <x v="33"/>
    <x v="0"/>
    <n v="7308"/>
    <s v="Teno"/>
    <s v="MT"/>
    <n v="318953.658"/>
    <n v="6130818.0820000004"/>
    <s v="sector sin energia a causa de falla MT en fase C fusible 2 T"/>
  </r>
  <r>
    <n v="201900687"/>
    <x v="4"/>
    <n v="3"/>
    <n v="32.5"/>
    <n v="35"/>
    <x v="501"/>
    <d v="2019-05-31T16:38:04"/>
    <n v="2.57"/>
    <x v="43"/>
    <x v="0"/>
    <n v="7301"/>
    <s v="Curicó"/>
    <s v="MT"/>
    <n v="305787.59700000001"/>
    <n v="6106570.2819999997"/>
    <s v="fuerte viento bota arbol sobre la red MT y bt cortando lineas"/>
  </r>
  <r>
    <n v="201900690"/>
    <x v="3"/>
    <n v="0"/>
    <n v="0"/>
    <n v="27"/>
    <x v="502"/>
    <d v="2019-05-31T18:03:22"/>
    <n v="3.25"/>
    <x v="43"/>
    <x v="0"/>
    <n v="7308"/>
    <s v="Teno"/>
    <s v="BT"/>
    <n v="312531.47899999999"/>
    <n v="6141762.5060000001"/>
    <s v="lineas BT cortadas"/>
  </r>
  <r>
    <n v="201900693"/>
    <x v="2"/>
    <n v="29"/>
    <n v="1210"/>
    <n v="289"/>
    <x v="503"/>
    <d v="2019-05-31T15:55:58"/>
    <n v="0.43"/>
    <x v="43"/>
    <x v="0"/>
    <n v="7301"/>
    <s v="Curicó"/>
    <s v="MT"/>
    <n v="299817.34899999999"/>
    <n v="6124722.2659999998"/>
    <s v="temporal viento fuerte sector ramas llevadas por el viento"/>
  </r>
  <r>
    <n v="201900695"/>
    <x v="3"/>
    <n v="2"/>
    <n v="30"/>
    <n v="7"/>
    <x v="504"/>
    <d v="2019-05-31T20:30:04"/>
    <n v="1.03"/>
    <x v="55"/>
    <x v="1"/>
    <n v="6303"/>
    <s v="Chimbarongo"/>
    <s v="MT"/>
    <n v="310802.90100000001"/>
    <n v="6147574.9009999996"/>
    <s v="Reconectador 52C1 morza operado por lineas MT cortadas"/>
  </r>
  <r>
    <n v="201900695"/>
    <x v="3"/>
    <n v="11"/>
    <n v="6740"/>
    <n v="91"/>
    <x v="504"/>
    <d v="2019-05-31T20:30:04"/>
    <n v="1.03"/>
    <x v="55"/>
    <x v="1"/>
    <n v="7308"/>
    <s v="Teno"/>
    <s v="MT"/>
    <n v="310802.90100000001"/>
    <n v="6147574.9009999996"/>
    <s v="Reconectador 52C1 morza operado por lineas MT cortadas"/>
  </r>
  <r>
    <n v="201900695"/>
    <x v="3"/>
    <n v="1"/>
    <n v="15"/>
    <n v="1"/>
    <x v="504"/>
    <d v="2019-05-31T21:27:48"/>
    <n v="2"/>
    <x v="55"/>
    <x v="1"/>
    <n v="6303"/>
    <s v="Chimbarongo"/>
    <s v="MT"/>
    <n v="310802.90100000001"/>
    <n v="6147574.9009999996"/>
    <s v="Reconectador 52C1 morza operado por lineas MT cortadas"/>
  </r>
  <r>
    <n v="201900695"/>
    <x v="3"/>
    <n v="94"/>
    <n v="5863"/>
    <n v="728"/>
    <x v="504"/>
    <d v="2019-05-31T21:27:48"/>
    <n v="2"/>
    <x v="55"/>
    <x v="1"/>
    <n v="7308"/>
    <s v="Teno"/>
    <s v="MT"/>
    <n v="310802.90100000001"/>
    <n v="6147574.9009999996"/>
    <s v="Reconectador 52C1 morza operado por lineas MT cortadas"/>
  </r>
  <r>
    <n v="201900705"/>
    <x v="2"/>
    <n v="1"/>
    <n v="15"/>
    <n v="3"/>
    <x v="505"/>
    <d v="2019-05-31T21:29:48"/>
    <n v="2.12"/>
    <x v="55"/>
    <x v="1"/>
    <n v="7301"/>
    <s v="Curicó"/>
    <s v="MT"/>
    <n v="298811.51400000002"/>
    <n v="6117605.4929999998"/>
    <s v="1 fusible MT 2 T operado en CU 4667  a causa caida de rayo quemando equipo de medicion de voltaje UDAT quedando sin comunicacion "/>
  </r>
  <r>
    <n v="201900705"/>
    <x v="2"/>
    <n v="2"/>
    <n v="40"/>
    <n v="44"/>
    <x v="506"/>
    <d v="2019-05-31T19:52:37"/>
    <n v="1.51"/>
    <x v="55"/>
    <x v="1"/>
    <n v="7301"/>
    <s v="Curicó"/>
    <s v="MT"/>
    <n v="298754.984"/>
    <n v="6115628.5329999998"/>
    <s v="1 fusible MT 2 T operado en CU 4667  a causa caida de rayo quemando equipo de medicion de voltaje UDAT quedando sin comunicacion "/>
  </r>
  <r>
    <n v="201900705"/>
    <x v="2"/>
    <n v="1"/>
    <n v="25"/>
    <n v="49"/>
    <x v="507"/>
    <d v="2019-05-31T19:28:31"/>
    <n v="1.26"/>
    <x v="55"/>
    <x v="1"/>
    <n v="7301"/>
    <s v="Curicó"/>
    <s v="MT"/>
    <n v="298783.576"/>
    <n v="6115597.2220000001"/>
    <s v="1 fusible MT 2 T operado en CU 4667  a causa caida de rayo quemando equipo de medicion de voltaje UDAT quedando sin comunicacion "/>
  </r>
  <r>
    <n v="201900715"/>
    <x v="0"/>
    <n v="2"/>
    <n v="40"/>
    <n v="5"/>
    <x v="508"/>
    <d v="2019-05-31T21:16:38"/>
    <n v="1.31"/>
    <x v="33"/>
    <x v="0"/>
    <n v="7308"/>
    <s v="Teno"/>
    <s v="MT"/>
    <n v="315862.92070000002"/>
    <n v="6134671.7461999999"/>
    <s v="se retiró corteza y se repuso fusible. servicio normal "/>
  </r>
  <r>
    <n v="201900720"/>
    <x v="2"/>
    <n v="0"/>
    <n v="0"/>
    <n v="9"/>
    <x v="509"/>
    <d v="2019-06-01T00:55:47"/>
    <n v="3.71"/>
    <x v="43"/>
    <x v="0"/>
    <n v="7301"/>
    <s v="Curicó"/>
    <s v="BT"/>
    <n v="299704.15100000001"/>
    <n v="6126364.9179999996"/>
    <s v="DRP CORTADA 3X25+50 cable DRP 3X25+50 mm cortado por prensas fundidas en poste CU 6509"/>
  </r>
  <r>
    <n v="201900725"/>
    <x v="3"/>
    <n v="0"/>
    <n v="0"/>
    <n v="18"/>
    <x v="510"/>
    <d v="2019-06-01T10:20:27"/>
    <n v="2.08"/>
    <x v="41"/>
    <x v="0"/>
    <n v="7308"/>
    <s v="Teno"/>
    <s v="BT"/>
    <n v="314633.85557293001"/>
    <n v="6145748.1654890198"/>
    <s v="se recorre red BT sin encontrar falla aparente, se cierra entrando normal sector sin energía se107 operada por rama en línea bt NH 100a  operado se reemplaza quedando sector normal con energia"/>
  </r>
  <r>
    <n v="201900726"/>
    <x v="3"/>
    <n v="0"/>
    <n v="0"/>
    <n v="7"/>
    <x v="511"/>
    <d v="2019-06-01T10:56:44"/>
    <n v="1.56"/>
    <x v="33"/>
    <x v="0"/>
    <n v="7308"/>
    <s v="Teno"/>
    <s v="BT"/>
    <n v="316197.83799999999"/>
    <n v="6137910.4160000002"/>
    <s v="operacion de nyh por caida de cortesa de eucaliptus arrojadas por el viento sobre la red BT fusible MT quemado en DTE 933 por caída de guira  de eucaliptos se retira reponiendo sector normal con energía"/>
  </r>
  <r>
    <n v="201900751"/>
    <x v="2"/>
    <n v="0"/>
    <n v="0"/>
    <n v="84"/>
    <x v="512"/>
    <d v="2019-06-04T19:20:29"/>
    <n v="1.63"/>
    <x v="34"/>
    <x v="0"/>
    <n v="7301"/>
    <s v="Curicó"/>
    <s v="BT"/>
    <n v="298004.88199999998"/>
    <n v="6122341.5350000001"/>
    <s v="aumento de craga en el sector opera un fusible NH se normaliza sector."/>
  </r>
  <r>
    <n v="201900753"/>
    <x v="4"/>
    <n v="18"/>
    <n v="660"/>
    <n v="221"/>
    <x v="513"/>
    <d v="2019-06-05T08:33:04"/>
    <n v="1.58"/>
    <x v="36"/>
    <x v="1"/>
    <n v="7301"/>
    <s v="Curicó"/>
    <s v="MT"/>
    <n v="306018.13400000002"/>
    <n v="6115599.0279999999"/>
    <s v="CHOQUE DE VEHICULO DESCONOCIDO A TIRANTE"/>
  </r>
  <r>
    <n v="201900758"/>
    <x v="0"/>
    <n v="3"/>
    <n v="1080"/>
    <n v="2"/>
    <x v="514"/>
    <d v="2019-06-05T18:54:25"/>
    <n v="0.65"/>
    <x v="36"/>
    <x v="1"/>
    <n v="7308"/>
    <s v="Teno"/>
    <s v="MT"/>
    <n v="306742.109"/>
    <n v="6141563.267"/>
    <s v=" vehiculo desconocido choca poste TE5790 sector cruce la montaña de teno."/>
  </r>
  <r>
    <n v="201900758"/>
    <x v="0"/>
    <n v="25"/>
    <n v="641"/>
    <n v="381"/>
    <x v="514"/>
    <d v="2019-06-05T18:58:23"/>
    <n v="0.72"/>
    <x v="36"/>
    <x v="1"/>
    <n v="7306"/>
    <s v="Romeral"/>
    <s v="MT"/>
    <n v="306742.109"/>
    <n v="6141563.267"/>
    <s v=" vehiculo desconocido choca poste TE5790 sector cruce la montaña de teno."/>
  </r>
  <r>
    <n v="201900758"/>
    <x v="0"/>
    <n v="104"/>
    <n v="4934.5"/>
    <n v="945"/>
    <x v="514"/>
    <d v="2019-06-05T18:58:23"/>
    <n v="0.72"/>
    <x v="36"/>
    <x v="1"/>
    <n v="7308"/>
    <s v="Teno"/>
    <s v="MT"/>
    <n v="306742.109"/>
    <n v="6141563.267"/>
    <s v=" vehiculo desconocido choca poste TE5790 sector cruce la montaña de teno."/>
  </r>
  <r>
    <n v="201900758"/>
    <x v="0"/>
    <n v="0"/>
    <n v="0"/>
    <n v="12"/>
    <x v="515"/>
    <d v="2019-06-05T18:58:23"/>
    <n v="1.86"/>
    <x v="36"/>
    <x v="1"/>
    <n v="7308"/>
    <s v="Teno"/>
    <s v="BT"/>
    <n v="306742.109"/>
    <n v="6141563.267"/>
    <s v=" vehiculo desconocido choca poste TE5790 sector cruce la montaña de teno."/>
  </r>
  <r>
    <n v="201900778"/>
    <x v="2"/>
    <n v="0"/>
    <n v="0"/>
    <n v="4"/>
    <x v="516"/>
    <d v="2019-06-07T11:21:49"/>
    <n v="1.0900000000000001"/>
    <x v="33"/>
    <x v="0"/>
    <n v="7301"/>
    <s v="Curicó"/>
    <s v="BT"/>
    <n v="299639.86739999999"/>
    <n v="6118465.0636999998"/>
    <s v="SEd 29 operada en bt por caida rama en red BT."/>
  </r>
  <r>
    <n v="201900784"/>
    <x v="0"/>
    <n v="48"/>
    <n v="1353"/>
    <n v="777"/>
    <x v="517"/>
    <d v="2019-06-08T01:33:24"/>
    <n v="0.5"/>
    <x v="40"/>
    <x v="0"/>
    <n v="7308"/>
    <s v="Teno"/>
    <s v="MT"/>
    <n v="313329.56199999998"/>
    <n v="6134953.6090000002"/>
    <s v="ite4517 se encunetra conector fundido antes de desconectador chuchilla, se realiza apertura de emergencia para reparar"/>
  </r>
  <r>
    <n v="201900804"/>
    <x v="2"/>
    <n v="1"/>
    <n v="45"/>
    <n v="16"/>
    <x v="518"/>
    <d v="2019-06-12T05:40:56"/>
    <n v="10.99"/>
    <x v="36"/>
    <x v="1"/>
    <n v="7301"/>
    <s v="Curicó"/>
    <s v="MT"/>
    <n v="297647.23300000001"/>
    <n v="6122278.7419999996"/>
    <s v="RECONECTADOR LA OBRA OPERADO POR CHOQUE DE VEHICULO PATENTE WC8018 A POSTE PLACA CU8197."/>
  </r>
  <r>
    <n v="201900804"/>
    <x v="2"/>
    <n v="45"/>
    <n v="2120"/>
    <n v="475"/>
    <x v="519"/>
    <d v="2019-06-11T21:37:10"/>
    <n v="1.51"/>
    <x v="36"/>
    <x v="1"/>
    <n v="7301"/>
    <s v="Curicó"/>
    <s v="MT"/>
    <n v="297753.24200000003"/>
    <n v="6122599.0980000002"/>
    <s v="RECONECTADOR LA OBRA OPERADO POR CHOQUE DE VEHICULO PATENTE WC8018 A POSTE PLACA CU8197."/>
  </r>
  <r>
    <n v="201900804"/>
    <x v="2"/>
    <n v="17"/>
    <n v="2075"/>
    <n v="578"/>
    <x v="519"/>
    <d v="2019-06-12T05:40:56"/>
    <n v="9.57"/>
    <x v="36"/>
    <x v="1"/>
    <n v="7301"/>
    <s v="Curicó"/>
    <s v="MT"/>
    <n v="297753.24200000003"/>
    <n v="6122599.0980000002"/>
    <s v="RECONECTADOR LA OBRA OPERADO POR CHOQUE DE VEHICULO PATENTE WC8018 A POSTE PLACA CU8197."/>
  </r>
  <r>
    <n v="201900804"/>
    <x v="2"/>
    <n v="5"/>
    <n v="2400"/>
    <n v="44"/>
    <x v="520"/>
    <d v="2019-06-12T02:18:43"/>
    <n v="2.84"/>
    <x v="36"/>
    <x v="1"/>
    <n v="7301"/>
    <s v="Curicó"/>
    <s v="MT"/>
    <n v="297870.16800000001"/>
    <n v="6122946.6399999997"/>
    <s v="RECONECTADOR LA OBRA OPERADO POR CHOQUE DE VEHICULO PATENTE WC8018 A POSTE PLACA CU8197."/>
  </r>
  <r>
    <n v="201900810"/>
    <x v="3"/>
    <n v="1"/>
    <n v="25"/>
    <n v="6"/>
    <x v="521"/>
    <d v="2019-06-12T19:49:30"/>
    <n v="1.02"/>
    <x v="33"/>
    <x v="0"/>
    <n v="7308"/>
    <s v="Teno"/>
    <s v="MT"/>
    <n v="310772.75799999997"/>
    <n v="6143302.4400000004"/>
    <s v="dte5021 operado en mt fase lateral sur  fus de 2st  opera por caída de rama de eucalipto  en te 5028  y te 5029"/>
  </r>
  <r>
    <n v="201900813"/>
    <x v="3"/>
    <n v="1"/>
    <n v="25"/>
    <n v="5"/>
    <x v="522"/>
    <d v="2019-06-13T02:22:47"/>
    <n v="1.42"/>
    <x v="33"/>
    <x v="0"/>
    <n v="7308"/>
    <s v="Teno"/>
    <s v="MT"/>
    <n v="311831.071"/>
    <n v="6146031.1459999997"/>
    <s v="DTE 4674 operado en MT fase r fusible  de  5 A opera por huira  en red MT"/>
  </r>
  <r>
    <n v="201900827"/>
    <x v="0"/>
    <n v="0"/>
    <n v="0"/>
    <n v="11"/>
    <x v="523"/>
    <d v="2019-06-16T23:11:12"/>
    <n v="1.22"/>
    <x v="34"/>
    <x v="0"/>
    <n v="7308"/>
    <s v="Teno"/>
    <s v="BT"/>
    <n v="307061.91700000002"/>
    <n v="6136918.2290000003"/>
    <s v="sed 854 operada en bt nh de 63 opera por sobre carga momentánea  "/>
  </r>
  <r>
    <n v="201900849"/>
    <x v="2"/>
    <n v="0"/>
    <n v="0"/>
    <n v="92"/>
    <x v="524"/>
    <d v="2019-06-25T10:22:52"/>
    <n v="0.79"/>
    <x v="34"/>
    <x v="0"/>
    <n v="7301"/>
    <s v="Curicó"/>
    <s v="BT"/>
    <n v="297857.266"/>
    <n v="6125667.6349999998"/>
    <s v="operacion de la red BT en fase C salida poniene con un pick 110A , se normaliza sector. sed operada en bt fusibles de 100 nh  se aumenta  la  capacidad  quedando zona normal "/>
  </r>
  <r>
    <n v="201900852"/>
    <x v="2"/>
    <n v="0"/>
    <n v="0"/>
    <n v="26"/>
    <x v="525"/>
    <d v="2019-06-25T11:21:33"/>
    <n v="7.0000000000000007E-2"/>
    <x v="35"/>
    <x v="0"/>
    <n v="7301"/>
    <s v="Curicó"/>
    <s v="BT"/>
    <n v="297542.42700000003"/>
    <n v="6122956.4790000003"/>
    <s v="se realiza cambio de conductor desnudo por  preensamblado "/>
  </r>
  <r>
    <n v="201900852"/>
    <x v="2"/>
    <n v="0"/>
    <n v="0"/>
    <n v="26"/>
    <x v="526"/>
    <d v="2019-06-25T14:43:12"/>
    <n v="0.01"/>
    <x v="35"/>
    <x v="0"/>
    <n v="7301"/>
    <s v="Curicó"/>
    <s v="BT"/>
    <n v="297542.42700000003"/>
    <n v="6122956.4790000003"/>
    <s v="se realiza cambio de conductor desnudo por  preensamblado "/>
  </r>
  <r>
    <n v="201900864"/>
    <x v="0"/>
    <n v="6"/>
    <n v="141.5"/>
    <n v="31"/>
    <x v="527"/>
    <d v="2019-06-27T16:01:54"/>
    <n v="5.89"/>
    <x v="52"/>
    <x v="0"/>
    <n v="7308"/>
    <s v="Teno"/>
    <s v="MT"/>
    <n v="323419.08"/>
    <n v="6128657.4400000004"/>
    <s v="Desconexion de mediia tension programada para efectuar reemplazo de conductor 3f en un tramo de 6 km  para mejoramiento de la calida de suministro de los clientes del sector ruta J-25 la montaña de teno"/>
  </r>
  <r>
    <n v="201900879"/>
    <x v="4"/>
    <n v="8"/>
    <n v="410"/>
    <n v="35"/>
    <x v="528"/>
    <d v="2019-06-29T15:25:19"/>
    <n v="0.06"/>
    <x v="34"/>
    <x v="0"/>
    <n v="7301"/>
    <s v="Curicó"/>
    <s v="MT"/>
    <n v="302607.42700000003"/>
    <n v="6112370.4289999995"/>
    <s v="cta10611 presenta falla interna,deja sector sin energia , se deja abierta se realizó  cierre de arranque  en dcu 4795 y quedó normal "/>
  </r>
  <r>
    <n v="201900893"/>
    <x v="0"/>
    <n v="0"/>
    <n v="0"/>
    <n v="25"/>
    <x v="529"/>
    <d v="2019-07-01T20:23:02"/>
    <n v="1.35"/>
    <x v="34"/>
    <x v="0"/>
    <n v="7308"/>
    <s v="Teno"/>
    <s v="BT"/>
    <n v="304621.99599999998"/>
    <n v="6136899.2089999998"/>
    <s v="fases 63A 5A 8a S/E133 3f de 30kva. se enuentra con desequilibrio de fases, se proecede a Equilibrar.-"/>
  </r>
  <r>
    <n v="201900897"/>
    <x v="2"/>
    <n v="0"/>
    <n v="0"/>
    <n v="72"/>
    <x v="530"/>
    <d v="2019-07-02T21:24:55"/>
    <n v="1.18"/>
    <x v="34"/>
    <x v="0"/>
    <n v="7301"/>
    <s v="Curicó"/>
    <s v="BT"/>
    <n v="297487.21799999999"/>
    <n v="6118433.1390000004"/>
    <s v="sobre carga momentanea en S/E a48 b 50 c73"/>
  </r>
  <r>
    <n v="201900900"/>
    <x v="2"/>
    <n v="1"/>
    <n v="15"/>
    <n v="4"/>
    <x v="531"/>
    <d v="2019-07-03T15:20:03"/>
    <n v="1.08"/>
    <x v="40"/>
    <x v="0"/>
    <n v="7301"/>
    <s v="Curicó"/>
    <s v="MT"/>
    <n v="299263.84399999998"/>
    <n v="6119861.682"/>
    <s v="1 fus mt de 1 st operado en sed cu-8701 x fatiga de material, se normaliza con servicio normal"/>
  </r>
  <r>
    <n v="201900904"/>
    <x v="0"/>
    <n v="1"/>
    <n v="15"/>
    <n v="1"/>
    <x v="532"/>
    <d v="2019-07-04T16:00:42"/>
    <n v="5.99"/>
    <x v="52"/>
    <x v="0"/>
    <n v="7308"/>
    <s v="Teno"/>
    <s v="MT"/>
    <n v="324142.60399999999"/>
    <n v="6128262.1160000004"/>
    <s v="Reemplazo de 3,8 km de LMT conductor desnudo por protegido en sector Culenar. Desconexion contempla generacion de respaldo. "/>
  </r>
  <r>
    <n v="201900923"/>
    <x v="2"/>
    <n v="0"/>
    <n v="0"/>
    <n v="20"/>
    <x v="533"/>
    <d v="2019-07-07T23:10:10"/>
    <n v="0.89"/>
    <x v="34"/>
    <x v="0"/>
    <n v="7301"/>
    <s v="Curicó"/>
    <s v="BT"/>
    <n v="303544.43699999998"/>
    <n v="6123303.6440000003"/>
    <s v="fusible nh de 50 a operado en bt operador por sobrecarga momentánea se aumenta fusible  a 63 a "/>
  </r>
  <r>
    <n v="201900933"/>
    <x v="4"/>
    <n v="242"/>
    <n v="15216.5"/>
    <n v="2514"/>
    <x v="534"/>
    <d v="2019-07-10T09:29:00"/>
    <n v="0.03"/>
    <x v="40"/>
    <x v="0"/>
    <n v="7301"/>
    <s v="Curicó"/>
    <s v="MT"/>
    <n v="302214.53999999998"/>
    <n v="6117685.6490000002"/>
    <s v="operacion inprevista de la red "/>
  </r>
  <r>
    <n v="201900933"/>
    <x v="4"/>
    <n v="34"/>
    <n v="2097"/>
    <n v="233"/>
    <x v="534"/>
    <d v="2019-07-10T09:29:00"/>
    <n v="0.03"/>
    <x v="40"/>
    <x v="0"/>
    <n v="7304"/>
    <s v="Molina"/>
    <s v="MT"/>
    <n v="302214.53999999998"/>
    <n v="6117685.6490000002"/>
    <s v="operacion inprevista de la red "/>
  </r>
  <r>
    <n v="201900944"/>
    <x v="0"/>
    <n v="103"/>
    <n v="5798"/>
    <n v="1196"/>
    <x v="535"/>
    <d v="2019-07-10T21:15:05"/>
    <n v="0.49"/>
    <x v="36"/>
    <x v="1"/>
    <n v="7308"/>
    <s v="Teno"/>
    <s v="MT"/>
    <n v="307158.28200000001"/>
    <n v="6141226.034"/>
    <s v="RECONECTADOR RTE4591 OPERADO A CAUSA DE POSTE CHOCADO POR VEHICULO PLACA PATENTE ST-7629 parte 104 fiscalio local curico"/>
  </r>
  <r>
    <n v="201900944"/>
    <x v="0"/>
    <n v="13"/>
    <n v="665"/>
    <n v="199"/>
    <x v="535"/>
    <d v="2019-07-11T01:00:28"/>
    <n v="4.25"/>
    <x v="36"/>
    <x v="1"/>
    <n v="7308"/>
    <s v="Teno"/>
    <s v="MT"/>
    <n v="307158.28200000001"/>
    <n v="6141226.034"/>
    <s v="RECONECTADOR RTE4591 OPERADO A CAUSA DE POSTE CHOCADO POR VEHICULO PLACA PATENTE ST-7629 parte 104 fiscalio local curico"/>
  </r>
  <r>
    <n v="201900951"/>
    <x v="0"/>
    <n v="0"/>
    <n v="0"/>
    <n v="28"/>
    <x v="536"/>
    <d v="2019-07-12T15:15:47"/>
    <n v="0.18"/>
    <x v="40"/>
    <x v="0"/>
    <n v="7308"/>
    <s v="Teno"/>
    <s v="BT"/>
    <n v="306071.52600000001"/>
    <n v="6137332.8020000001"/>
    <s v="opera fusible por fatiga de material "/>
  </r>
  <r>
    <n v="201900953"/>
    <x v="0"/>
    <n v="1"/>
    <n v="35"/>
    <n v="51"/>
    <x v="537"/>
    <d v="2019-07-12T19:40:23"/>
    <n v="1.17"/>
    <x v="40"/>
    <x v="0"/>
    <n v="7308"/>
    <s v="Teno"/>
    <s v="MT"/>
    <n v="311235.266"/>
    <n v="6140040.4230000004"/>
    <s v="puente mt cortado en desconectadores cuchillos te 2277, se realizó apertura de arranque santa Rebeca se instalación tierras y se realiza repacion, 21:26 cierre arranque a santa Rebeca,  servicio comprobado con energía"/>
  </r>
  <r>
    <n v="201900953"/>
    <x v="0"/>
    <n v="18"/>
    <n v="915"/>
    <n v="269"/>
    <x v="538"/>
    <d v="2019-07-12T21:26:59"/>
    <n v="0.81"/>
    <x v="40"/>
    <x v="0"/>
    <n v="7308"/>
    <s v="Teno"/>
    <s v="MT"/>
    <n v="309335.516"/>
    <n v="6139238.4479999999"/>
    <s v="puente mt cortado en desconectadores cuchillos te 2277, se realizó apertura de arranque santa Rebeca se instalación tierras y se realiza repacion, 21:26 cierre arranque a santa Rebeca,  servicio comprobado con energía"/>
  </r>
  <r>
    <n v="201900956"/>
    <x v="3"/>
    <n v="0"/>
    <n v="0"/>
    <n v="94"/>
    <x v="539"/>
    <d v="2019-07-12T22:03:54"/>
    <n v="2.2200000000000002"/>
    <x v="56"/>
    <x v="0"/>
    <n v="7308"/>
    <s v="Teno"/>
    <s v="BT"/>
    <n v="315113.09499999997"/>
    <n v="6145003.7400000002"/>
    <s v="Se encuentra alambre en red BT provocando COCI en SED 108."/>
  </r>
  <r>
    <n v="201900974"/>
    <x v="0"/>
    <n v="1"/>
    <n v="25"/>
    <n v="0"/>
    <x v="540"/>
    <d v="2019-07-18T15:22:54"/>
    <n v="5.26"/>
    <x v="52"/>
    <x v="0"/>
    <n v="7308"/>
    <s v="Teno"/>
    <s v="BT"/>
    <n v="307520.005"/>
    <n v="6140986.2199999997"/>
    <s v="REFUERZO DE CONDUCTOR SIN AFECTACION DE CLIENTES"/>
  </r>
  <r>
    <n v="201900975"/>
    <x v="0"/>
    <n v="0"/>
    <n v="0"/>
    <n v="37"/>
    <x v="541"/>
    <d v="2019-07-18T20:59:27"/>
    <n v="1.57"/>
    <x v="34"/>
    <x v="0"/>
    <n v="7308"/>
    <s v="Teno"/>
    <s v="BT"/>
    <n v="316236.27899999998"/>
    <n v="6135060.085"/>
    <s v="sed669 operada en bt automático  de 100 a opera por  sobre carga momentánea "/>
  </r>
  <r>
    <n v="201900978"/>
    <x v="1"/>
    <n v="14"/>
    <n v="495"/>
    <n v="56"/>
    <x v="542"/>
    <d v="2019-07-19T14:38:40"/>
    <n v="5.62"/>
    <x v="54"/>
    <x v="1"/>
    <n v="7301"/>
    <s v="Curicó"/>
    <s v="MT"/>
    <n v="300376.09600000002"/>
    <n v="6127473.8310000002"/>
    <s v="DESCONEXION PROGRAMADA A SOLICITUD DE VIALIDAD POR ENSANCHAMIENTO DE CAMINO"/>
  </r>
  <r>
    <n v="201900991"/>
    <x v="0"/>
    <n v="0"/>
    <n v="0"/>
    <n v="37"/>
    <x v="543"/>
    <d v="2019-07-21T18:51:51"/>
    <n v="1.64"/>
    <x v="34"/>
    <x v="0"/>
    <n v="7308"/>
    <s v="Teno"/>
    <s v="BT"/>
    <n v="316236.27899999998"/>
    <n v="6135060.085"/>
    <s v="ite de s/E vencido"/>
  </r>
  <r>
    <n v="201901000"/>
    <x v="1"/>
    <n v="0"/>
    <n v="0"/>
    <n v="9"/>
    <x v="544"/>
    <d v="2019-07-23T22:22:29"/>
    <n v="1.1200000000000001"/>
    <x v="40"/>
    <x v="0"/>
    <n v="7306"/>
    <s v="Romeral"/>
    <s v="BT"/>
    <n v="298604.49400000001"/>
    <n v="6126387.3679999998"/>
    <s v="cabana fundido en fase t se1040 se reemplaza quedando sector con energia"/>
  </r>
  <r>
    <n v="201901003"/>
    <x v="2"/>
    <n v="5"/>
    <n v="315"/>
    <n v="9"/>
    <x v="545"/>
    <d v="2019-07-24T12:53:35"/>
    <n v="2.81"/>
    <x v="52"/>
    <x v="0"/>
    <n v="7301"/>
    <s v="Curicó"/>
    <s v="MT"/>
    <n v="296832.185"/>
    <n v="6120086.3080000002"/>
    <s v="intercalacion de poste 10mts hA"/>
  </r>
  <r>
    <n v="201901005"/>
    <x v="2"/>
    <n v="0"/>
    <n v="0"/>
    <n v="8"/>
    <x v="546"/>
    <d v="2019-07-25T06:00:00"/>
    <n v="1.08"/>
    <x v="40"/>
    <x v="0"/>
    <n v="7301"/>
    <s v="Curicó"/>
    <s v="BT"/>
    <n v="297864.5074"/>
    <n v="6121911.1584000001"/>
    <s v="SE operada en bt por cabana fundido en fase t se reemplaza quedando sector con energía "/>
  </r>
  <r>
    <n v="201901007"/>
    <x v="0"/>
    <n v="12"/>
    <n v="540"/>
    <n v="66"/>
    <x v="547"/>
    <d v="2019-07-25T15:53:11"/>
    <n v="5.7"/>
    <x v="52"/>
    <x v="0"/>
    <n v="7308"/>
    <s v="Teno"/>
    <s v="MT"/>
    <n v="310080.71000000002"/>
    <n v="6138275.2199999997"/>
    <s v="Reemplazo de 3 km de conductor desnudo por protegido sector Ventana del alto la montaña de Teno. Desconexion contempla generacion de respaldo y tranferencia de cargas entre alimentadores."/>
  </r>
  <r>
    <n v="201901007"/>
    <x v="0"/>
    <n v="12"/>
    <n v="540"/>
    <n v="2"/>
    <x v="548"/>
    <d v="2019-07-25T15:53:11"/>
    <n v="6.8"/>
    <x v="52"/>
    <x v="0"/>
    <n v="7308"/>
    <s v="Teno"/>
    <s v="BT"/>
    <n v="310131.39199999999"/>
    <n v="6138020.5669999998"/>
    <s v="Reemplazo de 3 km de conductor desnudo por protegido sector Ventana del alto la montaña de Teno. Desconexion contempla generacion de respaldo y tranferencia de cargas entre alimentadores."/>
  </r>
  <r>
    <n v="201901007"/>
    <x v="0"/>
    <n v="12"/>
    <n v="540"/>
    <n v="2"/>
    <x v="549"/>
    <d v="2019-07-25T15:53:11"/>
    <n v="6.7"/>
    <x v="52"/>
    <x v="0"/>
    <n v="7308"/>
    <s v="Teno"/>
    <s v="BT"/>
    <n v="310438.18599999999"/>
    <n v="6137638.4170000004"/>
    <s v="Reemplazo de 3 km de conductor desnudo por protegido sector Ventana del alto la montaña de Teno. Desconexion contempla generacion de respaldo y tranferencia de cargas entre alimentadores."/>
  </r>
  <r>
    <n v="201901007"/>
    <x v="0"/>
    <n v="12"/>
    <n v="540"/>
    <n v="2"/>
    <x v="550"/>
    <d v="2019-07-25T15:53:11"/>
    <n v="6.7"/>
    <x v="52"/>
    <x v="0"/>
    <n v="7308"/>
    <s v="Teno"/>
    <s v="BT"/>
    <n v="310747.37400000001"/>
    <n v="6137352.0690000001"/>
    <s v="Reemplazo de 3 km de conductor desnudo por protegido sector Ventana del alto la montaña de Teno. Desconexion contempla generacion de respaldo y tranferencia de cargas entre alimentadores."/>
  </r>
  <r>
    <n v="201901036"/>
    <x v="0"/>
    <n v="11"/>
    <n v="360"/>
    <n v="134"/>
    <x v="551"/>
    <d v="2019-08-01T14:45:02"/>
    <n v="1.47"/>
    <x v="53"/>
    <x v="1"/>
    <n v="7308"/>
    <s v="Teno"/>
    <s v="MT"/>
    <n v="304246.84420964"/>
    <n v="6139485.9180800002"/>
    <s v="conductor cortocicuitado aguaas arriba de alimentador. a causa de caida de red MT de empresa CGE "/>
  </r>
  <r>
    <n v="201901036"/>
    <x v="0"/>
    <n v="25"/>
    <n v="641"/>
    <n v="386"/>
    <x v="551"/>
    <d v="2019-08-01T15:00:56"/>
    <n v="1.74"/>
    <x v="53"/>
    <x v="1"/>
    <n v="7306"/>
    <s v="Romeral"/>
    <s v="MT"/>
    <n v="304246.84420964"/>
    <n v="6139485.9180800002"/>
    <s v="conductor cortocicuitado aguaas arriba de alimentador. a causa de caida de red MT de empresa CGE "/>
  </r>
  <r>
    <n v="201901036"/>
    <x v="0"/>
    <n v="261"/>
    <n v="17360.5"/>
    <n v="2657"/>
    <x v="551"/>
    <d v="2019-08-01T15:00:56"/>
    <n v="1.74"/>
    <x v="53"/>
    <x v="1"/>
    <n v="7308"/>
    <s v="Teno"/>
    <s v="MT"/>
    <n v="304246.84420964"/>
    <n v="6139485.9180800002"/>
    <s v="conductor cortocicuitado aguaas arriba de alimentador. a causa de caida de red MT de empresa CGE "/>
  </r>
  <r>
    <n v="201901072"/>
    <x v="4"/>
    <n v="1"/>
    <n v="15"/>
    <n v="9"/>
    <x v="552"/>
    <d v="2019-08-04T13:32:58"/>
    <n v="1.69"/>
    <x v="40"/>
    <x v="0"/>
    <n v="7301"/>
    <s v="Curicó"/>
    <s v="MT"/>
    <n v="310856.23700000002"/>
    <n v="6115295.6220000004"/>
    <s v="se remplaza aislador queda zona normal asociada a falla anterior  normalizado"/>
  </r>
  <r>
    <n v="201901080"/>
    <x v="0"/>
    <n v="12"/>
    <n v="290"/>
    <n v="4"/>
    <x v="553"/>
    <d v="2019-08-08T15:50:01"/>
    <n v="6.68"/>
    <x v="52"/>
    <x v="0"/>
    <n v="7308"/>
    <s v="Teno"/>
    <s v="BT"/>
    <n v="308788.23300000001"/>
    <n v="6138300.3030000003"/>
    <s v="instalacion equipo electrogeno instalacion equipo instalacion equipo electrogeno abierto en MT instalacion equipo electrogeno se aisla sector sta rebeca cierre normal mente abierto  abierto para aaislar falla Instalación de grupo electrógeno Instalación de grupo electrógeno Instalación de grupo electrógeno Desinstalación de grupo electrógeno Desinstalación de grupo electrógeno Desinstalación de grupo electrógeno Desinstalación de grupo electrógeno Desinstalación de grupo electrógeno"/>
  </r>
  <r>
    <n v="201901080"/>
    <x v="0"/>
    <n v="0"/>
    <n v="0"/>
    <n v="4"/>
    <x v="554"/>
    <d v="2019-08-08T10:12:19"/>
    <n v="0.15"/>
    <x v="52"/>
    <x v="0"/>
    <n v="7308"/>
    <s v="Teno"/>
    <s v="BT"/>
    <n v="309328.62"/>
    <n v="6139468.0300000003"/>
    <s v="instalacion equipo electrogeno instalacion equipo instalacion equipo electrogeno abierto en MT instalacion equipo electrogeno se aisla sector sta rebeca cierre normal mente abierto  abierto para aaislar falla Instalación de grupo electrógeno Instalación de grupo electrógeno Instalación de grupo electrógeno Desinstalación de grupo electrógeno Desinstalación de grupo electrógeno Desinstalación de grupo electrógeno Desinstalación de grupo electrógeno Desinstalación de grupo electrógeno"/>
  </r>
  <r>
    <n v="201901080"/>
    <x v="0"/>
    <n v="12"/>
    <n v="290"/>
    <n v="73"/>
    <x v="554"/>
    <d v="2019-08-08T15:50:01"/>
    <n v="5.78"/>
    <x v="52"/>
    <x v="0"/>
    <n v="7308"/>
    <s v="Teno"/>
    <s v="MT"/>
    <n v="309328.62"/>
    <n v="6139468.0300000003"/>
    <s v="instalacion equipo electrogeno instalacion equipo instalacion equipo electrogeno abierto en MT instalacion equipo electrogeno se aisla sector sta rebeca cierre normal mente abierto  abierto para aaislar falla Instalación de grupo electrógeno Instalación de grupo electrógeno Instalación de grupo electrógeno Desinstalación de grupo electrógeno Desinstalación de grupo electrógeno Desinstalación de grupo electrógeno Desinstalación de grupo electrógeno Desinstalación de grupo electrógeno"/>
  </r>
  <r>
    <n v="201901080"/>
    <x v="0"/>
    <n v="1"/>
    <n v="30"/>
    <n v="1"/>
    <x v="554"/>
    <d v="2019-08-08T10:10:00"/>
    <n v="0.11"/>
    <x v="52"/>
    <x v="0"/>
    <n v="7308"/>
    <s v="Teno"/>
    <s v="MT"/>
    <n v="309328.62"/>
    <n v="6139468.0300000003"/>
    <s v="instalacion equipo electrogeno instalacion equipo instalacion equipo electrogeno abierto en MT instalacion equipo electrogeno se aisla sector sta rebeca cierre normal mente abierto  abierto para aaislar falla Instalación de grupo electrógeno Instalación de grupo electrógeno Instalación de grupo electrógeno Desinstalación de grupo electrógeno Desinstalación de grupo electrógeno Desinstalación de grupo electrógeno Desinstalación de grupo electrógeno Desinstalación de grupo electrógeno"/>
  </r>
  <r>
    <n v="201901099"/>
    <x v="3"/>
    <n v="2"/>
    <n v="90"/>
    <n v="4"/>
    <x v="555"/>
    <d v="2019-08-15T12:10:00"/>
    <n v="2.21"/>
    <x v="51"/>
    <x v="0"/>
    <n v="7308"/>
    <s v="Teno"/>
    <s v="MT"/>
    <n v="308372.05099999998"/>
    <n v="6143215.2319999998"/>
    <s v="3 bastones en Mt operados en DCU 3441, por falla particular en cuenta 13685 esta se deja abierta y se normaliza arranque quedando sector con energia"/>
  </r>
  <r>
    <n v="201901120"/>
    <x v="0"/>
    <n v="1"/>
    <n v="5"/>
    <n v="2"/>
    <x v="556"/>
    <d v="2019-08-23T15:25:00"/>
    <n v="2.08"/>
    <x v="40"/>
    <x v="0"/>
    <n v="7308"/>
    <s v="Teno"/>
    <s v="MT"/>
    <n v="320357.93400000001"/>
    <n v="6129411.8399999999"/>
    <s v="dte507 operado en mt fusible de 2st opera por fatiga de material  dte507 operado en MT"/>
  </r>
  <r>
    <n v="201901125"/>
    <x v="2"/>
    <n v="193"/>
    <n v="18341.5"/>
    <n v="2686"/>
    <x v="557"/>
    <d v="2019-08-25T15:50:36"/>
    <n v="5.75"/>
    <x v="52"/>
    <x v="0"/>
    <n v="7301"/>
    <s v="Curicó"/>
    <s v="MT"/>
    <s v="2965450,43"/>
    <s v="6125519,556"/>
    <s v="DESCONEXION PROGRAMADA CAMBIO DE CONDUCTOR DESNUDO A PROTEGIDO. SE INSTALA GENERACION DE RESPALDO."/>
  </r>
  <r>
    <n v="201901125"/>
    <x v="2"/>
    <n v="162"/>
    <n v="12948"/>
    <n v="1470"/>
    <x v="558"/>
    <d v="2019-08-25T15:55:12"/>
    <n v="5.83"/>
    <x v="52"/>
    <x v="0"/>
    <n v="7301"/>
    <s v="Curicó"/>
    <s v="MT"/>
    <s v="2965450,43"/>
    <s v="6125519,556"/>
    <s v="DESCONEXION PROGRAMADA CAMBIO DE CONDUCTOR DESNUDO A PROTEGIDO. SE INSTALA GENERACION DE RESPALDO."/>
  </r>
  <r>
    <n v="201901136"/>
    <x v="0"/>
    <n v="10"/>
    <n v="255"/>
    <n v="113"/>
    <x v="559"/>
    <d v="2019-08-29T15:30:00"/>
    <n v="5.47"/>
    <x v="52"/>
    <x v="0"/>
    <n v="7308"/>
    <s v="Teno"/>
    <s v="MT"/>
    <n v="320325.24099999998"/>
    <n v="6129429.9340000004"/>
    <s v="DESCONEXION PROGRAMADA SECTOR LA ALAGUNA"/>
  </r>
  <r>
    <n v="201901144"/>
    <x v="4"/>
    <n v="0"/>
    <n v="0"/>
    <n v="20"/>
    <x v="560"/>
    <d v="2019-09-01T16:25:56"/>
    <n v="2.0499999999999998"/>
    <x v="40"/>
    <x v="0"/>
    <n v="7301"/>
    <s v="Curicó"/>
    <s v="BT"/>
    <n v="308953.16800000001"/>
    <n v="6104672.2609999999"/>
    <s v="porta fusible tipo cabana fundido en sed 073"/>
  </r>
  <r>
    <n v="201901150"/>
    <x v="3"/>
    <n v="0"/>
    <n v="0"/>
    <n v="14"/>
    <x v="561"/>
    <d v="2019-09-03T21:06:51"/>
    <n v="2.08"/>
    <x v="34"/>
    <x v="0"/>
    <n v="7308"/>
    <s v="Teno"/>
    <s v="BT"/>
    <n v="314897.02324418997"/>
    <n v="6138960.7846429497"/>
    <s v="se 397 operada en bt por cable en cosi por incendio de leña se repara quedando sector con energia"/>
  </r>
  <r>
    <n v="201901153"/>
    <x v="0"/>
    <n v="2"/>
    <n v="575"/>
    <n v="50"/>
    <x v="562"/>
    <d v="2019-09-04T17:35:26"/>
    <n v="1.94"/>
    <x v="48"/>
    <x v="1"/>
    <n v="7308"/>
    <s v="Teno"/>
    <s v="MT"/>
    <n v="307466.614"/>
    <n v="6142383.352"/>
    <s v="dte3462 operan protecciones mt 20t, producto de líneas cortadas en te 6721 y 6722 , x quema de pastizales no autorizada 3ros , se repara y se normaliza quedando servicio normal  en el sector "/>
  </r>
  <r>
    <n v="201901153"/>
    <x v="0"/>
    <n v="4"/>
    <n v="170"/>
    <n v="53"/>
    <x v="562"/>
    <d v="2019-09-04T19:37:54"/>
    <n v="3.98"/>
    <x v="48"/>
    <x v="1"/>
    <n v="7308"/>
    <s v="Teno"/>
    <s v="MT"/>
    <n v="307466.614"/>
    <n v="6142383.352"/>
    <s v="dte3462 operan protecciones mt 20t, producto de líneas cortadas en te 6721 y 6722 , x quema de pastizales no autorizada 3ros , se repara y se normaliza quedando servicio normal  en el sector "/>
  </r>
  <r>
    <n v="201901158"/>
    <x v="0"/>
    <n v="0"/>
    <n v="0"/>
    <n v="13"/>
    <x v="563"/>
    <d v="2019-09-05T20:23:17"/>
    <n v="1.8"/>
    <x v="40"/>
    <x v="0"/>
    <n v="7308"/>
    <s v="Teno"/>
    <s v="BT"/>
    <n v="306868.283"/>
    <n v="6139338.6370000001"/>
    <s v="sector sin energía se506 operada en mt por alumbrado en cosi provocado por incendio,este se deja afuera quedando sector con energia"/>
  </r>
  <r>
    <n v="201901171"/>
    <x v="2"/>
    <n v="271"/>
    <n v="22137.5"/>
    <n v="3444"/>
    <x v="564"/>
    <d v="2019-09-06T16:26:00"/>
    <n v="0.85"/>
    <x v="36"/>
    <x v="1"/>
    <n v="7301"/>
    <s v="Curicó"/>
    <s v="MT"/>
    <n v="296508.32527492999"/>
    <n v="6125585.75470882"/>
    <s v="Choque de Vehiculo a tirante provoca daida de cuchilla solida"/>
  </r>
  <r>
    <n v="201901197"/>
    <x v="4"/>
    <n v="0"/>
    <n v="0"/>
    <n v="3"/>
    <x v="565"/>
    <d v="2019-09-10T19:13:07"/>
    <n v="1.89"/>
    <x v="34"/>
    <x v="0"/>
    <n v="7301"/>
    <s v="Curicó"/>
    <s v="BT"/>
    <n v="304259.10200000001"/>
    <n v="6113439.6040000003"/>
    <s v="sed 60 operada en bt fase 2y3 fusible de 40 a hyh opera por coci en cuenta  81  asociada a falla anterior"/>
  </r>
  <r>
    <n v="201901201"/>
    <x v="0"/>
    <n v="5"/>
    <n v="250"/>
    <n v="70"/>
    <x v="566"/>
    <d v="2019-09-10T22:37:50"/>
    <n v="0.52"/>
    <x v="40"/>
    <x v="0"/>
    <n v="7308"/>
    <s v="Teno"/>
    <s v="MT"/>
    <n v="309335.516"/>
    <n v="6139238.4479999999"/>
    <s v="se encuentra prensa cortada en base  puente de red mt cortado en dte 227"/>
  </r>
  <r>
    <n v="201901201"/>
    <x v="0"/>
    <n v="13"/>
    <n v="665"/>
    <n v="199"/>
    <x v="566"/>
    <d v="2019-09-10T22:40:29"/>
    <n v="0.56000000000000005"/>
    <x v="40"/>
    <x v="0"/>
    <n v="7308"/>
    <s v="Teno"/>
    <s v="MT"/>
    <n v="309335.516"/>
    <n v="6139238.4479999999"/>
    <s v="se encuentra prensa cortada en base  puente de red mt cortado en dte 227"/>
  </r>
  <r>
    <n v="201901211"/>
    <x v="3"/>
    <n v="3"/>
    <n v="25"/>
    <n v="42"/>
    <x v="567"/>
    <d v="2019-09-14T10:44:34"/>
    <n v="1.1599999999999999"/>
    <x v="33"/>
    <x v="0"/>
    <n v="6303"/>
    <s v="Chimbarongo"/>
    <s v="MT"/>
    <n v="311786.18699999998"/>
    <n v="6147372.0199999996"/>
    <s v="dte 4152 opera 2 fus mt 10t , x falla en el dte 4674 caída de gancho de álamo a la red , red sin daño se normaliza  quedando servicio normal"/>
  </r>
  <r>
    <n v="201901211"/>
    <x v="3"/>
    <n v="2"/>
    <n v="115"/>
    <n v="4"/>
    <x v="567"/>
    <d v="2019-09-14T11:26:23"/>
    <n v="1.86"/>
    <x v="33"/>
    <x v="0"/>
    <n v="6303"/>
    <s v="Chimbarongo"/>
    <s v="MT"/>
    <n v="311244.27899999998"/>
    <n v="6146498.7750000004"/>
    <s v="dte 4152 opera 2 fus mt 10t , x falla en el dte 4674 caída de gancho de álamo a la red , red sin daño se normaliza  quedando servicio normal"/>
  </r>
  <r>
    <n v="201901217"/>
    <x v="0"/>
    <n v="1"/>
    <n v="35"/>
    <n v="51"/>
    <x v="568"/>
    <d v="2019-09-16T19:11:59"/>
    <n v="0.28999999999999998"/>
    <x v="40"/>
    <x v="0"/>
    <n v="7308"/>
    <s v="Teno"/>
    <s v="MT"/>
    <n v="311235.266"/>
    <n v="6140040.4230000004"/>
    <s v="bastón operado en mt de Se 721, fatiga de material no se encuentra nada en la red, se reemplaza fusible de 3.ª  quedando Se 721 normalizada  sector con energia"/>
  </r>
  <r>
    <n v="201901230"/>
    <x v="2"/>
    <n v="2"/>
    <n v="30"/>
    <n v="17"/>
    <x v="569"/>
    <d v="2019-09-19T02:50:42"/>
    <n v="1.43"/>
    <x v="33"/>
    <x v="0"/>
    <n v="7301"/>
    <s v="Curicó"/>
    <s v="MT"/>
    <n v="298207.20299999998"/>
    <n v="6122746.5549999997"/>
    <s v="CAIDA DE RAMA EN CU1176"/>
  </r>
  <r>
    <n v="201901237"/>
    <x v="0"/>
    <n v="18"/>
    <n v="555"/>
    <n v="358"/>
    <x v="570"/>
    <d v="2019-09-20T13:54:48"/>
    <n v="2.19"/>
    <x v="51"/>
    <x v="1"/>
    <n v="7306"/>
    <s v="Romeral"/>
    <s v="MT"/>
    <n v="329704.88199999998"/>
    <n v="6126410.5480000004"/>
    <s v="Falla causada por tala de arboles en propiedad particular del servicio 6461, provocando corte de lineas de media tension de propiedad CEC. se adjunta parte policial que detallan los hechos."/>
  </r>
  <r>
    <n v="201901237"/>
    <x v="0"/>
    <n v="0"/>
    <n v="0"/>
    <n v="18"/>
    <x v="570"/>
    <d v="2019-09-20T13:54:48"/>
    <n v="2.19"/>
    <x v="51"/>
    <x v="1"/>
    <n v="7308"/>
    <s v="Teno"/>
    <s v="MT"/>
    <n v="329704.88199999998"/>
    <n v="6126410.5480000004"/>
    <s v="Falla causada por tala de arboles en propiedad particular del servicio 6461, provocando corte de lineas de media tension de propiedad CEC. se adjunta parte policial que detallan los hechos."/>
  </r>
  <r>
    <n v="201901277"/>
    <x v="4"/>
    <n v="3"/>
    <n v="375"/>
    <n v="58"/>
    <x v="571"/>
    <d v="2019-10-01T15:57:44"/>
    <n v="2.89"/>
    <x v="33"/>
    <x v="0"/>
    <n v="7301"/>
    <s v="Curicó"/>
    <s v="MT"/>
    <n v="310807.52"/>
    <n v="6101388.3499999996"/>
    <s v="huiras en red MT"/>
  </r>
  <r>
    <n v="201901280"/>
    <x v="4"/>
    <n v="0"/>
    <n v="0"/>
    <n v="3"/>
    <x v="572"/>
    <d v="2019-10-01T20:47:38"/>
    <n v="1.42"/>
    <x v="40"/>
    <x v="0"/>
    <n v="7301"/>
    <s v="Curicó"/>
    <s v="BT"/>
    <n v="304943.13299999997"/>
    <n v="6118815.0140000004"/>
    <s v="se 042 operada en baja en 1 fase Nh de 63.ª se reemplaza quedando sector con energia "/>
  </r>
  <r>
    <n v="201901321"/>
    <x v="3"/>
    <n v="25"/>
    <n v="1045"/>
    <n v="183"/>
    <x v="573"/>
    <d v="2019-10-09T03:27:15"/>
    <n v="1.05"/>
    <x v="53"/>
    <x v="2"/>
    <n v="6303"/>
    <s v="Chimbarongo"/>
    <s v="MT"/>
    <n v="310796.98499999999"/>
    <n v="6147576.2810000004"/>
    <s v="Corte de conductor por intento de robo en 2 fases laterales entre estructuras 88 y 89 en tramo San Fernando - Chimbarongo  se procede a realizar tranferencia de carga desde alimentador 52c9 S/E TENO energizando por MEdia tension "/>
  </r>
  <r>
    <n v="201901321"/>
    <x v="3"/>
    <n v="172"/>
    <n v="16903"/>
    <n v="1351"/>
    <x v="573"/>
    <d v="2019-10-09T03:27:15"/>
    <n v="1.05"/>
    <x v="53"/>
    <x v="2"/>
    <n v="7308"/>
    <s v="Teno"/>
    <s v="MT"/>
    <n v="310796.98499999999"/>
    <n v="6147576.2810000004"/>
    <s v="Corte de conductor por intento de robo en 2 fases laterales entre estructuras 88 y 89 en tramo San Fernando - Chimbarongo  se procede a realizar tranferencia de carga desde alimentador 52c9 S/E TENO energizando por MEdia tension "/>
  </r>
  <r>
    <n v="201901331"/>
    <x v="2"/>
    <n v="4"/>
    <n v="100"/>
    <n v="4"/>
    <x v="574"/>
    <d v="2019-10-12T16:05:27"/>
    <n v="1.34"/>
    <x v="40"/>
    <x v="0"/>
    <n v="7301"/>
    <s v="Curicó"/>
    <s v="MT"/>
    <n v="298751.71000000002"/>
    <n v="6122369.1890000002"/>
    <s v="sector sin energía dcu 5570 y dcu 1072  presentan 2 fases operadas en mt fase 1 y 2 se recorre línea sin encontrar nada se repone quedando sector con servicio normal"/>
  </r>
  <r>
    <n v="201901336"/>
    <x v="3"/>
    <n v="4"/>
    <n v="255"/>
    <n v="10"/>
    <x v="575"/>
    <d v="2019-10-14T11:13:51"/>
    <n v="2.76"/>
    <x v="33"/>
    <x v="0"/>
    <n v="7308"/>
    <s v="Teno"/>
    <s v="MT"/>
    <n v="315789.14899999998"/>
    <n v="6139328.9780000001"/>
    <s v="viento fuerte eleva huiras sobre la red MT operando FMT opero fusible mt de 10A en te 933 producto de corteza de arbol en red mt poste falla te 906. se retira corteza y se cambian los 3 fusible"/>
  </r>
  <r>
    <n v="201901337"/>
    <x v="4"/>
    <n v="5"/>
    <n v="145"/>
    <n v="7"/>
    <x v="576"/>
    <d v="2019-10-14T11:11:31"/>
    <n v="2.12"/>
    <x v="33"/>
    <x v="0"/>
    <n v="7301"/>
    <s v="Curicó"/>
    <s v="MT"/>
    <n v="304639.53499999997"/>
    <n v="6119264.2539999997"/>
    <s v="operacion del DCU2897 por falla en arranque de ctas de agrichile. queda abierto"/>
  </r>
  <r>
    <n v="201901344"/>
    <x v="4"/>
    <n v="150"/>
    <n v="6216"/>
    <n v="1457"/>
    <x v="577"/>
    <d v="2019-10-14T22:35:47"/>
    <n v="0.61"/>
    <x v="33"/>
    <x v="0"/>
    <n v="7301"/>
    <s v="Curicó"/>
    <s v="MT"/>
    <n v="304169.03600000002"/>
    <n v="6116158.0700000003"/>
    <s v="palmera en cercania de redes CEC provoca cortocircuito, la cual cliente no permite poda."/>
  </r>
  <r>
    <n v="201901344"/>
    <x v="4"/>
    <n v="34"/>
    <n v="2114.5"/>
    <n v="233"/>
    <x v="577"/>
    <d v="2019-10-14T22:35:47"/>
    <n v="0.61"/>
    <x v="33"/>
    <x v="0"/>
    <n v="7304"/>
    <s v="Molina"/>
    <s v="MT"/>
    <n v="304169.03600000002"/>
    <n v="6116158.0700000003"/>
    <s v="palmera en cercania de redes CEC provoca cortocircuito, la cual cliente no permite poda."/>
  </r>
  <r>
    <n v="201901375"/>
    <x v="4"/>
    <n v="0"/>
    <n v="0"/>
    <n v="52"/>
    <x v="578"/>
    <d v="2019-10-21T18:01:55"/>
    <n v="1.58"/>
    <x v="34"/>
    <x v="0"/>
    <n v="7301"/>
    <s v="Curicó"/>
    <s v="BT"/>
    <n v="304435.68699999998"/>
    <n v="6111163.6380000003"/>
    <s v="opera en bt opera por sobre carga momentánea  asociada a falla anterior"/>
  </r>
  <r>
    <n v="201901383"/>
    <x v="3"/>
    <n v="0"/>
    <n v="0"/>
    <n v="3"/>
    <x v="579"/>
    <d v="2019-10-25T20:15:49"/>
    <n v="1.04"/>
    <x v="40"/>
    <x v="0"/>
    <n v="7308"/>
    <s v="Teno"/>
    <s v="BT"/>
    <n v="313099.98200000002"/>
    <n v="6141095.9630000005"/>
    <s v="porta cabana en mal contacto se reemplaza quedando zona normal "/>
  </r>
  <r>
    <n v="201901387"/>
    <x v="0"/>
    <n v="4"/>
    <n v="120"/>
    <n v="11"/>
    <x v="580"/>
    <d v="2019-10-28T15:18:27"/>
    <n v="0.63"/>
    <x v="33"/>
    <x v="0"/>
    <n v="7308"/>
    <s v="Teno"/>
    <s v="MT"/>
    <n v="309344.71000000002"/>
    <n v="6139226.7690000003"/>
    <s v="por caída de rama sobre línea de MT, opera 2 DDFF de 5 A en Arranque poste N TE- 4272"/>
  </r>
  <r>
    <n v="201901393"/>
    <x v="2"/>
    <n v="2"/>
    <n v="55"/>
    <n v="2"/>
    <x v="581"/>
    <d v="2019-10-28T18:35:58"/>
    <n v="1.17"/>
    <x v="33"/>
    <x v="0"/>
    <n v="7301"/>
    <s v="Curicó"/>
    <s v="MT"/>
    <n v="297827.66690000001"/>
    <n v="6120880.4653000003"/>
    <s v="opero 2 fusibles mt de 6Ac/u fases central y lateral norte cu 3656 por ramas de arboles tocando linia mt. se repusieron fusibles normales"/>
  </r>
  <r>
    <n v="201901395"/>
    <x v="2"/>
    <n v="0"/>
    <n v="0"/>
    <n v="29"/>
    <x v="582"/>
    <d v="2019-10-28T19:04:39"/>
    <n v="1.23"/>
    <x v="33"/>
    <x v="0"/>
    <n v="7301"/>
    <s v="Curicó"/>
    <s v="BT"/>
    <n v="297668.08899999998"/>
    <n v="6123239.0060000001"/>
    <s v="OPERA SED 230 POR RAMAS EN RED BT"/>
  </r>
  <r>
    <n v="201901402"/>
    <x v="0"/>
    <n v="0"/>
    <n v="0"/>
    <n v="30"/>
    <x v="583"/>
    <d v="2019-10-30T19:45:26"/>
    <n v="2.77"/>
    <x v="34"/>
    <x v="0"/>
    <n v="7306"/>
    <s v="Romeral"/>
    <s v="BT"/>
    <n v="334907.21399999998"/>
    <n v="6125489.125"/>
    <s v="se 663 operada en bt fase T nh 100.ª se recorre línea sin novedad se reemplaza nh quedando sector con energia "/>
  </r>
  <r>
    <n v="201901407"/>
    <x v="4"/>
    <n v="0"/>
    <n v="0"/>
    <n v="2"/>
    <x v="584"/>
    <d v="2019-11-02T23:14:49"/>
    <n v="3.22"/>
    <x v="33"/>
    <x v="0"/>
    <n v="7301"/>
    <s v="Curicó"/>
    <s v="BT"/>
    <n v="302818.78000000003"/>
    <n v="6113626.5149999997"/>
    <s v="líneas bt cortadas por caída de árbol se retira árbol y se repara quedando sector con energia"/>
  </r>
  <r>
    <n v="201901409"/>
    <x v="0"/>
    <n v="0"/>
    <n v="0"/>
    <n v="4"/>
    <x v="585"/>
    <d v="2019-11-03T20:49:15"/>
    <n v="2.92"/>
    <x v="34"/>
    <x v="0"/>
    <n v="7308"/>
    <s v="Teno"/>
    <s v="BT"/>
    <n v="309129.32500000001"/>
    <n v="6138888.0870000003"/>
    <s v="SE 551 operada en bt nh 80 a se recorre línea sin novedad se reemplaza nh quedando sector con energia"/>
  </r>
  <r>
    <n v="201901418"/>
    <x v="2"/>
    <n v="27"/>
    <n v="1115"/>
    <n v="425"/>
    <x v="586"/>
    <d v="2019-11-05T13:00:00"/>
    <n v="0.24"/>
    <x v="40"/>
    <x v="0"/>
    <n v="7301"/>
    <s v="Curicó"/>
    <s v="MT"/>
    <n v="297753.24200000003"/>
    <n v="6122599.0980000002"/>
    <s v="aislador de loza apedreado"/>
  </r>
  <r>
    <n v="201901418"/>
    <x v="2"/>
    <n v="18"/>
    <n v="2120"/>
    <n v="597"/>
    <x v="586"/>
    <d v="2019-11-05T13:05:00"/>
    <n v="0.32"/>
    <x v="40"/>
    <x v="0"/>
    <n v="7301"/>
    <s v="Curicó"/>
    <s v="MT"/>
    <n v="297753.24200000003"/>
    <n v="6122599.0980000002"/>
    <s v="aislador de loza apedreado"/>
  </r>
  <r>
    <n v="201901418"/>
    <x v="2"/>
    <n v="18"/>
    <n v="1005"/>
    <n v="52"/>
    <x v="586"/>
    <d v="2019-11-05T15:05:00"/>
    <n v="2.3199999999999998"/>
    <x v="40"/>
    <x v="0"/>
    <n v="7301"/>
    <s v="Curicó"/>
    <s v="MT"/>
    <n v="297753.24200000003"/>
    <n v="6122599.0980000002"/>
    <s v="aislador de loza apedreado"/>
  </r>
  <r>
    <n v="201901424"/>
    <x v="4"/>
    <n v="8"/>
    <n v="233"/>
    <n v="34"/>
    <x v="587"/>
    <d v="2019-11-06T18:53:05"/>
    <n v="1.64"/>
    <x v="41"/>
    <x v="0"/>
    <n v="7301"/>
    <s v="Curicó"/>
    <s v="MT"/>
    <n v="304249.01699999999"/>
    <n v="6119674.1960000005"/>
    <s v="dfcu5547 operado en mt fase t sobre carga momentánea"/>
  </r>
  <r>
    <n v="201901458"/>
    <x v="2"/>
    <n v="6"/>
    <n v="255"/>
    <n v="36"/>
    <x v="588"/>
    <d v="2019-11-17T14:02:01"/>
    <n v="1.45"/>
    <x v="40"/>
    <x v="0"/>
    <n v="7301"/>
    <s v="Curicó"/>
    <s v="MT"/>
    <n v="303205.33299999998"/>
    <n v="6123574.3940000003"/>
    <s v="bastón fundido en dcu 6836, se recorre línea sin novedad posible sobreconsumo se repone el bastón y fusible de 10a, se cierra sin novedad quedando sector con servicio normal"/>
  </r>
  <r>
    <n v="201901465"/>
    <x v="1"/>
    <n v="0"/>
    <n v="0"/>
    <n v="6"/>
    <x v="589"/>
    <d v="2019-11-18T19:16:37"/>
    <n v="1.81"/>
    <x v="34"/>
    <x v="0"/>
    <n v="7301"/>
    <s v="Curicó"/>
    <s v="BT"/>
    <n v="302900.78000000003"/>
    <n v="6126668.335"/>
    <s v="se despeja peligro y se repone servicio queda normal "/>
  </r>
  <r>
    <n v="201901473"/>
    <x v="0"/>
    <n v="26"/>
    <n v="815"/>
    <n v="323"/>
    <x v="590"/>
    <d v="2019-11-20T20:40:44"/>
    <n v="0.44"/>
    <x v="33"/>
    <x v="0"/>
    <n v="7308"/>
    <s v="Teno"/>
    <s v="MT"/>
    <n v="306876.51899999997"/>
    <n v="6136633.5080000004"/>
    <s v="operacion de fusible red Mt por caida de ram en red Mt asociada a falla en el cector"/>
  </r>
  <r>
    <n v="201901482"/>
    <x v="0"/>
    <n v="9"/>
    <n v="105"/>
    <n v="91"/>
    <x v="591"/>
    <d v="2019-11-21T13:31:54"/>
    <n v="0.74"/>
    <x v="33"/>
    <x v="0"/>
    <n v="7308"/>
    <s v="Teno"/>
    <s v="MT"/>
    <n v="306876.51899999997"/>
    <n v="6136633.5080000004"/>
    <s v="LMT OPERADA POR RAMAS CERCANASA A RED MT"/>
  </r>
  <r>
    <n v="201901482"/>
    <x v="0"/>
    <n v="16"/>
    <n v="695"/>
    <n v="229"/>
    <x v="591"/>
    <d v="2019-11-21T13:51:21"/>
    <n v="1.06"/>
    <x v="33"/>
    <x v="0"/>
    <n v="7308"/>
    <s v="Teno"/>
    <s v="MT"/>
    <n v="306876.51899999997"/>
    <n v="6136633.5080000004"/>
    <s v="LMT OPERADA POR RAMAS CERCANASA A RED MT"/>
  </r>
  <r>
    <n v="201901486"/>
    <x v="0"/>
    <n v="3"/>
    <n v="140"/>
    <n v="16"/>
    <x v="592"/>
    <d v="2019-11-22T09:15:19"/>
    <n v="1.26"/>
    <x v="40"/>
    <x v="0"/>
    <n v="7308"/>
    <s v="Teno"/>
    <s v="MT"/>
    <n v="313875.82299999997"/>
    <n v="6137114.432"/>
    <s v="2 bastones operados en mt en te3338 se recorre línea sin novedad se reponen fusibles de 6t se cierran bastones quedando sector con energia"/>
  </r>
  <r>
    <n v="201901505"/>
    <x v="2"/>
    <n v="0"/>
    <n v="0"/>
    <n v="17"/>
    <x v="593"/>
    <d v="2019-11-27T13:06:38"/>
    <n v="0.87"/>
    <x v="33"/>
    <x v="0"/>
    <n v="7301"/>
    <s v="Curicó"/>
    <s v="BT"/>
    <n v="299039.27399999998"/>
    <n v="6122168.4309999999"/>
    <s v="opero fusible Nh de 80 amp fase T en subestacion cu 1211,  trifasico a causa de rama en lineas BT, poste falla cu 1078, se repuso fusible NH entrando normal."/>
  </r>
  <r>
    <n v="201901520"/>
    <x v="2"/>
    <n v="1"/>
    <n v="75"/>
    <n v="10"/>
    <x v="594"/>
    <d v="2019-12-04T08:54:56"/>
    <n v="1.73"/>
    <x v="50"/>
    <x v="0"/>
    <n v="7301"/>
    <s v="Curicó"/>
    <s v="MT"/>
    <n v="299374.18400000001"/>
    <n v="6125946.5889999997"/>
    <s v="DCU 4625, opera 2 fusible de MT en arranque a condominio, y operan 2 fusibles mt en cu 6163 de 5 A. producto de ave toca red mt en cu 6510, se normaliza fusibles quedando sector cln energia normal"/>
  </r>
  <r>
    <n v="201901520"/>
    <x v="2"/>
    <n v="2"/>
    <n v="95"/>
    <n v="42"/>
    <x v="594"/>
    <d v="2019-12-04T08:39:02"/>
    <n v="1.47"/>
    <x v="50"/>
    <x v="0"/>
    <n v="7301"/>
    <s v="Curicó"/>
    <s v="MT"/>
    <n v="298715.261"/>
    <n v="6125307.142"/>
    <s v="DCU 4625, opera 2 fusible de MT en arranque a condominio, y operan 2 fusibles mt en cu 6163 de 5 A. producto de ave toca red mt en cu 6510, se normaliza fusibles quedando sector cln energia normal"/>
  </r>
  <r>
    <n v="201901523"/>
    <x v="4"/>
    <n v="0"/>
    <n v="0"/>
    <n v="41"/>
    <x v="595"/>
    <d v="2019-12-04T16:12:35"/>
    <n v="2.21"/>
    <x v="33"/>
    <x v="0"/>
    <n v="7301"/>
    <s v="Curicó"/>
    <s v="BT"/>
    <n v="309101.86200000002"/>
    <n v="6104705.574"/>
    <s v=" gancho en Línea Bt empresa ingearq retira gancho reponiendo nh 125.ª  operado se reemplaza quedando sector con energía"/>
  </r>
  <r>
    <n v="201901532"/>
    <x v="2"/>
    <n v="100"/>
    <n v="8761"/>
    <n v="908"/>
    <x v="596"/>
    <d v="2019-12-06T04:52:00"/>
    <n v="1.03"/>
    <x v="36"/>
    <x v="1"/>
    <n v="7301"/>
    <s v="Curicó"/>
    <s v="MT"/>
    <n v="296508.02149999997"/>
    <n v="6125590.9527000003"/>
    <s v="OPERACION DE RECONECTADOR POR CHOQUE DE VHICULO A POSTE "/>
  </r>
  <r>
    <n v="201901532"/>
    <x v="2"/>
    <n v="106"/>
    <n v="7341.5"/>
    <n v="1417"/>
    <x v="596"/>
    <d v="2019-12-06T05:01:00"/>
    <n v="1.18"/>
    <x v="36"/>
    <x v="1"/>
    <n v="7301"/>
    <s v="Curicó"/>
    <s v="MT"/>
    <n v="296508.02149999997"/>
    <n v="6125590.9527000003"/>
    <s v="OPERACION DE RECONECTADOR POR CHOQUE DE VHICULO A POSTE "/>
  </r>
  <r>
    <n v="201901532"/>
    <x v="2"/>
    <n v="69"/>
    <n v="6670"/>
    <n v="1119"/>
    <x v="596"/>
    <d v="2019-12-06T05:15:00"/>
    <n v="1.42"/>
    <x v="36"/>
    <x v="1"/>
    <n v="7301"/>
    <s v="Curicó"/>
    <s v="MT"/>
    <n v="296508.02149999997"/>
    <n v="6125590.9527000003"/>
    <s v="OPERACION DE RECONECTADOR POR CHOQUE DE VHICULO A POSTE "/>
  </r>
  <r>
    <n v="201901542"/>
    <x v="4"/>
    <n v="0"/>
    <n v="0"/>
    <n v="14"/>
    <x v="597"/>
    <d v="2019-12-10T21:07:39"/>
    <n v="0.45"/>
    <x v="40"/>
    <x v="0"/>
    <n v="7301"/>
    <s v="Curicó"/>
    <s v="BT"/>
    <n v="302379.989"/>
    <n v="6117563.3310000002"/>
    <s v="bastón operando en mt 1fase SeD 039 se recorre línea sin novedad se repone fusible mt 2t quedando sector con energia "/>
  </r>
  <r>
    <n v="201901543"/>
    <x v="2"/>
    <n v="0"/>
    <n v="0"/>
    <n v="12"/>
    <x v="598"/>
    <d v="2019-12-10T22:45:46"/>
    <n v="0.8"/>
    <x v="50"/>
    <x v="0"/>
    <n v="7301"/>
    <s v="Curicó"/>
    <s v="BT"/>
    <n v="297949.66509999998"/>
    <n v="6122781.1774000004"/>
    <s v="sed422 operada en bt supuesto pájaro choca línea se recorre sin encontrar nada se repara nh 80.ª quedando sector con energia"/>
  </r>
  <r>
    <n v="201901545"/>
    <x v="3"/>
    <n v="0"/>
    <n v="0"/>
    <n v="2"/>
    <x v="599"/>
    <d v="2019-12-11T09:32:05"/>
    <n v="1.08"/>
    <x v="39"/>
    <x v="0"/>
    <n v="7308"/>
    <s v="Teno"/>
    <s v="BT"/>
    <n v="305830.147"/>
    <n v="6142554.4720000001"/>
    <s v="porta nh fundido"/>
  </r>
  <r>
    <n v="201901549"/>
    <x v="4"/>
    <n v="10"/>
    <n v="95"/>
    <n v="58"/>
    <x v="600"/>
    <d v="2019-12-12T21:13:40"/>
    <n v="3.61"/>
    <x v="42"/>
    <x v="1"/>
    <n v="7301"/>
    <s v="Curicó"/>
    <s v="MT"/>
    <n v="315641.94099999999"/>
    <n v="6112466.3360000001"/>
    <s v="se realiza apertura de reconectadores monofasicos por caida de arbol a red MT."/>
  </r>
  <r>
    <n v="201901565"/>
    <x v="1"/>
    <n v="0"/>
    <n v="0"/>
    <n v="9"/>
    <x v="601"/>
    <d v="2019-12-17T17:24:38"/>
    <n v="1.73"/>
    <x v="42"/>
    <x v="0"/>
    <n v="7301"/>
    <s v="Curicó"/>
    <s v="BT"/>
    <n v="299131.04300000001"/>
    <n v="6126639.7264999999"/>
    <s v="red bt cortada en sed461 línea bt cortada en sed461"/>
  </r>
  <r>
    <n v="201901568"/>
    <x v="2"/>
    <n v="15"/>
    <n v="470"/>
    <n v="114"/>
    <x v="602"/>
    <d v="2019-12-17T19:25:59"/>
    <n v="1.1200000000000001"/>
    <x v="36"/>
    <x v="1"/>
    <n v="7301"/>
    <s v="Curicó"/>
    <s v="MT"/>
    <n v="301547.33399999997"/>
    <n v="6123663.949"/>
    <s v="operacion por choque de vehiculo a poste desconexionn para cambio poste poste chocado parte 324"/>
  </r>
  <r>
    <n v="201901568"/>
    <x v="2"/>
    <n v="18"/>
    <n v="528"/>
    <n v="59"/>
    <x v="602"/>
    <d v="2019-12-17T21:37:27"/>
    <n v="3.31"/>
    <x v="36"/>
    <x v="1"/>
    <n v="7301"/>
    <s v="Curicó"/>
    <s v="MT"/>
    <n v="301547.33399999997"/>
    <n v="6123663.949"/>
    <s v="operacion por choque de vehiculo a poste desconexionn para cambio poste poste chocado parte 324"/>
  </r>
  <r>
    <n v="201901572"/>
    <x v="0"/>
    <n v="6"/>
    <n v="1635"/>
    <n v="24"/>
    <x v="603"/>
    <d v="2019-12-18T18:08:59"/>
    <n v="0.15"/>
    <x v="36"/>
    <x v="0"/>
    <n v="7308"/>
    <s v="Teno"/>
    <s v="MT"/>
    <n v="308630.16100000002"/>
    <n v="6140108.6950000003"/>
    <s v="poste chocado "/>
  </r>
  <r>
    <n v="201901572"/>
    <x v="0"/>
    <n v="26"/>
    <n v="1130"/>
    <n v="315"/>
    <x v="603"/>
    <d v="2019-12-18T18:09:52"/>
    <n v="0.16"/>
    <x v="36"/>
    <x v="0"/>
    <n v="7308"/>
    <s v="Teno"/>
    <s v="MT"/>
    <n v="308630.16100000002"/>
    <n v="6140108.6950000003"/>
    <s v="poste chocado "/>
  </r>
  <r>
    <n v="201901572"/>
    <x v="0"/>
    <n v="7"/>
    <n v="200"/>
    <n v="86"/>
    <x v="603"/>
    <d v="2019-12-18T21:13:15"/>
    <n v="3.22"/>
    <x v="36"/>
    <x v="0"/>
    <n v="7308"/>
    <s v="Teno"/>
    <s v="MT"/>
    <n v="308630.16100000002"/>
    <n v="6140108.6950000003"/>
    <s v="poste chocado "/>
  </r>
  <r>
    <n v="201901583"/>
    <x v="1"/>
    <n v="28"/>
    <n v="938"/>
    <n v="315"/>
    <x v="604"/>
    <d v="2019-12-20T03:40:15"/>
    <n v="1.6"/>
    <x v="36"/>
    <x v="1"/>
    <n v="7301"/>
    <s v="Curicó"/>
    <s v="MT"/>
    <n v="299667.65500000003"/>
    <n v="6126982.4730000002"/>
    <s v="dcu 1124 operado camión choca tirante se recorre línea sin novedad se reparan bastones operados  quedando sector con servicio normal"/>
  </r>
  <r>
    <n v="201901595"/>
    <x v="4"/>
    <n v="34"/>
    <n v="835.5"/>
    <n v="207"/>
    <x v="605"/>
    <d v="2019-12-21T18:59:00"/>
    <n v="0.57999999999999996"/>
    <x v="33"/>
    <x v="0"/>
    <n v="7301"/>
    <s v="Curicó"/>
    <s v="MT"/>
    <n v="310441.71600000001"/>
    <n v="6103560.0980000002"/>
    <s v="cada de rama en red Mt "/>
  </r>
  <r>
    <n v="201901596"/>
    <x v="3"/>
    <n v="6"/>
    <n v="745"/>
    <n v="103"/>
    <x v="606"/>
    <d v="2019-12-22T10:00:00"/>
    <n v="1.5"/>
    <x v="40"/>
    <x v="0"/>
    <n v="7308"/>
    <s v="Teno"/>
    <s v="MT"/>
    <n v="307466.614"/>
    <n v="6142383.352"/>
    <s v="sin energia. "/>
  </r>
  <r>
    <n v="201901599"/>
    <x v="4"/>
    <n v="3"/>
    <n v="30"/>
    <n v="5"/>
    <x v="607"/>
    <d v="2019-12-23T13:30:00"/>
    <n v="3.5"/>
    <x v="33"/>
    <x v="0"/>
    <n v="7301"/>
    <s v="Curicó"/>
    <s v="MT"/>
    <n v="304766.59000000003"/>
    <n v="6119290.023"/>
    <s v="se realizó podad en mt "/>
  </r>
  <r>
    <n v="201901605"/>
    <x v="2"/>
    <n v="1"/>
    <n v="45"/>
    <n v="43"/>
    <x v="608"/>
    <d v="2019-12-24T18:40:01"/>
    <n v="0.66"/>
    <x v="33"/>
    <x v="0"/>
    <n v="7301"/>
    <s v="Curicó"/>
    <s v="MT"/>
    <n v="297629.80200000003"/>
    <n v="6118258.7209999999"/>
    <s v="cu3795 operado en 2 fases por rama en lines mt se hace retiro de rama y se recorre línea sin novedad se reemplaza fusible de 2t quedando sector con energia "/>
  </r>
  <r>
    <n v="201901606"/>
    <x v="0"/>
    <n v="4"/>
    <n v="90"/>
    <n v="52"/>
    <x v="609"/>
    <d v="2019-12-24T22:33:12"/>
    <n v="3.11"/>
    <x v="33"/>
    <x v="1"/>
    <n v="7308"/>
    <s v="Teno"/>
    <s v="MT"/>
    <n v="312562.93800000002"/>
    <n v="6139067.591"/>
    <s v="caida de rama "/>
  </r>
  <r>
    <n v="202000004"/>
    <x v="2"/>
    <n v="0"/>
    <n v="0"/>
    <n v="84"/>
    <x v="610"/>
    <d v="2020-01-02T22:51:36"/>
    <n v="1.47"/>
    <x v="40"/>
    <x v="0"/>
    <n v="7301"/>
    <s v="Curicó"/>
    <s v="BT"/>
    <n v="298004.88199999998"/>
    <n v="6122341.5350000001"/>
    <s v="SE 367 operado en Red Bt NYH 100a operacion inprevista de equipo  en red Bt , se realiza cierre quedando servicio normal "/>
  </r>
  <r>
    <n v="202000009"/>
    <x v="4"/>
    <n v="3"/>
    <n v="30"/>
    <n v="5"/>
    <x v="611"/>
    <d v="2020-01-03T17:49:51"/>
    <n v="2.69"/>
    <x v="40"/>
    <x v="0"/>
    <n v="7301"/>
    <s v="Curicó"/>
    <s v="MT"/>
    <n v="304766.59000000003"/>
    <n v="6119290.023"/>
    <s v="Fusible MT operado en poste CU635, barra de tirante suelta por corrocion del material "/>
  </r>
  <r>
    <n v="202000019"/>
    <x v="3"/>
    <n v="6"/>
    <n v="745"/>
    <n v="103"/>
    <x v="612"/>
    <d v="2020-01-05T11:15:00"/>
    <n v="1.92"/>
    <x v="41"/>
    <x v="0"/>
    <n v="7308"/>
    <s v="Teno"/>
    <s v="MT"/>
    <n v="307466.614"/>
    <n v="6142383.352"/>
    <s v="Sin encontrar falla"/>
  </r>
  <r>
    <n v="202000030"/>
    <x v="2"/>
    <n v="4"/>
    <n v="270"/>
    <n v="52"/>
    <x v="613"/>
    <d v="2020-01-07T10:58:46"/>
    <n v="1.74"/>
    <x v="36"/>
    <x v="1"/>
    <n v="7301"/>
    <s v="Curicó"/>
    <s v="MT"/>
    <n v="298049.10399999999"/>
    <n v="6125401.9170000004"/>
    <s v="Puente en media tensión cortado por choque de vehiculo a tirante."/>
  </r>
  <r>
    <n v="202000040"/>
    <x v="2"/>
    <n v="1"/>
    <n v="20"/>
    <n v="3"/>
    <x v="614"/>
    <d v="2020-01-09T12:27:46"/>
    <n v="1.21"/>
    <x v="36"/>
    <x v="1"/>
    <n v="7301"/>
    <s v="Curicó"/>
    <s v="MT"/>
    <n v="296938.32"/>
    <n v="6124217.9000000004"/>
    <s v="opera SED 2 por choque de vehiculo Patente: FJJC-33 a poste CU4155"/>
  </r>
  <r>
    <n v="202000042"/>
    <x v="4"/>
    <n v="34"/>
    <n v="835.5"/>
    <n v="207"/>
    <x v="615"/>
    <d v="2020-01-09T21:33:15"/>
    <n v="1.62"/>
    <x v="33"/>
    <x v="0"/>
    <n v="7301"/>
    <s v="Curicó"/>
    <s v="MT"/>
    <n v="310441.71600000001"/>
    <n v="6103560.0980000002"/>
    <s v="reconectador operado por caida de rama a red MT"/>
  </r>
  <r>
    <n v="202000045"/>
    <x v="2"/>
    <n v="0"/>
    <n v="0"/>
    <n v="5"/>
    <x v="616"/>
    <d v="2020-01-10T10:11:02"/>
    <n v="1.78"/>
    <x v="40"/>
    <x v="0"/>
    <n v="7301"/>
    <s v="Curicó"/>
    <s v="BT"/>
    <n v="296133.35600000003"/>
    <n v="6123537.5310000004"/>
    <s v="sed 226 operada en bt por aislador carrete desprendido del neutro se repone quedando sector con energia "/>
  </r>
  <r>
    <n v="202000069"/>
    <x v="3"/>
    <n v="26"/>
    <n v="1090"/>
    <n v="183"/>
    <x v="617"/>
    <d v="2020-01-19T07:35:27"/>
    <n v="1.87"/>
    <x v="53"/>
    <x v="2"/>
    <n v="6303"/>
    <s v="Chimbarongo"/>
    <s v="MT"/>
    <n v="310795.99411446002"/>
    <n v="6147614.1979856398"/>
    <s v="OPERACION LINEA TRANSMISION CGE AGUAS ARRIBA DE S/E QUINTA"/>
  </r>
  <r>
    <n v="202000069"/>
    <x v="3"/>
    <n v="184"/>
    <n v="20578"/>
    <n v="1457"/>
    <x v="617"/>
    <d v="2020-01-19T07:35:27"/>
    <n v="1.87"/>
    <x v="53"/>
    <x v="2"/>
    <n v="7308"/>
    <s v="Teno"/>
    <s v="MT"/>
    <n v="310795.99411446002"/>
    <n v="6147614.1979856398"/>
    <s v="OPERACION LINEA TRANSMISION CGE AGUAS ARRIBA DE S/E QUINTA"/>
  </r>
  <r>
    <n v="202000089"/>
    <x v="2"/>
    <n v="0"/>
    <n v="0"/>
    <n v="49"/>
    <x v="618"/>
    <d v="2020-01-21T23:19:00"/>
    <n v="0.83"/>
    <x v="34"/>
    <x v="0"/>
    <n v="7301"/>
    <s v="Curicó"/>
    <s v="BT"/>
    <n v="298624.89799999999"/>
    <n v="6115427.1299999999"/>
    <s v="Fusible de SE NyH 125 operado por carga. Se realiza recorrido de línea no evidenciando anomalías, Se realiza cierre normal con carga de 130A "/>
  </r>
  <r>
    <n v="202000095"/>
    <x v="2"/>
    <n v="0"/>
    <n v="0"/>
    <n v="115"/>
    <x v="619"/>
    <d v="2020-01-23T18:12:58"/>
    <n v="0.98"/>
    <x v="33"/>
    <x v="0"/>
    <n v="7301"/>
    <s v="Curicó"/>
    <s v="BT"/>
    <n v="301820.43199999997"/>
    <n v="6117799.6809999999"/>
    <s v="RAMAS DE PALMERA PORVOCAN COCI EN RED BT"/>
  </r>
  <r>
    <n v="202000102"/>
    <x v="1"/>
    <n v="0"/>
    <n v="0"/>
    <n v="26"/>
    <x v="620"/>
    <d v="2020-01-26T21:20:00"/>
    <n v="0.89"/>
    <x v="40"/>
    <x v="0"/>
    <n v="7301"/>
    <s v="Curicó"/>
    <s v="BT"/>
    <n v="300884.609"/>
    <n v="6126816.9119999995"/>
    <s v="se reemplaza automático vencido por  cabana de 160 a queda normal con energ  automático vencido en sed 821 se reemplaza por cabana queda normal"/>
  </r>
  <r>
    <n v="202000107"/>
    <x v="2"/>
    <n v="11"/>
    <n v="270"/>
    <n v="152"/>
    <x v="621"/>
    <d v="2020-01-29T17:01:17"/>
    <n v="2.99"/>
    <x v="35"/>
    <x v="0"/>
    <n v="7301"/>
    <s v="Curicó"/>
    <s v="MT"/>
    <n v="299219.90000000002"/>
    <n v="6116921.3909999998"/>
    <s v="desconexion por mantenimiento y cambio s/E"/>
  </r>
  <r>
    <n v="202000119"/>
    <x v="2"/>
    <n v="1"/>
    <n v="150"/>
    <n v="115"/>
    <x v="622"/>
    <d v="2020-01-31T13:19:44"/>
    <n v="3.31"/>
    <x v="35"/>
    <x v="0"/>
    <n v="7301"/>
    <s v="Curicó"/>
    <s v="MT"/>
    <n v="301820.43199999997"/>
    <n v="6117799.6809999999"/>
    <s v="desconexion programada por reemplazo de conductor desnudo CU n°6 por conductor protegido calpe 3x35+1x50, intercalacion de poste H.A. B.T. 8.7mts."/>
  </r>
  <r>
    <n v="202000129"/>
    <x v="0"/>
    <n v="2"/>
    <n v="75"/>
    <n v="24"/>
    <x v="623"/>
    <d v="2020-02-01T20:45:51"/>
    <n v="1.03"/>
    <x v="33"/>
    <x v="0"/>
    <n v="7308"/>
    <s v="Teno"/>
    <s v="MT"/>
    <n v="320227.86499999999"/>
    <n v="6129499.0140000004"/>
    <s v="Fusible MT Operado por caida de Rama en TE-5339 y TE-5875  se cambian  2 fusibles  de 5st, normalizando el sector."/>
  </r>
  <r>
    <n v="202000131"/>
    <x v="2"/>
    <n v="11"/>
    <n v="1195"/>
    <n v="16"/>
    <x v="624"/>
    <d v="2020-02-02T23:50:00"/>
    <n v="1.45"/>
    <x v="42"/>
    <x v="0"/>
    <n v="7301"/>
    <s v="Curicó"/>
    <s v="MT"/>
    <n v="300604.09230000002"/>
    <n v="6116411.5374999996"/>
    <s v="Sector sin energía, por caída de arbol , Opera Arranque DCU4856 3 fases por caída de gancho de árbol en poste CU6303"/>
  </r>
  <r>
    <n v="202000135"/>
    <x v="0"/>
    <n v="1"/>
    <n v="25"/>
    <n v="17"/>
    <x v="625"/>
    <d v="2020-02-04T14:45:00"/>
    <n v="3.75"/>
    <x v="35"/>
    <x v="0"/>
    <n v="7308"/>
    <s v="Teno"/>
    <s v="MT"/>
    <n v="311032.11700000003"/>
    <n v="6137089.6699999999"/>
    <s v="Trasnsformacion de LMT para conectar nuevo cliente "/>
  </r>
  <r>
    <n v="202000141"/>
    <x v="2"/>
    <n v="0"/>
    <n v="0"/>
    <n v="8"/>
    <x v="626"/>
    <d v="2020-02-05T17:15:00"/>
    <n v="1.1399999999999999"/>
    <x v="40"/>
    <x v="0"/>
    <n v="7301"/>
    <s v="Curicó"/>
    <s v="BT"/>
    <n v="299084.03999999998"/>
    <n v="6119486.1789999995"/>
    <s v="sin energia cabana fundido en Sed 239 se reemplaza quedando sector con energia "/>
  </r>
  <r>
    <n v="202000153"/>
    <x v="4"/>
    <n v="2"/>
    <n v="30"/>
    <n v="17"/>
    <x v="627"/>
    <d v="2020-02-10T11:30:54"/>
    <n v="2.5499999999999998"/>
    <x v="34"/>
    <x v="0"/>
    <n v="7301"/>
    <s v="Curicó"/>
    <s v="MT"/>
    <n v="311053.25099999999"/>
    <n v="6114314.3310000002"/>
    <s v="fusible mt operado en cu 5035 operando por carga se repuso fusible de 5 amperios quedando servicio normal"/>
  </r>
  <r>
    <n v="202000164"/>
    <x v="2"/>
    <n v="4"/>
    <n v="105"/>
    <n v="4"/>
    <x v="628"/>
    <d v="2020-02-12T17:12:50"/>
    <n v="1"/>
    <x v="33"/>
    <x v="0"/>
    <n v="7301"/>
    <s v="Curicó"/>
    <s v="MT"/>
    <n v="298898.08399999997"/>
    <n v="6119161.6579999998"/>
    <s v="Fusible MT de fase central operado en seccionadores fusibles en poste DCU4635Fusible MT 7a operado en seccionadores fusibles DCU4635"/>
  </r>
  <r>
    <n v="202000185"/>
    <x v="0"/>
    <n v="3"/>
    <n v="50"/>
    <n v="0"/>
    <x v="629"/>
    <d v="2020-02-17T22:52:15"/>
    <n v="0.69"/>
    <x v="40"/>
    <x v="0"/>
    <n v="7308"/>
    <s v="Teno"/>
    <s v="BT"/>
    <n v="330145.18199999997"/>
    <n v="6127627.2970000003"/>
    <s v="Falla en sed1039 apertura por prensa de entrada en S/E1039 suelta , se habre para normalizar maniobras para reparar"/>
  </r>
  <r>
    <n v="202000185"/>
    <x v="0"/>
    <n v="0"/>
    <n v="0"/>
    <n v="9"/>
    <x v="629"/>
    <d v="2020-02-17T22:56:17"/>
    <n v="0.76"/>
    <x v="40"/>
    <x v="0"/>
    <n v="7308"/>
    <s v="Teno"/>
    <s v="BT"/>
    <n v="330145.18199999997"/>
    <n v="6127627.2970000003"/>
    <s v="Falla en sed1039 apertura por prensa de entrada en S/E1039 suelta , se habre para normalizar maniobras para reparar"/>
  </r>
  <r>
    <n v="202000185"/>
    <x v="0"/>
    <n v="3"/>
    <n v="50"/>
    <n v="4"/>
    <x v="630"/>
    <d v="2020-02-17T22:52:15"/>
    <n v="0.49"/>
    <x v="40"/>
    <x v="0"/>
    <n v="7308"/>
    <s v="Teno"/>
    <s v="MT"/>
    <n v="329618.47399999999"/>
    <n v="6128030.534"/>
    <s v="Falla en sed1039 apertura por prensa de entrada en S/E1039 suelta , se habre para normalizar maniobras para reparar"/>
  </r>
  <r>
    <n v="202000187"/>
    <x v="2"/>
    <n v="41"/>
    <n v="1880"/>
    <n v="160"/>
    <x v="631"/>
    <d v="2020-02-18T04:47:00"/>
    <n v="0.47"/>
    <x v="48"/>
    <x v="1"/>
    <n v="7301"/>
    <s v="Curicó"/>
    <s v="MT"/>
    <n v="298063.54200000002"/>
    <n v="6122845.3810000001"/>
    <s v="Operacion de reconectador por conductores quemados y cortado en red MT por incendio en el lugar. Reconectador El Retamo RCU5455 operado por Línea MT cortada por incendio en poste CU3452 . Se realizan maniobras de traspaso de cargas. Se realiza reparación por personal contratista"/>
  </r>
  <r>
    <n v="202000187"/>
    <x v="2"/>
    <n v="37"/>
    <n v="3596.5"/>
    <n v="1127"/>
    <x v="631"/>
    <d v="2020-02-18T04:50:00"/>
    <n v="0.52"/>
    <x v="48"/>
    <x v="1"/>
    <n v="7301"/>
    <s v="Curicó"/>
    <s v="MT"/>
    <n v="298063.54200000002"/>
    <n v="6122845.3810000001"/>
    <s v="Operacion de reconectador por conductores quemados y cortado en red MT por incendio en el lugar. Reconectador El Retamo RCU5455 operado por Línea MT cortada por incendio en poste CU3452 . Se realizan maniobras de traspaso de cargas. Se realiza reparación por personal contratista"/>
  </r>
  <r>
    <n v="202000187"/>
    <x v="2"/>
    <n v="20"/>
    <n v="685"/>
    <n v="50"/>
    <x v="631"/>
    <d v="2020-02-18T05:01:38"/>
    <n v="0.71"/>
    <x v="48"/>
    <x v="1"/>
    <n v="7301"/>
    <s v="Curicó"/>
    <s v="MT"/>
    <n v="298063.54200000002"/>
    <n v="6122845.3810000001"/>
    <s v="Operacion de reconectador por conductores quemados y cortado en red MT por incendio en el lugar. Reconectador El Retamo RCU5455 operado por Línea MT cortada por incendio en poste CU3452 . Se realizan maniobras de traspaso de cargas. Se realiza reparación por personal contratista"/>
  </r>
  <r>
    <n v="202000187"/>
    <x v="2"/>
    <n v="7"/>
    <n v="1105"/>
    <n v="70"/>
    <x v="631"/>
    <d v="2020-02-18T05:49:08"/>
    <n v="1.5"/>
    <x v="48"/>
    <x v="1"/>
    <n v="7301"/>
    <s v="Curicó"/>
    <s v="MT"/>
    <n v="298063.54200000002"/>
    <n v="6122845.3810000001"/>
    <s v="Operacion de reconectador por conductores quemados y cortado en red MT por incendio en el lugar. Reconectador El Retamo RCU5455 operado por Línea MT cortada por incendio en poste CU3452 . Se realizan maniobras de traspaso de cargas. Se realiza reparación por personal contratista"/>
  </r>
  <r>
    <n v="202000197"/>
    <x v="3"/>
    <n v="1"/>
    <n v="10"/>
    <n v="6"/>
    <x v="632"/>
    <d v="2020-02-20T21:29:53"/>
    <n v="4.83"/>
    <x v="42"/>
    <x v="0"/>
    <n v="6303"/>
    <s v="Chimbarongo"/>
    <s v="MT"/>
    <n v="308894.87"/>
    <n v="6144225.3650000002"/>
    <s v="Fusible MT operado en poste TE4618 Red MT cortada por caída de eucalipto en poste SED892"/>
  </r>
  <r>
    <n v="202000198"/>
    <x v="0"/>
    <n v="2"/>
    <n v="30"/>
    <n v="27"/>
    <x v="633"/>
    <d v="2020-02-21T09:13:57"/>
    <n v="1.23"/>
    <x v="33"/>
    <x v="0"/>
    <n v="7308"/>
    <s v="Teno"/>
    <s v="MT"/>
    <n v="314025.43599999999"/>
    <n v="6136510.4850000003"/>
    <s v="dte 4111 opera fus mt 7 x ramas en el te 6743, se despeja y se normaliza con servicio normalse despeja falla y se normaliza con servicio normal "/>
  </r>
  <r>
    <n v="202000207"/>
    <x v="4"/>
    <n v="1"/>
    <n v="15"/>
    <n v="8"/>
    <x v="634"/>
    <d v="2020-02-25T10:25:56"/>
    <n v="0.89"/>
    <x v="34"/>
    <x v="0"/>
    <n v="7301"/>
    <s v="Curicó"/>
    <s v="MT"/>
    <n v="310414.94300000003"/>
    <n v="6115645.3289999999"/>
    <s v="Opera 1 fus MT en SED 441,por sobre carga momentanea se normaliza quedando servicio normal"/>
  </r>
  <r>
    <n v="202000214"/>
    <x v="4"/>
    <n v="7"/>
    <n v="86.5"/>
    <n v="7"/>
    <x v="635"/>
    <d v="2020-02-28T08:07:55"/>
    <n v="16.5"/>
    <x v="48"/>
    <x v="1"/>
    <n v="7304"/>
    <s v="Molina"/>
    <s v="MT"/>
    <n v="309723.93800000002"/>
    <n v="6099480.4029999999"/>
    <s v="operacion de reconectador por incendio en el sector dejando sin energia un tramo de la red "/>
  </r>
  <r>
    <n v="202000228"/>
    <x v="3"/>
    <n v="4"/>
    <n v="105"/>
    <n v="45"/>
    <x v="636"/>
    <d v="2020-03-03T11:56:29"/>
    <n v="1.99"/>
    <x v="34"/>
    <x v="0"/>
    <n v="7308"/>
    <s v="Teno"/>
    <s v="MT"/>
    <n v="317764.62099999998"/>
    <n v="6142985.6749999998"/>
    <s v="San León de Morza de Teno, Producto de una sobre carga momentánea del sector mencionado se produce la opera un fusible Desconectador en el Dte5691, Debido a esta queda el  sector sin Energía."/>
  </r>
  <r>
    <n v="202000232"/>
    <x v="4"/>
    <n v="246"/>
    <n v="15666.5"/>
    <n v="2519"/>
    <x v="637"/>
    <d v="2020-03-04T18:10:00"/>
    <n v="0.17"/>
    <x v="36"/>
    <x v="1"/>
    <n v="7301"/>
    <s v="Curicó"/>
    <s v="MT"/>
    <n v="302185.22700000001"/>
    <n v="6117707.0020000003"/>
    <s v="Villa Santa Elena de Los Niches, Vehículo desconocido topa tirante de poste CU432, producto de lo anterior opera fusibles del poste  Equipo ICU6052"/>
  </r>
  <r>
    <n v="202000232"/>
    <x v="4"/>
    <n v="35"/>
    <n v="2164.5"/>
    <n v="233"/>
    <x v="637"/>
    <d v="2020-03-04T18:10:00"/>
    <n v="0.17"/>
    <x v="36"/>
    <x v="1"/>
    <n v="7304"/>
    <s v="Molina"/>
    <s v="MT"/>
    <n v="302185.22700000001"/>
    <n v="6117707.0020000003"/>
    <s v="Villa Santa Elena de Los Niches, Vehículo desconocido topa tirante de poste CU432, producto de lo anterior opera fusibles del poste  Equipo ICU6052"/>
  </r>
  <r>
    <n v="202000247"/>
    <x v="2"/>
    <n v="0"/>
    <n v="0"/>
    <n v="36"/>
    <x v="638"/>
    <d v="2020-03-06T19:46:06"/>
    <n v="1.05"/>
    <x v="40"/>
    <x v="0"/>
    <n v="7301"/>
    <s v="Curicó"/>
    <s v="BT"/>
    <n v="298620.46399999998"/>
    <n v="6115763.977"/>
    <s v="Los Castaños de Los Niches, Producto de una fatiga de material Opera un fusible en la protección de Media Tensión de la SED651"/>
  </r>
  <r>
    <n v="202000251"/>
    <x v="0"/>
    <n v="12"/>
    <n v="450"/>
    <n v="50"/>
    <x v="639"/>
    <d v="2020-03-09T19:43:10"/>
    <n v="1.1000000000000001"/>
    <x v="38"/>
    <x v="2"/>
    <n v="7308"/>
    <s v="Teno"/>
    <s v="MT"/>
    <n v="313168.88400000002"/>
    <n v="6135080.1670000004"/>
    <s v="Santa Laura de Teno, Sector encontró sin energía por una tala de árboles una propiedad particular del servicio 12481 se cortan líneas y  crucetas particulares, provocando operación de 3 fusibles desconectadores de Media Tensión de Propiedad CEC DTE-2246"/>
  </r>
  <r>
    <n v="202000265"/>
    <x v="4"/>
    <n v="11"/>
    <n v="186.5"/>
    <n v="103"/>
    <x v="640"/>
    <d v="2020-03-16T16:53:15"/>
    <n v="0.76"/>
    <x v="36"/>
    <x v="1"/>
    <n v="7304"/>
    <s v="Molina"/>
    <s v="MT"/>
    <n v="307398.02309825999"/>
    <n v="6103304.2303667702"/>
    <s v="Alupenhue Molina, Sector sin Energía por un Choque de un Vehículo desconocido a un poste de cooperativa, productor de lo anterior se coordina con contratista para el cambio del poste y la  Normalización del sector afectado."/>
  </r>
  <r>
    <n v="202000278"/>
    <x v="4"/>
    <n v="250"/>
    <n v="15971.5"/>
    <n v="2575"/>
    <x v="641"/>
    <d v="2020-03-19T16:37:00"/>
    <n v="0.17"/>
    <x v="53"/>
    <x v="2"/>
    <n v="7301"/>
    <s v="Curicó"/>
    <s v="MT"/>
    <n v="296491.57527492999"/>
    <n v="6125569.1047082497"/>
    <s v="SS/EE de Poder CURICO, Operación de alimentadores de cabecera 52c6 y 52c7 por falla EDAC informada por STS Osorno."/>
  </r>
  <r>
    <n v="202000278"/>
    <x v="4"/>
    <n v="35"/>
    <n v="2164.5"/>
    <n v="264"/>
    <x v="641"/>
    <d v="2020-03-19T16:37:00"/>
    <n v="0.17"/>
    <x v="53"/>
    <x v="2"/>
    <n v="7304"/>
    <s v="Molina"/>
    <s v="MT"/>
    <n v="296491.57527492999"/>
    <n v="6125569.1047082497"/>
    <s v="SS/EE de Poder CURICO, Operación de alimentadores de cabecera 52c6 y 52c7 por falla EDAC informada por STS Osorno."/>
  </r>
  <r>
    <n v="202000278"/>
    <x v="4"/>
    <n v="277"/>
    <n v="23047.5"/>
    <n v="3541"/>
    <x v="641"/>
    <d v="2020-03-19T16:37:00"/>
    <n v="0.17"/>
    <x v="53"/>
    <x v="2"/>
    <n v="7301"/>
    <s v="Curicó"/>
    <s v="MT"/>
    <n v="296491.57527492999"/>
    <n v="6125569.1047082497"/>
    <s v="SS/EE de Poder CURICO, Operación de alimentadores de cabecera 52c6 y 52c7 por falla EDAC informada por STS Osorno."/>
  </r>
  <r>
    <n v="202000288"/>
    <x v="1"/>
    <n v="1"/>
    <n v="75"/>
    <n v="15"/>
    <x v="642"/>
    <d v="2020-03-20T20:56:55"/>
    <n v="0.8"/>
    <x v="40"/>
    <x v="0"/>
    <n v="7306"/>
    <s v="Romeral"/>
    <s v="MT"/>
    <n v="299632.98"/>
    <n v="6127010.0010000002"/>
    <s v="Los cristales de Curicó, se produjo la operación de un fusible De Media tensión en Dcu7388 productor de una Fatiga de Material del fusible."/>
  </r>
  <r>
    <n v="202000299"/>
    <x v="4"/>
    <n v="1"/>
    <n v="75"/>
    <n v="65"/>
    <x v="643"/>
    <d v="2020-03-23T17:50:23"/>
    <n v="0.9"/>
    <x v="33"/>
    <x v="0"/>
    <n v="7301"/>
    <s v="Curicó"/>
    <s v="MT"/>
    <n v="303635.80599999998"/>
    <n v="6110640.7450000001"/>
    <s v="Cordillerilla Curicó, Sector Sin energía Productor de la Operación de dos fusibles DE Media Tensión EN Desconectador fusible DCU4496,  Encontrándose ramas de eucaliptus cercanas a la Red de MT, en consecuencia de lo anterior se realiza poda para normalizar sector afectado."/>
  </r>
  <r>
    <n v="202000301"/>
    <x v="2"/>
    <n v="1"/>
    <n v="5"/>
    <n v="1"/>
    <x v="644"/>
    <d v="2020-03-23T20:15:12"/>
    <n v="1.28"/>
    <x v="33"/>
    <x v="0"/>
    <n v="7301"/>
    <s v="Curicó"/>
    <s v="MT"/>
    <n v="299135.51500000001"/>
    <n v="6119593.4060000004"/>
    <s v="La Mosqueta de Los Niches, Sector sin energía por la caída de una rama sobre la red de Media Tensión en el poste cu3202, Producto de lo anterior Opera el Desconectador fusible de Media Tensión DCU3207, se realiza la poda y el retiro la rama sobre la red quedando el sector energizado."/>
  </r>
  <r>
    <n v="202000302"/>
    <x v="3"/>
    <n v="1"/>
    <n v="75"/>
    <n v="47"/>
    <x v="645"/>
    <d v="2020-03-23T22:05:00"/>
    <n v="1.25"/>
    <x v="40"/>
    <x v="0"/>
    <n v="7308"/>
    <s v="Teno"/>
    <s v="MT"/>
    <n v="316711.23200000002"/>
    <n v="6143751.5329999998"/>
    <s v="Morza Teno, Producto de una fatiga de material se produjo la operación de un fusible De Media Tensión en SED 702, por precaución se cambian los 3 fusible de media normalizando el sector afectado"/>
  </r>
  <r>
    <n v="202000305"/>
    <x v="0"/>
    <n v="4"/>
    <n v="150"/>
    <n v="11"/>
    <x v="646"/>
    <d v="2020-03-25T10:40:53"/>
    <n v="1"/>
    <x v="40"/>
    <x v="0"/>
    <n v="7308"/>
    <s v="Teno"/>
    <s v="MT"/>
    <n v="309344.71000000002"/>
    <n v="6139226.7690000003"/>
    <s v="Callejon La Purisima de Teno, Sector sin energia por una fatiga de material en un fusible Desconectador de Media Tension DCU4272 ,Producto de lo anterior se cambian los Tres fusibles de Media Tension normalizando el sector afectado."/>
  </r>
  <r>
    <n v="202000309"/>
    <x v="2"/>
    <n v="1"/>
    <n v="75"/>
    <n v="18"/>
    <x v="647"/>
    <d v="2020-03-27T21:59:44"/>
    <n v="1.21"/>
    <x v="56"/>
    <x v="0"/>
    <n v="7301"/>
    <s v="Curicó"/>
    <s v="MT"/>
    <n v="299473.85200000001"/>
    <n v="6124949.1919999998"/>
    <s v="Zapallar Curicó, Sector sin energía por líneas de Red Baja Tensión cruzadas por fuerte viento en el lugar, Productor de lo anterior se procede a templar líneas BT y cambiar los tres fusibles de Media Tensión Operados en poste Dcu1160"/>
  </r>
  <r>
    <n v="202000314"/>
    <x v="2"/>
    <n v="0"/>
    <n v="0"/>
    <n v="199"/>
    <x v="648"/>
    <d v="2020-03-29T22:15:34"/>
    <n v="1.81"/>
    <x v="56"/>
    <x v="0"/>
    <n v="7301"/>
    <s v="Curicó"/>
    <s v="BT"/>
    <n v="297318.04100000003"/>
    <n v="6121742.2290000003"/>
    <s v="Villa La Obra Curicó, Sector sin energía por líneas de Red Baja Tensión cruzadas por fuerte viento en el lugar, Productor de lo anterior se procede a templar líneas BT y cambiar fusibles NYH operados en S/E780"/>
  </r>
  <r>
    <n v="202000329"/>
    <x v="2"/>
    <n v="20"/>
    <n v="685"/>
    <n v="50"/>
    <x v="649"/>
    <d v="2020-04-05T20:38:24"/>
    <n v="0.34"/>
    <x v="40"/>
    <x v="0"/>
    <n v="7301"/>
    <s v="Curicó"/>
    <s v="MT"/>
    <n v="301284.75799999997"/>
    <n v="6119634.2000000002"/>
    <s v="Arranque La Mosqueta de los Niches, Operado DCU3454, no se logra determinar la causa de la  falla"/>
  </r>
  <r>
    <n v="202000330"/>
    <x v="2"/>
    <n v="2"/>
    <n v="90"/>
    <n v="2"/>
    <x v="650"/>
    <d v="2020-04-05T20:32:23"/>
    <n v="0.51"/>
    <x v="40"/>
    <x v="0"/>
    <n v="7301"/>
    <s v="Curicó"/>
    <s v="MT"/>
    <n v="300850.14399999997"/>
    <n v="6115115.7869999995"/>
    <s v="El Retamo Los Niches, operacion  de la red por falla en un fusible mt, por falla de material"/>
  </r>
  <r>
    <n v="202000366"/>
    <x v="0"/>
    <n v="0"/>
    <n v="0"/>
    <n v="15"/>
    <x v="651"/>
    <d v="2020-04-17T18:02:39"/>
    <n v="1.44"/>
    <x v="34"/>
    <x v="0"/>
    <n v="7308"/>
    <s v="Teno"/>
    <s v="BT"/>
    <n v="313669.33600000001"/>
    <n v="6136949.0669999998"/>
    <s v="Santa Laura Teno, SED1074 operada en fusible BH nyh de 80A   por sobre carga momentanea"/>
  </r>
  <r>
    <n v="202000368"/>
    <x v="0"/>
    <n v="0"/>
    <n v="0"/>
    <n v="2"/>
    <x v="652"/>
    <d v="2020-04-18T19:01:28"/>
    <n v="3.33"/>
    <x v="37"/>
    <x v="0"/>
    <n v="7308"/>
    <s v="Teno"/>
    <s v="BT"/>
    <n v="306767.23599999998"/>
    <n v="6141546.7599999998"/>
    <s v="Crucec la Montaña de Teno, vehiculo desconocido corta red BT en cruce de la carretera se cambia LBT de cobre a aluminio preemsamblado "/>
  </r>
  <r>
    <n v="202000374"/>
    <x v="1"/>
    <n v="0"/>
    <n v="0"/>
    <n v="7"/>
    <x v="653"/>
    <d v="2020-04-21T16:10:33"/>
    <n v="1.81"/>
    <x v="41"/>
    <x v="0"/>
    <n v="7301"/>
    <s v="Curicó"/>
    <s v="BT"/>
    <n v="300062.99099999998"/>
    <n v="6126816.3650000002"/>
    <s v="Los Cristales ,SED599 líneas BT cortadas 3 fases se repara quedando sector con energia, no se logra determinar la causa "/>
  </r>
  <r>
    <n v="202000377"/>
    <x v="2"/>
    <n v="1"/>
    <n v="75"/>
    <n v="18"/>
    <x v="654"/>
    <d v="2020-04-22T20:19:00"/>
    <n v="0.6"/>
    <x v="33"/>
    <x v="0"/>
    <n v="7301"/>
    <s v="Curicó"/>
    <s v="MT"/>
    <n v="299473.85200000001"/>
    <n v="6124949.1919999998"/>
    <s v="Las Brisa de ZApallar, Fusible MT operado por ramas."/>
  </r>
  <r>
    <n v="202000384"/>
    <x v="0"/>
    <n v="25"/>
    <n v="641"/>
    <n v="392"/>
    <x v="655"/>
    <d v="2020-04-24T00:18:00"/>
    <n v="1.23"/>
    <x v="53"/>
    <x v="2"/>
    <n v="7306"/>
    <s v="Romeral"/>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268"/>
    <n v="28950.5"/>
    <n v="2636"/>
    <x v="655"/>
    <d v="2020-04-24T00:18:00"/>
    <n v="1.23"/>
    <x v="53"/>
    <x v="2"/>
    <n v="7308"/>
    <s v="Teno"/>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256"/>
    <n v="16531.5"/>
    <n v="2593"/>
    <x v="655"/>
    <d v="2020-04-23T23:21:00"/>
    <n v="0.28000000000000003"/>
    <x v="53"/>
    <x v="2"/>
    <n v="7301"/>
    <s v="Curicó"/>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35"/>
    <n v="2164.5"/>
    <n v="270"/>
    <x v="655"/>
    <d v="2020-04-23T23:21:00"/>
    <n v="0.28000000000000003"/>
    <x v="53"/>
    <x v="2"/>
    <n v="7304"/>
    <s v="Molina"/>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285"/>
    <n v="24467.5"/>
    <n v="3578"/>
    <x v="655"/>
    <d v="2020-04-23T23:21:00"/>
    <n v="0.28000000000000003"/>
    <x v="53"/>
    <x v="2"/>
    <n v="7301"/>
    <s v="Curicó"/>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59"/>
    <n v="3471"/>
    <n v="476"/>
    <x v="655"/>
    <d v="2020-04-23T23:21:00"/>
    <n v="0.28000000000000003"/>
    <x v="53"/>
    <x v="2"/>
    <n v="7301"/>
    <s v="Curicó"/>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84"/>
    <x v="0"/>
    <n v="18"/>
    <n v="9297"/>
    <n v="62"/>
    <x v="655"/>
    <d v="2020-04-23T23:21:00"/>
    <n v="0.28000000000000003"/>
    <x v="53"/>
    <x v="2"/>
    <n v="7306"/>
    <s v="Romeral"/>
    <s v="MT"/>
    <n v="304246.84420964"/>
    <n v="6139485.9180800002"/>
    <s v="Línea de 154 kV Teno - Empalme Teno interrupción forzada por protecciones. Se pierden 27 MW de consumos correspondientes a SS/EE Teno, Rauquén y Curicó barra norte. Causa informada: Conductor cortado fase inferior entre estructuras 10 y 11."/>
  </r>
  <r>
    <n v="202000391"/>
    <x v="4"/>
    <n v="54"/>
    <n v="2965"/>
    <n v="551"/>
    <x v="656"/>
    <d v="2020-04-24T08:01:00"/>
    <n v="1"/>
    <x v="51"/>
    <x v="1"/>
    <n v="7301"/>
    <s v="Curicó"/>
    <s v="MT"/>
    <n v="304169.03600000002"/>
    <n v="6116158.0700000003"/>
    <s v="Cordillerilla Los Niches, Operacion de Reconectador por cliente que efectua poda de Arbol topando lineas  porduciendo el corte de 1 linea de media tension"/>
  </r>
  <r>
    <n v="202000391"/>
    <x v="4"/>
    <n v="105"/>
    <n v="4231"/>
    <n v="951"/>
    <x v="656"/>
    <d v="2020-04-24T09:34:43"/>
    <n v="2.56"/>
    <x v="51"/>
    <x v="1"/>
    <n v="7301"/>
    <s v="Curicó"/>
    <s v="MT"/>
    <n v="304169.03600000002"/>
    <n v="6116158.0700000003"/>
    <s v="Cordillerilla Los Niches, Operacion de Reconectador por cliente que efectua poda de Arbol topando lineas  porduciendo el corte de 1 linea de media tension"/>
  </r>
  <r>
    <n v="202000391"/>
    <x v="4"/>
    <n v="35"/>
    <n v="2164.5"/>
    <n v="270"/>
    <x v="656"/>
    <d v="2020-04-24T09:34:43"/>
    <n v="2.56"/>
    <x v="51"/>
    <x v="1"/>
    <n v="7304"/>
    <s v="Molina"/>
    <s v="MT"/>
    <n v="304169.03600000002"/>
    <n v="6116158.0700000003"/>
    <s v="Cordillerilla Los Niches, Operacion de Reconectador por cliente que efectua poda de Arbol topando lineas  porduciendo el corte de 1 linea de media tension"/>
  </r>
  <r>
    <n v="202000393"/>
    <x v="0"/>
    <n v="2"/>
    <n v="75"/>
    <n v="24"/>
    <x v="657"/>
    <d v="2020-04-24T10:42:38"/>
    <n v="2.2400000000000002"/>
    <x v="33"/>
    <x v="0"/>
    <n v="7308"/>
    <s v="Teno"/>
    <s v="MT"/>
    <n v="320227.86499999999"/>
    <n v="6129499.0140000004"/>
    <s v="La Laguna, DTE5339 fusibles quemados por ramas sobre LMT, se retira poda puntual de rama queda normalizado sector"/>
  </r>
  <r>
    <n v="202000405"/>
    <x v="2"/>
    <n v="1"/>
    <n v="75"/>
    <n v="18"/>
    <x v="658"/>
    <d v="2020-04-24T18:12:33"/>
    <n v="3.81"/>
    <x v="35"/>
    <x v="0"/>
    <n v="7301"/>
    <s v="Curicó"/>
    <s v="MT"/>
    <n v="299473.85200000001"/>
    <n v="6124949.1919999998"/>
    <s v="Las Brizas de Zapallar, Se realiza desconexion por trabajos de mantenimiento."/>
  </r>
  <r>
    <n v="202000406"/>
    <x v="4"/>
    <n v="1"/>
    <n v="45"/>
    <n v="2"/>
    <x v="659"/>
    <d v="2020-04-24T16:55:11"/>
    <n v="2.2000000000000002"/>
    <x v="33"/>
    <x v="0"/>
    <n v="7301"/>
    <s v="Curicó"/>
    <s v="MT"/>
    <n v="303100.315"/>
    <n v="6113266.8380000005"/>
    <s v="Los Niches La copec, fusible mt operado por caida de huira llevada por el viento"/>
  </r>
  <r>
    <n v="202000411"/>
    <x v="0"/>
    <n v="2"/>
    <n v="50"/>
    <n v="61"/>
    <x v="660"/>
    <d v="2020-04-25T09:06:23"/>
    <n v="0.9"/>
    <x v="40"/>
    <x v="0"/>
    <n v="7308"/>
    <s v="Teno"/>
    <s v="MT"/>
    <n v="305168.52600000001"/>
    <n v="6136668.9919999996"/>
    <s v="Domingo Mancilla Teno, operacion de 1 fusibles MT por fatiga de material, se cambian los dos fmt de 5st para evitar falla de material quedando normalizado fusible mt operado en cu 2883, se recuperaron 2 fusibles mt de 5 st quedando con servicio normal..."/>
  </r>
  <r>
    <n v="202000419"/>
    <x v="4"/>
    <n v="0"/>
    <n v="0"/>
    <n v="50"/>
    <x v="661"/>
    <d v="2020-04-27T09:43:51"/>
    <n v="1.98"/>
    <x v="40"/>
    <x v="0"/>
    <n v="7304"/>
    <s v="Molina"/>
    <s v="BT"/>
    <n v="307405.32400000002"/>
    <n v="6103602.0920000002"/>
    <s v="Yacal, Cabana fundido por mal contacto se reemplaza quedando sector con energia."/>
  </r>
  <r>
    <n v="202000446"/>
    <x v="2"/>
    <n v="0"/>
    <n v="0"/>
    <n v="27"/>
    <x v="662"/>
    <d v="2020-05-03T15:00:00"/>
    <n v="0.97"/>
    <x v="34"/>
    <x v="0"/>
    <n v="7301"/>
    <s v="Curicó"/>
    <s v="BT"/>
    <n v="297314.853"/>
    <n v="6125003.0269999998"/>
    <s v="villa Santa Teresita de Zapallar, Se encuntra Cabana fundidapor fuerte demanda del sector, cabana NH dejando sector con suministro normal programanda cambio de S/E"/>
  </r>
  <r>
    <n v="202000458"/>
    <x v="3"/>
    <n v="9"/>
    <n v="3445"/>
    <n v="110"/>
    <x v="663"/>
    <d v="2020-05-09T15:37:00"/>
    <n v="5.62"/>
    <x v="52"/>
    <x v="0"/>
    <n v="7308"/>
    <s v="Teno"/>
    <s v="MT"/>
    <n v="307601.95299999998"/>
    <n v="6142412.4759999998"/>
    <s v="monterilla : Reemplazo de conductor, estructuras y intercalación de postes Descripción del trabajo: Refuerzo LMT de Cu 33,6mm² a Prot 300mm², 52C2 Morza de SS/EE Quinta"/>
  </r>
  <r>
    <n v="202000462"/>
    <x v="2"/>
    <n v="0"/>
    <n v="0"/>
    <n v="27"/>
    <x v="664"/>
    <d v="2020-05-05T16:00:00"/>
    <n v="1"/>
    <x v="34"/>
    <x v="0"/>
    <n v="7301"/>
    <s v="Curicó"/>
    <s v="BT"/>
    <n v="297314.853"/>
    <n v="6125003.0269999998"/>
    <s v="Villa Santa teresita de Zapallar, Desconexion por cambio de transformador  operado por carga "/>
  </r>
  <r>
    <n v="202000463"/>
    <x v="4"/>
    <n v="2"/>
    <n v="345"/>
    <n v="182"/>
    <x v="665"/>
    <d v="2020-05-06T15:47:11"/>
    <n v="1.37"/>
    <x v="57"/>
    <x v="0"/>
    <n v="7301"/>
    <s v="Curicó"/>
    <s v="MT"/>
    <n v="303325.473"/>
    <n v="6116888.9170000004"/>
    <s v="Villa El Manzano de Los Niches, fusible mt operado, se reemplazan 3 fusibles mt 15 st... dejando con servicio normal...operacion por cable de momunicaciones cortado por vehiculo desconocido "/>
  </r>
  <r>
    <n v="202000474"/>
    <x v="0"/>
    <n v="0"/>
    <n v="0"/>
    <n v="19"/>
    <x v="666"/>
    <d v="2020-05-09T13:00:00"/>
    <n v="0.46"/>
    <x v="34"/>
    <x v="0"/>
    <n v="7308"/>
    <s v="Teno"/>
    <s v="BT"/>
    <n v="312649.59700000001"/>
    <n v="6138979.7640000004"/>
    <s v="Santa Rebeca de Teno, SED339 operada en BT por equipo cavanna fundido, por aumento de la carga del sector."/>
  </r>
  <r>
    <n v="202000476"/>
    <x v="3"/>
    <n v="6"/>
    <n v="130"/>
    <n v="34"/>
    <x v="667"/>
    <d v="2020-05-09T13:54:00"/>
    <n v="0.35"/>
    <x v="33"/>
    <x v="0"/>
    <n v="6303"/>
    <s v="Chimbarongo"/>
    <s v="MT"/>
    <n v="309172.929"/>
    <n v="6143885.8760000002"/>
    <s v="Callejon El Eucaliptus , Operado en MT DTE4610 Operado en MT por caida de rama en la red DTE4610 Operado en MT por caída de gancho de árbol. Se encuentra Líneas despejadas. Se realiza cierre de arranque MT normal"/>
  </r>
  <r>
    <n v="202000480"/>
    <x v="0"/>
    <n v="0"/>
    <n v="0"/>
    <n v="13"/>
    <x v="668"/>
    <d v="2020-05-09T18:04:43"/>
    <n v="0.7"/>
    <x v="33"/>
    <x v="0"/>
    <n v="7306"/>
    <s v="Romeral"/>
    <s v="BT"/>
    <n v="334303.02399999998"/>
    <n v="6125400.2970000003"/>
    <s v="Los Queñes, SED operado en red bt por  rama en línea bt se retira se repone nh 63 sed525"/>
  </r>
  <r>
    <n v="202000482"/>
    <x v="2"/>
    <n v="1"/>
    <n v="75"/>
    <n v="18"/>
    <x v="669"/>
    <d v="2020-05-14T17:45:00"/>
    <n v="4.55"/>
    <x v="35"/>
    <x v="0"/>
    <n v="7301"/>
    <s v="Curicó"/>
    <s v="MT"/>
    <n v="299473.85200000001"/>
    <n v="6124949.1919999998"/>
    <s v="Condominio Brisas de Zapallar.- Reemplazo de LBT conductor de Cu desnudo por aluminio preensamblado 3x50/50mm² SED667"/>
  </r>
  <r>
    <n v="202000484"/>
    <x v="4"/>
    <n v="15"/>
    <n v="470.5"/>
    <n v="63"/>
    <x v="670"/>
    <d v="2020-05-11T15:55:02"/>
    <n v="0.92"/>
    <x v="40"/>
    <x v="0"/>
    <n v="7301"/>
    <s v="Curicó"/>
    <s v="MT"/>
    <n v="310441.71600000001"/>
    <n v="6103560.0980000002"/>
    <s v="Upeo, fusible MT operado en CU5263 full tamer se reemplaza por bastón   porque no cierra full tamer y se coloca con fusible de 15 st"/>
  </r>
  <r>
    <n v="202000484"/>
    <x v="4"/>
    <n v="10"/>
    <n v="535"/>
    <n v="94"/>
    <x v="670"/>
    <d v="2020-05-11T16:22:21"/>
    <n v="1.38"/>
    <x v="40"/>
    <x v="0"/>
    <n v="7301"/>
    <s v="Curicó"/>
    <s v="MT"/>
    <n v="310441.71600000001"/>
    <n v="6103560.0980000002"/>
    <s v="Upeo, fusible MT operado en CU5263 full tamer se reemplaza por bastón   porque no cierra full tamer y se coloca con fusible de 15 st"/>
  </r>
  <r>
    <n v="202000484"/>
    <x v="4"/>
    <n v="10"/>
    <n v="95"/>
    <n v="59"/>
    <x v="670"/>
    <d v="2020-05-11T17:34:37"/>
    <n v="2.58"/>
    <x v="40"/>
    <x v="0"/>
    <n v="7301"/>
    <s v="Curicó"/>
    <s v="MT"/>
    <n v="310441.71600000001"/>
    <n v="6103560.0980000002"/>
    <s v="Upeo, fusible MT operado en CU5263 full tamer se reemplaza por bastón   porque no cierra full tamer y se coloca con fusible de 15 st"/>
  </r>
  <r>
    <n v="202000490"/>
    <x v="2"/>
    <n v="1"/>
    <n v="10"/>
    <n v="8"/>
    <x v="671"/>
    <d v="2020-05-11T21:30:53"/>
    <n v="3.27"/>
    <x v="42"/>
    <x v="0"/>
    <n v="7301"/>
    <s v="Curicó"/>
    <s v="MT"/>
    <n v="299084.03999999998"/>
    <n v="6119486.1789999995"/>
    <s v="La Mosqueta. SED239 Operada por caida de rama en la red baja tension por caida de rama, provocando cruce de las lineas"/>
  </r>
  <r>
    <n v="202000500"/>
    <x v="3"/>
    <n v="4"/>
    <n v="160"/>
    <n v="5"/>
    <x v="672"/>
    <d v="2020-05-19T15:55:00"/>
    <n v="5.51"/>
    <x v="35"/>
    <x v="0"/>
    <n v="7308"/>
    <s v="Teno"/>
    <s v="MT"/>
    <n v="312413.86"/>
    <n v="6147269.7419999996"/>
    <s v="Quinta, Desconexion programada por roce y poda en el sector."/>
  </r>
  <r>
    <n v="202000502"/>
    <x v="1"/>
    <n v="0"/>
    <n v="0"/>
    <n v="64"/>
    <x v="673"/>
    <d v="2020-05-12T21:21:00"/>
    <n v="2.84"/>
    <x v="34"/>
    <x v="0"/>
    <n v="7301"/>
    <s v="Curicó"/>
    <s v="BT"/>
    <n v="300764.77799999999"/>
    <n v="6126528.3020000001"/>
    <s v="SE11 los cristales , operacion sobre carga , se programa agregar una nueva S/E"/>
  </r>
  <r>
    <n v="202000506"/>
    <x v="0"/>
    <n v="25"/>
    <n v="641"/>
    <n v="395"/>
    <x v="674"/>
    <d v="2020-05-13T14:40:45"/>
    <n v="1.19"/>
    <x v="38"/>
    <x v="2"/>
    <n v="7306"/>
    <s v="Romeral"/>
    <s v="MT"/>
    <n v="304246.84420964"/>
    <n v="6139485.9180800002"/>
    <s v="Teno: Esta interrupción se produjo debido a líneas cortadas en Media Tensión de propiedad de la empresa CGE Distribución, causando daños en línea de MT perteneciente al alimentador Los Queñes de propiedad de CEC Ltda. "/>
  </r>
  <r>
    <n v="202000506"/>
    <x v="0"/>
    <n v="270"/>
    <n v="29055.5"/>
    <n v="2643"/>
    <x v="674"/>
    <d v="2020-05-13T14:40:45"/>
    <n v="1.19"/>
    <x v="38"/>
    <x v="2"/>
    <n v="7308"/>
    <s v="Teno"/>
    <s v="MT"/>
    <n v="304246.84420964"/>
    <n v="6139485.9180800002"/>
    <s v="Teno: Esta interrupción se produjo debido a líneas cortadas en Media Tensión de propiedad de la empresa CGE Distribución, causando daños en línea de MT perteneciente al alimentador Los Queñes de propiedad de CEC Ltda. "/>
  </r>
  <r>
    <n v="202000539"/>
    <x v="1"/>
    <n v="3"/>
    <n v="75"/>
    <n v="58"/>
    <x v="675"/>
    <d v="2020-05-19T15:38:01"/>
    <n v="5.45"/>
    <x v="35"/>
    <x v="0"/>
    <n v="7301"/>
    <s v="Curicó"/>
    <s v="MT"/>
    <n v="300763.23"/>
    <n v="6126551.9280000003"/>
    <s v="Los cristales, desconexion programada por cambio de Subestacion para mejorrar voltaje "/>
  </r>
  <r>
    <n v="202000552"/>
    <x v="2"/>
    <n v="47"/>
    <n v="3750"/>
    <n v="857"/>
    <x v="676"/>
    <d v="2020-05-19T10:44:58"/>
    <n v="0.17"/>
    <x v="36"/>
    <x v="0"/>
    <n v="7301"/>
    <s v="Curicó"/>
    <s v="MT"/>
    <n v="297753.24200000003"/>
    <n v="6122599.0980000002"/>
    <s v="EL maiten , sin energia por pda de terceros, personas desconocidas realizan poda sin autorizacion de la cooperativa cortando ramas y esta calleron en la red MT cortando una de las fases."/>
  </r>
  <r>
    <n v="202000552"/>
    <x v="2"/>
    <n v="21"/>
    <n v="880"/>
    <n v="231"/>
    <x v="676"/>
    <d v="2020-05-19T12:24:01"/>
    <n v="1.82"/>
    <x v="36"/>
    <x v="0"/>
    <n v="7301"/>
    <s v="Curicó"/>
    <s v="MT"/>
    <n v="297753.24200000003"/>
    <n v="6122599.0980000002"/>
    <s v="EL maiten , sin energia por pda de terceros, personas desconocidas realizan poda sin autorizacion de la cooperativa cortando ramas y esta calleron en la red MT cortando una de las fases."/>
  </r>
  <r>
    <n v="202000560"/>
    <x v="2"/>
    <n v="3"/>
    <n v="120"/>
    <n v="1"/>
    <x v="677"/>
    <d v="2020-05-19T21:45:42"/>
    <n v="1.68"/>
    <x v="50"/>
    <x v="0"/>
    <n v="7301"/>
    <s v="Curicó"/>
    <s v="MT"/>
    <n v="296885.87835195003"/>
    <n v="6120222.6821694998"/>
    <s v="La Obra Fusible operado en MT por pájaro que provoca coci en última sed  se repone fusible de 6 quedando zona normal "/>
  </r>
  <r>
    <n v="202000564"/>
    <x v="4"/>
    <n v="3"/>
    <n v="375"/>
    <n v="62"/>
    <x v="678"/>
    <d v="2020-05-20T17:20:50"/>
    <n v="1.49"/>
    <x v="33"/>
    <x v="0"/>
    <n v="7301"/>
    <s v="Curicó"/>
    <s v="MT"/>
    <n v="310807.52"/>
    <n v="6101388.3499999996"/>
    <s v="Potrero Grande - Dcu7745 operado en mt fase r se por caida de ramas por fuerte viente en el lugar"/>
  </r>
  <r>
    <n v="202000570"/>
    <x v="2"/>
    <n v="0"/>
    <n v="0"/>
    <n v="23"/>
    <x v="679"/>
    <d v="2020-05-20T21:09:20"/>
    <n v="1.34"/>
    <x v="34"/>
    <x v="0"/>
    <n v="7301"/>
    <s v="Curicó"/>
    <s v="BT"/>
    <n v="301098.022"/>
    <n v="6124714.2989999996"/>
    <s v="El porviner, sed 17 operada por carga momentánea nh 50 se sube a 63.ª quedando sector con energia "/>
  </r>
  <r>
    <n v="202000572"/>
    <x v="4"/>
    <n v="1"/>
    <n v="8"/>
    <n v="2"/>
    <x v="680"/>
    <d v="2020-05-21T18:00:00"/>
    <n v="1"/>
    <x v="33"/>
    <x v="0"/>
    <n v="7301"/>
    <s v="Curicó"/>
    <s v="MT"/>
    <n v="305515.02"/>
    <n v="6120743.273"/>
    <s v="zapallar equipo operado por ramas en red MT"/>
  </r>
  <r>
    <n v="202000577"/>
    <x v="0"/>
    <n v="0"/>
    <n v="0"/>
    <n v="7"/>
    <x v="681"/>
    <d v="2020-05-22T13:12:03"/>
    <n v="0.63"/>
    <x v="34"/>
    <x v="0"/>
    <n v="7308"/>
    <s v="Teno"/>
    <s v="BT"/>
    <n v="306236.81699999998"/>
    <n v="6141086.5209999997"/>
    <s v="teno sed184 operada en BT nh 50a por carga momentánea se reemplaza nh quedando sector con energia"/>
  </r>
  <r>
    <n v="202000578"/>
    <x v="3"/>
    <n v="4"/>
    <n v="160"/>
    <n v="5"/>
    <x v="682"/>
    <d v="2020-05-22T14:25:56"/>
    <n v="0.72"/>
    <x v="40"/>
    <x v="0"/>
    <n v="7308"/>
    <s v="Teno"/>
    <s v="MT"/>
    <n v="312413.86"/>
    <n v="6147269.7419999996"/>
    <s v="Quinta fusible MT operado por  fatiga de material fusible bastón MT Operado te4522 fase r"/>
  </r>
  <r>
    <n v="202000604"/>
    <x v="0"/>
    <n v="12"/>
    <n v="790"/>
    <n v="92"/>
    <x v="683"/>
    <d v="2020-05-31T14:39:47"/>
    <n v="4.6100000000000003"/>
    <x v="35"/>
    <x v="0"/>
    <n v="7308"/>
    <s v="Teno"/>
    <s v="MT"/>
    <n v="304575.99800000002"/>
    <n v="6139232.6440000003"/>
    <s v="desconexion por mantencion, refuerzo de conductor por mejoramiento de las redes y calidad de servicio"/>
  </r>
  <r>
    <n v="202000611"/>
    <x v="0"/>
    <n v="5"/>
    <n v="375"/>
    <n v="11"/>
    <x v="684"/>
    <d v="2020-05-29T14:12:25"/>
    <n v="3.95"/>
    <x v="42"/>
    <x v="0"/>
    <n v="7308"/>
    <s v="Teno"/>
    <s v="MT"/>
    <n v="311088.92800000001"/>
    <n v="6137030.1919999998"/>
    <s v="La purisma DTE4787 operado en MT Cruceta quebradas en poste TE6669"/>
  </r>
  <r>
    <n v="202000621"/>
    <x v="3"/>
    <n v="0"/>
    <n v="0"/>
    <n v="49"/>
    <x v="685"/>
    <d v="2020-06-01T00:24:29"/>
    <n v="4.33"/>
    <x v="40"/>
    <x v="0"/>
    <n v="7308"/>
    <s v="Teno"/>
    <s v="BT"/>
    <n v="312127.511"/>
    <n v="6142241.4110000003"/>
    <s v="El Cisne sed 171 operada en bt por carga se reparten cuentas en sed 689 quedaron provisorias se cambian limite de zona para posterir instalar nueva S/E"/>
  </r>
  <r>
    <n v="202000630"/>
    <x v="2"/>
    <n v="0"/>
    <n v="0"/>
    <n v="23"/>
    <x v="686"/>
    <d v="2020-06-02T18:46:36"/>
    <n v="1.01"/>
    <x v="34"/>
    <x v="0"/>
    <n v="7301"/>
    <s v="Curicó"/>
    <s v="BT"/>
    <n v="301098.022"/>
    <n v="6124714.2989999996"/>
    <s v="Los cristales - Cavana fundido y fusible nh fundido sed 17 en cu 4574, se reemplaza cavana y fusible quedando normal con 45A y 230 volt normalizado "/>
  </r>
  <r>
    <n v="202000639"/>
    <x v="3"/>
    <n v="6"/>
    <n v="130"/>
    <n v="34"/>
    <x v="687"/>
    <d v="2020-06-11T15:57:31"/>
    <n v="5.93"/>
    <x v="52"/>
    <x v="0"/>
    <n v="6303"/>
    <s v="Chimbarongo"/>
    <s v="MT"/>
    <n v="310460.65700000001"/>
    <n v="6144445.9369999999"/>
    <s v="Quinta- DESCONEXIÓN LMT PROYECTO REFUERZO LMT ALIMENTADOR UNIFRUTTI  QUINTA - CENKIWI 1A ETAPA "/>
  </r>
  <r>
    <n v="202000639"/>
    <x v="3"/>
    <n v="5"/>
    <n v="110"/>
    <n v="55"/>
    <x v="687"/>
    <d v="2020-06-11T15:57:31"/>
    <n v="5.93"/>
    <x v="52"/>
    <x v="0"/>
    <n v="7308"/>
    <s v="Teno"/>
    <s v="MT"/>
    <n v="310460.65700000001"/>
    <n v="6144445.9369999999"/>
    <s v="Quinta- DESCONEXIÓN LMT PROYECTO REFUERZO LMT ALIMENTADOR UNIFRUTTI  QUINTA - CENKIWI 1A ETAPA "/>
  </r>
  <r>
    <n v="202000643"/>
    <x v="0"/>
    <n v="1"/>
    <n v="15"/>
    <n v="12"/>
    <x v="688"/>
    <d v="2020-06-12T11:27:40"/>
    <n v="1.45"/>
    <x v="52"/>
    <x v="0"/>
    <n v="7308"/>
    <s v="Teno"/>
    <s v="MT"/>
    <n v="320111.7"/>
    <n v="6129584.2520000003"/>
    <s v="Teno - Instalación de poste hormigon harmado de 10 mts y extensión linea bt 3 f."/>
  </r>
  <r>
    <n v="202000663"/>
    <x v="2"/>
    <n v="0"/>
    <n v="0"/>
    <n v="93"/>
    <x v="689"/>
    <d v="2020-06-10T10:51:09"/>
    <n v="0.92"/>
    <x v="34"/>
    <x v="0"/>
    <n v="7301"/>
    <s v="Curicó"/>
    <s v="BT"/>
    <n v="297857.266"/>
    <n v="6125667.6349999998"/>
    <s v="Zapallar - Operacion de SED1120 operada en BT por sobre caaga momentanea"/>
  </r>
  <r>
    <n v="202000671"/>
    <x v="2"/>
    <n v="1"/>
    <n v="30"/>
    <n v="23"/>
    <x v="690"/>
    <d v="2020-06-11T10:24:20"/>
    <n v="1.7"/>
    <x v="33"/>
    <x v="0"/>
    <n v="7301"/>
    <s v="Curicó"/>
    <s v="MT"/>
    <n v="301907.11499999999"/>
    <n v="6123523.2309999997"/>
    <s v="Zapallar - Caida de una rama sobre linea de media tension provoca operacion de fusible MT "/>
  </r>
  <r>
    <n v="202000675"/>
    <x v="2"/>
    <n v="0"/>
    <n v="0"/>
    <n v="17"/>
    <x v="691"/>
    <d v="2020-06-11T21:22:09"/>
    <n v="3.52"/>
    <x v="33"/>
    <x v="0"/>
    <n v="7301"/>
    <s v="Curicó"/>
    <s v="BT"/>
    <n v="299039.27399999998"/>
    <n v="6122168.4309999999"/>
    <s v="Los Niches - Ramas llevadas por el viento provocan operacion de Fusibles MT"/>
  </r>
  <r>
    <n v="202000677"/>
    <x v="0"/>
    <n v="6"/>
    <n v="125"/>
    <n v="76"/>
    <x v="692"/>
    <d v="2020-06-11T19:25:53"/>
    <n v="1.54"/>
    <x v="42"/>
    <x v="0"/>
    <n v="7308"/>
    <s v="Teno"/>
    <s v="MT"/>
    <n v="305540.78499999997"/>
    <n v="6140382.2829999998"/>
    <s v="Santa Rosa de Teno - Sector sin energia arbol cae en linea MT en te3047"/>
  </r>
  <r>
    <n v="202000682"/>
    <x v="4"/>
    <n v="213"/>
    <n v="12716.5"/>
    <n v="2102"/>
    <x v="693"/>
    <d v="2020-06-11T20:10:49"/>
    <n v="1.9"/>
    <x v="58"/>
    <x v="0"/>
    <n v="7301"/>
    <s v="Curicó"/>
    <s v="MT"/>
    <n v="302185.22700000001"/>
    <n v="6117707.0020000003"/>
    <s v="Los niches - Operacion por caida de arbol  que topa lmt desprendiendo la red del aislador"/>
  </r>
  <r>
    <n v="202000682"/>
    <x v="4"/>
    <n v="35"/>
    <n v="2164.5"/>
    <n v="273"/>
    <x v="693"/>
    <d v="2020-06-11T20:10:49"/>
    <n v="1.9"/>
    <x v="58"/>
    <x v="0"/>
    <n v="7304"/>
    <s v="Molina"/>
    <s v="MT"/>
    <n v="302185.22700000001"/>
    <n v="6117707.0020000003"/>
    <s v="Los niches - Operacion por caida de arbol  que topa lmt desprendiendo la red del aislador"/>
  </r>
  <r>
    <n v="202000682"/>
    <x v="4"/>
    <n v="41"/>
    <n v="3730"/>
    <n v="490"/>
    <x v="693"/>
    <d v="2020-06-11T20:11:32"/>
    <n v="1.91"/>
    <x v="58"/>
    <x v="0"/>
    <n v="7301"/>
    <s v="Curicó"/>
    <s v="MT"/>
    <n v="302185.22700000001"/>
    <n v="6117707.0020000003"/>
    <s v="Los niches - Operacion por caida de arbol  que topa lmt desprendiendo la red del aislador"/>
  </r>
  <r>
    <n v="202000705"/>
    <x v="2"/>
    <n v="50"/>
    <n v="3795"/>
    <n v="896"/>
    <x v="694"/>
    <d v="2020-06-11T20:16:56"/>
    <n v="0.66"/>
    <x v="43"/>
    <x v="0"/>
    <n v="7301"/>
    <s v="Curicó"/>
    <s v="MT"/>
    <n v="297753.24200000003"/>
    <n v="6122599.0980000002"/>
    <s v="por viento fuerto caen arboles en redes "/>
  </r>
  <r>
    <n v="202000705"/>
    <x v="2"/>
    <n v="19"/>
    <n v="860"/>
    <n v="192"/>
    <x v="694"/>
    <d v="2020-06-12T01:29:39"/>
    <n v="5.87"/>
    <x v="43"/>
    <x v="0"/>
    <n v="7301"/>
    <s v="Curicó"/>
    <s v="MT"/>
    <n v="297753.24200000003"/>
    <n v="6122599.0980000002"/>
    <s v="por viento fuerto caen arboles en redes "/>
  </r>
  <r>
    <n v="202000713"/>
    <x v="0"/>
    <n v="9"/>
    <n v="205"/>
    <n v="170"/>
    <x v="695"/>
    <d v="2020-06-11T21:42:29"/>
    <n v="1.56"/>
    <x v="33"/>
    <x v="0"/>
    <n v="7308"/>
    <s v="Teno"/>
    <s v="MT"/>
    <n v="315893.65789999999"/>
    <n v="6134826.2028000001"/>
    <s v="San Carlos Teno - Operacion por caida de ramas en la Red MT por fuerte viento"/>
  </r>
  <r>
    <n v="202000715"/>
    <x v="2"/>
    <n v="1"/>
    <n v="30"/>
    <n v="23"/>
    <x v="696"/>
    <d v="2020-06-12T00:05:00"/>
    <n v="3.87"/>
    <x v="58"/>
    <x v="0"/>
    <n v="7301"/>
    <s v="Curicó"/>
    <s v="MT"/>
    <n v="301907.11499999999"/>
    <n v="6123523.2309999997"/>
    <s v="Zapallar - una fase menos por fusible Mt operado por huiras y  ramas llevadas por el viento en red MT"/>
  </r>
  <r>
    <n v="202000720"/>
    <x v="2"/>
    <n v="0"/>
    <n v="0"/>
    <n v="21"/>
    <x v="697"/>
    <d v="2020-06-11T22:20:00"/>
    <n v="1.98"/>
    <x v="33"/>
    <x v="0"/>
    <n v="7301"/>
    <s v="Curicó"/>
    <s v="BT"/>
    <n v="297505.16499999998"/>
    <n v="6123458.2180000003"/>
    <s v="Curico - Fusible NH operado en SE 419 fusible 63A operado por caida de rama"/>
  </r>
  <r>
    <n v="202000730"/>
    <x v="4"/>
    <n v="14"/>
    <n v="465"/>
    <n v="195"/>
    <x v="698"/>
    <d v="2020-06-12T00:53:15"/>
    <n v="3.27"/>
    <x v="58"/>
    <x v="0"/>
    <n v="7301"/>
    <s v="Curicó"/>
    <s v="MT"/>
    <n v="308303.20899999997"/>
    <n v="6115182.8380000005"/>
    <s v="chequenlemu- ramas levadas por el viento por viento fuerte"/>
  </r>
  <r>
    <n v="202000731"/>
    <x v="4"/>
    <n v="0"/>
    <n v="0"/>
    <n v="33"/>
    <x v="699"/>
    <d v="2020-06-11T21:09:55"/>
    <n v="0.41"/>
    <x v="58"/>
    <x v="0"/>
    <n v="7301"/>
    <s v="Curicó"/>
    <s v="BT"/>
    <n v="309351.72200000001"/>
    <n v="6114614.3420000002"/>
    <s v="Chequenlemu - S/E 52 operado por caida de ramas en red bt  por fuerte viento"/>
  </r>
  <r>
    <n v="202000748"/>
    <x v="2"/>
    <n v="0"/>
    <n v="0"/>
    <n v="21"/>
    <x v="700"/>
    <d v="2020-06-12T03:29:02"/>
    <n v="5.92"/>
    <x v="58"/>
    <x v="0"/>
    <n v="7301"/>
    <s v="Curicó"/>
    <s v="BT"/>
    <n v="303544.43699999998"/>
    <n v="6123303.6440000003"/>
    <s v="zapallar - fusible bt operador por ramas de aucalitus en SED"/>
  </r>
  <r>
    <n v="202000751"/>
    <x v="2"/>
    <n v="31"/>
    <n v="1245"/>
    <n v="431"/>
    <x v="701"/>
    <d v="2020-06-12T11:11:28"/>
    <n v="3.17"/>
    <x v="33"/>
    <x v="0"/>
    <n v="7301"/>
    <s v="Curicó"/>
    <s v="MT"/>
    <s v="2966733,75"/>
    <s v="6119694,800"/>
    <s v="El Maiten-  Fusibles quemado dejando sector sin energia por caida de ramas en LMT "/>
  </r>
  <r>
    <n v="202000759"/>
    <x v="0"/>
    <n v="2"/>
    <n v="15"/>
    <n v="12"/>
    <x v="702"/>
    <d v="2020-06-12T11:26:56"/>
    <n v="2.34"/>
    <x v="33"/>
    <x v="0"/>
    <n v="7308"/>
    <s v="Teno"/>
    <s v="MT"/>
    <n v="318953.658"/>
    <n v="6130818.0820000004"/>
    <s v="La Laguna - Caida de rama sobre linea de media tension proboca operacion de equipo"/>
  </r>
  <r>
    <n v="202000761"/>
    <x v="4"/>
    <n v="1"/>
    <n v="75"/>
    <n v="66"/>
    <x v="703"/>
    <d v="2020-06-12T12:57:58"/>
    <n v="3.72"/>
    <x v="33"/>
    <x v="0"/>
    <n v="7301"/>
    <s v="Curicó"/>
    <s v="MT"/>
    <n v="303635.80599999998"/>
    <n v="6110640.7450000001"/>
    <s v="Cordillerilla - Ramas rozando lineas de media tension."/>
  </r>
  <r>
    <n v="202000762"/>
    <x v="4"/>
    <n v="10"/>
    <n v="95"/>
    <n v="59"/>
    <x v="704"/>
    <d v="2020-06-12T12:57:59"/>
    <n v="0.16"/>
    <x v="58"/>
    <x v="0"/>
    <n v="7301"/>
    <s v="Curicó"/>
    <s v="MT"/>
    <n v="315641.94099999999"/>
    <n v="6112466.3360000001"/>
    <s v="Upeo- fuete viento provoca caida de ramas y opera nh de S/E"/>
  </r>
  <r>
    <n v="202000762"/>
    <x v="4"/>
    <n v="1"/>
    <n v="25"/>
    <n v="17"/>
    <x v="705"/>
    <d v="2020-06-12T15:19:00"/>
    <n v="5.59"/>
    <x v="58"/>
    <x v="0"/>
    <n v="7301"/>
    <s v="Curicó"/>
    <s v="MT"/>
    <n v="312797.96399999998"/>
    <n v="6108227.6100000003"/>
    <s v="Upeo- fuete viento provoca caida de ramas y opera nh de S/E"/>
  </r>
  <r>
    <n v="202000762"/>
    <x v="4"/>
    <n v="1"/>
    <n v="10"/>
    <n v="2"/>
    <x v="706"/>
    <d v="2020-06-12T16:29:24"/>
    <n v="6.84"/>
    <x v="58"/>
    <x v="0"/>
    <n v="7301"/>
    <s v="Curicó"/>
    <s v="MT"/>
    <n v="314667.82"/>
    <n v="6111544.2139999997"/>
    <s v="Upeo- fuete viento provoca caida de ramas y opera nh de S/E"/>
  </r>
  <r>
    <n v="202000764"/>
    <x v="4"/>
    <n v="2"/>
    <n v="30"/>
    <n v="17"/>
    <x v="707"/>
    <d v="2020-06-12T15:26:19"/>
    <n v="5.34"/>
    <x v="33"/>
    <x v="0"/>
    <n v="7301"/>
    <s v="Curicó"/>
    <s v="MT"/>
    <n v="311053.25099999999"/>
    <n v="6114314.3310000002"/>
    <s v="Los niches - ramas sobre linea de media tension."/>
  </r>
  <r>
    <n v="202000768"/>
    <x v="2"/>
    <n v="4"/>
    <n v="450"/>
    <n v="6"/>
    <x v="708"/>
    <d v="2020-06-12T14:23:59"/>
    <n v="3.45"/>
    <x v="42"/>
    <x v="0"/>
    <n v="7301"/>
    <s v="Curicó"/>
    <s v="MT"/>
    <n v="300676.4952"/>
    <n v="6120602.0385999996"/>
    <s v="Los Niches - Lineas de media tension cortadas por caida de arbol."/>
  </r>
  <r>
    <n v="202000793"/>
    <x v="4"/>
    <n v="0"/>
    <n v="0"/>
    <n v="211"/>
    <x v="709"/>
    <d v="2020-06-14T10:15:00"/>
    <n v="2.23"/>
    <x v="33"/>
    <x v="0"/>
    <n v="7301"/>
    <s v="Curicó"/>
    <s v="BT"/>
    <n v="303488.179"/>
    <n v="6117056.3940000003"/>
    <s v="Los Niches - Fusible NH operado  por línea BT cortada en neutro,  se repara y se normaliza SE quedando con energía. "/>
  </r>
  <r>
    <n v="202000801"/>
    <x v="0"/>
    <n v="25"/>
    <n v="641"/>
    <n v="395"/>
    <x v="710"/>
    <d v="2020-06-14T18:50:09"/>
    <n v="0.83"/>
    <x v="38"/>
    <x v="2"/>
    <n v="7306"/>
    <s v="Romeral"/>
    <s v="MT"/>
    <n v="320325.24099999998"/>
    <n v="6129429.9340000004"/>
    <s v="Reconectador La Laguna, Operacion de reconectador de linea producto de aislador pasado en serviico particular en cta6866 fundo el barco "/>
  </r>
  <r>
    <n v="202000801"/>
    <x v="0"/>
    <n v="26"/>
    <n v="661.5"/>
    <n v="183"/>
    <x v="710"/>
    <d v="2020-06-14T18:50:09"/>
    <n v="0.83"/>
    <x v="38"/>
    <x v="2"/>
    <n v="7308"/>
    <s v="Teno"/>
    <s v="MT"/>
    <n v="320325.24099999998"/>
    <n v="6129429.9340000004"/>
    <s v="Reconectador La Laguna, Operacion de reconectador de linea producto de aislador pasado en serviico particular en cta6866 fundo el barco "/>
  </r>
  <r>
    <n v="202000815"/>
    <x v="4"/>
    <n v="19"/>
    <n v="735"/>
    <n v="225"/>
    <x v="711"/>
    <d v="2020-06-17T19:57:21"/>
    <n v="0.93"/>
    <x v="33"/>
    <x v="0"/>
    <n v="7301"/>
    <s v="Curicó"/>
    <s v="MT"/>
    <n v="306018.13400000002"/>
    <n v="6115599.0279999999"/>
    <s v="Chequenlemu -  CAIDA DE GÜIRAS SOBRE LINEA DE MEDIA TENSION. fusible MT operado en DCU 4874 por rama sobre la línea en cu 2322 se retira rama y se procede a cerrar fusible de 20 amp en arranque dcu4874 dejando con servicio normal"/>
  </r>
  <r>
    <n v="202000821"/>
    <x v="4"/>
    <n v="14"/>
    <n v="465"/>
    <n v="195"/>
    <x v="712"/>
    <d v="2020-06-18T21:21:58"/>
    <n v="0.98"/>
    <x v="42"/>
    <x v="0"/>
    <n v="7301"/>
    <s v="Curicó"/>
    <s v="MT"/>
    <n v="308303.20899999997"/>
    <n v="6115182.8380000005"/>
    <s v="chequenlemu - DCU 4403 operado en MT 1 fase, rama en la línea cu6103 se retira rama y se repone fusible 12a quedando sector con energía"/>
  </r>
  <r>
    <n v="202000831"/>
    <x v="0"/>
    <n v="0"/>
    <n v="0"/>
    <n v="5"/>
    <x v="713"/>
    <d v="2020-06-19T13:00:20"/>
    <n v="0.76"/>
    <x v="33"/>
    <x v="0"/>
    <n v="7308"/>
    <s v="Teno"/>
    <s v="BT"/>
    <n v="324443.45799999998"/>
    <n v="6129139.2869999995"/>
    <s v="Callejon El Manzano de Teno, SED 573 operada por lineas cortadas en BT por caida de rama "/>
  </r>
  <r>
    <n v="202000848"/>
    <x v="0"/>
    <n v="0"/>
    <n v="0"/>
    <n v="12"/>
    <x v="714"/>
    <d v="2020-06-23T22:39:47"/>
    <n v="1.29"/>
    <x v="34"/>
    <x v="0"/>
    <n v="7308"/>
    <s v="Teno"/>
    <s v="BT"/>
    <n v="315970.576"/>
    <n v="6136615.926"/>
    <s v="San Carlos teno- SED 1038 operada en BT Se realiza reemplazo de NyH80 de SED 1038 operada en BT"/>
  </r>
  <r>
    <n v="202000849"/>
    <x v="3"/>
    <n v="0"/>
    <n v="0"/>
    <n v="3"/>
    <x v="715"/>
    <d v="2020-06-24T11:14:29"/>
    <n v="2.69"/>
    <x v="33"/>
    <x v="0"/>
    <n v="7308"/>
    <s v="Teno"/>
    <s v="BT"/>
    <n v="309094.61"/>
    <n v="6142477.7379999999"/>
    <s v="EL trebolar - dte 3441 operado en mt 1 fase , operacion producida por caida de rama en la red MT, se cambian fusuble quemado reparado"/>
  </r>
  <r>
    <n v="202000858"/>
    <x v="4"/>
    <n v="256"/>
    <n v="16476.5"/>
    <n v="2600"/>
    <x v="716"/>
    <d v="2020-06-24T09:17:19"/>
    <n v="0.47"/>
    <x v="42"/>
    <x v="0"/>
    <n v="7301"/>
    <s v="Curicó"/>
    <s v="MT"/>
    <n v="296491.57527492999"/>
    <n v="6125569.1047082497"/>
    <s v="52c7 los niches- Opera reconectador de cabecera 52C7 Los niches por caida de arbol propiedad particular."/>
  </r>
  <r>
    <n v="202000858"/>
    <x v="4"/>
    <n v="35"/>
    <n v="2164.5"/>
    <n v="273"/>
    <x v="716"/>
    <d v="2020-06-24T09:17:19"/>
    <n v="0.47"/>
    <x v="42"/>
    <x v="0"/>
    <n v="7304"/>
    <s v="Molina"/>
    <s v="MT"/>
    <n v="296491.57527492999"/>
    <n v="6125569.1047082497"/>
    <s v="52C7 Los Niches- Opera reconectador de cabecera 52C7 Los niches por caida de arbol propiedad particular."/>
  </r>
  <r>
    <n v="202000858"/>
    <x v="4"/>
    <n v="3"/>
    <n v="305"/>
    <n v="4"/>
    <x v="716"/>
    <d v="2020-06-24T11:20:47"/>
    <n v="2.5299999999999998"/>
    <x v="42"/>
    <x v="0"/>
    <n v="7301"/>
    <s v="Curicó"/>
    <s v="MT"/>
    <n v="296491.57527492999"/>
    <n v="6125569.1047082497"/>
    <s v="52c7 los niches- Opera reconectador de cabecera 52C7 Los niches por caida de arbol propiedad particular."/>
  </r>
  <r>
    <n v="202000883"/>
    <x v="2"/>
    <n v="0"/>
    <n v="0"/>
    <n v="15"/>
    <x v="717"/>
    <d v="2020-06-27T20:39:19"/>
    <n v="1.92"/>
    <x v="34"/>
    <x v="0"/>
    <n v="7301"/>
    <s v="Curicó"/>
    <s v="BT"/>
    <n v="300298.20850000001"/>
    <n v="6124683.6210000003"/>
    <s v="Zapallar- Operacion por cabana fundida central por sobre carga del sector  "/>
  </r>
  <r>
    <n v="202000893"/>
    <x v="0"/>
    <n v="10"/>
    <n v="392"/>
    <n v="132"/>
    <x v="718"/>
    <d v="2020-06-29T09:17:52"/>
    <n v="2.21"/>
    <x v="33"/>
    <x v="0"/>
    <n v="7308"/>
    <s v="Teno"/>
    <s v="MT"/>
    <n v="304612.59600000002"/>
    <n v="6136903.665"/>
    <s v="Santa Elena de Teno - Operacion por linea cortada por ramas llevadas por el viento"/>
  </r>
  <r>
    <n v="202000893"/>
    <x v="0"/>
    <n v="10"/>
    <n v="392"/>
    <n v="1"/>
    <x v="718"/>
    <d v="2020-06-29T09:17:52"/>
    <n v="2.21"/>
    <x v="33"/>
    <x v="0"/>
    <n v="7308"/>
    <s v="Teno"/>
    <s v="BT"/>
    <n v="305217.32900000003"/>
    <n v="6137804.7170000002"/>
    <s v="Santa Elena de Teno - Operacion por linea cortada por ramas llevadas por el viento"/>
  </r>
  <r>
    <n v="202000893"/>
    <x v="0"/>
    <n v="0"/>
    <n v="0"/>
    <n v="16"/>
    <x v="718"/>
    <d v="2020-06-29T09:50:13"/>
    <n v="2.75"/>
    <x v="33"/>
    <x v="0"/>
    <n v="7308"/>
    <s v="Teno"/>
    <s v="BT"/>
    <n v="305217.32900000003"/>
    <n v="6137804.7170000002"/>
    <s v="Santa Elena de Teno - Operacion por linea cortada por ramas llevadas por el viento"/>
  </r>
  <r>
    <n v="202000894"/>
    <x v="4"/>
    <n v="36"/>
    <n v="2165"/>
    <n v="481"/>
    <x v="719"/>
    <d v="2020-06-29T09:34:40"/>
    <n v="1.95"/>
    <x v="55"/>
    <x v="1"/>
    <n v="7301"/>
    <s v="Curicó"/>
    <s v="MT"/>
    <n v="304169.03600000002"/>
    <n v="6116158.0700000003"/>
    <s v="Los Niches - Condicion de viento fuerte y lluvia bota arbol que cae sobre la red Mt operando reconectador"/>
  </r>
  <r>
    <n v="202000894"/>
    <x v="4"/>
    <n v="106"/>
    <n v="4306"/>
    <n v="959"/>
    <x v="719"/>
    <d v="2020-06-29T10:55:43"/>
    <n v="3.3"/>
    <x v="55"/>
    <x v="1"/>
    <n v="7301"/>
    <s v="Curicó"/>
    <s v="MT"/>
    <n v="304169.03600000002"/>
    <n v="6116158.0700000003"/>
    <s v="Linea de media tensión cortada por descarga atmosferica"/>
  </r>
  <r>
    <n v="202000894"/>
    <x v="4"/>
    <n v="34"/>
    <n v="2154.5"/>
    <n v="272"/>
    <x v="719"/>
    <d v="2020-06-29T10:55:43"/>
    <n v="3.3"/>
    <x v="55"/>
    <x v="1"/>
    <n v="7304"/>
    <s v="Molina"/>
    <s v="MT"/>
    <n v="304169.03600000002"/>
    <n v="6116158.0700000003"/>
    <s v="Linea de media tensión cortada por descarga atmosferica"/>
  </r>
  <r>
    <n v="202000894"/>
    <x v="4"/>
    <n v="15"/>
    <n v="660"/>
    <n v="60"/>
    <x v="719"/>
    <d v="2020-06-29T10:57:54"/>
    <n v="3.34"/>
    <x v="55"/>
    <x v="1"/>
    <n v="7301"/>
    <s v="Curicó"/>
    <s v="MT"/>
    <n v="304169.03600000002"/>
    <n v="6116158.0700000003"/>
    <s v="Los Niches - Condicion de viento fuerte y lluvia bota arbol que cae sobre la red Mt operando reconectador"/>
  </r>
  <r>
    <n v="202000894"/>
    <x v="4"/>
    <n v="3"/>
    <n v="140"/>
    <n v="11"/>
    <x v="719"/>
    <d v="2020-06-29T11:00:12"/>
    <n v="3.37"/>
    <x v="55"/>
    <x v="1"/>
    <n v="7301"/>
    <s v="Curicó"/>
    <s v="MT"/>
    <n v="302253.424"/>
    <n v="6111641.1279999996"/>
    <s v="Los Niches - Condicion de viento fuerte y lluvia bota arbol que cae sobre la red Mt operando reconectador"/>
  </r>
  <r>
    <n v="202000902"/>
    <x v="0"/>
    <n v="2"/>
    <n v="20"/>
    <n v="11"/>
    <x v="718"/>
    <d v="2020-06-29T13:15:36"/>
    <n v="6.17"/>
    <x v="42"/>
    <x v="0"/>
    <n v="7308"/>
    <s v="Teno"/>
    <s v="MT"/>
    <n v="308090.766"/>
    <n v="6136319.068"/>
    <s v="Callejon La Purisima - Operacion de fusible por caida de arboles  con fuerte viento"/>
  </r>
  <r>
    <n v="202000905"/>
    <x v="2"/>
    <n v="15"/>
    <n v="470"/>
    <n v="120"/>
    <x v="720"/>
    <d v="2020-06-29T10:59:15"/>
    <n v="0.72"/>
    <x v="58"/>
    <x v="0"/>
    <n v="7301"/>
    <s v="Curicó"/>
    <s v="MT"/>
    <n v="301547.33399999997"/>
    <n v="6123663.949"/>
    <s v="Zapallar- Operacion por caida de rama por fuerte viento"/>
  </r>
  <r>
    <n v="202000905"/>
    <x v="2"/>
    <n v="18"/>
    <n v="543"/>
    <n v="70"/>
    <x v="720"/>
    <d v="2020-06-29T11:06:47"/>
    <n v="0.85"/>
    <x v="58"/>
    <x v="0"/>
    <n v="7301"/>
    <s v="Curicó"/>
    <s v="MT"/>
    <n v="301547.33399999997"/>
    <n v="6123663.949"/>
    <s v="Zapallar- Operacion por caida de rama por fuerte viento"/>
  </r>
  <r>
    <n v="202000915"/>
    <x v="4"/>
    <n v="2"/>
    <n v="70"/>
    <n v="117"/>
    <x v="721"/>
    <d v="2020-06-29T19:44:26"/>
    <n v="3.14"/>
    <x v="42"/>
    <x v="0"/>
    <n v="7301"/>
    <s v="Curicó"/>
    <s v="MT"/>
    <n v="305116.12699999998"/>
    <n v="6113674.0530000003"/>
    <s v="Las Piedras - Se realiza apertura de red MT por depeje de arbol que se encontraba sobre la RED MT "/>
  </r>
  <r>
    <n v="202000932"/>
    <x v="0"/>
    <n v="1"/>
    <n v="35"/>
    <n v="53"/>
    <x v="722"/>
    <d v="2020-06-30T17:13:26"/>
    <n v="1.29"/>
    <x v="34"/>
    <x v="0"/>
    <n v="7308"/>
    <s v="Teno"/>
    <s v="MT"/>
    <n v="311235.266"/>
    <n v="6140040.4230000004"/>
    <s v="santa rebeca- SED721 opera por sobrecarga en red BT."/>
  </r>
  <r>
    <n v="202000868"/>
    <x v="2"/>
    <n v="2"/>
    <n v="120"/>
    <n v="4"/>
    <x v="723"/>
    <d v="2020-07-01T17:35:55"/>
    <n v="3.6"/>
    <x v="35"/>
    <x v="0"/>
    <n v="7301"/>
    <s v="Curicó"/>
    <s v="MT"/>
    <n v="302934.03000000003"/>
    <n v="6122513.1449999996"/>
    <s v="Zapallar Mantenimiento – Poda de árboles sobre LMT aguas abajo DCU-6108"/>
  </r>
  <r>
    <n v="202000869"/>
    <x v="2"/>
    <n v="1"/>
    <n v="30"/>
    <n v="23"/>
    <x v="724"/>
    <d v="2020-07-01T12:55:00"/>
    <n v="1.92"/>
    <x v="35"/>
    <x v="0"/>
    <n v="7301"/>
    <s v="Curicó"/>
    <s v="MT"/>
    <n v="301907.11499999999"/>
    <n v="6123523.2309999997"/>
    <s v="Zapallar- Desconexion por poda y roce en sector"/>
  </r>
  <r>
    <n v="202000943"/>
    <x v="0"/>
    <n v="0"/>
    <n v="0"/>
    <n v="53"/>
    <x v="725"/>
    <d v="2020-07-01T21:45:05"/>
    <n v="1.76"/>
    <x v="34"/>
    <x v="0"/>
    <n v="7308"/>
    <s v="Teno"/>
    <s v="BT"/>
    <n v="311235.266"/>
    <n v="6140040.4230000004"/>
    <s v="SED 721 operada en BT por carga momentánea se recorre línea sin encontrar anomalias en la red se cambia fusible NH de 80 a 100 provisorio."/>
  </r>
  <r>
    <n v="202000946"/>
    <x v="0"/>
    <n v="0"/>
    <n v="0"/>
    <n v="54"/>
    <x v="726"/>
    <d v="2020-07-02T13:56:43"/>
    <n v="2.84"/>
    <x v="34"/>
    <x v="0"/>
    <n v="7308"/>
    <s v="Teno"/>
    <s v="BT"/>
    <n v="311235.266"/>
    <n v="6140040.4230000004"/>
    <s v="Apertura forzada por cambio de conductor desnudo por preemsamblado, para evitar operaciones por sobrecarga. "/>
  </r>
  <r>
    <n v="202000952"/>
    <x v="4"/>
    <n v="14"/>
    <n v="475"/>
    <n v="195"/>
    <x v="727"/>
    <d v="2020-07-04T19:54:22"/>
    <n v="1.39"/>
    <x v="58"/>
    <x v="0"/>
    <n v="7301"/>
    <s v="Curicó"/>
    <s v="MT"/>
    <n v="308303.20899999997"/>
    <n v="6115182.8380000005"/>
    <s v="Chequenlemu - DCU4403 Fusible operado en MT por temporal en el sector."/>
  </r>
  <r>
    <n v="202000953"/>
    <x v="4"/>
    <n v="20"/>
    <n v="630"/>
    <n v="153"/>
    <x v="728"/>
    <d v="2020-07-04T20:16:47"/>
    <n v="1.62"/>
    <x v="42"/>
    <x v="0"/>
    <n v="7301"/>
    <s v="Curicó"/>
    <s v="MT"/>
    <n v="313865.86"/>
    <n v="6110205.8300000001"/>
    <s v="Upeo - Caida de arbol sobre red MT provoca operación de fusibles de la linea de media tensión. "/>
  </r>
  <r>
    <n v="202000958"/>
    <x v="2"/>
    <n v="1"/>
    <n v="15"/>
    <n v="28"/>
    <x v="729"/>
    <d v="2020-07-05T02:11:25"/>
    <n v="1.43"/>
    <x v="36"/>
    <x v="0"/>
    <n v="7301"/>
    <s v="Curicó"/>
    <s v="MT"/>
    <n v="296780.94799999997"/>
    <n v="6119487.0829999996"/>
    <s v="SED603 operada en MT y BT por tirante chocado en CU4654. Se realiza cierre quedando servicio normal"/>
  </r>
  <r>
    <n v="202000964"/>
    <x v="3"/>
    <n v="7"/>
    <n v="175"/>
    <n v="72"/>
    <x v="730"/>
    <d v="2020-07-09T15:56:42"/>
    <n v="5.91"/>
    <x v="52"/>
    <x v="0"/>
    <n v="6303"/>
    <s v="Chimbarongo"/>
    <s v="MT"/>
    <n v="311905.04499999998"/>
    <n v="6146129.1730000004"/>
    <s v="Refuerzo de LMT de 0,745Km de Al 3x125mm² y 0,7km de Cu 3x42mm² , ambos a  Prot 300mm²"/>
  </r>
  <r>
    <n v="202000964"/>
    <x v="3"/>
    <n v="9"/>
    <n v="1250"/>
    <n v="91"/>
    <x v="730"/>
    <d v="2020-07-09T15:56:42"/>
    <n v="5.91"/>
    <x v="52"/>
    <x v="0"/>
    <n v="7308"/>
    <s v="Teno"/>
    <s v="MT"/>
    <n v="311905.04499999998"/>
    <n v="6146129.1730000004"/>
    <s v="Refuerzo de LMT de 0,745Km de Al 3x125mm² y 0,7km de Cu 3x42mm² , ambos a  Prot 300mm²"/>
  </r>
  <r>
    <n v="202000971"/>
    <x v="3"/>
    <n v="13"/>
    <n v="4410"/>
    <n v="74"/>
    <x v="731"/>
    <d v="2020-07-12T15:52:07"/>
    <n v="5.85"/>
    <x v="52"/>
    <x v="0"/>
    <n v="6303"/>
    <s v="Chimbarongo"/>
    <s v="MT"/>
    <n v="310806.04800000001"/>
    <n v="6147564.2079999996"/>
    <s v="Refuerzo LMT de Al  3x125mm² a Prot 300mm²"/>
  </r>
  <r>
    <n v="202000971"/>
    <x v="3"/>
    <n v="1"/>
    <n v="15"/>
    <n v="2"/>
    <x v="731"/>
    <d v="2020-07-12T15:52:07"/>
    <n v="5.85"/>
    <x v="52"/>
    <x v="0"/>
    <n v="7308"/>
    <s v="Teno"/>
    <s v="MT"/>
    <n v="310806.04800000001"/>
    <n v="6147564.2079999996"/>
    <s v="Refuerzo LMT de Al  3x125mm² a Prot 300mm²"/>
  </r>
  <r>
    <n v="202000975"/>
    <x v="0"/>
    <n v="25"/>
    <n v="641"/>
    <n v="395"/>
    <x v="732"/>
    <d v="2020-07-07T21:00:00"/>
    <n v="0.9"/>
    <x v="53"/>
    <x v="2"/>
    <n v="7306"/>
    <s v="Romeral"/>
    <s v="MT"/>
    <n v="304246.84420964"/>
    <n v="6139485.9180800002"/>
    <s v="S/E Teno- sin energia, falla aguas arriba de S/E Teno "/>
  </r>
  <r>
    <n v="202000975"/>
    <x v="0"/>
    <n v="284"/>
    <n v="33702.5"/>
    <n v="2768"/>
    <x v="732"/>
    <d v="2020-07-07T21:00:00"/>
    <n v="0.9"/>
    <x v="53"/>
    <x v="2"/>
    <n v="7308"/>
    <s v="Teno"/>
    <s v="MT"/>
    <n v="304246.84420964"/>
    <n v="6139485.9180800002"/>
    <s v="S/E Teno- sin energia, falla aguas arriba de S/E Teno "/>
  </r>
  <r>
    <n v="202000982"/>
    <x v="2"/>
    <n v="17"/>
    <n v="525"/>
    <n v="55"/>
    <x v="733"/>
    <d v="2020-07-08T09:30:29"/>
    <n v="1.39"/>
    <x v="33"/>
    <x v="0"/>
    <n v="7301"/>
    <s v="Curicó"/>
    <s v="MT"/>
    <n v="300125.478"/>
    <n v="6121206.2549999999"/>
    <s v="Marengo - DCU3326 opera por caida de ramas en LMT, provocando operacion en fusibles de media tension."/>
  </r>
  <r>
    <n v="202000983"/>
    <x v="4"/>
    <n v="20"/>
    <n v="630"/>
    <n v="153"/>
    <x v="734"/>
    <d v="2020-07-08T09:49:12"/>
    <n v="1.68"/>
    <x v="33"/>
    <x v="0"/>
    <n v="7301"/>
    <s v="Curicó"/>
    <s v="MT"/>
    <n v="313865.86"/>
    <n v="6110205.8300000001"/>
    <s v="Upeo - DDFF. operado en MT poste CU-5263 por caida de rama sobre linea de media tensión."/>
  </r>
  <r>
    <n v="202000988"/>
    <x v="2"/>
    <n v="0"/>
    <n v="0"/>
    <n v="15"/>
    <x v="735"/>
    <d v="2020-07-08T11:59:07"/>
    <n v="3.16"/>
    <x v="42"/>
    <x v="0"/>
    <n v="7301"/>
    <s v="Curicó"/>
    <s v="BT"/>
    <n v="300298.20850000001"/>
    <n v="6124683.6210000003"/>
    <s v="Zapallar - Caida de Árbol sobre LBT 3Ø en CU 7003 desprendiendo del poste HA  y provoca daño en empalme de servicio 11738."/>
  </r>
  <r>
    <n v="202001006"/>
    <x v="0"/>
    <n v="2"/>
    <n v="20"/>
    <n v="11"/>
    <x v="736"/>
    <d v="2020-07-10T20:59:42"/>
    <n v="1.02"/>
    <x v="33"/>
    <x v="0"/>
    <n v="7308"/>
    <s v="Teno"/>
    <s v="MT"/>
    <n v="308090.766"/>
    <n v="6136319.068"/>
    <s v="DTE-2378 operado MT 2 fus de 3A, por ramas sobre la red en TE3711, se despeja falla y se normaliza quedando servicio normal en el sector."/>
  </r>
  <r>
    <n v="202001035"/>
    <x v="3"/>
    <n v="12"/>
    <n v="560"/>
    <n v="135"/>
    <x v="737"/>
    <d v="2020-07-23T15:57:53"/>
    <n v="5.95"/>
    <x v="52"/>
    <x v="0"/>
    <n v="7308"/>
    <s v="Teno"/>
    <s v="MT"/>
    <n v="308807.13799999998"/>
    <n v="6143723.3099999996"/>
    <s v="Refuerzo LMT de Cu 3x42mm² a Prot 300mm²"/>
  </r>
  <r>
    <n v="202001037"/>
    <x v="3"/>
    <n v="1"/>
    <n v="15"/>
    <n v="3"/>
    <x v="738"/>
    <d v="2020-07-26T15:56:00"/>
    <n v="5.92"/>
    <x v="52"/>
    <x v="0"/>
    <n v="6303"/>
    <s v="Chimbarongo"/>
    <s v="MT"/>
    <n v="312243.78100000002"/>
    <n v="6147282.4309999999"/>
    <s v="Refuerzo LMT desnuda a Prot 300mm²(reemplazo de un tramo de 2,1 km de Linea de Media Tensión de conductor de Aluminio desnudo 3x125mm² por cable de Aluminio Protegido 3x300mm²."/>
  </r>
  <r>
    <n v="202001037"/>
    <x v="3"/>
    <n v="9"/>
    <n v="190"/>
    <n v="64"/>
    <x v="738"/>
    <d v="2020-07-26T15:56:00"/>
    <n v="5.92"/>
    <x v="52"/>
    <x v="0"/>
    <n v="7308"/>
    <s v="Teno"/>
    <s v="MT"/>
    <n v="312243.78100000002"/>
    <n v="6147282.4309999999"/>
    <s v="Refuerzo LMT desnuda a Prot 300mm²(reemplazo de un tramo de 2,1 km de Linea de Media Tensión de conductor de Aluminio desnudo 3x125mm² por cable de Aluminio Protegido 3x300mm²."/>
  </r>
  <r>
    <n v="202001037"/>
    <x v="3"/>
    <n v="2"/>
    <n v="6450"/>
    <n v="2"/>
    <x v="739"/>
    <d v="2020-07-26T15:55:00"/>
    <n v="5.9"/>
    <x v="52"/>
    <x v="0"/>
    <n v="7308"/>
    <s v="Teno"/>
    <s v="MT"/>
    <n v="312353.484"/>
    <n v="6146730.1529999999"/>
    <s v="Refuerzo LMT desnuda a Prot 300mm²(reemplazo de un tramo de 2,1 km de Linea de Media Tensión de conductor de Aluminio desnudo 3x125mm² por cable de Aluminio Protegido 3x300mm²."/>
  </r>
  <r>
    <n v="202001043"/>
    <x v="0"/>
    <n v="12"/>
    <n v="450"/>
    <n v="53"/>
    <x v="740"/>
    <d v="2020-07-20T16:00:05"/>
    <n v="0.27"/>
    <x v="33"/>
    <x v="0"/>
    <n v="7308"/>
    <s v="Teno"/>
    <s v="MT"/>
    <n v="313168.88400000002"/>
    <n v="6135080.1670000004"/>
    <s v="Rama en LMT cae sobre TE1265 cruza línea MT, opera DTE-2246 se separan líneas y se reponen bastones operados de 15A. quedando Sector con energia."/>
  </r>
  <r>
    <n v="202001048"/>
    <x v="0"/>
    <n v="19"/>
    <n v="2645"/>
    <n v="207"/>
    <x v="741"/>
    <d v="2020-07-21T08:51:04"/>
    <n v="0.96"/>
    <x v="36"/>
    <x v="1"/>
    <n v="7308"/>
    <s v="Teno"/>
    <s v="MT"/>
    <n v="309368.805123"/>
    <n v="6139294.2535798699"/>
    <s v="Choque de vehículo a tirante de poste de la Cooperativa, producto de este impacto se produjo daño en estructura del poste TE-4452, causando la operación del equipo reconectador de Media Tensión RTE7302.  "/>
  </r>
  <r>
    <n v="202001048"/>
    <x v="0"/>
    <n v="1"/>
    <n v="75"/>
    <n v="56"/>
    <x v="741"/>
    <d v="2020-07-21T12:04:15"/>
    <n v="4.18"/>
    <x v="36"/>
    <x v="1"/>
    <n v="7308"/>
    <s v="Teno"/>
    <s v="MT"/>
    <n v="309620.23499999999"/>
    <n v="6139513.267"/>
    <s v="Choque de vehículo a tirante de poste de la Cooperativa, producto de este impacto se produjo daño en estructura del poste TE-4452, causando la operación del equipo reconectador de Media Tensión RTE7302.  "/>
  </r>
  <r>
    <n v="202001061"/>
    <x v="2"/>
    <n v="0"/>
    <n v="0"/>
    <n v="14"/>
    <x v="742"/>
    <d v="2020-07-23T17:45:24"/>
    <n v="2.08"/>
    <x v="40"/>
    <x v="0"/>
    <n v="7301"/>
    <s v="Curicó"/>
    <s v="BT"/>
    <n v="301455.39199999999"/>
    <n v="6123744.7309999997"/>
    <s v="El Porvenir- linea cortada por fatiga de materal. se repara linea quedando normal con energia el sector, SED754 operada en BT y MT fusible NH de 100A y de 2A. MT."/>
  </r>
  <r>
    <n v="202001063"/>
    <x v="2"/>
    <n v="1"/>
    <n v="45"/>
    <n v="29"/>
    <x v="743"/>
    <d v="2020-07-28T13:15:00"/>
    <n v="3.22"/>
    <x v="35"/>
    <x v="0"/>
    <n v="7301"/>
    <s v="Curicó"/>
    <s v="MT"/>
    <n v="297730.17700000003"/>
    <n v="6122528.0460000001"/>
    <s v="Mantenimiento – Reemplazo de poste MT chocado CU-4120"/>
  </r>
  <r>
    <n v="202001064"/>
    <x v="2"/>
    <n v="2"/>
    <n v="30"/>
    <n v="17"/>
    <x v="744"/>
    <d v="2020-07-29T15:50:25"/>
    <n v="5.8"/>
    <x v="35"/>
    <x v="0"/>
    <n v="7301"/>
    <s v="Curicó"/>
    <s v="MT"/>
    <n v="298207.20299999998"/>
    <n v="6122746.5549999997"/>
    <s v="Santo Domingo Los Niches- Desconexion programada por poda y roce en el sector"/>
  </r>
  <r>
    <n v="202001068"/>
    <x v="2"/>
    <n v="0"/>
    <n v="0"/>
    <n v="84"/>
    <x v="745"/>
    <d v="2020-07-24T08:28:44"/>
    <n v="1.83"/>
    <x v="40"/>
    <x v="0"/>
    <n v="7301"/>
    <s v="Curicó"/>
    <s v="BT"/>
    <n v="298004.88199999998"/>
    <n v="6122341.5350000001"/>
    <s v="Se encontró línea BT cortada, se repara quedando normal con energía. "/>
  </r>
  <r>
    <n v="202001072"/>
    <x v="3"/>
    <n v="0"/>
    <n v="0"/>
    <n v="30"/>
    <x v="746"/>
    <d v="2020-07-24T17:29:31"/>
    <n v="1.82"/>
    <x v="40"/>
    <x v="0"/>
    <n v="7308"/>
    <s v="Teno"/>
    <s v="BT"/>
    <n v="315187.16899999999"/>
    <n v="6139968.1569999997"/>
    <s v="sed 676 operada en bt sed 676 operada en bt fase R y S por cortosircuito en línea bt de cobre en te3694 y te3695 se reponen nh 100.ª quedando sector con energia "/>
  </r>
  <r>
    <n v="202001087"/>
    <x v="0"/>
    <n v="160"/>
    <n v="18381"/>
    <n v="1681"/>
    <x v="747"/>
    <d v="2020-07-27T14:38:00"/>
    <n v="0.23"/>
    <x v="38"/>
    <x v="2"/>
    <n v="7308"/>
    <s v="Teno"/>
    <s v="MT"/>
    <n v="304575.99800000002"/>
    <n v="6139232.6440000003"/>
    <s v="Teno - Operacion de Reconectador cabecera  RTE4577, producto de  poste chocado en serviico particular CTA11654 Frigorifico Pravia"/>
  </r>
  <r>
    <n v="202001095"/>
    <x v="0"/>
    <n v="0"/>
    <n v="0"/>
    <n v="54"/>
    <x v="748"/>
    <d v="2020-07-28T20:06:31"/>
    <n v="1.1499999999999999"/>
    <x v="34"/>
    <x v="0"/>
    <n v="7308"/>
    <s v="Teno"/>
    <s v="BT"/>
    <n v="311235.266"/>
    <n v="6140040.4230000004"/>
    <s v="Fusible tipo NH de 80 amp en BT operado por carga se reemplaza por otro de 80 dejando con servicio normal."/>
  </r>
  <r>
    <n v="202001124"/>
    <x v="2"/>
    <n v="17"/>
    <n v="525"/>
    <n v="55"/>
    <x v="749"/>
    <d v="2020-08-12T15:51:34"/>
    <n v="5.81"/>
    <x v="35"/>
    <x v="0"/>
    <n v="7301"/>
    <s v="Curicó"/>
    <s v="MT"/>
    <n v="300125.478"/>
    <n v="6121206.2549999999"/>
    <s v="Marengo - Desconexion por trabajos de poda y intercalacion de poste"/>
  </r>
  <r>
    <n v="202001131"/>
    <x v="5"/>
    <n v="0"/>
    <n v="0"/>
    <n v="32"/>
    <x v="750"/>
    <d v="2020-08-07T20:19:47"/>
    <n v="0.66"/>
    <x v="36"/>
    <x v="1"/>
    <n v="7308"/>
    <s v="Teno"/>
    <s v="BT"/>
    <n v="312577.886"/>
    <n v="6135555.5609999998"/>
    <s v="El molinoTeno- vehiculo choca poste TE-2146 operado fusibles de la S/E el poste chocado por vehículo  se repara junto con  4 empalmes dejando con servicio normal"/>
  </r>
  <r>
    <n v="202001131"/>
    <x v="5"/>
    <n v="0"/>
    <n v="0"/>
    <n v="15"/>
    <x v="750"/>
    <d v="2020-08-07T23:55:40"/>
    <n v="4.25"/>
    <x v="36"/>
    <x v="1"/>
    <n v="7308"/>
    <s v="Teno"/>
    <s v="BT"/>
    <n v="312655.84999999998"/>
    <n v="6135554.1799999997"/>
    <s v="El molinoTeno- vehiculo choca poste TE-2146 operado fusibles de la S/E el poste chocado por vehículo  se repara junto con  4 empalmes dejando con servicio normal"/>
  </r>
  <r>
    <n v="202001142"/>
    <x v="2"/>
    <n v="0"/>
    <n v="0"/>
    <n v="45"/>
    <x v="751"/>
    <d v="2020-08-10T18:17:17"/>
    <n v="0.81"/>
    <x v="49"/>
    <x v="0"/>
    <n v="7301"/>
    <s v="Curicó"/>
    <s v="BT"/>
    <n v="298004.88199999998"/>
    <n v="6122341.5350000001"/>
    <s v="Villa Enrique Frohlich - Línea de Bt con neutro cortado entre postes  cu 1832 y 1837, a causa de hilo curado para volantin hace operar 2 fusibles nh de 100A. se realiza reparacion de linea de baja tension quedando normal."/>
  </r>
  <r>
    <n v="202001142"/>
    <x v="2"/>
    <n v="0"/>
    <n v="0"/>
    <n v="39"/>
    <x v="751"/>
    <d v="2020-08-10T19:16:24"/>
    <n v="1.8"/>
    <x v="49"/>
    <x v="0"/>
    <n v="7301"/>
    <s v="Curicó"/>
    <s v="BT"/>
    <n v="298046.636"/>
    <n v="6122249.1840000004"/>
    <s v="Villa Enrique Frohlich - Línea de Bt con neutro cortado entre postes  cu 1832 y 1837, a causa de hilo curado para volantin hace operar 2 fusibles nh de 100A. se realiza reparacion de linea de baja tension quedando normal."/>
  </r>
  <r>
    <n v="202001149"/>
    <x v="0"/>
    <n v="0"/>
    <n v="0"/>
    <n v="25"/>
    <x v="752"/>
    <d v="2020-08-11T12:08:16"/>
    <n v="5.46"/>
    <x v="36"/>
    <x v="1"/>
    <n v="7308"/>
    <s v="Teno"/>
    <s v="BT"/>
    <n v="320521.745"/>
    <n v="6129421.4680000003"/>
    <s v="Villa Luxembuego - Vehiculo desconocido choca tirante de poste, producto de este impacto se produjo daño en estructura del poste TE-488, causando la operación del equipo Baja   Tensión SED542"/>
  </r>
  <r>
    <n v="202001157"/>
    <x v="2"/>
    <n v="6"/>
    <n v="255"/>
    <n v="43"/>
    <x v="753"/>
    <d v="2020-08-18T13:00:33"/>
    <n v="2.93"/>
    <x v="35"/>
    <x v="0"/>
    <n v="7301"/>
    <s v="Curicó"/>
    <s v="MT"/>
    <n v="303205.33299999998"/>
    <n v="6123574.3940000003"/>
    <s v="Zapallar - Construcción arranque 2° plano con SSFF MT para nueva LMT Hacienda de Zapallar 4ª etapa. "/>
  </r>
  <r>
    <n v="202001175"/>
    <x v="5"/>
    <n v="0"/>
    <n v="0"/>
    <n v="2"/>
    <x v="754"/>
    <d v="2020-08-17T09:53:10"/>
    <n v="1.28"/>
    <x v="40"/>
    <x v="0"/>
    <n v="7308"/>
    <s v="Teno"/>
    <s v="BT"/>
    <n v="310774.93300000002"/>
    <n v="6137141.7419999996"/>
    <s v="La Montaña -  Porta fusible tipo cabana fundido en por mal contacto en entrada de seccionador, se reemplaza quedando sector normal con energía."/>
  </r>
  <r>
    <n v="202001178"/>
    <x v="2"/>
    <n v="1"/>
    <n v="30"/>
    <n v="13"/>
    <x v="755"/>
    <d v="2020-08-17T11:05:00"/>
    <n v="1.19"/>
    <x v="40"/>
    <x v="0"/>
    <n v="7301"/>
    <s v="Curicó"/>
    <s v="MT"/>
    <n v="299216.28399999999"/>
    <n v="6124975.7659999998"/>
    <s v="Zapallar - Fusible de MT operado en la SED, lado sur de 2 A, por tension mecanica, se reemplaza los 3 fusibles de MT y se procede a normalizar la SED, quedando normal. "/>
  </r>
  <r>
    <n v="202001184"/>
    <x v="2"/>
    <n v="1"/>
    <n v="30"/>
    <n v="13"/>
    <x v="756"/>
    <d v="2020-08-18T11:04:00"/>
    <n v="1.1299999999999999"/>
    <x v="34"/>
    <x v="0"/>
    <n v="7301"/>
    <s v="Curicó"/>
    <s v="MT"/>
    <n v="299216.28399999999"/>
    <n v="6124975.7659999998"/>
    <s v="Zapallar - Un Fusible MT operado por sobrecarga en el sector dejando una de las fases sin energia, se realiza aumento de potencia en sector reemplazando la S/E."/>
  </r>
  <r>
    <n v="202001188"/>
    <x v="0"/>
    <n v="0"/>
    <n v="0"/>
    <n v="3"/>
    <x v="757"/>
    <d v="2020-08-19T12:25:00"/>
    <n v="3.63"/>
    <x v="40"/>
    <x v="0"/>
    <n v="7308"/>
    <s v="Teno"/>
    <s v="BT"/>
    <n v="308463.44300000003"/>
    <n v="6137068.4119999995"/>
    <s v="El Molino - Cabana de SED 550 fundido, se reemplaza cabana por mal contacto en la entrada cabana y opera fusible NH 00 de 63 A, re cambia quedando el servicio normal con energía "/>
  </r>
  <r>
    <n v="202001196"/>
    <x v="2"/>
    <n v="1"/>
    <n v="45"/>
    <n v="16"/>
    <x v="758"/>
    <d v="2020-08-28T13:52:53"/>
    <n v="3.74"/>
    <x v="35"/>
    <x v="0"/>
    <n v="7301"/>
    <s v="Curicó"/>
    <s v="MT"/>
    <n v="296341.83799999999"/>
    <n v="6124615.7960000001"/>
    <s v="Los niches -  Poda de árboles sobre LMT aguas abajo DCU-5835"/>
  </r>
  <r>
    <n v="202001217"/>
    <x v="2"/>
    <n v="3"/>
    <n v="250"/>
    <n v="9"/>
    <x v="759"/>
    <d v="2020-08-25T17:35:01"/>
    <n v="1.05"/>
    <x v="33"/>
    <x v="0"/>
    <n v="7301"/>
    <s v="Curicó"/>
    <s v="MT"/>
    <n v="297575.98572199"/>
    <n v="6122065.9282420101"/>
    <s v="La Obra - Fusible MT opera por caida de rama sobre linea de media tensión, se realiza despeje cerrando con servicio normal."/>
  </r>
  <r>
    <n v="202001221"/>
    <x v="0"/>
    <n v="49"/>
    <n v="3342"/>
    <n v="512"/>
    <x v="760"/>
    <d v="2020-08-26T00:06:45"/>
    <n v="1.07"/>
    <x v="36"/>
    <x v="1"/>
    <n v="7308"/>
    <s v="Teno"/>
    <s v="MT"/>
    <n v="308630.16100000002"/>
    <n v="6140108.6950000003"/>
    <s v="Las Parcelas - Operación de equipo reconectador de Media Tensión RTE6599 Las Parcelas, debido al choque de vehículo desconocido a tirante de poste de la Cooperativa, producto de este impacto se produjo daño en estructura del poste TE-2330."/>
  </r>
  <r>
    <n v="202001227"/>
    <x v="1"/>
    <n v="0"/>
    <n v="0"/>
    <n v="2"/>
    <x v="761"/>
    <d v="2020-08-26T15:36:37"/>
    <n v="0.34"/>
    <x v="40"/>
    <x v="0"/>
    <n v="7306"/>
    <s v="Romeral"/>
    <s v="BT"/>
    <n v="299881.23100000003"/>
    <n v="6128176.5010000002"/>
    <s v="Camino viejo a romeral - fusible bt operado de 50 amperios de reemplaza por otro del mismo amperaje por fatiga de material "/>
  </r>
  <r>
    <n v="202001245"/>
    <x v="2"/>
    <n v="18"/>
    <n v="2150"/>
    <n v="604"/>
    <x v="762"/>
    <d v="2020-08-29T13:33:37"/>
    <n v="0.4"/>
    <x v="33"/>
    <x v="0"/>
    <n v="7301"/>
    <s v="Curicó"/>
    <s v="MT"/>
    <n v="297753.24200000003"/>
    <n v="6122599.0980000002"/>
    <s v="La Obra - Opera reconectador RCU5724 por caida de ramas sobre linea de media tension. Se repara la linea quedando con servicio normal."/>
  </r>
  <r>
    <n v="202001245"/>
    <x v="2"/>
    <n v="32"/>
    <n v="1290"/>
    <n v="433"/>
    <x v="762"/>
    <d v="2020-08-29T13:35:43"/>
    <n v="0.44"/>
    <x v="33"/>
    <x v="0"/>
    <n v="7301"/>
    <s v="Curicó"/>
    <s v="MT"/>
    <n v="297753.24200000003"/>
    <n v="6122599.0980000002"/>
    <s v="La Obra - Opera reconectador RCU5724 por caida de ramas sobre linea de media tension. Se repara la linea quedando con servicio normal."/>
  </r>
  <r>
    <n v="202001245"/>
    <x v="2"/>
    <n v="21"/>
    <n v="1305"/>
    <n v="56"/>
    <x v="762"/>
    <d v="2020-08-29T15:12:35"/>
    <n v="2.0499999999999998"/>
    <x v="33"/>
    <x v="0"/>
    <n v="7301"/>
    <s v="Curicó"/>
    <s v="MT"/>
    <n v="297753.24200000003"/>
    <n v="6122599.0980000002"/>
    <s v="La Obra - Opera reconectador RCU5724 por caida de ramas sobre linea de media tension. Se repara la linea quedando con servicio normal."/>
  </r>
  <r>
    <n v="202001268"/>
    <x v="4"/>
    <n v="0"/>
    <n v="0"/>
    <n v="9"/>
    <x v="763"/>
    <d v="2020-08-30T17:55:00"/>
    <n v="4.05"/>
    <x v="40"/>
    <x v="0"/>
    <n v="7301"/>
    <s v="Curicó"/>
    <s v="BT"/>
    <n v="311303.40600000002"/>
    <n v="6101924.233"/>
    <s v="Los Niches - Fusible NH 50 amp subestación 566 CU4956 operado por falla interna en cuenta 574 partícular, se normaliza SED dejando con servicio normal el sector."/>
  </r>
  <r>
    <n v="202001277"/>
    <x v="2"/>
    <n v="1"/>
    <n v="75"/>
    <n v="18"/>
    <x v="764"/>
    <d v="2020-09-02T15:44:24"/>
    <n v="1.28"/>
    <x v="40"/>
    <x v="0"/>
    <n v="7301"/>
    <s v="Curicó"/>
    <s v="MT"/>
    <n v="299473.85200000001"/>
    <n v="6124949.1919999998"/>
    <s v="Brisas de Zapallar - Se realiza apertura de desconectador fusible DCU1160 por puente cortado en red de media tensión para su posterior normalizacion, quedando reparado y suministro recuperado.  "/>
  </r>
  <r>
    <n v="202001277"/>
    <x v="2"/>
    <n v="58"/>
    <n v="2051"/>
    <n v="431"/>
    <x v="765"/>
    <d v="2020-09-02T15:00:06"/>
    <n v="0.01"/>
    <x v="40"/>
    <x v="0"/>
    <n v="7301"/>
    <s v="Curicó"/>
    <s v="MT"/>
    <n v="299750.66800000001"/>
    <n v="6124857.2929999996"/>
    <s v="Brisas de Zapallar - Se realiza apertura de desconectador fusible DCU1160 por puente cortado en red de media tensión para su posterior normalizacion, quedando reparado y suministro recuperado.  "/>
  </r>
  <r>
    <n v="202001277"/>
    <x v="2"/>
    <n v="3"/>
    <n v="50"/>
    <n v="17"/>
    <x v="766"/>
    <d v="2020-09-02T15:19:38"/>
    <n v="0.18"/>
    <x v="40"/>
    <x v="0"/>
    <n v="7301"/>
    <s v="Curicó"/>
    <s v="MT"/>
    <n v="298788.30699999997"/>
    <n v="6125211.7139999997"/>
    <s v="Brisas de Zapallar - Se realiza apertura de desconectador fusible DCU1160 por puente cortado en red de media tensión para su posterior normalizacion, quedando reparado y suministro recuperado.  "/>
  </r>
  <r>
    <n v="202001277"/>
    <x v="2"/>
    <n v="58"/>
    <n v="2051"/>
    <n v="431"/>
    <x v="767"/>
    <d v="2020-09-02T15:51:49"/>
    <n v="0.01"/>
    <x v="40"/>
    <x v="0"/>
    <n v="7301"/>
    <s v="Curicó"/>
    <s v="MT"/>
    <n v="300732.05300000001"/>
    <n v="6126476.6359999999"/>
    <s v="Brisas de Zapallar - Se realiza apertura de desconectador fusible DCU1160 por puente cortado en red de media tensión para su posterior normalizacion, quedando reparado y suministro recuperado.  "/>
  </r>
  <r>
    <n v="202001286"/>
    <x v="4"/>
    <n v="14"/>
    <n v="475"/>
    <n v="196"/>
    <x v="768"/>
    <d v="2020-09-04T14:36:46"/>
    <n v="0.2"/>
    <x v="36"/>
    <x v="0"/>
    <n v="7301"/>
    <s v="Curicó"/>
    <s v="MT"/>
    <n v="308303.20899999997"/>
    <n v="6115182.8380000005"/>
    <s v="Chequenlemu - Se  produce volcamiento de maquina excavadora,por prevencion se procede a abrir el desconectador DCU4403 para retiro de maquinaria.  "/>
  </r>
  <r>
    <n v="202001288"/>
    <x v="4"/>
    <n v="8"/>
    <n v="170"/>
    <n v="21"/>
    <x v="769"/>
    <d v="2020-09-09T13:20:09"/>
    <n v="3.34"/>
    <x v="35"/>
    <x v="0"/>
    <n v="7301"/>
    <s v="Curicó"/>
    <s v="MT"/>
    <n v="304728.57299999997"/>
    <n v="6119136.2560000001"/>
    <s v="La Puntilla de Zapallar - Desconexion para incorporar nuevo cliente"/>
  </r>
  <r>
    <n v="202001307"/>
    <x v="2"/>
    <n v="3"/>
    <n v="45"/>
    <n v="65"/>
    <x v="770"/>
    <d v="2020-09-08T17:49:21"/>
    <n v="2.17"/>
    <x v="36"/>
    <x v="1"/>
    <n v="7301"/>
    <s v="Curicó"/>
    <s v="MT"/>
    <n v="301641.81"/>
    <n v="6119104.1200000001"/>
    <s v="Huañuñe - 2 fusibles en MT operado en CU-5008 y 2 operados en CU-3398, por choque de tirantes en CU-5296, dañando poste en lado superior, se reparan detalles de las fallas y se procede a normalizar el sector."/>
  </r>
  <r>
    <n v="202001314"/>
    <x v="0"/>
    <n v="0"/>
    <n v="0"/>
    <n v="17"/>
    <x v="771"/>
    <d v="2020-09-09T11:29:26"/>
    <n v="1.07"/>
    <x v="40"/>
    <x v="0"/>
    <n v="7308"/>
    <s v="Teno"/>
    <s v="BT"/>
    <n v="305056.87800000003"/>
    <n v="6137564.6660000002"/>
    <s v="STA.ELENA DGO.MANCILLA - Servicio sin energía fusible mt operado en sed de 2 a se repara servicio quedando normal con energía "/>
  </r>
  <r>
    <n v="202001323"/>
    <x v="2"/>
    <n v="1"/>
    <n v="75"/>
    <n v="30"/>
    <x v="772"/>
    <d v="2020-09-12T13:45:36"/>
    <n v="0.68"/>
    <x v="33"/>
    <x v="0"/>
    <n v="7301"/>
    <s v="Curicó"/>
    <s v="MT"/>
    <n v="297668.08899999998"/>
    <n v="6123239.0060000001"/>
    <s v="Los niches - Fusibles mt operados por ramas secas de palmeras topan red MT por viento"/>
  </r>
  <r>
    <n v="202001325"/>
    <x v="5"/>
    <n v="2"/>
    <n v="15"/>
    <n v="15"/>
    <x v="773"/>
    <d v="2020-09-12T15:49:24"/>
    <n v="2.25"/>
    <x v="50"/>
    <x v="0"/>
    <n v="7308"/>
    <s v="Teno"/>
    <s v="MT"/>
    <n v="318953.658"/>
    <n v="6130818.0820000004"/>
    <s v="Callejon San Jose teno - fusible MT operado en te 7031 por falla en  te7035 opera la misma fase por pajaro en trafo se despeja y se deja con servicio normal"/>
  </r>
  <r>
    <n v="202001345"/>
    <x v="2"/>
    <n v="1"/>
    <n v="45"/>
    <n v="2"/>
    <x v="774"/>
    <d v="2020-09-16T15:41:40"/>
    <n v="1.47"/>
    <x v="50"/>
    <x v="0"/>
    <n v="7301"/>
    <s v="Curicó"/>
    <s v="MT"/>
    <n v="296992.36709095002"/>
    <n v="6120131.58656603"/>
    <s v="La Obra-  Fusible MT operado por pajaros que tocan red MT en SED1226, se retiran aves quedando SED con servicio normal."/>
  </r>
  <r>
    <n v="202001348"/>
    <x v="2"/>
    <n v="0"/>
    <n v="0"/>
    <n v="23"/>
    <x v="775"/>
    <d v="2020-09-16T22:07:47"/>
    <n v="0.91"/>
    <x v="34"/>
    <x v="0"/>
    <n v="7301"/>
    <s v="Curicó"/>
    <s v="BT"/>
    <n v="301910.91200000001"/>
    <n v="6123836.0499999998"/>
    <s v="Zapallar - servicio sin energía se encontró nh operado por sobre carga momentánea se repara servicio quedando normal con energía "/>
  </r>
  <r>
    <n v="202001351"/>
    <x v="2"/>
    <n v="1"/>
    <n v="75"/>
    <n v="109"/>
    <x v="776"/>
    <d v="2020-09-17T18:02:36"/>
    <n v="0.51"/>
    <x v="49"/>
    <x v="0"/>
    <n v="7301"/>
    <s v="Curicó"/>
    <s v="MT"/>
    <n v="301526.34899999999"/>
    <n v="6117742.0839999998"/>
    <s v="Villa El Bosque - DCU6638 operacion de 1 fusible Desconectador a reiz de hilo de volantin cortando una LMT sin encontrar los responsables"/>
  </r>
  <r>
    <n v="202001353"/>
    <x v="2"/>
    <n v="1"/>
    <n v="75"/>
    <n v="11"/>
    <x v="777"/>
    <d v="2020-09-18T15:25:00"/>
    <n v="1.57"/>
    <x v="40"/>
    <x v="0"/>
    <n v="7301"/>
    <s v="Curicó"/>
    <s v="MT"/>
    <n v="299374.18400000001"/>
    <n v="6125946.5889999997"/>
    <s v="La LLaveria -  DCU6163 Operada en mt por pajaro  operado en media tension,  se reponen quedando sector con energia "/>
  </r>
  <r>
    <n v="202001355"/>
    <x v="5"/>
    <n v="0"/>
    <n v="0"/>
    <n v="9"/>
    <x v="778"/>
    <d v="2020-09-19T10:00:00"/>
    <n v="0.75"/>
    <x v="40"/>
    <x v="0"/>
    <n v="7308"/>
    <s v="Teno"/>
    <s v="BT"/>
    <n v="309171.17200000002"/>
    <n v="6139446.4029999999"/>
    <s v="La Montaña - Fusible de BT de SE 563 operados , línea de BT despejada, se procede a normalizar con misma capacidad, quedando Servicio normal."/>
  </r>
  <r>
    <n v="202001395"/>
    <x v="2"/>
    <n v="4"/>
    <n v="425"/>
    <n v="293"/>
    <x v="779"/>
    <d v="2020-10-03T18:17:03"/>
    <n v="0.68"/>
    <x v="45"/>
    <x v="0"/>
    <n v="7301"/>
    <s v="Curicó"/>
    <s v="MT"/>
    <n v="301616.65700000001"/>
    <n v="6117934.977"/>
    <s v="El Retamo - operacion de fusibles por tala de arbol en predio particular, cae sobre la red MT "/>
  </r>
  <r>
    <n v="202001395"/>
    <x v="2"/>
    <n v="20"/>
    <n v="1906.5"/>
    <n v="35"/>
    <x v="779"/>
    <d v="2020-10-03T20:40:57"/>
    <n v="3.08"/>
    <x v="45"/>
    <x v="0"/>
    <n v="7301"/>
    <s v="Curicó"/>
    <s v="MT"/>
    <n v="301616.65700000001"/>
    <n v="6117934.977"/>
    <s v="El Retamo - operacion de fusibles por tala de arbol en predio particular, cae sobre la red MT "/>
  </r>
  <r>
    <n v="202001402"/>
    <x v="2"/>
    <n v="3"/>
    <n v="45"/>
    <n v="65"/>
    <x v="780"/>
    <d v="2020-10-03T21:20:57"/>
    <n v="0.35"/>
    <x v="59"/>
    <x v="0"/>
    <n v="7301"/>
    <s v="Curicó"/>
    <s v="MT"/>
    <n v="301641.81"/>
    <n v="6119104.1200000001"/>
    <s v="Huañule- Opera DDFF arranque Huañuñe por choque a tirante de BT particular de la Cuenta N 12822, se procede a normalizar con personal de CEC el arranque personal, sector se normaliza."/>
  </r>
  <r>
    <n v="202001406"/>
    <x v="0"/>
    <n v="0"/>
    <n v="0"/>
    <n v="3"/>
    <x v="781"/>
    <d v="2020-10-04T14:45:47"/>
    <n v="0.57999999999999996"/>
    <x v="34"/>
    <x v="0"/>
    <n v="7308"/>
    <s v="Teno"/>
    <s v="BT"/>
    <n v="305349.109"/>
    <n v="6140221.7889999999"/>
    <s v="Sta Rosa de Teno - sin energias sed720 operada en bt fase 3 opera por desgaste de material "/>
  </r>
  <r>
    <n v="202001411"/>
    <x v="2"/>
    <n v="20"/>
    <n v="685"/>
    <n v="50"/>
    <x v="782"/>
    <d v="2020-10-05T10:58:47"/>
    <n v="0.83"/>
    <x v="40"/>
    <x v="0"/>
    <n v="7301"/>
    <s v="Curicó"/>
    <s v="MT"/>
    <n v="301284.75799999997"/>
    <n v="6119634.2000000002"/>
    <s v="Sta Lucia - operacion de fusible por fatiga de material"/>
  </r>
  <r>
    <n v="202001411"/>
    <x v="2"/>
    <n v="32"/>
    <n v="1290"/>
    <n v="433"/>
    <x v="782"/>
    <d v="2020-10-05T11:00:00"/>
    <n v="0.85"/>
    <x v="40"/>
    <x v="0"/>
    <n v="7301"/>
    <s v="Curicó"/>
    <s v="MT"/>
    <n v="301284.75799999997"/>
    <n v="6119634.2000000002"/>
    <s v="Sta Lucia - operacion de fusible por fatiga de material"/>
  </r>
  <r>
    <n v="202001419"/>
    <x v="3"/>
    <n v="1"/>
    <n v="5"/>
    <n v="5"/>
    <x v="783"/>
    <d v="2020-10-07T20:53:47"/>
    <n v="0.99"/>
    <x v="36"/>
    <x v="1"/>
    <n v="6303"/>
    <s v="Chimbarongo"/>
    <s v="MT"/>
    <n v="310785.43199999997"/>
    <n v="6144688.0530000003"/>
    <s v="Monterilla - Operado fusible MT por choque de poste hormigón de LMT quedando sector sin energia, se realiza cambio de poste "/>
  </r>
  <r>
    <n v="202001419"/>
    <x v="3"/>
    <n v="1"/>
    <n v="30"/>
    <n v="23"/>
    <x v="783"/>
    <d v="2020-10-07T20:53:47"/>
    <n v="0.99"/>
    <x v="36"/>
    <x v="1"/>
    <n v="7308"/>
    <s v="Teno"/>
    <s v="MT"/>
    <n v="310785.43199999997"/>
    <n v="6144688.0530000003"/>
    <s v="Monterilla - Operado fusible MT por choque de poste hormigón de LMT quedando sector sin energia, se realiza cambio de poste "/>
  </r>
  <r>
    <n v="202001419"/>
    <x v="3"/>
    <n v="6"/>
    <n v="170"/>
    <n v="67"/>
    <x v="783"/>
    <d v="2020-10-07T22:58:58"/>
    <n v="3.07"/>
    <x v="36"/>
    <x v="1"/>
    <n v="6303"/>
    <s v="Chimbarongo"/>
    <s v="MT"/>
    <n v="310785.43199999997"/>
    <n v="6144688.0530000003"/>
    <s v="Monterilla - Operado fusible MT por choque de poste hormigón de LMT quedando sector sin energia, se realiza cambio de poste "/>
  </r>
  <r>
    <n v="202001422"/>
    <x v="2"/>
    <n v="5"/>
    <n v="480"/>
    <n v="234"/>
    <x v="784"/>
    <d v="2020-10-08T13:51:57"/>
    <n v="1.86"/>
    <x v="57"/>
    <x v="1"/>
    <n v="7301"/>
    <s v="Curicó"/>
    <s v="MT"/>
    <n v="297494.27399999998"/>
    <n v="6121824.1320000002"/>
    <s v="La obra- CAmion Desconocido con carga alta topa redes de telefonia producto de esto desaploma poste de red MT de cooperativa quedando el sector sin energia, se debe reparar con personal contratista camion."/>
  </r>
  <r>
    <n v="202001434"/>
    <x v="2"/>
    <n v="0"/>
    <n v="0"/>
    <n v="23"/>
    <x v="785"/>
    <d v="2020-10-12T17:41:07"/>
    <n v="1.29"/>
    <x v="40"/>
    <x v="0"/>
    <n v="7301"/>
    <s v="Curicó"/>
    <s v="BT"/>
    <n v="301910.91200000001"/>
    <n v="6123836.0499999998"/>
    <s v="Sector sin energia. Conector dentado 95 fundido cabana a red se reemplaza quedando sector con energia."/>
  </r>
  <r>
    <n v="202001447"/>
    <x v="2"/>
    <n v="1"/>
    <n v="50"/>
    <n v="15"/>
    <x v="786"/>
    <d v="2020-10-16T08:12:25"/>
    <n v="1.56"/>
    <x v="33"/>
    <x v="0"/>
    <n v="7301"/>
    <s v="Curicó"/>
    <s v="MT"/>
    <n v="298881.98100000003"/>
    <n v="6122278.6679999996"/>
    <s v="La Obra -  operacion de fusibles debido a caida de rama sobre la red MT, se realiza poda puntual y se normaliza"/>
  </r>
  <r>
    <n v="202001449"/>
    <x v="2"/>
    <n v="1"/>
    <n v="25"/>
    <n v="17"/>
    <x v="787"/>
    <d v="2020-10-16T10:00:00"/>
    <n v="0.63"/>
    <x v="33"/>
    <x v="0"/>
    <n v="7301"/>
    <s v="Curicó"/>
    <s v="MT"/>
    <n v="301083.52899999998"/>
    <n v="6124592.8799999999"/>
    <s v="El porvenir - un Fusible 3A operado en MT CU-228 arranque bifasico fase lateral norte, por rama de sauce sobre LMT, se retira y se realiza un  cierre entrando normal."/>
  </r>
  <r>
    <n v="202001455"/>
    <x v="0"/>
    <n v="0"/>
    <n v="0"/>
    <n v="16"/>
    <x v="788"/>
    <d v="2020-10-17T23:09:27"/>
    <n v="3.16"/>
    <x v="36"/>
    <x v="1"/>
    <n v="7308"/>
    <s v="Teno"/>
    <s v="BT"/>
    <n v="305217.32900000003"/>
    <n v="6137804.7170000002"/>
    <s v="Villa Sta Elena Teno- Vehiculo desconocido choca poste operando la SEd del sector quedando el sector sin energia"/>
  </r>
  <r>
    <n v="202001462"/>
    <x v="2"/>
    <n v="9"/>
    <n v="280"/>
    <n v="19"/>
    <x v="789"/>
    <d v="2020-10-20T14:00:00"/>
    <n v="3.23"/>
    <x v="36"/>
    <x v="1"/>
    <n v="7301"/>
    <s v="Curicó"/>
    <s v="MT"/>
    <n v="301393.908"/>
    <n v="6122591.9579999996"/>
    <s v="Marengo - Operacion de fusible por poste chocado por vehiculo desconocido, se da a la fuga"/>
  </r>
  <r>
    <n v="202001466"/>
    <x v="2"/>
    <n v="8"/>
    <n v="245"/>
    <n v="36"/>
    <x v="790"/>
    <d v="2020-10-21T11:49:47"/>
    <n v="0.68"/>
    <x v="50"/>
    <x v="1"/>
    <n v="7301"/>
    <s v="Curicó"/>
    <s v="MT"/>
    <n v="300125.478"/>
    <n v="6121206.2549999999"/>
    <s v="marengo- operan 6 fusibles MT en postes cu 3326 cu 6799 y sed 300  2 fusibles cada poste. a causa de ave en bushing de transformador, sed 300 se retira ave y posterior de normaliza sector quedando normal con energía"/>
  </r>
  <r>
    <n v="202001466"/>
    <x v="2"/>
    <n v="8"/>
    <n v="235"/>
    <n v="17"/>
    <x v="790"/>
    <d v="2020-10-21T11:54:06"/>
    <n v="0.75"/>
    <x v="50"/>
    <x v="1"/>
    <n v="7301"/>
    <s v="Curicó"/>
    <s v="MT"/>
    <n v="300125.478"/>
    <n v="6121206.2549999999"/>
    <s v="marengo- operan 6 fusibles MT en postes cu 3326 cu 6799 y sed 300  2 fusibles cada poste. a causa de ave en bushing de transformador, sed 300 se retira ave y posterior de normaliza sector quedando normal con energía"/>
  </r>
  <r>
    <n v="202001466"/>
    <x v="2"/>
    <n v="1"/>
    <n v="45"/>
    <n v="2"/>
    <x v="790"/>
    <d v="2020-10-21T12:08:47"/>
    <n v="0.99"/>
    <x v="50"/>
    <x v="1"/>
    <n v="7301"/>
    <s v="Curicó"/>
    <s v="MT"/>
    <n v="302141.299"/>
    <n v="6121770.7709999997"/>
    <s v="marengo- operan 6 fusibles MT en postes cu 3326 cu 6799 y sed 300  2 fusibles cada poste. a causa de ave en bushing de transformador, sed 300 se retira ave y posterior de normaliza sector quedando normal con energía"/>
  </r>
  <r>
    <n v="202001470"/>
    <x v="2"/>
    <n v="1"/>
    <n v="50"/>
    <n v="15"/>
    <x v="791"/>
    <d v="2020-10-28T16:01:47"/>
    <n v="5.98"/>
    <x v="35"/>
    <x v="0"/>
    <n v="7301"/>
    <s v="Curicó"/>
    <s v="MT"/>
    <n v="298881.98100000003"/>
    <n v="6122278.6679999996"/>
    <s v="Desconexion programada."/>
  </r>
  <r>
    <n v="202001471"/>
    <x v="3"/>
    <n v="1"/>
    <n v="15"/>
    <n v="9"/>
    <x v="792"/>
    <d v="2020-10-29T14:00:00"/>
    <n v="3.94"/>
    <x v="35"/>
    <x v="0"/>
    <n v="7308"/>
    <s v="Teno"/>
    <s v="MT"/>
    <n v="310557.61499999999"/>
    <n v="6144435.1940000001"/>
    <s v="Desconexion programada."/>
  </r>
  <r>
    <n v="202001478"/>
    <x v="5"/>
    <n v="4"/>
    <n v="100"/>
    <n v="91"/>
    <x v="793"/>
    <d v="2020-10-24T12:58:27"/>
    <n v="4.3"/>
    <x v="36"/>
    <x v="1"/>
    <n v="7308"/>
    <s v="Teno"/>
    <s v="MT"/>
    <n v="316169.64600000001"/>
    <n v="6135389.4809999997"/>
    <s v="Se encuentra poste TE5186 chocado por vehiculo desconocido, reemplazado sin novedades."/>
  </r>
  <r>
    <n v="202001496"/>
    <x v="4"/>
    <n v="0"/>
    <n v="0"/>
    <n v="16"/>
    <x v="794"/>
    <d v="2020-10-28T19:17:00"/>
    <n v="1.93"/>
    <x v="40"/>
    <x v="0"/>
    <n v="7301"/>
    <s v="Curicó"/>
    <s v="BT"/>
    <n v="315011.19400000002"/>
    <n v="6111905.3310000002"/>
    <s v="opera SED 86 en MT de 2 A los 2 bastones de la SED, por cruzamiento de línea en BT fase y neutro, por arbor cruza línea, se despeja arbol y separa red de BT, posteriormente se procede a normalizar la SED, servicios normales. operó SED"/>
  </r>
  <r>
    <n v="202001507"/>
    <x v="1"/>
    <n v="1"/>
    <n v="45"/>
    <n v="39"/>
    <x v="795"/>
    <d v="2020-11-01T21:53:00"/>
    <n v="2.2200000000000002"/>
    <x v="47"/>
    <x v="0"/>
    <n v="7301"/>
    <s v="Curicó"/>
    <s v="MT"/>
    <n v="300582.80099999998"/>
    <n v="6127503.0099999998"/>
    <s v="Los Cristales - Opera SED701 en mt fase s de 2 amp y bt fase s 80amp por falla en Servicio 10848 encontrandose intervenida se informa y se normaliza dejando servicio normal"/>
  </r>
  <r>
    <n v="202001513"/>
    <x v="2"/>
    <n v="15"/>
    <n v="470"/>
    <n v="120"/>
    <x v="796"/>
    <d v="2020-11-03T11:09:27"/>
    <n v="0.98"/>
    <x v="37"/>
    <x v="1"/>
    <n v="7301"/>
    <s v="Curicó"/>
    <s v="MT"/>
    <n v="301547.33399999997"/>
    <n v="6123663.949"/>
    <s v="hacienda Zapallar- vehiculo desconocido corta preemsamblado de red BT operado fusible en varios puentos dejando varios sectores sin energia."/>
  </r>
  <r>
    <n v="202001513"/>
    <x v="2"/>
    <n v="12"/>
    <n v="288"/>
    <n v="28"/>
    <x v="796"/>
    <d v="2020-11-03T11:19:31"/>
    <n v="1.1399999999999999"/>
    <x v="37"/>
    <x v="1"/>
    <n v="7301"/>
    <s v="Curicó"/>
    <s v="MT"/>
    <n v="302762.10700000002"/>
    <n v="6122958.7110000001"/>
    <s v="hacienda Zapallar- vehiculo desconocido corta preemsamblado de red BT operado fusible en varios puentos dejando varios sectores sin energia."/>
  </r>
  <r>
    <n v="202001513"/>
    <x v="2"/>
    <n v="8"/>
    <n v="345"/>
    <n v="41"/>
    <x v="796"/>
    <d v="2020-11-03T11:22:16"/>
    <n v="1.19"/>
    <x v="37"/>
    <x v="1"/>
    <n v="7301"/>
    <s v="Curicó"/>
    <s v="MT"/>
    <n v="303205.33299999998"/>
    <n v="6123574.3940000003"/>
    <s v="hacienda Zapallar- vehiculo desconocido corta preemsamblado de red BT operado fusible en varios puentos dejando varios sectores sin energia."/>
  </r>
  <r>
    <n v="202001513"/>
    <x v="2"/>
    <n v="8"/>
    <n v="345"/>
    <n v="0"/>
    <x v="796"/>
    <d v="2020-11-03T11:22:16"/>
    <n v="1.19"/>
    <x v="37"/>
    <x v="1"/>
    <n v="7301"/>
    <s v="Curicó"/>
    <s v="BT"/>
    <n v="304338.92700000003"/>
    <n v="6123010.3159999996"/>
    <s v="hacienda Zapallar- vehiculo desconocido corta preemsamblado de red BT operado fusible en varios puentos dejando varios sectores sin energia."/>
  </r>
  <r>
    <n v="202001513"/>
    <x v="2"/>
    <n v="0"/>
    <n v="0"/>
    <n v="5"/>
    <x v="796"/>
    <d v="2020-11-03T14:15:00"/>
    <n v="4.07"/>
    <x v="37"/>
    <x v="1"/>
    <n v="7301"/>
    <s v="Curicó"/>
    <s v="BT"/>
    <n v="304338.92700000003"/>
    <n v="6123010.3159999996"/>
    <s v="hacienda Zapallar- vehiculo desconocido corta preemsamblado de red BT operado fusible en varios puentos dejando varios sectores sin energia."/>
  </r>
  <r>
    <n v="202001536"/>
    <x v="2"/>
    <n v="3"/>
    <n v="105"/>
    <n v="3"/>
    <x v="797"/>
    <d v="2020-11-09T09:56:36"/>
    <n v="2.29"/>
    <x v="33"/>
    <x v="0"/>
    <n v="7301"/>
    <s v="Curicó"/>
    <s v="MT"/>
    <n v="297136.68599999999"/>
    <n v="6122082.6059999997"/>
    <s v="Fusible en media tension operado por ramas de sauce que topan red MT, se realiza poda cerrando con servicio normal. arranque operado en cu 5100, y en el 4036 por ramas dobre la lineas se despeja ramas y se realiza poda, se recupera arranque cu 5100 y cu 4036 dejando normal con servicio"/>
  </r>
  <r>
    <n v="202001561"/>
    <x v="2"/>
    <n v="20"/>
    <n v="633"/>
    <n v="74"/>
    <x v="798"/>
    <d v="2020-11-17T17:42:20"/>
    <n v="1.1499999999999999"/>
    <x v="33"/>
    <x v="0"/>
    <n v="7301"/>
    <s v="Curicó"/>
    <s v="MT"/>
    <n v="302762.10700000002"/>
    <n v="6122958.7110000001"/>
    <s v="Fusible media tension operado por caida de gancho de sauce sobre LMT, se despeja falla cerrando con servicio normal."/>
  </r>
  <r>
    <n v="202001567"/>
    <x v="2"/>
    <n v="0"/>
    <n v="0"/>
    <n v="43"/>
    <x v="799"/>
    <d v="2020-11-18T00:14:30"/>
    <n v="0.87"/>
    <x v="40"/>
    <x v="0"/>
    <n v="7301"/>
    <s v="Curicó"/>
    <s v="BT"/>
    <n v="297638.55800000002"/>
    <n v="6118124.4380000001"/>
    <s v="SED 884 operada en BT 1 fase SED 884 operada en BT 1 fase T, cabana fundido se reemplaza quedando sector con energía "/>
  </r>
  <r>
    <n v="202001601"/>
    <x v="4"/>
    <n v="5"/>
    <n v="445"/>
    <n v="90"/>
    <x v="800"/>
    <d v="2020-11-23T21:55:00"/>
    <n v="1.62"/>
    <x v="33"/>
    <x v="0"/>
    <n v="7301"/>
    <s v="Curicó"/>
    <s v="MT"/>
    <n v="311263.35399999999"/>
    <n v="6101888.7309999997"/>
    <s v="eucharrina - cae rama sobre red MT, se despeja quedando normalizado"/>
  </r>
  <r>
    <n v="202001605"/>
    <x v="3"/>
    <n v="0"/>
    <n v="0"/>
    <n v="36"/>
    <x v="801"/>
    <d v="2020-11-24T19:34:02"/>
    <n v="2.23"/>
    <x v="36"/>
    <x v="1"/>
    <n v="7308"/>
    <s v="Teno"/>
    <s v="BT"/>
    <n v="311223.17200000002"/>
    <n v="6144996.7029999997"/>
    <s v="Monterilla - operación de fusible por caída de LMT de propiedad de CGE sobre red BT de cooperativa, producto de esto también se choca un poste y tirante del mismo, provocando la operación del LA SED 117 del sector."/>
  </r>
  <r>
    <n v="202001612"/>
    <x v="4"/>
    <n v="0"/>
    <n v="0"/>
    <n v="12"/>
    <x v="802"/>
    <d v="2020-11-25T20:15:45"/>
    <n v="2.13"/>
    <x v="33"/>
    <x v="0"/>
    <n v="7301"/>
    <s v="Curicó"/>
    <s v="BT"/>
    <n v="303207.58600000001"/>
    <n v="6113400.8990000002"/>
    <s v="fusible operado en MT poste Cu 4778,por líneas de BT cruzadas al interior de potrero en CU 4777, se despeja falla y se normaliza."/>
  </r>
  <r>
    <n v="202001628"/>
    <x v="1"/>
    <n v="15"/>
    <n v="460"/>
    <n v="106"/>
    <x v="803"/>
    <d v="2020-11-28T18:51:00"/>
    <n v="2.17"/>
    <x v="36"/>
    <x v="1"/>
    <n v="7301"/>
    <s v="Curicó"/>
    <s v="MT"/>
    <n v="301127.11"/>
    <n v="6126357.449"/>
    <s v="EL Prado -  Se realiza apertura de emergencia para realizar reparacion de poste quebrado, se modifica red Mt para normalizar."/>
  </r>
  <r>
    <n v="202001634"/>
    <x v="5"/>
    <n v="12"/>
    <n v="805"/>
    <n v="171"/>
    <x v="804"/>
    <d v="2020-11-29T15:30:00"/>
    <n v="0.28999999999999998"/>
    <x v="42"/>
    <x v="0"/>
    <n v="7308"/>
    <s v="Teno"/>
    <s v="MT"/>
    <n v="309368.805123"/>
    <n v="6139294.2535798699"/>
    <s v="sta rebeca . operacion de reconectador por caida de arbol añoso sobre la red MT cortando lineas"/>
  </r>
  <r>
    <n v="202001634"/>
    <x v="5"/>
    <n v="8"/>
    <n v="1915"/>
    <n v="95"/>
    <x v="804"/>
    <d v="2020-11-29T19:48:39"/>
    <n v="4.5999999999999996"/>
    <x v="42"/>
    <x v="0"/>
    <n v="7308"/>
    <s v="Teno"/>
    <s v="MT"/>
    <n v="309368.805123"/>
    <n v="6139294.2535798699"/>
    <s v="sta rebeca . operacion de reconectador por caida de arbol añoso sobre la red MT cortando lineas"/>
  </r>
  <r>
    <n v="202001638"/>
    <x v="4"/>
    <n v="0"/>
    <n v="0"/>
    <n v="49"/>
    <x v="805"/>
    <d v="2020-11-30T00:35:00"/>
    <n v="0.66"/>
    <x v="36"/>
    <x v="0"/>
    <n v="7301"/>
    <s v="Curicó"/>
    <s v="BT"/>
    <n v="305657.90399999998"/>
    <n v="6112933.5020000003"/>
    <s v="sector sin energía dcu 4905 2 bastones operados cu8654 pasado a llevar cruza red mt operando sector"/>
  </r>
  <r>
    <n v="202001652"/>
    <x v="3"/>
    <n v="4"/>
    <n v="255"/>
    <n v="11"/>
    <x v="806"/>
    <d v="2020-12-03T09:18:40"/>
    <n v="1.74"/>
    <x v="36"/>
    <x v="0"/>
    <n v="7308"/>
    <s v="Teno"/>
    <s v="MT"/>
    <n v="315789.14899999998"/>
    <n v="6139328.9780000001"/>
    <s v="Las Liras- Dos bastones operados en poste media tensión, de 15 A lateral norte y central, se realiza revisión de línea, se encuentra tirante quebrado en base a causa de vehiculo desconocido que coliciona con tirante MT, y se normaliza DDFF en conjunto al jefe de turno, Juan Rojas, sector normal."/>
  </r>
  <r>
    <n v="202001656"/>
    <x v="1"/>
    <n v="8"/>
    <n v="133"/>
    <n v="21"/>
    <x v="807"/>
    <d v="2020-12-03T19:55:04"/>
    <n v="0.87"/>
    <x v="50"/>
    <x v="0"/>
    <n v="7301"/>
    <s v="Curicó"/>
    <s v="MT"/>
    <n v="301231.43199999997"/>
    <n v="6126365.0949999997"/>
    <s v="Los Cristales- bastón operado en cta 10587 por pajaro, se despeja lineas cierre servico normalizado"/>
  </r>
  <r>
    <n v="202001663"/>
    <x v="1"/>
    <n v="3"/>
    <n v="43"/>
    <n v="3"/>
    <x v="808"/>
    <d v="2020-12-05T10:14:13"/>
    <n v="0.01"/>
    <x v="40"/>
    <x v="0"/>
    <n v="7301"/>
    <s v="Curicó"/>
    <s v="MT"/>
    <n v="302566.79190000001"/>
    <n v="6126609.2478999998"/>
    <s v="El Prado - Bastón operado en CU3836 fusible mt de 6a operado en cu 3836 se normaliza servicios quedando normal con energía "/>
  </r>
  <r>
    <n v="202001664"/>
    <x v="2"/>
    <n v="18"/>
    <n v="570"/>
    <n v="55"/>
    <x v="809"/>
    <d v="2020-12-05T21:14:37"/>
    <n v="4.6900000000000004"/>
    <x v="36"/>
    <x v="1"/>
    <n v="7301"/>
    <s v="Curicó"/>
    <s v="MT"/>
    <n v="300125.478"/>
    <n v="6121206.2549999999"/>
    <s v="Marengo - DCU-3326 operado en MT por poste chocado en CU-5540 por vehiculo corsa blanco patente XJ-7978, se reemplaza poste y se normaliza quedando servicio normal con energía."/>
  </r>
  <r>
    <n v="202001688"/>
    <x v="3"/>
    <n v="3"/>
    <n v="1030"/>
    <n v="9"/>
    <x v="810"/>
    <d v="2020-12-09T18:07:28"/>
    <n v="0"/>
    <x v="40"/>
    <x v="0"/>
    <n v="7308"/>
    <s v="Teno"/>
    <s v="MT"/>
    <n v="311272.02399999998"/>
    <n v="6143671.7220000001"/>
    <s v="Esmeralda Norte - Sin energía fase menos en media tensión fusible mt operado en arranque principal la esmeralda por fatiga de material de 40 amp se realiza cambio de los 2 restantes por 40 amp  y se realiza cambio de 2 en la Agricola neptuno de 25 a 30 Amp"/>
  </r>
  <r>
    <n v="202001689"/>
    <x v="2"/>
    <n v="4"/>
    <n v="562"/>
    <n v="270"/>
    <x v="811"/>
    <d v="2020-12-10T09:58:59"/>
    <n v="10.38"/>
    <x v="36"/>
    <x v="1"/>
    <n v="7301"/>
    <s v="Curicó"/>
    <s v="MT"/>
    <n v="298210.44699999999"/>
    <n v="6125687.307"/>
    <s v="Parque Zapallar - Sector  sin energia producto de una mala maniobra de un camion chocando un tirante de un poste pasando a llevar por tension quebrando 3  postes   su extructuras y cotando lineas."/>
  </r>
  <r>
    <n v="202001698"/>
    <x v="4"/>
    <n v="39"/>
    <n v="2060"/>
    <n v="209"/>
    <x v="812"/>
    <d v="2020-12-11T01:40:18"/>
    <n v="1.01"/>
    <x v="36"/>
    <x v="1"/>
    <n v="7301"/>
    <s v="Curicó"/>
    <s v="MT"/>
    <n v="304169.03600000002"/>
    <n v="6116158.0700000003"/>
    <s v="Cordillerilla -Operacion de reconectador los niches por choque de un vehiculo desconocido a un tirante del poste CU-6131 quebando el tirante en la base produciendo el remezon del poste y soltando una prensa del la red MT"/>
  </r>
  <r>
    <n v="202001698"/>
    <x v="4"/>
    <n v="116"/>
    <n v="5116"/>
    <n v="1306"/>
    <x v="812"/>
    <d v="2020-12-11T02:44:07"/>
    <n v="2.0699999999999998"/>
    <x v="36"/>
    <x v="1"/>
    <n v="7301"/>
    <s v="Curicó"/>
    <s v="MT"/>
    <n v="304169.03600000002"/>
    <n v="6116158.0700000003"/>
    <s v="Cordillerilla -Operacion de reconectador los niches por choque de un vehiculo desconocido a un tirante del poste CU-6131 quebando el tirante en la base produciendo el remezon del poste y soltando una prensa del la red MT"/>
  </r>
  <r>
    <n v="202001698"/>
    <x v="4"/>
    <n v="34"/>
    <n v="2144.5"/>
    <n v="276"/>
    <x v="812"/>
    <d v="2020-12-11T02:44:07"/>
    <n v="2.0699999999999998"/>
    <x v="36"/>
    <x v="1"/>
    <n v="7304"/>
    <s v="Molina"/>
    <s v="MT"/>
    <n v="304169.03600000002"/>
    <n v="6116158.0700000003"/>
    <s v="Cordillerilla -Operacion de reconectador los niches por choque de un vehiculo desconocido a un tirante del poste CU-6131 quebando el tirante en la base produciendo el remezon del poste y soltando una prensa del la red MT"/>
  </r>
  <r>
    <n v="202001701"/>
    <x v="4"/>
    <n v="0"/>
    <n v="0"/>
    <n v="41"/>
    <x v="813"/>
    <d v="2020-12-11T06:06:42"/>
    <n v="1.08"/>
    <x v="40"/>
    <x v="0"/>
    <n v="7304"/>
    <s v="Molina"/>
    <s v="BT"/>
    <n v="309693.087"/>
    <n v="6099351.0439999998"/>
    <s v="Alupenhue - sector sin energía bastón operado sed 746 fatiga material se recorre línea sin novedad"/>
  </r>
  <r>
    <n v="202001702"/>
    <x v="3"/>
    <n v="10"/>
    <n v="640"/>
    <n v="13"/>
    <x v="814"/>
    <d v="2020-12-11T09:37:05"/>
    <n v="1.72"/>
    <x v="33"/>
    <x v="0"/>
    <n v="7308"/>
    <s v="Teno"/>
    <s v="MT"/>
    <n v="311905.77399999998"/>
    <n v="6142954.2019999996"/>
    <s v="El Cisne - DTE-1866 operado en MT fase s y t opera por caída de rama a red"/>
  </r>
  <r>
    <n v="202001720"/>
    <x v="5"/>
    <n v="4"/>
    <n v="170"/>
    <n v="56"/>
    <x v="815"/>
    <d v="2020-12-13T19:00:00"/>
    <n v="1.18"/>
    <x v="36"/>
    <x v="0"/>
    <n v="7308"/>
    <s v="Teno"/>
    <s v="MT"/>
    <n v="307258.58399999997"/>
    <n v="6142564.6569999997"/>
    <s v="San Rafael - Operacion de fusible operado en Mt en red , poducto de que un vehiculo desconocido topa un poste del sector TE6716"/>
  </r>
  <r>
    <n v="202001727"/>
    <x v="1"/>
    <n v="8"/>
    <n v="133"/>
    <n v="21"/>
    <x v="816"/>
    <d v="2020-12-13T20:20:00"/>
    <n v="0.71"/>
    <x v="33"/>
    <x v="0"/>
    <n v="7301"/>
    <s v="Curicó"/>
    <s v="MT"/>
    <n v="301231.43199999997"/>
    <n v="6126365.0949999997"/>
    <s v="EL Prado, Operacion de RED MT por Caida de Rama sobre la red Mt, se despaja la red quedando con energia"/>
  </r>
  <r>
    <n v="202001740"/>
    <x v="3"/>
    <n v="0"/>
    <n v="0"/>
    <n v="85"/>
    <x v="817"/>
    <d v="2020-12-21T14:07:43"/>
    <n v="3.79"/>
    <x v="35"/>
    <x v="0"/>
    <n v="7308"/>
    <s v="Teno"/>
    <s v="BT"/>
    <n v="315113.09499999997"/>
    <n v="6145003.7400000002"/>
    <s v="Morza - INTERCALACIÓN POSTE MT, INSTALACIÓN NUEVA SED 75KVA   PARA EL CONSULTORIO DE MORZA"/>
  </r>
  <r>
    <n v="202001741"/>
    <x v="3"/>
    <n v="8"/>
    <n v="150"/>
    <n v="66"/>
    <x v="818"/>
    <d v="2020-12-22T14:06:09"/>
    <n v="4.09"/>
    <x v="35"/>
    <x v="0"/>
    <n v="7308"/>
    <s v="Teno"/>
    <s v="MT"/>
    <n v="311245.00799999997"/>
    <n v="6143651.716"/>
    <s v="Esmeralda Sur - DESCONEXIÓN MT TRANSFORMACIÓN  DE 0,6KM LMT 2Ø A 3Ø Y CONSTRUCCIÓN EMPALME MT PARA NUEVO SERVICIO LUIS CADIZ "/>
  </r>
  <r>
    <n v="202001757"/>
    <x v="5"/>
    <n v="2"/>
    <n v="70"/>
    <n v="7"/>
    <x v="819"/>
    <d v="2020-12-21T09:12:24"/>
    <n v="1.1200000000000001"/>
    <x v="34"/>
    <x v="0"/>
    <n v="7308"/>
    <s v="Teno"/>
    <s v="MT"/>
    <n v="311450.315"/>
    <n v="6140238.0619999999"/>
    <s v="SANTA REBECA - fusible aéreo operado mt de 2a fusible mt operado en en te 2042 de 2 a por carga se remplaza por uno de 5a y posteriormente los 2 siguiente quedando el servicio normal con suministro eléctrico "/>
  </r>
  <r>
    <n v="202001777"/>
    <x v="2"/>
    <n v="32"/>
    <n v="1290"/>
    <n v="438"/>
    <x v="820"/>
    <d v="2020-12-26T22:29:15"/>
    <n v="0.84"/>
    <x v="40"/>
    <x v="0"/>
    <n v="7301"/>
    <s v="Curicó"/>
    <s v="MT"/>
    <s v="2966733,75"/>
    <s v="6119694,800"/>
    <s v="El Maiten.- sin energia el sectro producto de una prensa suelta en aisladores de cuchillos seccionadores , se realizan maniobras para aislar falla. clip desmontable fundido lado fuente al estribo dcu 1606, se deja como limite de zona este ultimo se traspasa carga x circuito de la mosqueta,  quedando con servicio normal el sector"/>
  </r>
  <r>
    <n v="202001781"/>
    <x v="2"/>
    <n v="0"/>
    <n v="0"/>
    <n v="16"/>
    <x v="821"/>
    <d v="2020-12-28T09:06:37"/>
    <n v="1.64"/>
    <x v="34"/>
    <x v="0"/>
    <n v="7301"/>
    <s v="Curicó"/>
    <s v="BT"/>
    <n v="296311.18199999997"/>
    <n v="6124621.9560000002"/>
    <s v="SAN RAMON LOS NICHES - fusible nh operado de 100 afusible nh operado por carga se repone dejando con servicio normal "/>
  </r>
  <r>
    <n v="202001802"/>
    <x v="0"/>
    <n v="7"/>
    <n v="86"/>
    <n v="29"/>
    <x v="822"/>
    <d v="2020-12-30T21:54:08"/>
    <n v="1.4"/>
    <x v="40"/>
    <x v="0"/>
    <n v="7306"/>
    <s v="Romeral"/>
    <s v="MT"/>
    <n v="329375.321"/>
    <n v="6126642.8569999998"/>
    <s v="Los Maquis - DCU- 254 operado en MT 1 fase se recorre línea sin novedad fusible fulltimer 5t"/>
  </r>
  <r>
    <n v="202001812"/>
    <x v="4"/>
    <n v="0"/>
    <n v="0"/>
    <n v="88"/>
    <x v="823"/>
    <d v="2020-12-31T23:01:29"/>
    <n v="1.41"/>
    <x v="40"/>
    <x v="0"/>
    <n v="7301"/>
    <s v="Curicó"/>
    <s v="BT"/>
    <n v="309953.22899999999"/>
    <n v="6103836.3030000003"/>
    <s v="Villa Santa Marta - SED cu377 operada en BT 1 fase por carga se recorre línea sin novedad "/>
  </r>
  <r>
    <n v="202100018"/>
    <x v="1"/>
    <n v="1"/>
    <n v="75"/>
    <n v="15"/>
    <x v="824"/>
    <d v="2021-01-13T14:34:38"/>
    <n v="4.58"/>
    <x v="35"/>
    <x v="0"/>
    <n v="7306"/>
    <s v="Romeral"/>
    <s v="MT"/>
    <n v="299632.98"/>
    <n v="6127010.0010000002"/>
    <s v="psicultura - Desconexion programada por poda y roce en la zona y mejora de la red MT"/>
  </r>
  <r>
    <n v="202100027"/>
    <x v="2"/>
    <n v="3"/>
    <n v="45"/>
    <n v="65"/>
    <x v="825"/>
    <d v="2021-01-11T13:17:50"/>
    <n v="0.91"/>
    <x v="33"/>
    <x v="0"/>
    <n v="7301"/>
    <s v="Curicó"/>
    <s v="MT"/>
    <n v="301641.81"/>
    <n v="6119104.1200000001"/>
    <s v="Huañuñe - un Fusible MT operado en red de Media tension, producto de la caida de una rama sobre la red, se despeja zona se cambian los fusible Mt y normaliza la zona afectada. dcu3398 operado en 1 fase en mt"/>
  </r>
  <r>
    <n v="202100042"/>
    <x v="2"/>
    <n v="3"/>
    <n v="90"/>
    <n v="18"/>
    <x v="826"/>
    <d v="2021-01-18T14:00:00"/>
    <n v="3.72"/>
    <x v="35"/>
    <x v="0"/>
    <n v="7301"/>
    <s v="Curicó"/>
    <s v="MT"/>
    <n v="303177.63199999998"/>
    <n v="6123596.085"/>
    <s v="desocnexion por trabajo de mantencion"/>
  </r>
  <r>
    <n v="202100043"/>
    <x v="2"/>
    <n v="0"/>
    <n v="0"/>
    <n v="21"/>
    <x v="827"/>
    <d v="2021-01-21T15:16:03"/>
    <n v="5.25"/>
    <x v="35"/>
    <x v="0"/>
    <n v="7301"/>
    <s v="Curicó"/>
    <s v="BT"/>
    <n v="297505.16499999998"/>
    <n v="6123458.2180000003"/>
    <s v="desconexion por poda"/>
  </r>
  <r>
    <n v="202100056"/>
    <x v="2"/>
    <n v="0"/>
    <n v="0"/>
    <n v="12"/>
    <x v="828"/>
    <d v="2021-01-18T14:47:05"/>
    <n v="1.03"/>
    <x v="34"/>
    <x v="0"/>
    <n v="7301"/>
    <s v="Curicó"/>
    <s v="BT"/>
    <n v="298493.57500000001"/>
    <n v="6125586.4680000003"/>
    <s v="Zapallar - Nh operado en red BT por sobre carga monentanea "/>
  </r>
  <r>
    <n v="202100082"/>
    <x v="4"/>
    <n v="0"/>
    <n v="0"/>
    <n v="88"/>
    <x v="829"/>
    <d v="2021-01-24T20:23:09"/>
    <n v="1.55"/>
    <x v="40"/>
    <x v="0"/>
    <n v="7301"/>
    <s v="Curicó"/>
    <s v="BT"/>
    <n v="309953.22899999999"/>
    <n v="6103836.3030000003"/>
    <s v="Potreo Grande - SED 445 Operada en BT se recorre línea BT despejada se repone nh 63a  quedando sector con energía posible carga momentanea"/>
  </r>
  <r>
    <n v="202100102"/>
    <x v="0"/>
    <n v="19"/>
    <n v="570"/>
    <n v="367"/>
    <x v="830"/>
    <d v="2021-01-29T07:50:01"/>
    <n v="0.17"/>
    <x v="55"/>
    <x v="1"/>
    <n v="7306"/>
    <s v="Romeral"/>
    <s v="MT"/>
    <n v="320325.24099999998"/>
    <n v="6129429.9340000004"/>
    <s v="Instalación de grupo electrógeno Desinstalación de grupo electrógeno operacion de reconectadore por falla en aislador de cuchilla en equipos regualador de voltaje por caida de rayo."/>
  </r>
  <r>
    <n v="202100102"/>
    <x v="0"/>
    <n v="0"/>
    <n v="0"/>
    <n v="18"/>
    <x v="830"/>
    <d v="2021-01-29T07:50:01"/>
    <n v="0.17"/>
    <x v="55"/>
    <x v="1"/>
    <n v="7308"/>
    <s v="Teno"/>
    <s v="MT"/>
    <n v="320325.24099999998"/>
    <n v="6129429.9340000004"/>
    <s v="Instalación de grupo electrógeno Desinstalación de grupo electrógeno operacion de reconectadore por falla en aislador de cuchilla en equipos regualador de voltaje por caida de rayo."/>
  </r>
  <r>
    <n v="202100102"/>
    <x v="0"/>
    <n v="8"/>
    <n v="96"/>
    <n v="29"/>
    <x v="830"/>
    <d v="2021-01-29T08:40:28"/>
    <n v="1.01"/>
    <x v="55"/>
    <x v="1"/>
    <n v="7306"/>
    <s v="Romeral"/>
    <s v="MT"/>
    <n v="320325.24099999998"/>
    <n v="6129429.9340000004"/>
    <s v="Instalación de grupo electrógeno Desinstalación de grupo electrógeno operacion de reconectadore por falla en aislador de cuchilla en equipos regualador de voltaje por caida de rayo."/>
  </r>
  <r>
    <n v="202100102"/>
    <x v="0"/>
    <n v="15"/>
    <n v="376.5"/>
    <n v="52"/>
    <x v="830"/>
    <d v="2021-01-29T08:40:28"/>
    <n v="1.01"/>
    <x v="55"/>
    <x v="1"/>
    <n v="7308"/>
    <s v="Teno"/>
    <s v="MT"/>
    <n v="320325.24099999998"/>
    <n v="6129429.9340000004"/>
    <s v="Instalación de grupo electrógeno Desinstalación de grupo electrógeno operacion de reconectadore por falla en aislador de cuchilla en equipos regualador de voltaje por caida de rayo."/>
  </r>
  <r>
    <n v="202100102"/>
    <x v="0"/>
    <n v="10"/>
    <n v="280"/>
    <n v="120"/>
    <x v="830"/>
    <d v="2021-01-29T13:00:00"/>
    <n v="5.34"/>
    <x v="55"/>
    <x v="1"/>
    <n v="7308"/>
    <s v="Teno"/>
    <s v="MT"/>
    <n v="320325.24099999998"/>
    <n v="6129429.9340000004"/>
    <s v="Instalación de grupo electrógeno Desinstalación de grupo electrógeno operacion de reconectadore por falla en aislador de cuchilla en equipos regualador de voltaje por caida de rayo."/>
  </r>
  <r>
    <n v="202100103"/>
    <x v="4"/>
    <n v="17"/>
    <n v="725"/>
    <n v="73"/>
    <x v="831"/>
    <d v="2021-01-29T11:16:49"/>
    <n v="1.79"/>
    <x v="33"/>
    <x v="0"/>
    <n v="7301"/>
    <s v="Curicó"/>
    <s v="MT"/>
    <n v="304228.50099999999"/>
    <n v="6114670.4069999997"/>
    <s v="sta rosa la Copec. sin energia por amarra de red MT suelta en poste de media tensión por caida de rama producto del viento."/>
  </r>
  <r>
    <n v="202100117"/>
    <x v="4"/>
    <n v="8"/>
    <n v="155"/>
    <n v="18"/>
    <x v="832"/>
    <d v="2021-01-29T20:56:53"/>
    <n v="1.84"/>
    <x v="33"/>
    <x v="0"/>
    <n v="7301"/>
    <s v="Curicó"/>
    <s v="MT"/>
    <n v="304975.40299999999"/>
    <n v="6118752.9859999996"/>
    <s v="fusible MT operado en arranque cu5923 y en arranque partícular 813 se deja abierto y se repone fusible de 7 amperios en arranque cu5923 dejando con servicio normal"/>
  </r>
  <r>
    <n v="202100122"/>
    <x v="4"/>
    <n v="41"/>
    <n v="1568"/>
    <n v="119"/>
    <x v="833"/>
    <d v="2021-01-29T22:47:28"/>
    <n v="0.93"/>
    <x v="33"/>
    <x v="0"/>
    <n v="7301"/>
    <s v="Curicó"/>
    <s v="MT"/>
    <n v="302503.18699999998"/>
    <n v="6117475.6979999999"/>
    <s v="Opera en Mt arranque principal por falla interna de clientes en PCU161 y PCU13 los cules quedan abiertos y bloqueados en NT, se realiza cierre de arranque principal normalizando el sector en su totalidad"/>
  </r>
  <r>
    <n v="202100131"/>
    <x v="0"/>
    <n v="3"/>
    <n v="165"/>
    <n v="21"/>
    <x v="834"/>
    <d v="2021-01-30T11:51:27"/>
    <n v="2.35"/>
    <x v="33"/>
    <x v="0"/>
    <n v="7308"/>
    <s v="Teno"/>
    <s v="MT"/>
    <n v="319127.65100000001"/>
    <n v="6130275.5420000004"/>
    <s v="la laguna - se realiza poda de emergencia despjando la zona "/>
  </r>
  <r>
    <n v="202100137"/>
    <x v="2"/>
    <n v="35"/>
    <n v="1103"/>
    <n v="197"/>
    <x v="835"/>
    <d v="2021-01-30T11:08:19"/>
    <n v="0.47"/>
    <x v="33"/>
    <x v="0"/>
    <n v="7301"/>
    <s v="Curicó"/>
    <s v="MT"/>
    <n v="301547.33399999997"/>
    <n v="6123663.949"/>
    <s v="zapallar  - apertura de emergencia para retirar arbol y ramas sobre red MT del sector."/>
  </r>
  <r>
    <n v="202100153"/>
    <x v="2"/>
    <n v="291"/>
    <n v="25037.5"/>
    <n v="3715"/>
    <x v="836"/>
    <d v="2021-01-31T04:06:00"/>
    <n v="0.83"/>
    <x v="53"/>
    <x v="2"/>
    <n v="7301"/>
    <s v="Curicó"/>
    <s v="MT"/>
    <n v="296508.32527492999"/>
    <n v="6125585.75470882"/>
    <s v="Interrupción Línea Itahue - Teno por tormenta eléctrica"/>
  </r>
  <r>
    <n v="202100153"/>
    <x v="2"/>
    <n v="256"/>
    <n v="16946.5"/>
    <n v="2624"/>
    <x v="836"/>
    <d v="2021-01-31T04:06:00"/>
    <n v="0.83"/>
    <x v="53"/>
    <x v="2"/>
    <n v="7301"/>
    <s v="Curicó"/>
    <s v="MT"/>
    <n v="296508.32527492999"/>
    <n v="6125585.75470882"/>
    <s v="Interrupción Línea Itahue - Teno por tormenta eléctrica"/>
  </r>
  <r>
    <n v="202100153"/>
    <x v="2"/>
    <n v="34"/>
    <n v="2144.5"/>
    <n v="276"/>
    <x v="836"/>
    <d v="2021-01-31T04:06:00"/>
    <n v="0.83"/>
    <x v="53"/>
    <x v="2"/>
    <n v="7304"/>
    <s v="Molina"/>
    <s v="MT"/>
    <n v="296508.32527492999"/>
    <n v="6125585.75470882"/>
    <s v="Interrupción Línea Itahue - Teno por tormenta eléctrica"/>
  </r>
  <r>
    <n v="202100153"/>
    <x v="2"/>
    <n v="160"/>
    <n v="18381"/>
    <n v="1721"/>
    <x v="836"/>
    <d v="2021-01-31T03:19:00"/>
    <n v="0.05"/>
    <x v="53"/>
    <x v="2"/>
    <n v="7308"/>
    <s v="Teno"/>
    <s v="MT"/>
    <n v="296508.32527492999"/>
    <n v="6125585.75470882"/>
    <s v="Interrupción Línea Itahue - Teno por tormenta eléctrica"/>
  </r>
  <r>
    <n v="202100153"/>
    <x v="2"/>
    <n v="62"/>
    <n v="3656"/>
    <n v="493"/>
    <x v="836"/>
    <d v="2021-01-31T03:19:00"/>
    <n v="0.05"/>
    <x v="53"/>
    <x v="2"/>
    <n v="7301"/>
    <s v="Curicó"/>
    <s v="MT"/>
    <n v="296508.32527492999"/>
    <n v="6125585.75470882"/>
    <s v="Interrupción Línea Itahue - Teno por tormenta eléctrica"/>
  </r>
  <r>
    <n v="202100153"/>
    <x v="2"/>
    <n v="18"/>
    <n v="9297"/>
    <n v="62"/>
    <x v="836"/>
    <d v="2021-01-31T03:19:00"/>
    <n v="0.05"/>
    <x v="53"/>
    <x v="2"/>
    <n v="7306"/>
    <s v="Romeral"/>
    <s v="MT"/>
    <n v="296508.32527492999"/>
    <n v="6125585.75470882"/>
    <s v="Interrupción Línea Itahue - Teno por tormenta eléctrica"/>
  </r>
  <r>
    <n v="202100153"/>
    <x v="2"/>
    <n v="27"/>
    <n v="666"/>
    <n v="396"/>
    <x v="836"/>
    <d v="2021-01-31T03:19:00"/>
    <n v="0.05"/>
    <x v="53"/>
    <x v="2"/>
    <n v="7306"/>
    <s v="Romeral"/>
    <s v="MT"/>
    <n v="296508.32527492999"/>
    <n v="6125585.75470882"/>
    <s v="Interrupción Línea Itahue - Teno por tormenta eléctrica"/>
  </r>
  <r>
    <n v="202100153"/>
    <x v="2"/>
    <n v="124"/>
    <n v="15466.5"/>
    <n v="1113"/>
    <x v="836"/>
    <d v="2021-01-31T03:19:00"/>
    <n v="0.05"/>
    <x v="53"/>
    <x v="2"/>
    <n v="7308"/>
    <s v="Teno"/>
    <s v="MT"/>
    <n v="296508.32527492999"/>
    <n v="6125585.75470882"/>
    <s v="Interrupción Línea Itahue - Teno por tormenta eléctrica"/>
  </r>
  <r>
    <n v="202100155"/>
    <x v="5"/>
    <n v="12"/>
    <n v="450"/>
    <n v="53"/>
    <x v="837"/>
    <d v="2021-01-31T11:49:57"/>
    <n v="2.75"/>
    <x v="33"/>
    <x v="0"/>
    <n v="7308"/>
    <s v="Teno"/>
    <s v="MT"/>
    <n v="313168.88400000002"/>
    <n v="6135080.1670000004"/>
    <s v="Arranque operado_x0008_ por ramas sobre la linea en TE1268, se realiza poda de emergencia quedando servicio normalizado."/>
  </r>
  <r>
    <n v="202100157"/>
    <x v="5"/>
    <n v="0"/>
    <n v="0"/>
    <n v="33"/>
    <x v="838"/>
    <d v="2021-01-31T11:07:46"/>
    <n v="1.82"/>
    <x v="55"/>
    <x v="0"/>
    <n v="7308"/>
    <s v="Teno"/>
    <s v="BT"/>
    <n v="310747.37400000001"/>
    <n v="6137352.0690000001"/>
    <s v="Operación en MT de SED por caida de rayo sobre elemento desconectador, se reemplaza fusible y se realiza cierre quedando sector normalizado"/>
  </r>
  <r>
    <n v="202100161"/>
    <x v="4"/>
    <n v="0"/>
    <n v="0"/>
    <n v="17"/>
    <x v="839"/>
    <d v="2021-01-31T13:00:26"/>
    <n v="3.17"/>
    <x v="33"/>
    <x v="0"/>
    <n v="7301"/>
    <s v="Curicó"/>
    <s v="BT"/>
    <n v="312797.96399999998"/>
    <n v="6108227.6100000003"/>
    <s v="Red BT cortada por causa de clima hostil, se realiza reparación de LBT y se recupera sector en su totalidad. "/>
  </r>
  <r>
    <n v="202100165"/>
    <x v="2"/>
    <n v="35"/>
    <n v="1103"/>
    <n v="197"/>
    <x v="840"/>
    <d v="2021-01-31T15:16:42"/>
    <n v="3.67"/>
    <x v="55"/>
    <x v="0"/>
    <n v="7301"/>
    <s v="Curicó"/>
    <s v="MT"/>
    <n v="301547.33399999997"/>
    <n v="6123663.949"/>
    <s v="Fusible MT operado en DCU1492, se realiza recorrido encontrando rayo  que habria efectuado la operación debido a descarga electrica en el sector, se realiza reparacion y posterior cierre sin nuevas novedades."/>
  </r>
  <r>
    <n v="202100183"/>
    <x v="2"/>
    <n v="0"/>
    <n v="0"/>
    <n v="16"/>
    <x v="841"/>
    <d v="2021-02-01T16:11:37"/>
    <n v="2.96"/>
    <x v="33"/>
    <x v="0"/>
    <n v="7301"/>
    <s v="Curicó"/>
    <s v="BT"/>
    <n v="303100.97899999999"/>
    <n v="6122076.9340000004"/>
    <s v="Zapallar - Fusible MT quemado por caida de rama sobre linea de media tensión."/>
  </r>
  <r>
    <n v="202100199"/>
    <x v="3"/>
    <n v="2"/>
    <n v="90"/>
    <n v="4"/>
    <x v="842"/>
    <d v="2021-02-04T20:40:36"/>
    <n v="4.38"/>
    <x v="45"/>
    <x v="0"/>
    <n v="7308"/>
    <s v="Teno"/>
    <s v="MT"/>
    <n v="308372.05099999998"/>
    <n v="6143215.2319999998"/>
    <s v="El Trebolar - Fusibles de MT Operados por tala de arboles indebida en propiedad particular, estos arboles cae sobre redes CEC, cortando líneas en media tensión."/>
  </r>
  <r>
    <n v="202100209"/>
    <x v="4"/>
    <n v="0"/>
    <n v="0"/>
    <n v="22"/>
    <x v="843"/>
    <d v="2021-02-06T19:10:00"/>
    <n v="1.17"/>
    <x v="40"/>
    <x v="0"/>
    <n v="7304"/>
    <s v="Molina"/>
    <s v="BT"/>
    <n v="307532.49900000001"/>
    <n v="6103306.1370000001"/>
    <s v="Yacal - SED369 Operada en baja por porta NYH fundido en red BT, se realiza el cambio defusibles y  porta fusible quedando normalizado"/>
  </r>
  <r>
    <n v="202100228"/>
    <x v="5"/>
    <n v="160"/>
    <n v="18381"/>
    <n v="1738"/>
    <x v="844"/>
    <d v="2021-02-12T10:07:55"/>
    <n v="0.28000000000000003"/>
    <x v="36"/>
    <x v="1"/>
    <n v="7308"/>
    <s v="Teno"/>
    <s v="MT"/>
    <n v="304575.99800000002"/>
    <n v="6139232.6440000003"/>
    <s v="Alimentador La Laguna - Apertura de reconectador por accidente vicular  camion choca un poste asociado a la red de media tension"/>
  </r>
  <r>
    <n v="202100250"/>
    <x v="2"/>
    <n v="5"/>
    <n v="480"/>
    <n v="235"/>
    <x v="845"/>
    <d v="2021-02-17T06:08:42"/>
    <n v="1.23"/>
    <x v="57"/>
    <x v="0"/>
    <n v="7301"/>
    <s v="Curicó"/>
    <s v="MT"/>
    <n v="297494.27399999998"/>
    <n v="6121824.1320000002"/>
    <s v="La Obra - Poste desaplomado por camión que pasa a llevar cable telefónico quedando el sector sin energía, se aploma poste y se reemplaza bastones operados fusible 20t quedando sector con energía"/>
  </r>
  <r>
    <n v="202100259"/>
    <x v="2"/>
    <n v="1"/>
    <n v="45"/>
    <n v="17"/>
    <x v="846"/>
    <d v="2021-02-19T19:00:11"/>
    <n v="2.12"/>
    <x v="33"/>
    <x v="0"/>
    <n v="7301"/>
    <s v="Curicó"/>
    <s v="MT"/>
    <n v="299039.27399999998"/>
    <n v="6122168.4309999999"/>
    <s v="Los Niches - Lineas BT cortadas por caida de ramas sobre red BT, se despejan la red y se realiza cierre de fusibles sin problemas."/>
  </r>
  <r>
    <n v="202100269"/>
    <x v="0"/>
    <n v="2"/>
    <n v="50"/>
    <n v="62"/>
    <x v="847"/>
    <d v="2021-02-22T16:50:44"/>
    <n v="2.23"/>
    <x v="40"/>
    <x v="0"/>
    <n v="7308"/>
    <s v="Teno"/>
    <s v="MT"/>
    <n v="305168.52600000001"/>
    <n v="6136668.9919999996"/>
    <s v="Domingo Mancilla, Fusibles quemados en MT por fatiga de material , se cambia fusible quedando normalizado el sector. "/>
  </r>
  <r>
    <n v="202100282"/>
    <x v="5"/>
    <n v="2"/>
    <n v="40"/>
    <n v="9"/>
    <x v="848"/>
    <d v="2021-02-27T22:03:54"/>
    <n v="4.12"/>
    <x v="42"/>
    <x v="0"/>
    <n v="7308"/>
    <s v="Teno"/>
    <s v="MT"/>
    <n v="315862.92070000002"/>
    <n v="6134671.7461999999"/>
    <s v="San Carlos - Sector sin energia por caida de arbol sobre red Mt te6819 dañando estructura y conductor, se repara quedando servicio normal con energía eléctrica"/>
  </r>
  <r>
    <n v="202100282"/>
    <x v="5"/>
    <n v="12"/>
    <n v="243"/>
    <n v="186"/>
    <x v="849"/>
    <d v="2021-02-27T18:37:22"/>
    <n v="0.62"/>
    <x v="42"/>
    <x v="0"/>
    <n v="7308"/>
    <s v="Teno"/>
    <s v="MT"/>
    <n v="315272.44900000002"/>
    <n v="6133407.1859999998"/>
    <s v="San Carlos - Sector sin energia por caida de arbol sobre red Mt te6819 dañando estructura y conductor, se repara quedando servicio normal con energía eléctrica"/>
  </r>
  <r>
    <n v="202100307"/>
    <x v="1"/>
    <n v="0"/>
    <n v="0"/>
    <n v="16"/>
    <x v="850"/>
    <d v="2021-03-03T15:04:35"/>
    <n v="0.1"/>
    <x v="33"/>
    <x v="0"/>
    <n v="7301"/>
    <s v="Curicó"/>
    <s v="BT"/>
    <n v="300764.77799999999"/>
    <n v="6126528.3020000001"/>
    <s v="Los Cristales - linea cortada en BT por ramas que producen coci."/>
  </r>
  <r>
    <n v="202100307"/>
    <x v="1"/>
    <n v="0"/>
    <n v="0"/>
    <n v="6"/>
    <x v="850"/>
    <d v="2021-03-03T16:23:39"/>
    <n v="1.42"/>
    <x v="33"/>
    <x v="0"/>
    <n v="7301"/>
    <s v="Curicó"/>
    <s v="BT"/>
    <n v="300773.09999999998"/>
    <n v="6126622.5800000001"/>
    <s v="Los Cristales - linea cortada en BT por ramas que producen coci."/>
  </r>
  <r>
    <n v="202100310"/>
    <x v="4"/>
    <n v="0"/>
    <n v="0"/>
    <n v="35"/>
    <x v="851"/>
    <d v="2021-03-05T08:53:17"/>
    <n v="1.26"/>
    <x v="40"/>
    <x v="0"/>
    <n v="7301"/>
    <s v="Curicó"/>
    <s v="BT"/>
    <n v="310434.136"/>
    <n v="6103553.9610000001"/>
    <s v="Potrero Grande - SED075 opera fusible NYH 100A por red BT cortada CU7074 fatiga de material en prensas de red baja tension, se repara y se normaliza con servicio normal "/>
  </r>
  <r>
    <n v="202100324"/>
    <x v="0"/>
    <n v="23"/>
    <n v="852"/>
    <n v="316"/>
    <x v="852"/>
    <d v="2021-03-07T17:01:09"/>
    <n v="2.0299999999999998"/>
    <x v="33"/>
    <x v="0"/>
    <n v="7308"/>
    <s v="Teno"/>
    <s v="MT"/>
    <n v="306876.51899999997"/>
    <n v="6136633.5080000004"/>
    <s v="Domingo Mancilla - Opeacion de fusibles por corte red MT por caida de rama."/>
  </r>
  <r>
    <n v="202100342"/>
    <x v="1"/>
    <n v="0"/>
    <n v="0"/>
    <n v="2"/>
    <x v="853"/>
    <d v="2021-03-11T13:12:24"/>
    <n v="2.87"/>
    <x v="34"/>
    <x v="0"/>
    <n v="7301"/>
    <s v="Curicó"/>
    <s v="BT"/>
    <n v="302458.63799999998"/>
    <n v="6126588.8169999998"/>
    <s v="El prado - Opera de SED1196 NYH de 50A cu 3835 fusible opera por carga momentánea se realiza cierre con 30A de carga al momento del cierre"/>
  </r>
  <r>
    <n v="202100346"/>
    <x v="4"/>
    <n v="1"/>
    <n v="50"/>
    <n v="52"/>
    <x v="854"/>
    <d v="2021-03-19T11:28:04"/>
    <n v="2.4700000000000002"/>
    <x v="35"/>
    <x v="0"/>
    <n v="7301"/>
    <s v="Curicó"/>
    <s v="MT"/>
    <n v="304331.69"/>
    <n v="6111188.9960000003"/>
    <s v="La Parroquia - apertura por mantencion por poda y rode."/>
  </r>
  <r>
    <n v="202100347"/>
    <x v="4"/>
    <n v="0"/>
    <n v="0"/>
    <n v="67"/>
    <x v="855"/>
    <d v="2021-03-12T19:53:43"/>
    <n v="1.0900000000000001"/>
    <x v="49"/>
    <x v="0"/>
    <n v="7301"/>
    <s v="Curicó"/>
    <s v="BT"/>
    <n v="303737.69799999997"/>
    <n v="6110496.6730000004"/>
    <s v="Cordillerilla - SED671 operada en bt por niños jugando le pegan a Línea bt de cobre provocando cosi entre fases 2 fusibles nh 100a se reemplazan quedando sector con energía "/>
  </r>
  <r>
    <n v="202100354"/>
    <x v="4"/>
    <n v="0"/>
    <n v="0"/>
    <n v="183"/>
    <x v="856"/>
    <d v="2021-03-13T18:58:50"/>
    <n v="1.31"/>
    <x v="49"/>
    <x v="0"/>
    <n v="7301"/>
    <s v="Curicó"/>
    <s v="BT"/>
    <n v="302976.73499999999"/>
    <n v="6116795.9230000004"/>
    <s v="El Manzano- fusible mt operado en SED 762 fusible mt quemado por líneas cruzadas bt por pelotazo de 12 amp se repone dejando con servicio normal"/>
  </r>
  <r>
    <n v="202100366"/>
    <x v="2"/>
    <n v="0"/>
    <n v="0"/>
    <n v="11"/>
    <x v="857"/>
    <d v="2021-03-16T23:01:58"/>
    <n v="0.83"/>
    <x v="40"/>
    <x v="0"/>
    <n v="7301"/>
    <s v="Curicó"/>
    <s v="BT"/>
    <n v="301050.83899999998"/>
    <n v="6124486.2709999997"/>
    <s v="Los Cristales - SED1133 cabana fundido fase en fase R 80a, se repara quedando servicio normal"/>
  </r>
  <r>
    <n v="202100370"/>
    <x v="3"/>
    <n v="4"/>
    <n v="255"/>
    <n v="11"/>
    <x v="858"/>
    <d v="2021-03-17T10:50:31"/>
    <n v="0.77"/>
    <x v="33"/>
    <x v="0"/>
    <n v="7308"/>
    <s v="Teno"/>
    <s v="MT"/>
    <n v="315789.14899999998"/>
    <n v="6139328.9780000001"/>
    <s v="Las Liras -  Operacion de 1 fusible MT por caida de rama sobre la red, se despeja y se normaliza la red"/>
  </r>
  <r>
    <n v="202100375"/>
    <x v="4"/>
    <n v="5"/>
    <n v="145"/>
    <n v="7"/>
    <x v="859"/>
    <d v="2021-03-19T10:15:00"/>
    <n v="0.86"/>
    <x v="33"/>
    <x v="0"/>
    <n v="7301"/>
    <s v="Curicó"/>
    <s v="MT"/>
    <n v="304639.53499999997"/>
    <n v="6119264.2539999997"/>
    <s v="Zapallar - Bastón operado en cu2897 por ramas cercas de la red mt posible punto de falla en cu2207 se repone bastón operado quedando sector con energia "/>
  </r>
  <r>
    <n v="202100377"/>
    <x v="2"/>
    <n v="1"/>
    <n v="45"/>
    <n v="21"/>
    <x v="860"/>
    <d v="2021-03-25T14:42:43"/>
    <n v="4.71"/>
    <x v="35"/>
    <x v="0"/>
    <n v="7301"/>
    <s v="Curicó"/>
    <s v="MT"/>
    <n v="297505.16499999998"/>
    <n v="6123458.2180000003"/>
    <s v="Condominio Corral de piedras - Reemplazo de 350mts de conductor desnudo N°6 por preensamblado 3x50+1x50 y protección cavana en SED 419."/>
  </r>
  <r>
    <n v="202100378"/>
    <x v="2"/>
    <n v="1"/>
    <n v="75"/>
    <n v="32"/>
    <x v="860"/>
    <d v="2021-03-25T13:48:08"/>
    <n v="3.8"/>
    <x v="35"/>
    <x v="0"/>
    <n v="7301"/>
    <s v="Curicó"/>
    <s v="MT"/>
    <n v="297668.08899999998"/>
    <n v="6123239.0060000001"/>
    <s v="Cruce La Obra - Retiro de red 1F en conductor PI N°6, extensión de línea 3F e instalación de tirantes entre postes CU1930 y CU5362"/>
  </r>
  <r>
    <n v="202100405"/>
    <x v="2"/>
    <n v="1"/>
    <n v="150"/>
    <n v="244"/>
    <x v="861"/>
    <d v="2021-03-30T15:49:02"/>
    <n v="0.71"/>
    <x v="41"/>
    <x v="0"/>
    <n v="7301"/>
    <s v="Curicó"/>
    <s v="MT"/>
    <n v="302109.82900000003"/>
    <n v="6118359.2070000004"/>
    <s v="Villa Prudencio Lozano -  Operacion imprevista del equipo en fusible MT de SED372 , no se determina causa "/>
  </r>
  <r>
    <n v="202100408"/>
    <x v="4"/>
    <n v="0"/>
    <n v="0"/>
    <n v="212"/>
    <x v="862"/>
    <d v="2021-03-30T21:11:53"/>
    <n v="0.83"/>
    <x v="36"/>
    <x v="0"/>
    <n v="7301"/>
    <s v="Curicó"/>
    <s v="BT"/>
    <n v="303488.179"/>
    <n v="6117056.3940000003"/>
    <s v="Los Niches - SED 203 operada por vehiculo que choca poste de hormigon cruzando red BT."/>
  </r>
  <r>
    <n v="202100393"/>
    <x v="4"/>
    <n v="17"/>
    <n v="483"/>
    <n v="43"/>
    <x v="863"/>
    <d v="2021-04-01T16:00:00"/>
    <n v="6"/>
    <x v="35"/>
    <x v="0"/>
    <n v="7301"/>
    <s v="Curicó"/>
    <s v="MT"/>
    <n v="311303.40600000002"/>
    <n v="6101924.233"/>
    <s v="desconexion programada"/>
  </r>
  <r>
    <n v="202100460"/>
    <x v="4"/>
    <n v="2"/>
    <n v="150"/>
    <n v="2"/>
    <x v="864"/>
    <d v="2021-04-20T17:19:33"/>
    <n v="2.14"/>
    <x v="59"/>
    <x v="0"/>
    <n v="7301"/>
    <s v="Curicó"/>
    <s v="MT"/>
    <n v="311024.05200000003"/>
    <n v="6102388.2960000001"/>
    <s v="Fusible MT operado en CU-737 de 15A, a causa de plástico agrícola en CU-735. Se retira plástico y se normaliza, quedando con energía."/>
  </r>
  <r>
    <n v="202100468"/>
    <x v="5"/>
    <n v="0"/>
    <n v="0"/>
    <n v="9"/>
    <x v="865"/>
    <d v="2021-04-21T22:07:14"/>
    <n v="0.8"/>
    <x v="34"/>
    <x v="0"/>
    <n v="7308"/>
    <s v="Teno"/>
    <s v="BT"/>
    <n v="309171.17200000002"/>
    <n v="6139446.4029999999"/>
    <s v="SED 563 operada en fusible BT por aumento transitorio de la demanda; se realiza cierre fusible NH de 50A quedando con servicio normal."/>
  </r>
  <r>
    <n v="202100476"/>
    <x v="5"/>
    <n v="1"/>
    <n v="25"/>
    <n v="15"/>
    <x v="866"/>
    <d v="2021-04-30T14:19:15"/>
    <n v="0"/>
    <x v="35"/>
    <x v="0"/>
    <n v="7308"/>
    <s v="Teno"/>
    <s v="MT"/>
    <n v="315456.049"/>
    <n v="6136131.0290000001"/>
    <s v="apertura por roce en sector"/>
  </r>
  <r>
    <n v="202100518"/>
    <x v="2"/>
    <n v="52"/>
    <n v="1988"/>
    <n v="404"/>
    <x v="867"/>
    <d v="2021-04-30T13:53:10"/>
    <n v="5.27"/>
    <x v="36"/>
    <x v="1"/>
    <n v="7301"/>
    <s v="Curicó"/>
    <s v="MT"/>
    <n v="299817.34899999999"/>
    <n v="6124722.2659999998"/>
    <s v="Zapallar -  Operacion de reconectador de linea a causa de choque de camion y botando dos portes y cortando red del sector "/>
  </r>
  <r>
    <n v="202100521"/>
    <x v="4"/>
    <n v="9"/>
    <n v="473"/>
    <n v="43"/>
    <x v="868"/>
    <d v="2021-05-01T16:32:33"/>
    <n v="5.23"/>
    <x v="36"/>
    <x v="1"/>
    <n v="7301"/>
    <s v="Curicó"/>
    <s v="MT"/>
    <n v="304549.38400000002"/>
    <n v="6119385.108"/>
    <s v="Zapallar- Sector sin energia producto de accidente vehicular,conductor  choca poste en cu5544 sector rincon de zapallar, dejando sector sin energia electrica "/>
  </r>
  <r>
    <n v="202100521"/>
    <x v="4"/>
    <n v="1"/>
    <n v="15"/>
    <n v="19"/>
    <x v="869"/>
    <d v="2021-05-01T16:32:33"/>
    <n v="6.65"/>
    <x v="36"/>
    <x v="1"/>
    <n v="7301"/>
    <s v="Curicó"/>
    <s v="MT"/>
    <n v="304215.603"/>
    <n v="6119710.358"/>
    <s v="Zapallar- Sector sin energia producto de accidente vehicular,conductor  choca poste en cu5544 sector rincon de zapallar, dejando sector sin energia electrica "/>
  </r>
  <r>
    <n v="202100544"/>
    <x v="2"/>
    <n v="5"/>
    <n v="125"/>
    <n v="29"/>
    <x v="870"/>
    <d v="2021-05-13T15:09:56"/>
    <n v="5.14"/>
    <x v="35"/>
    <x v="0"/>
    <n v="7301"/>
    <s v="Curicó"/>
    <s v="MT"/>
    <n v="300127.47700000001"/>
    <n v="6125452.3150000004"/>
    <s v="Desconexión programada - Aumento de potencia de SED 404 para conexión de nuevo cliente además de poda en el sector en línea desenergizada"/>
  </r>
  <r>
    <n v="202100553"/>
    <x v="0"/>
    <n v="8"/>
    <n v="197"/>
    <n v="79"/>
    <x v="871"/>
    <d v="2021-05-10T20:45:24"/>
    <n v="2.96"/>
    <x v="42"/>
    <x v="0"/>
    <n v="7308"/>
    <s v="Teno"/>
    <s v="MT"/>
    <n v="304741.50400000002"/>
    <n v="6137095.9050000003"/>
    <s v="Callejon Sta rosa teno - Fusible MT operado por caída de árbol, se repara y se realiza cierre de LMT quedando con servicio normal. "/>
  </r>
  <r>
    <n v="202100561"/>
    <x v="4"/>
    <n v="3"/>
    <n v="60"/>
    <n v="70"/>
    <x v="872"/>
    <d v="2021-05-12T09:05:25"/>
    <n v="2.41"/>
    <x v="40"/>
    <x v="0"/>
    <n v="7301"/>
    <s v="Curicó"/>
    <s v="MT"/>
    <n v="304927.53516293003"/>
    <n v="6113290.96731479"/>
    <s v="las Piedras - operacion de arranque por linea cortada producto de fatiga de material"/>
  </r>
  <r>
    <n v="202100578"/>
    <x v="0"/>
    <n v="8"/>
    <n v="197"/>
    <n v="79"/>
    <x v="873"/>
    <d v="2021-05-15T13:15:10"/>
    <n v="3.6"/>
    <x v="42"/>
    <x v="0"/>
    <n v="7308"/>
    <s v="Teno"/>
    <s v="MT"/>
    <n v="304741.50400000002"/>
    <n v="6137095.9050000003"/>
    <s v="Villa Sta Elena Teno, operacion de fusible producto de la caida de un arbol perteneciente a la propiedad de un vecino del sector"/>
  </r>
  <r>
    <n v="202100591"/>
    <x v="4"/>
    <n v="0"/>
    <n v="0"/>
    <n v="88"/>
    <x v="874"/>
    <d v="2021-05-16T19:51:00"/>
    <n v="1.1000000000000001"/>
    <x v="34"/>
    <x v="0"/>
    <n v="7301"/>
    <s v="Curicó"/>
    <s v="BT"/>
    <n v="304076.23412371002"/>
    <n v="6110685.6768920897"/>
    <s v="La palmera - SE255 operada por sobre carga, un fusible BT NYH de 100AMP quemado, re realiza recorrido de lineas se encontraban despejadas, la red se normaliza quedando con servicio normal el sector"/>
  </r>
  <r>
    <n v="202100597"/>
    <x v="3"/>
    <n v="0"/>
    <n v="0"/>
    <n v="89"/>
    <x v="875"/>
    <d v="2021-05-17T17:35:40"/>
    <n v="1.87"/>
    <x v="41"/>
    <x v="0"/>
    <n v="7308"/>
    <s v="Teno"/>
    <s v="BT"/>
    <n v="308212.08600000001"/>
    <n v="6143353.3310000002"/>
    <s v="El Quelmen - SED124 operadase recorre lugar de operacion y no se edentifica causa de falla."/>
  </r>
  <r>
    <n v="202100602"/>
    <x v="4"/>
    <n v="0"/>
    <n v="0"/>
    <n v="6"/>
    <x v="876"/>
    <d v="2021-05-19T11:28:38"/>
    <n v="1.41"/>
    <x v="40"/>
    <x v="0"/>
    <n v="7301"/>
    <s v="Curicó"/>
    <s v="BT"/>
    <n v="315900.30800000002"/>
    <n v="6100788.0700000003"/>
    <s v="SE1137 Potrero Grande, SED operada en BT por fatiga de fusible NYH, se normaliza quedando con energía "/>
  </r>
  <r>
    <n v="202100609"/>
    <x v="5"/>
    <n v="0"/>
    <n v="0"/>
    <n v="52"/>
    <x v="877"/>
    <d v="2021-05-19T21:08:07"/>
    <n v="1.03"/>
    <x v="34"/>
    <x v="0"/>
    <n v="7308"/>
    <s v="Teno"/>
    <s v="BT"/>
    <n v="312577.886"/>
    <n v="6135555.5609999998"/>
    <s v="El molino - un fusible de BT quemado en SED124, se determiana sobre carga momentanea."/>
  </r>
  <r>
    <n v="202100612"/>
    <x v="2"/>
    <n v="0"/>
    <n v="0"/>
    <n v="108"/>
    <x v="878"/>
    <d v="2021-05-19T23:44:03"/>
    <n v="1.96"/>
    <x v="40"/>
    <x v="0"/>
    <n v="7301"/>
    <s v="Curicó"/>
    <s v="BT"/>
    <n v="301871.44300000003"/>
    <n v="6118100.0999999996"/>
    <s v="SED1195 Villa Sta. Monica - porta fusibles tipo cavanna fundidos en SED, se realiza reemplazo de los 3 porta fusibles normalizado el sector."/>
  </r>
  <r>
    <n v="202100615"/>
    <x v="2"/>
    <n v="21"/>
    <n v="2051.5"/>
    <n v="42"/>
    <x v="879"/>
    <d v="2021-05-20T13:22:18"/>
    <n v="1.19"/>
    <x v="33"/>
    <x v="0"/>
    <n v="7301"/>
    <s v="Curicó"/>
    <s v="MT"/>
    <n v="301417.26799999998"/>
    <n v="6117644.2980000004"/>
    <s v="fusible MT opera por ramas que tocan red MT, se realiza poda quedando con servicio normal en el sector."/>
  </r>
  <r>
    <n v="202100623"/>
    <x v="2"/>
    <n v="1"/>
    <n v="100"/>
    <n v="108"/>
    <x v="880"/>
    <d v="2021-05-20T20:25:32"/>
    <n v="0.79"/>
    <x v="40"/>
    <x v="0"/>
    <n v="7301"/>
    <s v="Curicó"/>
    <s v="MT"/>
    <n v="301871.44300000003"/>
    <n v="6118100.0999999996"/>
    <s v="Villa Santa Monica - Fusible de media tension operado por faltiga a raiz de falla de dias anteriores, tambien se identifican cabanas pequeños en Subetacion."/>
  </r>
  <r>
    <n v="202100634"/>
    <x v="4"/>
    <n v="5"/>
    <n v="100"/>
    <n v="16"/>
    <x v="881"/>
    <d v="2021-05-22T10:20:06"/>
    <n v="0.92"/>
    <x v="41"/>
    <x v="0"/>
    <n v="7301"/>
    <s v="Curicó"/>
    <s v="MT"/>
    <n v="304975.40299999999"/>
    <n v="6118752.9859999996"/>
    <s v="fusible mt operado de 2A fase 3 cu 4318, se reemplaza fusible quedando normal con energía"/>
  </r>
  <r>
    <n v="202100634"/>
    <x v="4"/>
    <n v="3"/>
    <n v="55"/>
    <n v="3"/>
    <x v="881"/>
    <d v="2021-05-22T10:55:30"/>
    <n v="1.51"/>
    <x v="41"/>
    <x v="0"/>
    <n v="7301"/>
    <s v="Curicó"/>
    <s v="MT"/>
    <n v="304975.40299999999"/>
    <n v="6118752.9859999996"/>
    <s v="fusible mt operado de 2A fase 3 cu 4318, se reemplaza fusible quedando normal con energía"/>
  </r>
  <r>
    <n v="202100641"/>
    <x v="0"/>
    <n v="6"/>
    <n v="230"/>
    <n v="22"/>
    <x v="882"/>
    <d v="2021-05-26T15:37:06"/>
    <n v="5.59"/>
    <x v="35"/>
    <x v="0"/>
    <n v="7308"/>
    <s v="Teno"/>
    <s v="MT"/>
    <n v="312544.08500000002"/>
    <n v="6135530.3689999999"/>
    <s v="DESCONEXIÓN MT REFUERZO LMT DESNUDA A PROTEGIDO EN SECTOR EL MOLINO DE TENO (1a ETAPA) "/>
  </r>
  <r>
    <n v="202100646"/>
    <x v="4"/>
    <n v="53"/>
    <n v="2890"/>
    <n v="563"/>
    <x v="883"/>
    <d v="2021-05-23T06:46:17"/>
    <n v="1.34"/>
    <x v="36"/>
    <x v="1"/>
    <n v="7301"/>
    <s v="Curicó"/>
    <s v="MT"/>
    <n v="304169.03600000002"/>
    <n v="6116158.0700000003"/>
    <s v="Rte6059 Reten los niches - operacion de reconectadore por choque de vehiculo tirante del poste cu2830 dejando el sector sin energia."/>
  </r>
  <r>
    <n v="202100646"/>
    <x v="4"/>
    <n v="102"/>
    <n v="4246"/>
    <n v="976"/>
    <x v="883"/>
    <d v="2021-05-23T09:08:15"/>
    <n v="3.7"/>
    <x v="36"/>
    <x v="1"/>
    <n v="7301"/>
    <s v="Curicó"/>
    <s v="MT"/>
    <n v="304169.03600000002"/>
    <n v="6116158.0700000003"/>
    <s v="Rte6059 Reten los niches - operacion de reconectadore por choque de vehiculo tirante del poste cu2830 dejando el sector sin energia."/>
  </r>
  <r>
    <n v="202100646"/>
    <x v="4"/>
    <n v="34"/>
    <n v="2144.5"/>
    <n v="279"/>
    <x v="883"/>
    <d v="2021-05-23T09:08:15"/>
    <n v="3.7"/>
    <x v="36"/>
    <x v="1"/>
    <n v="7304"/>
    <s v="Molina"/>
    <s v="MT"/>
    <n v="304169.03600000002"/>
    <n v="6116158.0700000003"/>
    <s v="Rte6059 Reten los niches - operacion de reconectadore por choque de vehiculo tirante del poste cu2830 dejando el sector sin energia."/>
  </r>
  <r>
    <n v="202100653"/>
    <x v="0"/>
    <n v="47"/>
    <n v="3287"/>
    <n v="522"/>
    <x v="884"/>
    <d v="2021-05-25T09:50:00"/>
    <n v="1.54"/>
    <x v="36"/>
    <x v="1"/>
    <n v="7308"/>
    <s v="Teno"/>
    <s v="MT"/>
    <n v="308630.16100000002"/>
    <n v="6140108.6950000003"/>
    <s v="Las Parcelas Teno - Sector sin energía causa de choque de un vehículo desconocido a un tirante   del poste te2288 perteneciente al camino las parcelas , cortando 1 Linea de media tensión y desprendiendo otra , producto de esto provoca la suspensión de la energía a los sectores de CAM. A LAS PARCELAS - DOMINGO MANCILLA - SAN PEDRO - SANTA ELENA. "/>
  </r>
  <r>
    <n v="202100663"/>
    <x v="0"/>
    <n v="8"/>
    <n v="197"/>
    <n v="79"/>
    <x v="885"/>
    <d v="2021-05-25T17:12:42"/>
    <n v="3.43"/>
    <x v="45"/>
    <x v="0"/>
    <n v="7308"/>
    <s v="Teno"/>
    <s v="MT"/>
    <n v="304741.50400000002"/>
    <n v="6137095.9050000003"/>
    <s v="Cliente efectua tala provocando corte de conductor MT."/>
  </r>
  <r>
    <n v="202100675"/>
    <x v="5"/>
    <n v="0"/>
    <n v="0"/>
    <n v="69"/>
    <x v="886"/>
    <d v="2021-05-27T21:01:41"/>
    <n v="0.84"/>
    <x v="34"/>
    <x v="0"/>
    <n v="7308"/>
    <s v="Teno"/>
    <s v="BT"/>
    <n v="314970.973"/>
    <n v="6133648.6349999998"/>
    <s v="Teno-  un fusible de BT con NYH de  63AMP quemado en SED 153 ,se determina  sobre carga momentanea, se cambia fusible quedando con servicio normal"/>
  </r>
  <r>
    <n v="202100689"/>
    <x v="2"/>
    <n v="0"/>
    <n v="0"/>
    <n v="46"/>
    <x v="887"/>
    <d v="2021-05-31T22:32:08"/>
    <n v="0.53"/>
    <x v="34"/>
    <x v="0"/>
    <n v="7301"/>
    <s v="Curicó"/>
    <s v="BT"/>
    <n v="297638.55800000002"/>
    <n v="6118124.4380000001"/>
    <s v="El Maiten- Operacion de un fusible BT de 63AMP operada , se cambia capacidad a 80A, se realiza cierre quenado normlaizado el sector."/>
  </r>
  <r>
    <n v="202100736"/>
    <x v="4"/>
    <n v="42"/>
    <n v="3770"/>
    <n v="502"/>
    <x v="888"/>
    <d v="2021-06-07T05:07:35"/>
    <n v="0.74"/>
    <x v="36"/>
    <x v="1"/>
    <n v="7301"/>
    <s v="Curicó"/>
    <s v="MT"/>
    <n v="304210.91899999999"/>
    <n v="6116266.682"/>
    <s v="Chequenlemu- Operación de reconectador la Alborada producto de choque de tirante porte CU-4208, no se logra identificar el vehículo."/>
  </r>
  <r>
    <n v="202100738"/>
    <x v="4"/>
    <n v="0"/>
    <n v="0"/>
    <n v="36"/>
    <x v="889"/>
    <d v="2021-06-07T10:09:36"/>
    <n v="2.84"/>
    <x v="40"/>
    <x v="0"/>
    <n v="7301"/>
    <s v="Curicó"/>
    <s v="BT"/>
    <n v="310434.136"/>
    <n v="6103553.9610000001"/>
    <s v="Quebrada Honda - Fusible NH 100A operado en SED 75 kVA. Se recorre línea sin novedad en la red de BT. Posible falla por fatiga de fusible, se cambian NH queda con energia normal"/>
  </r>
  <r>
    <n v="202100739"/>
    <x v="4"/>
    <n v="9"/>
    <n v="200"/>
    <n v="22"/>
    <x v="890"/>
    <d v="2021-06-07T10:02:18"/>
    <n v="2.35"/>
    <x v="42"/>
    <x v="0"/>
    <n v="7301"/>
    <s v="Curicó"/>
    <s v="MT"/>
    <n v="304728.57299999997"/>
    <n v="6119136.2560000001"/>
    <s v="Rincon de Zapallar. Operación de desconectador fusible de 10 A  por caida de árbol, al caer topa LMT laterar desprendiendola del aislador  en poste CU-2983. Se realiza reparación de la linea y se efectua la normalización, quedando sector con energía."/>
  </r>
  <r>
    <n v="202100742"/>
    <x v="3"/>
    <n v="0"/>
    <n v="0"/>
    <n v="8"/>
    <x v="891"/>
    <d v="2021-06-07T11:34:33"/>
    <n v="3.17"/>
    <x v="33"/>
    <x v="0"/>
    <n v="7308"/>
    <s v="Teno"/>
    <s v="BT"/>
    <n v="316197.83799999999"/>
    <n v="6137910.4160000002"/>
    <s v="El Condor - Protección de BT NH operado en SED 399. Linea de Baja Tensión en cortocircuito por caida de rama, se instalan separadores. Sector normalizado."/>
  </r>
  <r>
    <n v="202100753"/>
    <x v="0"/>
    <n v="6"/>
    <n v="230"/>
    <n v="22"/>
    <x v="892"/>
    <d v="2021-06-15T15:56:59"/>
    <n v="5.91"/>
    <x v="52"/>
    <x v="0"/>
    <n v="7308"/>
    <s v="Teno"/>
    <s v="MT"/>
    <n v="312544.08500000002"/>
    <n v="6135530.3689999999"/>
    <s v="Refuerzo de 2.319m LMT de AAAC desnudo 3x33mm² a cable Prot 3x180mm² para conexión de PMGD El Cerezo."/>
  </r>
  <r>
    <n v="202100756"/>
    <x v="4"/>
    <n v="14"/>
    <n v="355"/>
    <n v="243"/>
    <x v="893"/>
    <d v="2021-06-09T09:44:27"/>
    <n v="1.69"/>
    <x v="41"/>
    <x v="0"/>
    <n v="7301"/>
    <s v="Curicó"/>
    <s v="MT"/>
    <n v="305679.49900000001"/>
    <n v="6114864.4460000005"/>
    <s v="Las Piedras - Operación de fusible del sector Poblacion las Piedras, se realiza recorrido no detectando la causa que origina la interrupción."/>
  </r>
  <r>
    <n v="202100776"/>
    <x v="2"/>
    <n v="0"/>
    <n v="0"/>
    <n v="108"/>
    <x v="894"/>
    <d v="2021-06-14T22:46:49"/>
    <n v="1.06"/>
    <x v="34"/>
    <x v="0"/>
    <n v="7301"/>
    <s v="Curicó"/>
    <s v="BT"/>
    <n v="301871.44300000003"/>
    <n v="6118100.0999999996"/>
    <s v="Villa Sta Monica - Protección de BT Cavanna fundido en la salida de la SED 1195, producto de sobrecarga en la red de BT.  Se realiza reemplazo de equipo quedando normalizado el sector."/>
  </r>
  <r>
    <n v="202100780"/>
    <x v="2"/>
    <n v="0"/>
    <n v="0"/>
    <n v="43"/>
    <x v="895"/>
    <d v="2021-06-15T14:51:07"/>
    <n v="0.86"/>
    <x v="34"/>
    <x v="0"/>
    <n v="7301"/>
    <s v="Curicó"/>
    <s v="BT"/>
    <n v="297744.99400000001"/>
    <n v="6122573.2340000002"/>
    <s v="Población la obra- Protección de BT Cavanna fundido en la salida de la SED 439, producto de sobrecarga en la red de BT.  Se realiza reemplazo de equipo quedando normalizado el sector."/>
  </r>
  <r>
    <n v="202100794"/>
    <x v="2"/>
    <n v="1"/>
    <n v="75"/>
    <n v="111"/>
    <x v="896"/>
    <d v="2021-06-24T12:33:35"/>
    <n v="2.38"/>
    <x v="35"/>
    <x v="0"/>
    <n v="7301"/>
    <s v="Curicó"/>
    <s v="MT"/>
    <n v="301697.90000000002"/>
    <n v="6117616.7759999996"/>
    <s v="Villa El Bosque -  Se realiza desconexión de SED 1016 para efectuar remplazo de protección de BT Cavanna tipo NH 00 a Cavanna NH tipo 1."/>
  </r>
  <r>
    <n v="202100795"/>
    <x v="2"/>
    <n v="1"/>
    <n v="75"/>
    <n v="110"/>
    <x v="897"/>
    <d v="2021-06-24T15:21:27"/>
    <n v="0.36"/>
    <x v="35"/>
    <x v="0"/>
    <n v="7301"/>
    <s v="Curicó"/>
    <s v="MT"/>
    <n v="301623.43099999998"/>
    <n v="6117507.6780000003"/>
    <s v="Villa El Bosque -  Se realiza desconexión de SED 1017 para efectuar remplazo de protección de BT Cavanna tipo NH 00 a Cavanna NH tipo 1."/>
  </r>
  <r>
    <n v="202100798"/>
    <x v="4"/>
    <n v="0"/>
    <n v="0"/>
    <n v="49"/>
    <x v="898"/>
    <d v="2021-06-17T20:56:40"/>
    <n v="0.99"/>
    <x v="34"/>
    <x v="0"/>
    <n v="7301"/>
    <s v="Curicó"/>
    <s v="BT"/>
    <n v="305657.90399999998"/>
    <n v="6112933.5020000003"/>
    <s v="Segundo callejón Las Piedras - Protección de BT Cavanna NH 125 A operado por sobrecarga en SED 308, se aumenta capacidad a HN 160 A.  "/>
  </r>
  <r>
    <n v="202100812"/>
    <x v="2"/>
    <n v="1"/>
    <n v="75"/>
    <n v="34"/>
    <x v="899"/>
    <d v="2021-06-19T11:47:54"/>
    <n v="1.38"/>
    <x v="41"/>
    <x v="0"/>
    <n v="7301"/>
    <s v="Curicó"/>
    <s v="MT"/>
    <n v="298620.70699999999"/>
    <n v="6125430.2549999999"/>
    <s v="Parque Zapallar -  Operación de protección de BT de SED 1120 por sobrecarga, se realiza reemplazo de protecciones operadas."/>
  </r>
  <r>
    <n v="202100845"/>
    <x v="2"/>
    <n v="0"/>
    <n v="0"/>
    <n v="93"/>
    <x v="900"/>
    <d v="2021-06-24T16:00:10"/>
    <n v="0.85"/>
    <x v="34"/>
    <x v="0"/>
    <n v="7301"/>
    <s v="Curicó"/>
    <s v="BT"/>
    <n v="297857.266"/>
    <n v="6125667.6349999998"/>
    <s v="Parque Zapallar -  Operación de protección de BT de SED 1120 por sobrecarga, se realiza reemplazo de protecciones operadas."/>
  </r>
  <r>
    <n v="202100862"/>
    <x v="4"/>
    <n v="0"/>
    <n v="0"/>
    <n v="32"/>
    <x v="901"/>
    <d v="2021-06-25T21:18:41"/>
    <n v="1.62"/>
    <x v="34"/>
    <x v="0"/>
    <n v="7301"/>
    <s v="Curicó"/>
    <s v="BT"/>
    <n v="303550.42737092997"/>
    <n v="6110462.7296919702"/>
    <s v="El Zinc - Protecciones de BT de SED 403 operada por carga, se reemplaza fusible NH de 63A. a 80A. quedando con una carga de 70 A. aprox."/>
  </r>
  <r>
    <n v="202100865"/>
    <x v="0"/>
    <n v="2"/>
    <n v="55"/>
    <n v="4"/>
    <x v="902"/>
    <d v="2021-06-26T11:57:35"/>
    <n v="1.89"/>
    <x v="38"/>
    <x v="2"/>
    <n v="7308"/>
    <s v="Teno"/>
    <s v="MT"/>
    <n v="305459.44099999999"/>
    <n v="6136549.517"/>
    <s v="Domingo Mancillas - Se produjo una intermitencia en los equipos correspondientes a CEC,  producto de lo anterior se informa  una revisión el lugar  encontrando la Empresa EISESA realizando poda en la zona y con una arranque de Cooperativa abierto y bloqueado, dejando un sector sin energía  y con varios reclamos de clientes.  Según la revisión  del sector los trabajo correspondian a empresa CGE y por error de su personal realizan desconexión en las redes de propiedad de CEC Ltda. "/>
  </r>
  <r>
    <n v="202100872"/>
    <x v="2"/>
    <n v="0"/>
    <n v="0"/>
    <n v="74"/>
    <x v="903"/>
    <d v="2021-06-26T21:02:25"/>
    <n v="2"/>
    <x v="34"/>
    <x v="0"/>
    <n v="7301"/>
    <s v="Curicó"/>
    <s v="BT"/>
    <n v="301727.924"/>
    <n v="6117695.0769999996"/>
    <s v="Los Niches - Protecciones de BT de SED 1004 NH de 100 A fase S por sobrecarga. Se realiza reemplazo de protecciones operadas. Se revisa linea BT, encontrandose despejada y se normaliza con servicio normal."/>
  </r>
  <r>
    <n v="202100881"/>
    <x v="2"/>
    <n v="0"/>
    <n v="0"/>
    <n v="34"/>
    <x v="904"/>
    <d v="2021-06-27T19:31:57"/>
    <n v="0.88"/>
    <x v="34"/>
    <x v="0"/>
    <n v="7301"/>
    <s v="Curicó"/>
    <s v="BT"/>
    <n v="298029.96100000001"/>
    <n v="6118548.7989999996"/>
    <s v="El Maitén - Protecciones de BT operadas SED 931 NH 125 A por sobrecarga, se aumenta NH a 160 A.  Se normaliza con servicio normal 140A de carga. "/>
  </r>
  <r>
    <n v="202100893"/>
    <x v="2"/>
    <n v="0"/>
    <n v="0"/>
    <n v="108"/>
    <x v="905"/>
    <d v="2021-06-28T21:00:01"/>
    <n v="1.28"/>
    <x v="40"/>
    <x v="0"/>
    <n v="7301"/>
    <s v="Curicó"/>
    <s v="BT"/>
    <n v="301871.44300000003"/>
    <n v="6118100.0999999996"/>
    <s v="Villa Sta Monica - Protección de BT operada en SED 1195 debido a falla de equipo de protección Cavanna fundido.  Se realiza reemplazo quedando normalizado el sector."/>
  </r>
  <r>
    <n v="202100895"/>
    <x v="4"/>
    <n v="0"/>
    <n v="0"/>
    <n v="20"/>
    <x v="906"/>
    <d v="2021-06-28T22:45:00"/>
    <n v="1.56"/>
    <x v="34"/>
    <x v="0"/>
    <n v="7301"/>
    <s v="Curicó"/>
    <s v="BT"/>
    <n v="302343.37400000001"/>
    <n v="6111827.7989999996"/>
    <s v="La Copec - Protección de BT SED 739  NH de 80A. por sobrecarga, se reemplaza con fusible NH 100A. quedando normalizado con una carga de 72A. aprox."/>
  </r>
  <r>
    <n v="202100898"/>
    <x v="0"/>
    <n v="0"/>
    <n v="0"/>
    <n v="13"/>
    <x v="907"/>
    <d v="2021-06-29T16:40:47"/>
    <n v="1.93"/>
    <x v="40"/>
    <x v="0"/>
    <n v="7306"/>
    <s v="Romeral"/>
    <s v="BT"/>
    <n v="327588.35738"/>
    <n v="6127035.80527802"/>
    <s v="Los Maquis - Operacion protección de BT de SED 534, debido a falla de material de linea de AP de propiedad de Municipalidad de Romeral provoca cortocircuito en la red de BT.  Se realiza retiro de la linea y se realiza normalización del equipo operado."/>
  </r>
  <r>
    <n v="202100906"/>
    <x v="4"/>
    <n v="0"/>
    <n v="0"/>
    <n v="93"/>
    <x v="908"/>
    <d v="2021-06-29T20:47:41"/>
    <n v="1.27"/>
    <x v="41"/>
    <x v="0"/>
    <n v="7301"/>
    <s v="Curicó"/>
    <s v="BT"/>
    <n v="305371.27399999998"/>
    <n v="6113447.0020000003"/>
    <s v="Las Piedras - Operación protecciones de BT SED 360 fusible NH, no se logra determinar falla, se encuentra todo despejado y normal, se realiza el cierre entrando normal"/>
  </r>
  <r>
    <n v="202100910"/>
    <x v="2"/>
    <n v="0"/>
    <n v="0"/>
    <n v="30"/>
    <x v="909"/>
    <d v="2021-06-30T00:21:17"/>
    <n v="2.44"/>
    <x v="40"/>
    <x v="0"/>
    <n v="7301"/>
    <s v="Curicó"/>
    <s v="BT"/>
    <n v="301955.89"/>
    <n v="6119818.1550000003"/>
    <s v="Sector Huañuñe - Opera protección de BT SED 797  NH 160 A, debido contacto de cable concentrico con la red de BT produciendo cortocircuito.   Se realiza normalización de la procción de BT de SED 797 a NH 120A."/>
  </r>
  <r>
    <n v="202100920"/>
    <x v="2"/>
    <n v="38"/>
    <n v="3811.5"/>
    <n v="1160"/>
    <x v="910"/>
    <d v="2021-06-30T19:10:48"/>
    <n v="2.35"/>
    <x v="36"/>
    <x v="1"/>
    <n v="7301"/>
    <s v="Curicó"/>
    <s v="MT"/>
    <n v="301852.22200000001"/>
    <n v="6118714.0480000004"/>
    <s v="Los Niches- Apertura forzada de DDFF poste placa CU255, para realizar el reemplazo de poste chocado placa poste CU-6785 por  colisión de vehiculo. "/>
  </r>
  <r>
    <n v="202100925"/>
    <x v="2"/>
    <n v="0"/>
    <n v="0"/>
    <n v="84"/>
    <x v="911"/>
    <d v="2021-06-30T20:43:06"/>
    <n v="1.17"/>
    <x v="34"/>
    <x v="0"/>
    <n v="7301"/>
    <s v="Curicó"/>
    <s v="BT"/>
    <n v="298004.88199999998"/>
    <n v="6122341.5350000001"/>
    <s v="Villa Frolish - Opera protección de BT SED 367 sector sin energia por lineas dilatadas en red BT, se instalan separadores y se realiza normalización."/>
  </r>
  <r>
    <n v="202100928"/>
    <x v="2"/>
    <n v="1"/>
    <n v="112"/>
    <n v="93"/>
    <x v="912"/>
    <d v="2021-06-30T21:31:23"/>
    <n v="0.67"/>
    <x v="34"/>
    <x v="0"/>
    <n v="7301"/>
    <s v="Curicó"/>
    <s v="MT"/>
    <n v="297857.266"/>
    <n v="6125667.6349999998"/>
    <s v="Parque Zapallar -  Operación de protección de BT de SED 1120, fase S opera por sobrecarga, se reemplaza NH 250A quedando con servicio normal, NH provisorio. Se programa  equilibrio de fases y normalizar las protecciones de la SED."/>
  </r>
  <r>
    <n v="202100931"/>
    <x v="4"/>
    <n v="0"/>
    <n v="0"/>
    <n v="53"/>
    <x v="913"/>
    <d v="2021-06-30T22:24:07"/>
    <n v="2.23"/>
    <x v="34"/>
    <x v="0"/>
    <n v="7301"/>
    <s v="Curicó"/>
    <s v="BT"/>
    <n v="304435.68699999998"/>
    <n v="6111163.6380000003"/>
    <s v="La Parroquia -  Operación de protección de BT SED 361, debido a dilatación de linea de BT.  Se instalaron separadores y se realiza normalización."/>
  </r>
  <r>
    <n v="202100933"/>
    <x v="2"/>
    <n v="0"/>
    <n v="0"/>
    <n v="245"/>
    <x v="914"/>
    <d v="2021-06-30T21:28:21"/>
    <n v="0.79"/>
    <x v="34"/>
    <x v="0"/>
    <n v="7301"/>
    <s v="Curicó"/>
    <s v="BT"/>
    <n v="302109.82900000003"/>
    <n v="6118359.2070000004"/>
    <s v="Villa Pruedencio Lozano - Operación de protección de BT SED 372  fase S en BT por sobrecarga, se reemplaza NH 250A quedando con servicio normal, NH provisorio. Se normaliza con cargas (tarde) r 38 s 105  t 65"/>
  </r>
  <r>
    <n v="202100840"/>
    <x v="3"/>
    <n v="1"/>
    <n v="10"/>
    <n v="6"/>
    <x v="915"/>
    <d v="2021-07-01T11:54:32"/>
    <n v="1.8"/>
    <x v="35"/>
    <x v="0"/>
    <n v="7308"/>
    <s v="Teno"/>
    <s v="MT"/>
    <n v="311402.00799999997"/>
    <n v="6143768.4960000003"/>
    <s v="El Cisne - Se realiza Reemplazo de cavanna 00 por cavanna 123 en SED 690 por mantencion"/>
  </r>
  <r>
    <n v="202100841"/>
    <x v="2"/>
    <n v="1"/>
    <n v="100"/>
    <n v="108"/>
    <x v="916"/>
    <d v="2021-07-01T15:44:52"/>
    <n v="0.75"/>
    <x v="35"/>
    <x v="0"/>
    <n v="7301"/>
    <s v="Curicó"/>
    <s v="MT"/>
    <n v="301871.44300000003"/>
    <n v="6118100.0999999996"/>
    <s v="Santa Monica - Se realiza Desconexion para cambiar cabanna 00 a  cavanna 123 en SED 1195 "/>
  </r>
  <r>
    <n v="202100949"/>
    <x v="4"/>
    <n v="1"/>
    <n v="50"/>
    <n v="53"/>
    <x v="917"/>
    <d v="2021-07-03T08:59:41"/>
    <n v="1.1100000000000001"/>
    <x v="40"/>
    <x v="0"/>
    <n v="7301"/>
    <s v="Curicó"/>
    <s v="MT"/>
    <n v="304331.69"/>
    <n v="6111188.9960000003"/>
    <s v="Cordillerilla - Se encunetra baston de arranque fundido por mal contacto, se realiza cambio quedando sector son Energia. "/>
  </r>
  <r>
    <n v="202100953"/>
    <x v="2"/>
    <n v="0"/>
    <n v="0"/>
    <n v="30"/>
    <x v="918"/>
    <d v="2021-07-03T20:00:30"/>
    <n v="1.1599999999999999"/>
    <x v="34"/>
    <x v="0"/>
    <n v="7301"/>
    <s v="Curicó"/>
    <s v="BT"/>
    <n v="297542.42700000003"/>
    <n v="6122956.4790000003"/>
    <s v="La Obra - Protección NH cabanna fundida producto de una sobrecarga.  Se realiza reemplazo quedando normalizado el sector."/>
  </r>
  <r>
    <n v="202100955"/>
    <x v="1"/>
    <n v="8"/>
    <n v="133"/>
    <n v="21"/>
    <x v="919"/>
    <d v="2021-07-04T16:48:00"/>
    <n v="1.31"/>
    <x v="50"/>
    <x v="0"/>
    <n v="7301"/>
    <s v="Curicó"/>
    <s v="MT"/>
    <n v="301231.43199999997"/>
    <n v="6126365.0949999997"/>
    <s v="El Prado DCU3820 - Fusible de Media tension operados en la red, se identifican de pajaron en la red dejando el sector sin energia"/>
  </r>
  <r>
    <n v="202100960"/>
    <x v="2"/>
    <n v="0"/>
    <n v="0"/>
    <n v="30"/>
    <x v="920"/>
    <d v="2021-07-04T21:02:30"/>
    <n v="0.83"/>
    <x v="34"/>
    <x v="0"/>
    <n v="7301"/>
    <s v="Curicó"/>
    <s v="BT"/>
    <n v="297542.42700000003"/>
    <n v="6122956.4790000003"/>
    <s v="SED 604 75KVA sector La Obra, tiene NH125 fase central operado por carga, se reemplazan a NH 160A las tres fases, Cargas 21:02 hrs  R:139 S:65 T:72 Amperes"/>
  </r>
  <r>
    <n v="202100975"/>
    <x v="2"/>
    <n v="1"/>
    <n v="25"/>
    <n v="11"/>
    <x v="921"/>
    <d v="2021-07-08T17:33:18"/>
    <n v="1.69"/>
    <x v="33"/>
    <x v="0"/>
    <n v="7301"/>
    <s v="Curicó"/>
    <s v="MT"/>
    <n v="298304.88"/>
    <n v="6122678.2149999999"/>
    <s v="Los Niches - Sector sin energia producto de la caida de una rama sobre de baja tension, se realiza despeje de la zona quedando normalizado"/>
  </r>
  <r>
    <n v="202100983"/>
    <x v="2"/>
    <n v="0"/>
    <n v="0"/>
    <n v="5"/>
    <x v="922"/>
    <d v="2021-07-09T10:57:03"/>
    <n v="1.77"/>
    <x v="40"/>
    <x v="0"/>
    <n v="7301"/>
    <s v="Curicó"/>
    <s v="BT"/>
    <n v="301562.799"/>
    <n v="6122450.0480000004"/>
    <s v="El Peñon - se detecta Clip desmontable suelto, se repara quedando servicio normalizado."/>
  </r>
  <r>
    <n v="202100990"/>
    <x v="2"/>
    <n v="1"/>
    <n v="10"/>
    <n v="14"/>
    <x v="923"/>
    <d v="2021-07-09T22:23:06"/>
    <n v="4.62"/>
    <x v="36"/>
    <x v="0"/>
    <n v="7301"/>
    <s v="Curicó"/>
    <s v="MT"/>
    <n v="303405.65899999999"/>
    <n v="6121308.5099999998"/>
    <s v="Zapallar - vehiculo desconocido coliciona un poste de media tencion produciendose la operacion de una Subestacion del lugar, se realiza la reparacion quedando con energia el sector."/>
  </r>
  <r>
    <n v="202101005"/>
    <x v="3"/>
    <n v="0"/>
    <n v="0"/>
    <n v="56"/>
    <x v="924"/>
    <d v="2021-07-10T23:29:46"/>
    <n v="1.66"/>
    <x v="33"/>
    <x v="0"/>
    <n v="7308"/>
    <s v="Teno"/>
    <s v="BT"/>
    <n v="317135.81300000002"/>
    <n v="6143858.3250000002"/>
    <s v="Morza - Producto de la caída de rama sobre red BT, operan fusible NH  de la Subetacion, se realiza despeje de la redes de baja tensión quedando con servicio normalizado. "/>
  </r>
  <r>
    <n v="202101024"/>
    <x v="4"/>
    <n v="0"/>
    <n v="0"/>
    <n v="9"/>
    <x v="925"/>
    <d v="2021-07-12T22:04:05"/>
    <n v="0.99"/>
    <x v="34"/>
    <x v="0"/>
    <n v="7301"/>
    <s v="Curicó"/>
    <s v="BT"/>
    <n v="304372.51199999999"/>
    <n v="6112127.3660000004"/>
    <s v="Las piedras - Fusible NH quemado por sobrecarga momentanea, de 63A se aumenta capacidad 80a queda normalizado con servicio"/>
  </r>
  <r>
    <n v="202101031"/>
    <x v="4"/>
    <n v="0"/>
    <n v="0"/>
    <n v="213"/>
    <x v="926"/>
    <d v="2021-07-13T21:50:08"/>
    <n v="0.53"/>
    <x v="34"/>
    <x v="0"/>
    <n v="7301"/>
    <s v="Curicó"/>
    <s v="BT"/>
    <n v="303488.179"/>
    <n v="6117056.3940000003"/>
    <s v="Villa Santa Elena- Operacion de breiket de Subetacion por sobre carga, se normaliza queda con energia."/>
  </r>
  <r>
    <n v="202101039"/>
    <x v="0"/>
    <n v="0"/>
    <n v="0"/>
    <n v="16"/>
    <x v="927"/>
    <d v="2021-07-14T23:35:21"/>
    <n v="3.1"/>
    <x v="40"/>
    <x v="0"/>
    <n v="7308"/>
    <s v="Teno"/>
    <s v="BT"/>
    <n v="305217.32900000003"/>
    <n v="6137804.7170000002"/>
    <s v="Santa Elena de Teno- Transformador con falla, se coordina cambio de transformador."/>
  </r>
  <r>
    <n v="202101048"/>
    <x v="4"/>
    <n v="6"/>
    <n v="128"/>
    <n v="35"/>
    <x v="928"/>
    <d v="2021-07-17T05:22:22"/>
    <n v="12.8"/>
    <x v="36"/>
    <x v="1"/>
    <n v="7304"/>
    <s v="Molina"/>
    <s v="MT"/>
    <n v="307340.853"/>
    <n v="6103339.7180000003"/>
    <s v="Yacal  -  Sector sin energía producto del choque de un vehículo a un poste CU-159 y por tensión quiebra un 2do poste en el  CU-5908 quedando el sector sin energía, se coordina reparación con contratista"/>
  </r>
  <r>
    <n v="202101048"/>
    <x v="4"/>
    <n v="3"/>
    <n v="225"/>
    <n v="2"/>
    <x v="928"/>
    <d v="2021-07-17T05:22:22"/>
    <n v="12.8"/>
    <x v="36"/>
    <x v="1"/>
    <n v="7304"/>
    <s v="Molina"/>
    <s v="MT"/>
    <n v="306916.25"/>
    <n v="6103279.4050000003"/>
    <s v="Yacal  -  Sector sin energía producto del choque de un vehículo a un poste CU-159 y por tensión quiebra un 2do poste en el  CU-5908 quedando el sector sin energía, se coordina reparación con contratista"/>
  </r>
  <r>
    <n v="202101050"/>
    <x v="2"/>
    <n v="0"/>
    <n v="0"/>
    <n v="10"/>
    <x v="929"/>
    <d v="2021-07-16T23:50:00"/>
    <n v="1.76"/>
    <x v="34"/>
    <x v="0"/>
    <n v="7301"/>
    <s v="Curicó"/>
    <s v="BT"/>
    <n v="300531.40899999999"/>
    <n v="6118861.2470000004"/>
    <s v="Santa Lucia - Proteccion fusible NH operado, se indentifica Red BT cortada, se realiza reparacion queda normalizado el Sector"/>
  </r>
  <r>
    <n v="202101060"/>
    <x v="0"/>
    <n v="0"/>
    <n v="0"/>
    <n v="58"/>
    <x v="930"/>
    <d v="2021-07-17T21:09:37"/>
    <n v="2.33"/>
    <x v="40"/>
    <x v="0"/>
    <n v="7306"/>
    <s v="Romeral"/>
    <s v="BT"/>
    <n v="334507.59700000001"/>
    <n v="6125569.8619999997"/>
    <s v="Los queñes - Protecciones de BT de SED 446 operada por carga, se reemplaza fusible NH de 80A y se normaliza con 100A reuqiere normalizar"/>
  </r>
  <r>
    <n v="202101060"/>
    <x v="0"/>
    <n v="0"/>
    <n v="0"/>
    <n v="18"/>
    <x v="930"/>
    <d v="2021-07-17T21:09:37"/>
    <n v="2.33"/>
    <x v="40"/>
    <x v="0"/>
    <n v="7308"/>
    <s v="Teno"/>
    <s v="BT"/>
    <n v="334507.59700000001"/>
    <n v="6125569.8619999997"/>
    <s v="Los queñes - Protecciones de BT de SED 446 operada por carga, se reemplaza fusible NH de 80A y se normaliza con 100A reuqiere normalizar"/>
  </r>
  <r>
    <n v="202101065"/>
    <x v="2"/>
    <n v="0"/>
    <n v="0"/>
    <n v="108"/>
    <x v="931"/>
    <d v="2021-07-17T21:01:27"/>
    <n v="1.52"/>
    <x v="34"/>
    <x v="0"/>
    <n v="7301"/>
    <s v="Curicó"/>
    <s v="BT"/>
    <n v="301871.44300000003"/>
    <n v="6118100.0999999996"/>
    <s v="Sta. Mónica - Protecciones de BT de SED 1195 operada por carga, se reemplaza fusible NH de 100A. a 125A."/>
  </r>
  <r>
    <n v="202101075"/>
    <x v="2"/>
    <n v="4"/>
    <n v="285"/>
    <n v="253"/>
    <x v="932"/>
    <d v="2021-07-23T15:02:16"/>
    <n v="5.8"/>
    <x v="35"/>
    <x v="0"/>
    <n v="7301"/>
    <s v="Curicó"/>
    <s v="MT"/>
    <n v="301939.57400000002"/>
    <n v="6118332.7189999996"/>
    <s v="Prudencio Lozano - Instalación de nueva SED y reemplazo de breaker por cavanna 123 en SED372."/>
  </r>
  <r>
    <n v="202101085"/>
    <x v="0"/>
    <n v="14"/>
    <n v="480"/>
    <n v="251"/>
    <x v="933"/>
    <d v="2021-07-20T15:25:56"/>
    <n v="1.1599999999999999"/>
    <x v="45"/>
    <x v="0"/>
    <n v="7308"/>
    <s v="Teno"/>
    <s v="MT"/>
    <n v="312544.08500000002"/>
    <n v="6135530.3689999999"/>
    <s v="EL Molino - Sector sin Energia por la  poda en predio privado cayendo el arbol sobre las redes de cooperativa, sin dar aviso a cooperativa para resguardar la zona y evitar corte de energia, se repara quedando con servicio normal."/>
  </r>
  <r>
    <n v="202101085"/>
    <x v="0"/>
    <n v="6"/>
    <n v="230"/>
    <n v="22"/>
    <x v="933"/>
    <d v="2021-07-20T19:01:26"/>
    <n v="4.75"/>
    <x v="45"/>
    <x v="0"/>
    <n v="7308"/>
    <s v="Teno"/>
    <s v="MT"/>
    <n v="312544.08500000002"/>
    <n v="6135530.3689999999"/>
    <s v="EL Molino - Sector sin Energia por la  poda en predio privado cayendo el arbol sobre las redes de cooperativa, sin dar aviso a cooperativa para resguardar la zona y evitar corte de energia, se repara quedando con servicio normal."/>
  </r>
  <r>
    <n v="202101116"/>
    <x v="4"/>
    <n v="0"/>
    <n v="0"/>
    <n v="35"/>
    <x v="934"/>
    <d v="2021-07-26T21:10:05"/>
    <n v="1.71"/>
    <x v="34"/>
    <x v="0"/>
    <n v="7301"/>
    <s v="Curicó"/>
    <s v="BT"/>
    <n v="309351.72200000001"/>
    <n v="6114614.3420000002"/>
    <s v="chequenlemu - opracion de fusible NH por sobre consumo momentaneo con fusible de 100amp de cierra con 160A"/>
  </r>
  <r>
    <n v="202101124"/>
    <x v="2"/>
    <n v="1"/>
    <n v="75"/>
    <n v="30"/>
    <x v="935"/>
    <d v="2021-07-27T19:56:12"/>
    <n v="0.72"/>
    <x v="34"/>
    <x v="0"/>
    <n v="7301"/>
    <s v="Curicó"/>
    <s v="MT"/>
    <n v="297542.42700000003"/>
    <n v="6122956.4790000003"/>
    <s v="SED604 la obra. se identifican LBT dilatadas y NH operados"/>
  </r>
  <r>
    <n v="202101146"/>
    <x v="4"/>
    <n v="9"/>
    <n v="110"/>
    <n v="58"/>
    <x v="936"/>
    <d v="2021-08-06T14:00:00"/>
    <n v="3.59"/>
    <x v="35"/>
    <x v="0"/>
    <n v="7301"/>
    <s v="Curicó"/>
    <s v="MT"/>
    <n v="315651.41789501999"/>
    <n v="6112446.5455585504"/>
    <s v="Monte Oscuro .- desconexión programada para extensión de red MT para instalación de nueva SED a solitud de cliente 5218."/>
  </r>
  <r>
    <n v="202101161"/>
    <x v="0"/>
    <n v="2"/>
    <n v="25"/>
    <n v="53"/>
    <x v="937"/>
    <d v="2021-08-07T11:42:00"/>
    <n v="0.88"/>
    <x v="42"/>
    <x v="0"/>
    <n v="7308"/>
    <s v="Teno"/>
    <s v="MT"/>
    <n v="305694.87900000002"/>
    <n v="6136488.5980000002"/>
    <s v="Callejón El Sauce. operación de 1 fusible MT por caida de árbol."/>
  </r>
  <r>
    <n v="202101171"/>
    <x v="2"/>
    <n v="1"/>
    <n v="25"/>
    <n v="6"/>
    <x v="938"/>
    <d v="2021-08-09T15:17:36"/>
    <n v="1.23"/>
    <x v="42"/>
    <x v="0"/>
    <n v="7301"/>
    <s v="Curicó"/>
    <s v="MT"/>
    <n v="297795.18300000002"/>
    <n v="6123070.4040000001"/>
    <s v="Cruce La Obra - fusible MT operado por caída de árbol cortado por terceros."/>
  </r>
  <r>
    <n v="202101186"/>
    <x v="2"/>
    <n v="0"/>
    <n v="0"/>
    <n v="94"/>
    <x v="939"/>
    <d v="2021-08-11T20:17:06"/>
    <n v="0.44"/>
    <x v="34"/>
    <x v="0"/>
    <n v="7301"/>
    <s v="Curicó"/>
    <s v="BT"/>
    <n v="302067.64799999999"/>
    <n v="6117453.3830000004"/>
    <s v="Villa Bicentenario - operación de fusible NH producto de pick de corriente momentaneo, se reemplaza quedando sector con energía."/>
  </r>
  <r>
    <n v="202101201"/>
    <x v="4"/>
    <n v="0"/>
    <n v="0"/>
    <n v="93"/>
    <x v="940"/>
    <d v="2021-08-15T20:42:04"/>
    <n v="1.1200000000000001"/>
    <x v="34"/>
    <x v="0"/>
    <n v="7301"/>
    <s v="Curicó"/>
    <s v="BT"/>
    <n v="305371.27399999998"/>
    <n v="6113447.0020000003"/>
    <s v="Villa San Martín - sector sin energía fusible NH de 125 a operado por sobrecarga, se reemplaza fusible quedando el sector con energía. "/>
  </r>
  <r>
    <n v="202101216"/>
    <x v="1"/>
    <n v="8"/>
    <n v="245"/>
    <n v="11"/>
    <x v="941"/>
    <d v="2021-08-17T09:23:37"/>
    <n v="0.71"/>
    <x v="33"/>
    <x v="0"/>
    <n v="7301"/>
    <s v="Curicó"/>
    <s v="MT"/>
    <n v="301876.56699999998"/>
    <n v="6125950.5999999996"/>
    <s v="El Prado, sector sin energía por caída de rama sobre la red MT"/>
  </r>
  <r>
    <n v="202101217"/>
    <x v="2"/>
    <n v="4"/>
    <n v="425"/>
    <n v="296"/>
    <x v="942"/>
    <d v="2021-08-17T10:26:52"/>
    <n v="0.35"/>
    <x v="42"/>
    <x v="0"/>
    <n v="7301"/>
    <s v="Curicó"/>
    <s v="MT"/>
    <n v="301616.65700000001"/>
    <n v="6117934.977"/>
    <s v="EL Retamo - apertura de emergencia para retiro de árboles sobre red MT."/>
  </r>
  <r>
    <n v="202101217"/>
    <x v="2"/>
    <n v="21"/>
    <n v="2051.5"/>
    <n v="42"/>
    <x v="942"/>
    <d v="2021-08-17T12:15:13"/>
    <n v="2.16"/>
    <x v="42"/>
    <x v="0"/>
    <n v="7301"/>
    <s v="Curicó"/>
    <s v="MT"/>
    <n v="301616.65700000001"/>
    <n v="6117934.977"/>
    <s v="EL Retamo - apertura de emergencia para retiro de árboles sobre red MT."/>
  </r>
  <r>
    <n v="202101228"/>
    <x v="4"/>
    <n v="0"/>
    <n v="0"/>
    <n v="184"/>
    <x v="943"/>
    <d v="2021-08-18T09:30:00"/>
    <n v="1.23"/>
    <x v="42"/>
    <x v="0"/>
    <n v="7301"/>
    <s v="Curicó"/>
    <s v="BT"/>
    <n v="302976.73499999999"/>
    <n v="6116795.9230000004"/>
    <s v="Villa El Manzano - fusible MT operado por caída de árboles sobre la red. "/>
  </r>
  <r>
    <n v="202101245"/>
    <x v="4"/>
    <n v="1"/>
    <n v="45"/>
    <n v="1"/>
    <x v="944"/>
    <d v="2021-08-19T11:35:09"/>
    <n v="1.02"/>
    <x v="33"/>
    <x v="0"/>
    <n v="7301"/>
    <s v="Curicó"/>
    <s v="MT"/>
    <n v="302845.777"/>
    <n v="6116344.3799999999"/>
    <s v="Santa Lucila - Caída de ramas sobre la LMT provocan operación en MT, se detecta caída de ramas de álamo y se realiza cierre en MT."/>
  </r>
  <r>
    <n v="202101251"/>
    <x v="2"/>
    <n v="8"/>
    <n v="345"/>
    <n v="60"/>
    <x v="945"/>
    <d v="2021-08-26T13:10:00"/>
    <n v="2.17"/>
    <x v="35"/>
    <x v="0"/>
    <n v="7301"/>
    <s v="Curicó"/>
    <s v="MT"/>
    <n v="303205.33299999998"/>
    <n v="6123574.3940000003"/>
    <s v="Conexión MT de 5ta etapa condominio Hacienda de Zapallar."/>
  </r>
  <r>
    <n v="202101255"/>
    <x v="2"/>
    <n v="2"/>
    <n v="40"/>
    <n v="46"/>
    <x v="946"/>
    <d v="2021-08-26T14:16:01"/>
    <n v="4.2699999999999996"/>
    <x v="35"/>
    <x v="0"/>
    <n v="7301"/>
    <s v="Curicó"/>
    <s v="MT"/>
    <n v="298754.984"/>
    <n v="6115628.5329999998"/>
    <s v="Los Castaños - Cambio de conductor de 1Ø a 3Ø en SED719 y equilibrio de cargas en el sector."/>
  </r>
  <r>
    <n v="202101260"/>
    <x v="3"/>
    <n v="7"/>
    <n v="160"/>
    <n v="134"/>
    <x v="947"/>
    <d v="2021-08-21T11:14:50"/>
    <n v="1.82"/>
    <x v="33"/>
    <x v="0"/>
    <n v="7308"/>
    <s v="Teno"/>
    <s v="MT"/>
    <n v="312123.37099999998"/>
    <n v="6142681.3090000004"/>
    <s v="El Cisne - Falla en MT, DDFF operado de 10 A en arranque poste TE 5292 por cortezas de árbol en la red MT desnuda. Se retiran y se normaliza arranque en MT."/>
  </r>
  <r>
    <n v="202101261"/>
    <x v="2"/>
    <n v="4"/>
    <n v="562"/>
    <n v="295"/>
    <x v="948"/>
    <d v="2021-08-21T12:03:57"/>
    <n v="0.61"/>
    <x v="33"/>
    <x v="0"/>
    <n v="7301"/>
    <s v="Curicó"/>
    <s v="MT"/>
    <n v="298210.44699999999"/>
    <n v="6125687.307"/>
    <s v="Parque de Zapallar - Caida de cortezas sobre la LMT, se retira y se realiza cierre en MT quedando con servicio normal."/>
  </r>
  <r>
    <n v="202101265"/>
    <x v="0"/>
    <n v="2"/>
    <n v="55"/>
    <n v="4"/>
    <x v="949"/>
    <d v="2021-08-21T12:48:41"/>
    <n v="0.95"/>
    <x v="33"/>
    <x v="0"/>
    <n v="7308"/>
    <s v="Teno"/>
    <s v="MT"/>
    <n v="305459.44099999999"/>
    <n v="6136549.517"/>
    <s v="Santa Guillermina - Ramas tocando la LMT operan arranque, se realiza poda de emergencia y posterior cierre quedando servicio normalizado."/>
  </r>
  <r>
    <n v="202101268"/>
    <x v="3"/>
    <n v="6"/>
    <n v="170"/>
    <n v="49"/>
    <x v="950"/>
    <d v="2021-08-21T14:28:32"/>
    <n v="2.54"/>
    <x v="42"/>
    <x v="0"/>
    <n v="6303"/>
    <s v="Chimbarongo"/>
    <s v="MT"/>
    <n v="311786.18699999998"/>
    <n v="6147372.0199999996"/>
    <s v="Quinta - Opera fusible MT por caída de árbol sobre la LMT, se realiza tala y posterior cierre en MT "/>
  </r>
  <r>
    <n v="202101272"/>
    <x v="5"/>
    <n v="9"/>
    <n v="215"/>
    <n v="190"/>
    <x v="951"/>
    <d v="2021-08-21T15:33:14"/>
    <n v="3.13"/>
    <x v="55"/>
    <x v="0"/>
    <n v="7308"/>
    <s v="Teno"/>
    <s v="MT"/>
    <n v="315893.65789999999"/>
    <n v="6134826.2028000001"/>
    <s v="Rincón de san Carlos - Conductores MT cortado por caída rayo, Se realiza reparación y posterior cierre quedando con servicio normal."/>
  </r>
  <r>
    <n v="202101277"/>
    <x v="4"/>
    <n v="2"/>
    <n v="40"/>
    <n v="17"/>
    <x v="952"/>
    <d v="2021-08-21T15:35:07"/>
    <n v="2.6"/>
    <x v="33"/>
    <x v="0"/>
    <n v="7301"/>
    <s v="Curicó"/>
    <s v="MT"/>
    <n v="311053.25099999999"/>
    <n v="6114314.3310000002"/>
    <s v="El Hollín - Arranque MT operado por falla en CU2051 ramas en la red, se despeja y se normaliza queda con servicio normal. "/>
  </r>
  <r>
    <n v="202101291"/>
    <x v="0"/>
    <n v="2"/>
    <n v="20"/>
    <n v="11"/>
    <x v="953"/>
    <d v="2021-08-21T17:04:05"/>
    <n v="0.98"/>
    <x v="33"/>
    <x v="0"/>
    <n v="7308"/>
    <s v="Teno"/>
    <s v="MT"/>
    <n v="308090.766"/>
    <n v="6136319.068"/>
    <s v="La Purísima - fusible MT operado por caída de ramas sobre LMT."/>
  </r>
  <r>
    <n v="202101294"/>
    <x v="4"/>
    <n v="1"/>
    <n v="25"/>
    <n v="41"/>
    <x v="954"/>
    <d v="2021-08-21T19:39:11"/>
    <n v="2.79"/>
    <x v="33"/>
    <x v="0"/>
    <n v="7301"/>
    <s v="Curicó"/>
    <s v="MT"/>
    <n v="309101.86200000002"/>
    <n v="6104705.574"/>
    <s v="Potrero Grande - SED 1148 operada por ramas cercanas a red BT, se despeja quedando con servicio normal el sector."/>
  </r>
  <r>
    <n v="202101296"/>
    <x v="3"/>
    <n v="7"/>
    <n v="160"/>
    <n v="134"/>
    <x v="955"/>
    <d v="2021-08-21T18:34:32"/>
    <n v="1.55"/>
    <x v="33"/>
    <x v="0"/>
    <n v="7308"/>
    <s v="Teno"/>
    <s v="MT"/>
    <n v="312123.37099999998"/>
    <n v="6142681.3090000004"/>
    <s v="El Cisne - se realiza apertura emergencia para retiro de güiras de red MT."/>
  </r>
  <r>
    <n v="202101310"/>
    <x v="4"/>
    <n v="9"/>
    <n v="110"/>
    <n v="58"/>
    <x v="956"/>
    <d v="2021-08-21T20:47:02"/>
    <n v="1.78"/>
    <x v="42"/>
    <x v="0"/>
    <n v="7301"/>
    <s v="Curicó"/>
    <s v="MT"/>
    <n v="315651.41789501999"/>
    <n v="6112446.5455585504"/>
    <s v="Monte Oscuro - Caída de árboles sobre red MT, se despeja quedando con servicio normal."/>
  </r>
  <r>
    <n v="202101319"/>
    <x v="2"/>
    <n v="4"/>
    <n v="695"/>
    <n v="223"/>
    <x v="957"/>
    <d v="2021-08-22T20:12:40"/>
    <n v="1.71"/>
    <x v="49"/>
    <x v="0"/>
    <n v="7301"/>
    <s v="Curicó"/>
    <s v="MT"/>
    <n v="297722.63199999998"/>
    <n v="6122505.1950000003"/>
    <s v="Villa E. Frohlich - Conductor cortado por hilo de volantín, se repara quedando con servicio normal."/>
  </r>
  <r>
    <n v="202101342"/>
    <x v="2"/>
    <n v="0"/>
    <n v="0"/>
    <n v="85"/>
    <x v="958"/>
    <d v="2021-08-24T20:21:15"/>
    <n v="1.05"/>
    <x v="34"/>
    <x v="0"/>
    <n v="7301"/>
    <s v="Curicó"/>
    <s v="BT"/>
    <n v="298256.0698"/>
    <n v="6122211.9320999999"/>
    <s v="Villa E. Frohlich - Proteción NH operada en Fase R por sobrecarga, Se realiza cambio de fusible quedando con energía."/>
  </r>
  <r>
    <n v="202101363"/>
    <x v="2"/>
    <n v="0"/>
    <n v="0"/>
    <n v="118"/>
    <x v="959"/>
    <d v="2021-08-27T20:15:00"/>
    <n v="1.29"/>
    <x v="34"/>
    <x v="0"/>
    <n v="7301"/>
    <s v="Curicó"/>
    <s v="BT"/>
    <n v="301820.43199999997"/>
    <n v="6117799.6809999999"/>
    <s v="Villa Los Niches,- Breaker de SED 122 operado por carga, se repara quedando con servicio normalizado."/>
  </r>
  <r>
    <n v="202101382"/>
    <x v="4"/>
    <n v="0"/>
    <n v="0"/>
    <n v="68"/>
    <x v="960"/>
    <d v="2021-08-30T14:39:49"/>
    <n v="1.01"/>
    <x v="34"/>
    <x v="0"/>
    <n v="7301"/>
    <s v="Curicó"/>
    <s v="BT"/>
    <n v="303737.69799999997"/>
    <n v="6110496.6730000004"/>
    <s v="Cordillerilla - opera fusible NH por sobrecarga momentanea, se reemplaza NH quedando con servicio normalizado."/>
  </r>
  <r>
    <n v="202101388"/>
    <x v="5"/>
    <n v="7"/>
    <n v="240"/>
    <n v="111"/>
    <x v="961"/>
    <d v="2021-08-31T22:38:01"/>
    <n v="0.99"/>
    <x v="40"/>
    <x v="0"/>
    <n v="7308"/>
    <s v="Teno"/>
    <s v="MT"/>
    <n v="310301.64799999999"/>
    <n v="6134352.4170000004"/>
    <s v="Ventana del Bajo - Se funde clip desmontable en LMT por mal contacto, se reemplaza quedando con servicio normal."/>
  </r>
  <r>
    <n v="202101368"/>
    <x v="1"/>
    <n v="18"/>
    <n v="625"/>
    <n v="123"/>
    <x v="962"/>
    <d v="2021-09-01T15:58:05"/>
    <n v="5.95"/>
    <x v="52"/>
    <x v="0"/>
    <n v="7301"/>
    <s v="Curicó"/>
    <s v="MT"/>
    <n v="299669.07500000001"/>
    <n v="6126996.9280000003"/>
    <s v="Casas Viejas - desconexión programada para refuerzo de 1.065m LMT de Cu desnuno 3x13mm² a cable Prot 3x70mm² para conexión de PMGD El Belloto B XXVII."/>
  </r>
  <r>
    <n v="202101368"/>
    <x v="1"/>
    <n v="0"/>
    <n v="0"/>
    <n v="6"/>
    <x v="962"/>
    <d v="2021-09-01T15:58:05"/>
    <n v="5.95"/>
    <x v="52"/>
    <x v="0"/>
    <n v="7306"/>
    <s v="Romeral"/>
    <s v="MT"/>
    <n v="299669.07500000001"/>
    <n v="6126996.9280000003"/>
    <s v="Casas Viejas - desconexión programada para refuerzo de 1.065m LMT de Cu desnuno 3x13mm² a cable Prot 3x70mm² para conexión de PMGD El Belloto B XXVII."/>
  </r>
  <r>
    <n v="202101405"/>
    <x v="3"/>
    <n v="30"/>
    <n v="4845"/>
    <n v="200"/>
    <x v="963"/>
    <d v="2021-09-03T09:33:00"/>
    <n v="0.55000000000000004"/>
    <x v="53"/>
    <x v="2"/>
    <n v="6303"/>
    <s v="Chimbarongo"/>
    <s v="MT"/>
    <n v="310795.99411446002"/>
    <n v="6147614.1979856398"/>
    <s v="Sin Tensión en SE Quinta por falla a nivel de transmisión."/>
  </r>
  <r>
    <n v="202101405"/>
    <x v="3"/>
    <n v="187"/>
    <n v="19033"/>
    <n v="1438"/>
    <x v="963"/>
    <d v="2021-09-03T09:33:00"/>
    <n v="0.55000000000000004"/>
    <x v="53"/>
    <x v="2"/>
    <n v="7308"/>
    <s v="Teno"/>
    <s v="MT"/>
    <n v="310795.99411446002"/>
    <n v="6147614.1979856398"/>
    <s v="Sin Tensión en SE Quinta por falla a nivel de transmisión."/>
  </r>
  <r>
    <n v="202101412"/>
    <x v="0"/>
    <n v="18"/>
    <n v="555"/>
    <n v="352"/>
    <x v="964"/>
    <d v="2021-09-03T11:41:36"/>
    <n v="0.86"/>
    <x v="36"/>
    <x v="1"/>
    <n v="7306"/>
    <s v="Romeral"/>
    <s v="MT"/>
    <n v="329708.35271599999"/>
    <n v="6126406.1774689201"/>
    <s v="Los Maquis - Apertura de emergencia de reconectador Los Maquis por choque a poste TE-4944 en sector, verificado el lugar del accidente se realiza apertura de la SED435 y cierre del reconectador. Se realiza reemplazo de poste y cierre de SED435 quedando servicio normal."/>
  </r>
  <r>
    <n v="202101412"/>
    <x v="0"/>
    <n v="0"/>
    <n v="0"/>
    <n v="19"/>
    <x v="964"/>
    <d v="2021-09-03T11:41:36"/>
    <n v="0.86"/>
    <x v="36"/>
    <x v="1"/>
    <n v="7308"/>
    <s v="Teno"/>
    <s v="MT"/>
    <n v="329708.35271599999"/>
    <n v="6126406.1774689201"/>
    <s v="Los Maquis - Apertura de emergencia de reconectador Los Maquis por choque a poste TE-4944 en sector, verificado el lugar del accidente se realiza apertura de la SED435 y cierre del reconectador. Se realiza reemplazo de poste y cierre de SED435 quedando servicio normal."/>
  </r>
  <r>
    <n v="202101412"/>
    <x v="0"/>
    <n v="1"/>
    <n v="15"/>
    <n v="23"/>
    <x v="964"/>
    <d v="2021-09-03T12:39:29"/>
    <n v="1.82"/>
    <x v="36"/>
    <x v="1"/>
    <n v="7306"/>
    <s v="Romeral"/>
    <s v="MT"/>
    <n v="329708.35271599999"/>
    <n v="6126406.1774689201"/>
    <s v="Los Maquis - Apertura de emergencia de reconectador Los Maquis por choque a poste TE-4944 en sector, verificado el lugar del accidente se realiza apertura de la SED435 y cierre del reconectador. Se realiza reemplazo de poste y cierre de SED435 quedando servicio normal."/>
  </r>
  <r>
    <n v="202101423"/>
    <x v="2"/>
    <n v="3"/>
    <n v="60"/>
    <n v="10"/>
    <x v="965"/>
    <d v="2021-09-04T19:40:45"/>
    <n v="1.33"/>
    <x v="33"/>
    <x v="0"/>
    <n v="7301"/>
    <s v="Curicó"/>
    <s v="MT"/>
    <n v="296839.35600000003"/>
    <n v="6123987.5259999996"/>
    <s v="Corral de Piedras - Fusible MT operado rama de eucaliptus en red de MT en CU5865, se realiza despeje quedando con servicio normal."/>
  </r>
  <r>
    <n v="202101425"/>
    <x v="3"/>
    <n v="0"/>
    <n v="0"/>
    <n v="18"/>
    <x v="966"/>
    <d v="2021-09-05T15:51:12"/>
    <n v="2.38"/>
    <x v="45"/>
    <x v="0"/>
    <n v="7308"/>
    <s v="Teno"/>
    <s v="BT"/>
    <n v="314633.85557293001"/>
    <n v="6145748.1654890198"/>
    <s v="El Cortijo de Morza - Opera fusible NH  a causa de neutro cortado en TE1090 por tala particular, se repara LBT quedando servicio normal."/>
  </r>
  <r>
    <n v="202101445"/>
    <x v="2"/>
    <n v="1"/>
    <n v="25"/>
    <n v="16"/>
    <x v="967"/>
    <d v="2021-09-09T17:11:01"/>
    <n v="1.44"/>
    <x v="45"/>
    <x v="0"/>
    <n v="7301"/>
    <s v="Curicó"/>
    <s v="MT"/>
    <n v="298334.41700000002"/>
    <n v="6122986.4519999996"/>
    <s v="Cliente realiza tala no autorizada de arboles lo cual produce corte de lineas y operación en mt de la SED455. Se realiza rtiro de arbol y reparación de lineas quedando servicio normalizado."/>
  </r>
  <r>
    <n v="202101447"/>
    <x v="4"/>
    <n v="0"/>
    <n v="0"/>
    <n v="19"/>
    <x v="968"/>
    <d v="2021-09-09T21:27:53"/>
    <n v="0.65"/>
    <x v="34"/>
    <x v="0"/>
    <n v="7301"/>
    <s v="Curicó"/>
    <s v="BT"/>
    <n v="304215.603"/>
    <n v="6119710.358"/>
    <s v="Rincón de Zapallar - Opera fusible NH en SED 499 a causa de sobrecarga momentanea en el sector, se reemplaza protección en BT quedando servicio normalizado."/>
  </r>
  <r>
    <n v="202101453"/>
    <x v="4"/>
    <n v="2"/>
    <n v="345"/>
    <n v="185"/>
    <x v="969"/>
    <d v="2021-09-12T00:42:07"/>
    <n v="4.62"/>
    <x v="42"/>
    <x v="0"/>
    <n v="7301"/>
    <s v="Curicó"/>
    <s v="MT"/>
    <n v="303325.473"/>
    <n v="6116888.9170000004"/>
    <s v="Villa el Manzano - Opera fusibles por caida de arboles que cortan lineas en media tensión en CU4752, Se realiza faenas de tala de árboles e instalación de DDFF."/>
  </r>
  <r>
    <n v="202101455"/>
    <x v="0"/>
    <n v="47"/>
    <n v="3287"/>
    <n v="675"/>
    <x v="970"/>
    <d v="2021-09-11T21:25:35"/>
    <n v="1.0900000000000001"/>
    <x v="42"/>
    <x v="0"/>
    <n v="7308"/>
    <s v="Teno"/>
    <s v="MT"/>
    <n v="308630.16100000002"/>
    <n v="6140108.6950000003"/>
    <s v="Las Parcelas - Opera reconectador por caida de arbol sobre red MT en TE-2961, Se realiza retiro de árbol sobre red MT quedando línea despejada."/>
  </r>
  <r>
    <n v="202101458"/>
    <x v="4"/>
    <n v="0"/>
    <n v="0"/>
    <n v="49"/>
    <x v="971"/>
    <d v="2021-09-11T21:40:09"/>
    <n v="0.94"/>
    <x v="33"/>
    <x v="0"/>
    <n v="7301"/>
    <s v="Curicó"/>
    <s v="BT"/>
    <n v="305657.90399999998"/>
    <n v="6112933.5020000003"/>
    <s v="Las Piedras - Opera protección de baja tensión por caida de cortezas sobre la red en CU5731."/>
  </r>
  <r>
    <n v="202101466"/>
    <x v="5"/>
    <n v="14"/>
    <n v="283"/>
    <n v="209"/>
    <x v="972"/>
    <d v="2021-09-12T02:35:26"/>
    <n v="3.94"/>
    <x v="42"/>
    <x v="0"/>
    <n v="7308"/>
    <s v="Teno"/>
    <s v="MT"/>
    <n v="315272.44900000002"/>
    <n v="6133407.1859999998"/>
    <s v="San Carlos - Opera fusible MT por caída de árbol sobre línea de media tensión quebrando poste TE7180 se realiza reparación y posterior cierre quedando con servicio normal."/>
  </r>
  <r>
    <n v="202101469"/>
    <x v="3"/>
    <n v="0"/>
    <n v="0"/>
    <n v="14"/>
    <x v="973"/>
    <d v="2021-09-11T23:50:28"/>
    <n v="0.96"/>
    <x v="33"/>
    <x v="0"/>
    <n v="7308"/>
    <s v="Teno"/>
    <s v="BT"/>
    <n v="310646.40700000001"/>
    <n v="6144340.2180000003"/>
    <s v="Cruce El Cisne - Opera fusible NH por ramas sobre red BT en TE3556."/>
  </r>
  <r>
    <n v="202101478"/>
    <x v="4"/>
    <n v="25"/>
    <n v="1005.5"/>
    <n v="167"/>
    <x v="974"/>
    <d v="2021-09-12T01:40:41"/>
    <n v="1.63"/>
    <x v="42"/>
    <x v="0"/>
    <n v="7301"/>
    <s v="Curicó"/>
    <s v="MT"/>
    <n v="310441.71600000001"/>
    <n v="6103560.0980000002"/>
    <s v="Upeo - Opera reconectador por caída de árbol sobre red MT CU8330 quebrando cruceta, se realiza reemplazo y posterior despeje quedando con servicio normal en el sector."/>
  </r>
  <r>
    <n v="202101478"/>
    <x v="4"/>
    <n v="9"/>
    <n v="110"/>
    <n v="58"/>
    <x v="974"/>
    <d v="2021-09-12T03:23:10"/>
    <n v="3.34"/>
    <x v="42"/>
    <x v="0"/>
    <n v="7301"/>
    <s v="Curicó"/>
    <s v="MT"/>
    <n v="310441.71600000001"/>
    <n v="6103560.0980000002"/>
    <s v="Upeo - Opera reconectador por caída de árbol sobre red MT CU8330 quebrando cruceta, se realiza reemplazo y posterior despeje quedando con servicio normal en el sector."/>
  </r>
  <r>
    <n v="202101479"/>
    <x v="4"/>
    <n v="28"/>
    <n v="3295"/>
    <n v="300"/>
    <x v="975"/>
    <d v="2021-09-12T01:54:08"/>
    <n v="1.05"/>
    <x v="33"/>
    <x v="0"/>
    <n v="7301"/>
    <s v="Curicó"/>
    <s v="MT"/>
    <n v="304210.91899999999"/>
    <n v="6116266.682"/>
    <s v="Alborada - Opera reconectador por caida de ramas sobre red MT en CU4236."/>
  </r>
  <r>
    <n v="202101479"/>
    <x v="4"/>
    <n v="13"/>
    <n v="465"/>
    <n v="207"/>
    <x v="975"/>
    <d v="2021-09-12T02:28:57"/>
    <n v="1.63"/>
    <x v="33"/>
    <x v="0"/>
    <n v="7301"/>
    <s v="Curicó"/>
    <s v="MT"/>
    <n v="304210.91899999999"/>
    <n v="6116266.682"/>
    <s v="Alborada - Opera reconectador por caida de ramas sobre red MT en CU4236."/>
  </r>
  <r>
    <n v="202101489"/>
    <x v="5"/>
    <n v="6"/>
    <n v="125"/>
    <n v="81"/>
    <x v="976"/>
    <d v="2021-09-12T10:24:38"/>
    <n v="3.37"/>
    <x v="42"/>
    <x v="0"/>
    <n v="7308"/>
    <s v="Teno"/>
    <s v="MT"/>
    <n v="305540.78499999997"/>
    <n v="6140382.2829999998"/>
    <s v="Santa Rosa - Opera fusible en MT por caída de arbol sobre la línea de media tensión en TE7552, se realiza despeje y reparación de la línea para posterior cierre quedando servicio normalizado. "/>
  </r>
  <r>
    <n v="202101507"/>
    <x v="4"/>
    <n v="2"/>
    <n v="75"/>
    <n v="27"/>
    <x v="977"/>
    <d v="2021-09-12T17:28:00"/>
    <n v="1.93"/>
    <x v="33"/>
    <x v="0"/>
    <n v="7301"/>
    <s v="Curicó"/>
    <s v="MT"/>
    <n v="306591.78090000001"/>
    <n v="6105117.8327000001"/>
    <s v="La Cuesta - Opera fusible MT por caida de ramas sobre la LMT CU7920, se realiza poda crítica en sector para posterior cierre quedando servicio normal."/>
  </r>
  <r>
    <n v="202101507"/>
    <x v="4"/>
    <n v="1"/>
    <n v="45"/>
    <n v="11"/>
    <x v="977"/>
    <d v="2021-09-12T18:39:41"/>
    <n v="3.12"/>
    <x v="33"/>
    <x v="0"/>
    <n v="7301"/>
    <s v="Curicó"/>
    <s v="MT"/>
    <n v="306591.78090000001"/>
    <n v="6105117.8327000001"/>
    <s v="La Cuesta - Opera fusible MT por caida de ramas sobre la LMT CU7920, se realiza poda crítica en sector para posterior cierre quedando servicio normal."/>
  </r>
  <r>
    <n v="202101528"/>
    <x v="1"/>
    <n v="18"/>
    <n v="625"/>
    <n v="123"/>
    <x v="978"/>
    <d v="2021-09-17T11:26:26"/>
    <n v="5.32"/>
    <x v="36"/>
    <x v="1"/>
    <n v="7301"/>
    <s v="Curicó"/>
    <s v="MT"/>
    <n v="299669.07500000001"/>
    <n v="6126996.9280000003"/>
    <s v="Casas Viejas Los Cristales - opera fusible en media tension por choque de vehiculo a poste CU1395, se realiza reemplazo y posterior normalizacion del servicio electrico."/>
  </r>
  <r>
    <n v="202101528"/>
    <x v="1"/>
    <n v="0"/>
    <n v="0"/>
    <n v="6"/>
    <x v="978"/>
    <d v="2021-09-17T11:26:26"/>
    <n v="5.32"/>
    <x v="36"/>
    <x v="1"/>
    <n v="7306"/>
    <s v="Romeral"/>
    <s v="MT"/>
    <n v="299669.07500000001"/>
    <n v="6126996.9280000003"/>
    <s v="Casas Viejas Los Cristales - opera fusible en media tension por choque de vehiculo a poste CU1395, se realiza reemplazo y posterior normalizacion del servicio electrico."/>
  </r>
  <r>
    <n v="202101538"/>
    <x v="2"/>
    <n v="1"/>
    <n v="300"/>
    <n v="199"/>
    <x v="979"/>
    <d v="2021-09-19T16:45:00"/>
    <n v="0.81"/>
    <x v="49"/>
    <x v="0"/>
    <n v="7301"/>
    <s v="Curicó"/>
    <s v="MT"/>
    <n v="297431.565"/>
    <n v="6121882.2869999995"/>
    <s v="La Obra el Manzano - Opera fusible MT por cortocircuito en red de media tension por hilo de volantin CU5179, se realiza recorrido y posterior cierre quedando con servicio normal."/>
  </r>
  <r>
    <n v="202101555"/>
    <x v="0"/>
    <n v="2"/>
    <n v="195"/>
    <n v="71"/>
    <x v="980"/>
    <d v="2021-09-28T14:26:59"/>
    <n v="4.3899999999999997"/>
    <x v="35"/>
    <x v="0"/>
    <n v="7308"/>
    <s v="Teno"/>
    <s v="MT"/>
    <n v="304651.68800000002"/>
    <n v="6136962.9960000003"/>
    <s v="Nueva Mancilla - Desconexión programada, traslado de poste MT TE4300 por obstrucción de salida vehicular."/>
  </r>
  <r>
    <n v="202101556"/>
    <x v="4"/>
    <n v="2"/>
    <n v="345"/>
    <n v="185"/>
    <x v="981"/>
    <d v="2021-10-01T13:59:04"/>
    <n v="3.93"/>
    <x v="35"/>
    <x v="0"/>
    <n v="7301"/>
    <s v="Curicó"/>
    <s v="MT"/>
    <n v="303325.473"/>
    <n v="6116888.9170000004"/>
    <s v="El Manzano Instalación de DDFF DCU6801, modificación de estructura de paso a anclaje y retemplado de LMT."/>
  </r>
  <r>
    <n v="202101557"/>
    <x v="4"/>
    <n v="5"/>
    <n v="445"/>
    <n v="108"/>
    <x v="982"/>
    <d v="2021-10-05T15:57:59"/>
    <n v="5.86"/>
    <x v="35"/>
    <x v="0"/>
    <n v="7301"/>
    <s v="Curicó"/>
    <s v="MT"/>
    <n v="311263.35399999999"/>
    <n v="6101888.7309999997"/>
    <s v="La Echaurrina -DCU7714 Desconexion de LMT por traslado de 3 postes de concreto MT, tirantes y poda."/>
  </r>
  <r>
    <n v="202101573"/>
    <x v="5"/>
    <n v="3"/>
    <n v="140"/>
    <n v="17"/>
    <x v="983"/>
    <d v="2021-10-07T13:58:49"/>
    <n v="3.9"/>
    <x v="35"/>
    <x v="0"/>
    <n v="7308"/>
    <s v="Teno"/>
    <s v="MT"/>
    <n v="313875.82299999997"/>
    <n v="6137114.432"/>
    <s v="Santa Laura Teno- DTE3338 - Se realiza apertura para la conexión de una linea de media tensión  para conectar un nuevo servicio."/>
  </r>
  <r>
    <n v="202101574"/>
    <x v="5"/>
    <n v="2"/>
    <n v="20"/>
    <n v="19"/>
    <x v="984"/>
    <d v="2021-10-06T13:58:00"/>
    <n v="3.97"/>
    <x v="35"/>
    <x v="0"/>
    <n v="7308"/>
    <s v="Teno"/>
    <s v="MT"/>
    <n v="306552.88828800002"/>
    <n v="6139744.2075491799"/>
    <s v="Santa Rosa Teno dte4376 - Se realiza apertura para la conexión de una linea de media tensión  para conectar un nuevo servicio."/>
  </r>
  <r>
    <n v="202101584"/>
    <x v="2"/>
    <n v="1"/>
    <n v="300"/>
    <n v="199"/>
    <x v="985"/>
    <d v="2021-10-02T11:40:53"/>
    <n v="1.19"/>
    <x v="45"/>
    <x v="0"/>
    <n v="7301"/>
    <s v="Curicó"/>
    <s v="MT"/>
    <n v="297431.565"/>
    <n v="6121882.2869999995"/>
    <s v="Villa el Manzano de La Obra DCU5102 - Fusibles de media tensión operados producto de corto circuito en red BT cruzada producto de la caída de ramas podadas por un tercero."/>
  </r>
  <r>
    <n v="202101601"/>
    <x v="2"/>
    <n v="0"/>
    <n v="0"/>
    <n v="39"/>
    <x v="986"/>
    <d v="2021-10-06T16:15:50"/>
    <n v="2.62"/>
    <x v="36"/>
    <x v="0"/>
    <n v="7301"/>
    <s v="Curicó"/>
    <s v="BT"/>
    <n v="298620.46399999998"/>
    <n v="6115763.977"/>
    <s v="Los Castaños, FBT651, CU4144- fusible BT operado por vehiculo desconocido que topa poste, se realiza cierre quedando con servicio normal."/>
  </r>
  <r>
    <n v="202101609"/>
    <x v="3"/>
    <n v="30"/>
    <n v="4845"/>
    <n v="200"/>
    <x v="987"/>
    <d v="2021-10-12T19:46:01"/>
    <n v="0.82"/>
    <x v="53"/>
    <x v="2"/>
    <n v="6303"/>
    <s v="Chimbarongo"/>
    <s v="MT"/>
    <n v="310795.99411446002"/>
    <n v="6147614.1979856398"/>
    <s v="SE Quinta,  Interrupción se produjo debido a un Ave se posa en la estructura de la barra de 66kva del patio de la S/E quinta , provocando una descarga a tierra, realizado operación de los 3 Fusible de alta tensión AT 80E del patio de S/E Quinta"/>
  </r>
  <r>
    <n v="202101609"/>
    <x v="3"/>
    <n v="187"/>
    <n v="19033"/>
    <n v="1438"/>
    <x v="987"/>
    <d v="2021-10-12T19:46:01"/>
    <n v="0.82"/>
    <x v="53"/>
    <x v="2"/>
    <n v="7308"/>
    <s v="Teno"/>
    <s v="MT"/>
    <n v="310795.99411446002"/>
    <n v="6147614.1979856398"/>
    <s v="SE Quinta,  Interrupción se produjo debido a un Ave se posa en la estructura de la barra de 66kva del patio de la S/E quinta , provocando una descarga a tierra, realizado operación de los 3 Fusible de alta tensión AT 80E del patio de S/E Quinta"/>
  </r>
  <r>
    <n v="202101642"/>
    <x v="2"/>
    <n v="9"/>
    <n v="270"/>
    <n v="72"/>
    <x v="988"/>
    <d v="2021-10-23T15:10:03"/>
    <n v="5.15"/>
    <x v="52"/>
    <x v="0"/>
    <n v="7301"/>
    <s v="Curicó"/>
    <s v="MT"/>
    <n v="302855.09499999997"/>
    <n v="6122684.2879999997"/>
    <s v="Zapallar - Refuerzo de 400m LMT de Cu desnuno 3x13mm² a cable Prot 3x300mm² para conexión de PMGD El Belloto B XXVII."/>
  </r>
  <r>
    <n v="202101652"/>
    <x v="5"/>
    <n v="2"/>
    <n v="40"/>
    <n v="10"/>
    <x v="989"/>
    <d v="2021-10-23T11:55:07"/>
    <n v="4.2300000000000004"/>
    <x v="36"/>
    <x v="1"/>
    <n v="7308"/>
    <s v="Teno"/>
    <s v="MT"/>
    <n v="315862.92070000002"/>
    <n v="6134671.7461999999"/>
    <s v="Sector rincón de san carlos - Poste TE-6820 chocado por vehículo desconocido, se realiza reemplazo de poste y reparación en red MT dañada por el accidente. "/>
  </r>
  <r>
    <n v="202101659"/>
    <x v="2"/>
    <n v="0"/>
    <n v="0"/>
    <n v="9"/>
    <x v="990"/>
    <d v="2021-10-25T15:04:52"/>
    <n v="2.31"/>
    <x v="37"/>
    <x v="0"/>
    <n v="7301"/>
    <s v="Curicó"/>
    <s v="BT"/>
    <n v="297814.59999999998"/>
    <n v="6122777.3360000001"/>
    <s v="LA Obra SED 497  NH operado con 150AMP producto de el corte de un empalme en CU1697 por un vehiculo con carga alta "/>
  </r>
  <r>
    <n v="202101661"/>
    <x v="4"/>
    <n v="9"/>
    <n v="510"/>
    <n v="39"/>
    <x v="991"/>
    <d v="2021-10-25T18:57:19"/>
    <n v="0.76"/>
    <x v="46"/>
    <x v="0"/>
    <n v="7301"/>
    <s v="Curicó"/>
    <s v="MT"/>
    <n v="302607.42700000003"/>
    <n v="6112370.4289999995"/>
    <s v="Santa Rosa La Copec - Opera fusible MT por falla en arranque particular de sarvicio 10611, se procede a realizar apertura de servicio particular DCU5475 y posterior cierre de red de redes de cooperativa. Se normaliza quedando con servicio normal"/>
  </r>
  <r>
    <n v="202101685"/>
    <x v="3"/>
    <n v="31"/>
    <n v="3538"/>
    <n v="212"/>
    <x v="992"/>
    <d v="2021-10-29T14:45:52"/>
    <n v="0.62"/>
    <x v="49"/>
    <x v="1"/>
    <n v="7308"/>
    <s v="Teno"/>
    <s v="MT"/>
    <n v="314831.951"/>
    <n v="6141955.8339999998"/>
    <s v="San Guillermo, reconectador RTE898  opera encontrando una zapatillas en las lineas de media tensión  en te7135"/>
  </r>
  <r>
    <n v="202101695"/>
    <x v="2"/>
    <n v="31"/>
    <n v="978"/>
    <n v="172"/>
    <x v="993"/>
    <d v="2021-11-02T13:46:48"/>
    <n v="0.26"/>
    <x v="41"/>
    <x v="0"/>
    <n v="7301"/>
    <s v="Curicó"/>
    <s v="MT"/>
    <n v="302383.68300000002"/>
    <n v="6123312.324"/>
    <s v="Zapallar - Opera fusible MT DCU4093  falla no determinada, se realiza recorrido de LMT sin encontrar causa, se realiza cierre de fusible quedando el sector con servicio normal."/>
  </r>
  <r>
    <n v="202101698"/>
    <x v="2"/>
    <n v="11"/>
    <n v="460"/>
    <n v="64"/>
    <x v="994"/>
    <d v="2021-11-06T14:24:27"/>
    <n v="4.3499999999999996"/>
    <x v="52"/>
    <x v="0"/>
    <n v="7301"/>
    <s v="Curicó"/>
    <s v="MT"/>
    <n v="301041.614"/>
    <n v="6124079.2039999999"/>
    <s v="Refuerzo de 375m LMT de Cu desnuno 3x13mm² a cable Prot 3x300mm². Obra necesaria para dar cumplimiento a NTCS."/>
  </r>
  <r>
    <n v="202101703"/>
    <x v="1"/>
    <n v="8"/>
    <n v="133"/>
    <n v="22"/>
    <x v="995"/>
    <d v="2021-11-04T13:28:48"/>
    <n v="1.02"/>
    <x v="33"/>
    <x v="0"/>
    <n v="7301"/>
    <s v="Curicó"/>
    <s v="MT"/>
    <n v="301231.43199999997"/>
    <n v="6126365.0949999997"/>
    <s v="Los Cristales - opera fusible MT por caida de rama sobre la red, por lo cual se procede al retiro y posterior cierre quedando con servicio normal el sector."/>
  </r>
  <r>
    <n v="202101706"/>
    <x v="4"/>
    <n v="0"/>
    <n v="0"/>
    <n v="85"/>
    <x v="996"/>
    <d v="2021-11-04T17:10:29"/>
    <n v="1.51"/>
    <x v="33"/>
    <x v="0"/>
    <n v="7301"/>
    <s v="Curicó"/>
    <s v="BT"/>
    <n v="306813.31300000002"/>
    <n v="6105174.4019999998"/>
    <s v="Villa cordillera - Sector sin energía fusible nh operado de 125 por coxi entre líneas BT CU-106 y CU-88, se realiza poda."/>
  </r>
  <r>
    <n v="202101714"/>
    <x v="4"/>
    <n v="22"/>
    <n v="708"/>
    <n v="100"/>
    <x v="997"/>
    <d v="2021-11-13T12:40:11"/>
    <n v="2.61"/>
    <x v="39"/>
    <x v="0"/>
    <n v="7301"/>
    <s v="Curicó"/>
    <s v="MT"/>
    <n v="302855.09499999997"/>
    <n v="6122684.2879999997"/>
    <s v="Refuerzo de 375m LMT de Cu desnuno 3x13mm² a cable Prot 3x300mm² "/>
  </r>
  <r>
    <n v="202101731"/>
    <x v="3"/>
    <n v="0"/>
    <n v="0"/>
    <n v="19"/>
    <x v="998"/>
    <d v="2021-11-17T14:32:00"/>
    <n v="1.68"/>
    <x v="42"/>
    <x v="0"/>
    <n v="6303"/>
    <s v="Chimbarongo"/>
    <s v="BT"/>
    <n v="309682.005"/>
    <n v="6145563.2390000001"/>
    <s v="Monterilla - opera fusible BT por caída de árbol sobre red BT en CU5657, se procede a abrir SED 530 para despeje y reparacion de red BT."/>
  </r>
  <r>
    <n v="202101736"/>
    <x v="2"/>
    <n v="3"/>
    <n v="75"/>
    <n v="49"/>
    <x v="999"/>
    <d v="2021-11-18T14:21:53"/>
    <n v="1.41"/>
    <x v="33"/>
    <x v="0"/>
    <n v="7301"/>
    <s v="Curicó"/>
    <s v="MT"/>
    <n v="301641.81"/>
    <n v="6119104.1200000001"/>
    <s v="Huañuñe - Caida de rama sobre bushing de SED 380, la cual se retira y recorriendo la red encontrandose todo normal se realiza cierre de LMT quedando con servicio normalizado."/>
  </r>
  <r>
    <n v="202101741"/>
    <x v="3"/>
    <n v="4"/>
    <n v="65"/>
    <n v="45"/>
    <x v="1000"/>
    <d v="2021-11-18T21:09:43"/>
    <n v="2.8"/>
    <x v="42"/>
    <x v="0"/>
    <n v="7308"/>
    <s v="Teno"/>
    <s v="MT"/>
    <n v="311245.00799999997"/>
    <n v="6143651.716"/>
    <s v="- DTE3730 Esmeralda Sur. caída de árbol en el TE3747 corta  1 LMT  provocando la operación de 2 Desconectadores fusibles quedando sin energía el sector"/>
  </r>
  <r>
    <n v="202101741"/>
    <x v="3"/>
    <n v="4"/>
    <n v="85"/>
    <n v="28"/>
    <x v="1000"/>
    <d v="2021-11-18T21:09:49"/>
    <n v="2.8"/>
    <x v="42"/>
    <x v="0"/>
    <n v="7308"/>
    <s v="Teno"/>
    <s v="MT"/>
    <n v="311245.00799999997"/>
    <n v="6143651.716"/>
    <s v="- DTE3730 Esmeralda Sur. caída de árbol en el TE3747 corta  1 LMT  provocando la operación de 2 Desconectadores fusibles quedando sin energía el sector"/>
  </r>
  <r>
    <n v="202101744"/>
    <x v="2"/>
    <n v="3"/>
    <n v="75"/>
    <n v="49"/>
    <x v="1001"/>
    <d v="2021-11-20T13:45:37"/>
    <n v="1.01"/>
    <x v="45"/>
    <x v="0"/>
    <n v="7301"/>
    <s v="Curicó"/>
    <s v="MT"/>
    <n v="301641.81"/>
    <n v="6119104.1200000001"/>
    <s v="Huañuñe - Opera fusibles MT por tala de árbol por parte de terceros de servicio 2070 en CU5308, se realiza recorrido de LMT encontrandose todo normal y posteriormente se realiza cierre quedando con servicio normal el sector."/>
  </r>
  <r>
    <n v="202101746"/>
    <x v="4"/>
    <n v="2"/>
    <n v="40"/>
    <n v="18"/>
    <x v="1002"/>
    <d v="2021-11-20T15:01:40"/>
    <n v="2.0699999999999998"/>
    <x v="33"/>
    <x v="0"/>
    <n v="7301"/>
    <s v="Curicó"/>
    <s v="MT"/>
    <n v="311053.25099999999"/>
    <n v="6114314.3310000002"/>
    <s v="El Hollín - Opera reconectador 1Ø por ramas en cercanias a red MT, se realiza despeje quedando con servicio normal en el sector."/>
  </r>
  <r>
    <n v="202101753"/>
    <x v="2"/>
    <n v="24"/>
    <n v="987"/>
    <n v="172"/>
    <x v="1003"/>
    <d v="2021-11-27T14:53:52"/>
    <n v="4.8099999999999996"/>
    <x v="52"/>
    <x v="0"/>
    <n v="7301"/>
    <s v="Curicó"/>
    <s v="MT"/>
    <n v="300725.76899999997"/>
    <n v="6126543.9519999996"/>
    <s v="los cristales  apertura por obra de refuerzo de Linea MT para conexión de PMGD EL Belloto"/>
  </r>
  <r>
    <n v="202101753"/>
    <x v="2"/>
    <n v="1"/>
    <n v="75"/>
    <n v="21"/>
    <x v="1003"/>
    <d v="2021-11-27T14:53:52"/>
    <n v="4.8099999999999996"/>
    <x v="52"/>
    <x v="0"/>
    <n v="7306"/>
    <s v="Romeral"/>
    <s v="MT"/>
    <n v="300725.76899999997"/>
    <n v="6126543.9519999996"/>
    <s v="los cristales  apertura por obra de refuerzo de Linea MT para conexión de PMGD EL Belloto"/>
  </r>
  <r>
    <n v="202101756"/>
    <x v="4"/>
    <n v="34"/>
    <n v="1108"/>
    <n v="225"/>
    <x v="1004"/>
    <d v="2021-11-22T21:17:14"/>
    <n v="1.55"/>
    <x v="42"/>
    <x v="0"/>
    <n v="7301"/>
    <s v="Curicó"/>
    <s v="MT"/>
    <n v="310441.71600000001"/>
    <n v="6103560.0980000002"/>
    <s v="- RCU7074 Upeo, opera Reconectador por caída de árbol en CU752 que corta red MT, se realiza reparación y posterior cierre quedando con servicio normal."/>
  </r>
  <r>
    <n v="202101761"/>
    <x v="3"/>
    <n v="75"/>
    <n v="5548"/>
    <n v="705"/>
    <x v="1005"/>
    <d v="2021-11-23T23:06:30"/>
    <n v="0.9"/>
    <x v="36"/>
    <x v="1"/>
    <n v="7308"/>
    <s v="Teno"/>
    <s v="MT"/>
    <n v="314673.84499999997"/>
    <n v="6145691.3380000005"/>
    <s v="San Guillermo - Opera reconectador por choque de vehículo a poste TE5938, se realiza reemplazo y posterior normalización del servicio eléctrico."/>
  </r>
  <r>
    <n v="202101761"/>
    <x v="3"/>
    <n v="14"/>
    <n v="1345"/>
    <n v="27"/>
    <x v="1005"/>
    <d v="2021-11-24T00:01:35"/>
    <n v="1.82"/>
    <x v="36"/>
    <x v="1"/>
    <n v="7308"/>
    <s v="Teno"/>
    <s v="MT"/>
    <n v="314673.84499999997"/>
    <n v="6145691.3380000005"/>
    <s v="San Guillermo - Opera reconectador por choque de vehículo a poste TE5938, se realiza reemplazo y posterior normalización del servicio eléctrico."/>
  </r>
  <r>
    <n v="202101777"/>
    <x v="5"/>
    <n v="0"/>
    <n v="0"/>
    <n v="16"/>
    <x v="1006"/>
    <d v="2021-11-26T05:30:00"/>
    <n v="1.83"/>
    <x v="33"/>
    <x v="0"/>
    <n v="7308"/>
    <s v="Teno"/>
    <s v="BT"/>
    <n v="315970.576"/>
    <n v="6136615.926"/>
    <s v="San Carlos de Teno, DCU4513 fusible 2FMT operado por caida de arbol  en cu5011, no produce corte de lineas, se normaliza fusibles queda normalizado "/>
  </r>
  <r>
    <n v="202101772"/>
    <x v="4"/>
    <n v="31"/>
    <n v="1080"/>
    <n v="69"/>
    <x v="1007"/>
    <d v="2021-12-02T15:38:24"/>
    <n v="5.62"/>
    <x v="52"/>
    <x v="0"/>
    <n v="7301"/>
    <s v="Curicó"/>
    <s v="MT"/>
    <n v="302503.18699999998"/>
    <n v="6117475.6979999999"/>
    <s v="Sector Chequenlemillo, DCU 2493, Desconexión programada por reemplazo de 1.2 km de LMT, se cambia cable desnudo por cable protegido. Obra necesaria para dar cumplimiento a NTCS. "/>
  </r>
  <r>
    <n v="202101808"/>
    <x v="2"/>
    <n v="0"/>
    <n v="0"/>
    <n v="24"/>
    <x v="1008"/>
    <d v="2021-12-04T20:58:31"/>
    <n v="1.44"/>
    <x v="34"/>
    <x v="0"/>
    <n v="7301"/>
    <s v="Curicó"/>
    <s v="BT"/>
    <n v="303544.43699999998"/>
    <n v="6123303.6440000003"/>
    <s v="Sector Hacienda de Zapallar, S/E 1022 poste: 6845 de 30 kva.  Cabana fase 3 operado por sobrecarga momentánea. Se reemplaza NH de 50A por uno de 80A autorizado por jefe de turno. Se programan maniobras para realizar cambio de transformador (50 Kva).    opera por sobre carga momentanea, se coordina aumeto de potencia a 50 kva con LLVV. "/>
  </r>
  <r>
    <n v="202101817"/>
    <x v="2"/>
    <n v="3"/>
    <n v="75"/>
    <n v="49"/>
    <x v="1009"/>
    <d v="2021-12-08T11:18:00"/>
    <n v="2.8"/>
    <x v="40"/>
    <x v="0"/>
    <n v="7301"/>
    <s v="Curicó"/>
    <s v="MT"/>
    <n v="301641.81"/>
    <n v="6119104.1200000001"/>
    <s v="Sector Huañuñe, DCU 5308. Desconectador Fusible operado de 7A  por fatiga de material. Una vez recorrida la LMT y con autorización de jefe de turno se procedio a cerrar DDFF y se normalizado el sector. "/>
  </r>
  <r>
    <n v="202101821"/>
    <x v="2"/>
    <n v="0"/>
    <n v="0"/>
    <n v="86"/>
    <x v="1010"/>
    <d v="2021-12-09T13:55:00"/>
    <n v="1.21"/>
    <x v="34"/>
    <x v="0"/>
    <n v="7301"/>
    <s v="Curicó"/>
    <s v="BT"/>
    <n v="298256.0698"/>
    <n v="6122211.9320999999"/>
    <s v="Sector Villa Cordillera, SED 485 poste 1699 de 45 Kva.  Un fusible NH de 100A quemado por sobreconsumo momentaneo.Se redistribuyen emplames entre las fases paraequilibrar consumos. sector normalizado y se programa aumento de  portencia (transformador de 75KVA). "/>
  </r>
  <r>
    <n v="202101825"/>
    <x v="2"/>
    <n v="3"/>
    <n v="90"/>
    <n v="5"/>
    <x v="1011"/>
    <d v="2021-12-10T10:16:39"/>
    <n v="1.21"/>
    <x v="33"/>
    <x v="0"/>
    <n v="7301"/>
    <s v="Curicó"/>
    <s v="MT"/>
    <n v="297079.07299999997"/>
    <n v="6120667.3629999999"/>
    <s v="Sector callejón La Mosqueta, DCU 4138. Desconectador fusible operado en fase R de 15, producto de ramas en la red MT. Se retiro la rama y se normalizó el sector. Programación de poda entre los postes CU3661y CU3999. "/>
  </r>
  <r>
    <n v="202101827"/>
    <x v="4"/>
    <n v="1"/>
    <n v="5"/>
    <n v="9"/>
    <x v="1012"/>
    <d v="2021-12-11T14:21:21"/>
    <n v="5.38"/>
    <x v="40"/>
    <x v="0"/>
    <n v="7301"/>
    <s v="Curicó"/>
    <s v="MT"/>
    <n v="307909.342"/>
    <n v="6115205.4720000001"/>
    <s v="Sector Chequenlemu, SED 414 poste: 5727 de 5 Kva.  Desconectadores Fusibles operados en red MT producto de falla en la SED, se realiza cambio de transformador y aumento de potencia a 25 Kva. Terminados los trabajos se normalizo el sector."/>
  </r>
  <r>
    <n v="202101848"/>
    <x v="1"/>
    <n v="0"/>
    <n v="0"/>
    <n v="6"/>
    <x v="1013"/>
    <d v="2021-12-15T21:29:03"/>
    <n v="4.24"/>
    <x v="36"/>
    <x v="0"/>
    <n v="7301"/>
    <s v="Curicó"/>
    <s v="BT"/>
    <n v="302900.78000000003"/>
    <n v="6126668.335"/>
    <s v="Sector El Prado, SED 586 poste: CU 3845. Vehiculo desconocido choca poste CU 3848 de red Baja Tensión, producto de esto opera FBT de la subestacion de distribucion, se realiza cambio de poste quedando y se normalizo el sector. "/>
  </r>
  <r>
    <n v="202101850"/>
    <x v="4"/>
    <n v="9"/>
    <n v="310"/>
    <n v="112"/>
    <x v="1014"/>
    <d v="2021-12-22T15:58:15"/>
    <n v="5.97"/>
    <x v="35"/>
    <x v="0"/>
    <n v="7301"/>
    <s v="Curicó"/>
    <s v="MT"/>
    <n v="304258.51899999997"/>
    <n v="6111924.5710000005"/>
    <s v="Sector El Zinc, DCU 6486. Desconexion programada por aumento de potencia en SED de 15 Kva 2f a 3F de 100 kVA, e intercalación de PH10 mts. Esto con la finalidad de incorporar nuevos clientes de loteo. Terminados los trabajos se normalizo el sector. "/>
  </r>
  <r>
    <n v="202101851"/>
    <x v="3"/>
    <n v="0"/>
    <n v="0"/>
    <n v="6"/>
    <x v="1015"/>
    <d v="2021-12-16T17:00:30"/>
    <n v="0.64"/>
    <x v="33"/>
    <x v="0"/>
    <n v="7308"/>
    <s v="Teno"/>
    <s v="BT"/>
    <n v="312440.53314061998"/>
    <n v="6143358.22734816"/>
    <s v="Sector El Cisne (Callejón Jackson), SED 283 poste TE 1883 de 5 KVA.  Desconectador Fusible opera en red BT,producto de caida de rama en el poste TE 1884. Se retiro la rama y se normalizo el sector. "/>
  </r>
  <r>
    <n v="202101864"/>
    <x v="2"/>
    <n v="3"/>
    <n v="90"/>
    <n v="5"/>
    <x v="1016"/>
    <d v="2021-12-19T19:50:00"/>
    <n v="0.92"/>
    <x v="33"/>
    <x v="0"/>
    <n v="7301"/>
    <s v="Curicó"/>
    <s v="MT"/>
    <n v="297079.07299999997"/>
    <n v="6120667.3629999999"/>
    <s v="Sector La Mosqueta, DCU 3654. Desconectador Fusible operado en red MT, producto de la caída de rama entre los postes CU 3661 y CU 3663. Se procedió a retirar la rama y normalizar el sector. "/>
  </r>
  <r>
    <n v="202101865"/>
    <x v="0"/>
    <n v="7"/>
    <n v="205"/>
    <n v="26"/>
    <x v="1017"/>
    <d v="2021-12-19T22:00:00"/>
    <n v="1.7"/>
    <x v="40"/>
    <x v="0"/>
    <n v="7308"/>
    <s v="Teno"/>
    <s v="MT"/>
    <n v="328900.49800000002"/>
    <n v="6128254.4189999998"/>
    <s v="Sector El Culenar, DTE 4988. Desconectador Fusible operado en red MT producto de fatiga de material, se procede a cambiar el fusible y se normaliza el secor. "/>
  </r>
  <r>
    <n v="202101867"/>
    <x v="3"/>
    <n v="2"/>
    <n v="90"/>
    <n v="4"/>
    <x v="1018"/>
    <d v="2021-12-20T09:49:54"/>
    <n v="1.47"/>
    <x v="46"/>
    <x v="0"/>
    <n v="7308"/>
    <s v="Teno"/>
    <s v="MT"/>
    <n v="308372.05099999998"/>
    <n v="6143215.2319999998"/>
    <s v="Sector San Rafael, Teno.  DTE 3441. Operación de 1 fusible MT de 8A, se identifica falla en instalación particular del servicio 13685 con 7 amp. Cliente quedara abierto para su presentación de certificado y se normaliza el sector. "/>
  </r>
  <r>
    <n v="202101871"/>
    <x v="5"/>
    <n v="0"/>
    <n v="0"/>
    <n v="41"/>
    <x v="1019"/>
    <d v="2021-12-20T16:13:33"/>
    <n v="1.9"/>
    <x v="34"/>
    <x v="0"/>
    <n v="7308"/>
    <s v="Teno"/>
    <s v="BT"/>
    <n v="313210.70199999999"/>
    <n v="6135024.9759999998"/>
    <s v="Sector El Molino, SED 418 POSTE: te 1475 de 50 KVA. Desconectador Fusible NH de 80A operado en red BT producto de sobrecraga momentanea. Se reemplazo el fusible NH y se normalizo el sector. "/>
  </r>
  <r>
    <n v="202101879"/>
    <x v="0"/>
    <n v="0"/>
    <n v="0"/>
    <n v="60"/>
    <x v="1020"/>
    <d v="2021-12-21T15:17:38"/>
    <n v="1.35"/>
    <x v="34"/>
    <x v="0"/>
    <n v="7308"/>
    <s v="Teno"/>
    <s v="BT"/>
    <n v="307030.67680000002"/>
    <n v="6136578.7801000001"/>
    <s v="Sector Domingo Mancilla, SED 136 poste: TE 2390 de 45 KVA.  Desconectador Fusible NH de 63A operado en red BT, producto de sobrecarga momentánea. Se normaliza el sector con un NH de 80A, autorizado por jefe de turno.  "/>
  </r>
  <r>
    <n v="202101883"/>
    <x v="4"/>
    <n v="3"/>
    <n v="140"/>
    <n v="14"/>
    <x v="1021"/>
    <d v="2021-12-21T20:26:00"/>
    <n v="1.31"/>
    <x v="46"/>
    <x v="0"/>
    <n v="7301"/>
    <s v="Curicó"/>
    <s v="MT"/>
    <n v="302253.424"/>
    <n v="6111641.1279999996"/>
    <s v="Sector El Zinc, DCU 4810. Operan 2 Fusible MT de 7A, producto de falla en instalacion de cliente n° 15136. Se realizó el cierre de los DDFF normalizando con fusibles de 10A en las tres fases, previa autorización de jefe de turno. "/>
  </r>
  <r>
    <n v="202101896"/>
    <x v="4"/>
    <n v="1"/>
    <n v="25"/>
    <n v="17"/>
    <x v="1022"/>
    <d v="2021-12-30T13:20:16"/>
    <n v="3.23"/>
    <x v="35"/>
    <x v="0"/>
    <n v="7301"/>
    <s v="Curicó"/>
    <s v="MT"/>
    <n v="307263.74400000001"/>
    <n v="6115295.0449999999"/>
    <s v="Sector Chequenlemu, SED 51 poste: CU 2338 de 25 KVA.  Reemplazo de condutor en red BT entre los postes CU 2152 al CU 2325. Se cambia cable desnudo por preensamblado con el fin de evitar conexiones irregulares en el sector. "/>
  </r>
  <r>
    <n v="202101904"/>
    <x v="2"/>
    <n v="0"/>
    <n v="0"/>
    <n v="86"/>
    <x v="1023"/>
    <d v="2021-12-24T22:59:42"/>
    <n v="0.96"/>
    <x v="34"/>
    <x v="0"/>
    <n v="7301"/>
    <s v="Curicó"/>
    <s v="BT"/>
    <n v="298256.0698"/>
    <n v="6122211.9320999999"/>
    <s v="Sector La Obra, SED 485 poste: 1699 de 75 KVA.  Desconectador fusible en red BT operado por sobrecarga momentanea, se reemplaza quedando normalizado el sector, de igual manera se gestiona aumento de potencia."/>
  </r>
  <r>
    <n v="202101923"/>
    <x v="0"/>
    <n v="0"/>
    <n v="0"/>
    <n v="23"/>
    <x v="1024"/>
    <d v="2021-12-29T17:03:36"/>
    <n v="0.35"/>
    <x v="36"/>
    <x v="0"/>
    <n v="7306"/>
    <s v="Romeral"/>
    <s v="BT"/>
    <n v="330993.41700000002"/>
    <n v="6125722.4230000004"/>
    <s v="Sector Los Maquis, SED 435 poste: TE 181 de 15 KVA. Desconectador fusible NH operado de 80A en red BT, producto de lineas cruzadas ya que vehículo particular chocó tirante de PH. Se repara la LBT y se cierra en baja tensión quedando normal con energía eléctrica."/>
  </r>
  <r>
    <n v="202101925"/>
    <x v="5"/>
    <n v="1"/>
    <n v="15"/>
    <n v="17"/>
    <x v="1025"/>
    <d v="2021-12-31T01:25:47"/>
    <n v="2.66"/>
    <x v="40"/>
    <x v="0"/>
    <n v="7308"/>
    <s v="Teno"/>
    <s v="MT"/>
    <n v="311211.13390000002"/>
    <n v="6133785.4086999996"/>
    <s v="Sector EL Molino, SED 920 poste: TE 3647 de 15 KVA. Desconectadores Fusibles operados en red MT producto de falla en el transformador, se instaló generador para normalizar momentaneamente el sector. Se programa cambio de SED.  "/>
  </r>
  <r>
    <n v="202101926"/>
    <x v="1"/>
    <n v="0"/>
    <n v="0"/>
    <n v="75"/>
    <x v="1026"/>
    <d v="2022-01-01T11:44:47"/>
    <n v="1.36"/>
    <x v="36"/>
    <x v="0"/>
    <n v="7301"/>
    <s v="Curicó"/>
    <s v="BT"/>
    <n v="300983.48700000002"/>
    <n v="6124144.3439999996"/>
    <s v="Sector Villa Julián Lozano, SED 18 3Φ 50kva porte CU1517- fusibles NH 50kva operado por líneas cruzadas, se identifica choque de tirante. se separan lineas BT en CU6554 quedando normalizado"/>
  </r>
  <r>
    <n v="202200003"/>
    <x v="2"/>
    <n v="3"/>
    <n v="85"/>
    <n v="49"/>
    <x v="1027"/>
    <d v="2022-01-01T12:20:00"/>
    <n v="1.76"/>
    <x v="33"/>
    <x v="0"/>
    <n v="7301"/>
    <s v="Curicó"/>
    <s v="MT"/>
    <n v="301641.81"/>
    <n v="6119104.1200000001"/>
    <s v="Sector Huañuñe, DCU5308. Desconectador fusible operados en fase s y t de 7st , producto de ramas en la red MT. Se retiro la rama y se normalizó el sector. Programación de poda entre los postes CU5290 y CU5291. "/>
  </r>
  <r>
    <n v="202200021"/>
    <x v="0"/>
    <n v="11"/>
    <n v="470"/>
    <n v="305"/>
    <x v="1028"/>
    <d v="2022-01-05T17:11:01"/>
    <n v="0.63"/>
    <x v="48"/>
    <x v="1"/>
    <n v="7306"/>
    <s v="Romeral"/>
    <s v="MT"/>
    <n v="330041.07139130001"/>
    <n v="6126286.0556425601"/>
    <s v="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
  </r>
  <r>
    <n v="202200021"/>
    <x v="0"/>
    <n v="0"/>
    <n v="0"/>
    <n v="19"/>
    <x v="1028"/>
    <d v="2022-01-05T17:11:01"/>
    <n v="0.63"/>
    <x v="48"/>
    <x v="1"/>
    <n v="7308"/>
    <s v="Teno"/>
    <s v="MT"/>
    <n v="330041.07139130001"/>
    <n v="6126286.0556425601"/>
    <s v="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
  </r>
  <r>
    <n v="202200021"/>
    <x v="0"/>
    <n v="1"/>
    <n v="15"/>
    <n v="27"/>
    <x v="1028"/>
    <d v="2022-01-05T19:27:00"/>
    <n v="2.9"/>
    <x v="48"/>
    <x v="1"/>
    <n v="7306"/>
    <s v="Romeral"/>
    <s v="MT"/>
    <n v="330041.07139130001"/>
    <n v="6126286.0556425601"/>
    <s v="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
  </r>
  <r>
    <n v="202200021"/>
    <x v="0"/>
    <n v="1"/>
    <n v="15"/>
    <n v="23"/>
    <x v="1028"/>
    <d v="2022-01-05T20:57:45"/>
    <n v="4.41"/>
    <x v="48"/>
    <x v="1"/>
    <n v="7306"/>
    <s v="Romeral"/>
    <s v="MT"/>
    <n v="330041.07139130001"/>
    <n v="6126286.0556425601"/>
    <s v="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
  </r>
  <r>
    <n v="202200021"/>
    <x v="0"/>
    <n v="6"/>
    <n v="70"/>
    <n v="20"/>
    <x v="1028"/>
    <d v="2022-01-06T13:16:38"/>
    <n v="20.73"/>
    <x v="48"/>
    <x v="1"/>
    <n v="7306"/>
    <s v="Romeral"/>
    <s v="MT"/>
    <n v="330041.07139130001"/>
    <n v="6126286.0556425601"/>
    <s v="Sector Los Maquis - Se detenta en Scada Operación de Reconectador de línea RTE7181 por incendio forestal en cerro del sector Los maquis de la comuna de Romeral, En la Zona se queman líneas de BT y MT en varios puntos entre los postes TE-4877 y TE-4894, se realiza puesta en servicio de un Equipo electrógeno del Sector los Queñes energizando gran parte de la Zona afectada, se realiza reparación de todas las estructuras dañadas quedando con energía restablecida."/>
  </r>
  <r>
    <n v="202200023"/>
    <x v="1"/>
    <n v="3"/>
    <n v="1650"/>
    <n v="4"/>
    <x v="1029"/>
    <d v="2022-01-05T21:05:58"/>
    <n v="0.56000000000000005"/>
    <x v="50"/>
    <x v="0"/>
    <n v="7301"/>
    <s v="Curicó"/>
    <s v="MT"/>
    <n v="299297.03100000002"/>
    <n v="6126789.7790000001"/>
    <s v="Sector Industrial Los Cristales - Opera interruptor ICU5084 de media tensión por ave sobre la red de MT en CU6617, se realiza retiro de ave realizando cierre quedando normalizado"/>
  </r>
  <r>
    <n v="202200023"/>
    <x v="1"/>
    <n v="15"/>
    <n v="9357"/>
    <n v="15"/>
    <x v="1029"/>
    <d v="2022-01-05T21:05:58"/>
    <n v="0.56000000000000005"/>
    <x v="50"/>
    <x v="0"/>
    <n v="7306"/>
    <s v="Romeral"/>
    <s v="MT"/>
    <n v="299297.03100000002"/>
    <n v="6126789.7790000001"/>
    <s v="Sector Industrial Los Cristales - Opera interruptor ICU5084 de media tensión por ave sobre la red de MT en CU6617, se realiza retiro de ave realizando cierre quedando normalizado"/>
  </r>
  <r>
    <n v="202200029"/>
    <x v="4"/>
    <n v="8"/>
    <n v="233"/>
    <n v="46"/>
    <x v="1030"/>
    <d v="2022-01-10T12:14:34"/>
    <n v="2.1"/>
    <x v="35"/>
    <x v="0"/>
    <n v="7301"/>
    <s v="Curicó"/>
    <s v="MT"/>
    <n v="304249.01699999999"/>
    <n v="6119674.1960000005"/>
    <s v="Desconexión programada, sector Santa Hortensia, intercalación de PHA 10 mts para conexión de loteo Valle Tranquilo 2da etapa. "/>
  </r>
  <r>
    <n v="202200031"/>
    <x v="5"/>
    <n v="1"/>
    <n v="10"/>
    <n v="9"/>
    <x v="1031"/>
    <d v="2022-01-12T11:27:00"/>
    <n v="1.1499999999999999"/>
    <x v="52"/>
    <x v="0"/>
    <n v="7308"/>
    <s v="Teno"/>
    <s v="MT"/>
    <n v="316831.81400000001"/>
    <n v="6131871.3969999999"/>
    <s v="Sector Santa Eugenia -SED 329 2Φ 10kva te708 - Desconexión programada para extensión de linea en Baja Tensión. Contratista Roberto Inostroza. "/>
  </r>
  <r>
    <n v="202200033"/>
    <x v="0"/>
    <n v="0"/>
    <n v="0"/>
    <n v="3"/>
    <x v="1032"/>
    <d v="2022-01-07T12:15:32"/>
    <n v="1.6"/>
    <x v="34"/>
    <x v="0"/>
    <n v="7308"/>
    <s v="Teno"/>
    <s v="BT"/>
    <n v="326944.53689018002"/>
    <n v="6127893.2190360297"/>
    <s v="Sector El Culenar - SED505 1Φ 1.5kva NH de 25A TE324 - Operación d NH de 25A por sobre carga momentánea, línea despejada se realiza cierre quedando normalizado, se informa para revisión con detalle e instalación de calidad de servicio"/>
  </r>
  <r>
    <n v="202200038"/>
    <x v="4"/>
    <n v="5"/>
    <n v="145"/>
    <n v="7"/>
    <x v="1033"/>
    <d v="2022-01-07T21:50:58"/>
    <n v="2.89"/>
    <x v="33"/>
    <x v="0"/>
    <n v="7301"/>
    <s v="Curicó"/>
    <s v="MT"/>
    <n v="304639.53499999997"/>
    <n v="6119264.2539999997"/>
    <s v="Sector Rinc_x0008_ón de Zapallar, DCU 2897. Opera fusible MT por caida de rama de sauce sobre LMT particular (servicio 8867), realizan despeje con contratista particular, se realiza cierre quedando con servicio normal."/>
  </r>
  <r>
    <n v="202200045"/>
    <x v="2"/>
    <n v="3"/>
    <n v="90"/>
    <n v="5"/>
    <x v="1034"/>
    <d v="2022-01-08T18:21:24"/>
    <n v="1.02"/>
    <x v="46"/>
    <x v="0"/>
    <n v="7301"/>
    <s v="Curicó"/>
    <s v="MT"/>
    <n v="297079.07299999997"/>
    <n v="6120667.3629999999"/>
    <s v="Sector La Moqueta -DCU4138 fusible MT de 15A Quemado,  se realiza recorrido encontrando redes normales, por lo cual se revisan las protecciones de los clientes MT, encontrando 1 cliente (Servicio 7712 Dosal hermanos) con 30kva contratado y con fusibles de 20A. por lo cual se procede a reemplazar a la capacidad contratada para posterior normalización de red MT CEC."/>
  </r>
  <r>
    <n v="202200049"/>
    <x v="1"/>
    <n v="1"/>
    <n v="150"/>
    <n v="94"/>
    <x v="1035"/>
    <d v="2022-01-09T12:12:27"/>
    <n v="7.97"/>
    <x v="36"/>
    <x v="1"/>
    <n v="7301"/>
    <s v="Curicó"/>
    <s v="MT"/>
    <n v="297526.00799999997"/>
    <n v="6125558.4539999999"/>
    <s v="Parque Zapallar. Opera fusible MT en DCU8109 por choque a poste CU8123. Se realiza labores de reemplazo de poste Chocado, quedando servicio normalizado. "/>
  </r>
  <r>
    <n v="202200069"/>
    <x v="4"/>
    <n v="9"/>
    <n v="510"/>
    <n v="39"/>
    <x v="1036"/>
    <d v="2022-01-12T12:22:00"/>
    <n v="3.38"/>
    <x v="34"/>
    <x v="0"/>
    <n v="7301"/>
    <s v="Curicó"/>
    <s v="MT"/>
    <n v="302607.42700000003"/>
    <n v="6112370.4289999995"/>
    <s v="Sector El Zinc, DCU 4795 1 FMT operado por sobrecarga con fusible de 10st, se procede a cambiar los 3 Fusibles y se aumenta la capacidad a 12st ya que el arranque principal DCU2851 tiene DDFF de 15st. "/>
  </r>
  <r>
    <n v="202200080"/>
    <x v="4"/>
    <n v="17"/>
    <n v="795"/>
    <n v="75"/>
    <x v="1037"/>
    <d v="2022-01-13T20:26:00"/>
    <n v="7.24"/>
    <x v="36"/>
    <x v="1"/>
    <n v="7301"/>
    <s v="Curicó"/>
    <s v="MT"/>
    <n v="304228.50099999999"/>
    <n v="6114670.4069999997"/>
    <s v="Sector el Zinc - DCU2851  2 FMT operados por choque de vehículo particular patente ED3264, al poste CU4783. Se realizaron maniobras para aislar la zona y contratista SOELEC realizo cambio de PH. a las 20:26 hrs se normalizo el servicio en el sector."/>
  </r>
  <r>
    <n v="202200085"/>
    <x v="5"/>
    <n v="0"/>
    <n v="0"/>
    <n v="14"/>
    <x v="1038"/>
    <d v="2022-01-14T11:01:01"/>
    <n v="0.53"/>
    <x v="36"/>
    <x v="0"/>
    <n v="7308"/>
    <s v="Teno"/>
    <s v="BT"/>
    <n v="318670.80800000002"/>
    <n v="6130561.5980000002"/>
    <s v="SED 159, Operado en baja tensión de cavana de 80A. por camión que corto 2 acometidas (servicios 1645 y 14225), movil prom reemplazo el FBT operado y normalizo las cuentas afectadas. "/>
  </r>
  <r>
    <n v="202200087"/>
    <x v="0"/>
    <n v="3"/>
    <n v="35"/>
    <n v="12"/>
    <x v="1039"/>
    <d v="2022-01-14T14:00:32"/>
    <n v="2.36"/>
    <x v="40"/>
    <x v="0"/>
    <n v="7306"/>
    <s v="Romeral"/>
    <s v="MT"/>
    <n v="331750.7586"/>
    <n v="6125040.8529000003"/>
    <s v="DTE 4889, 1 FMT de 3st operado , se hace recorrido de linea se determina fatiga material, se realiza cierre de RED MT quedando normalizando por completo el sector. "/>
  </r>
  <r>
    <n v="202200108"/>
    <x v="2"/>
    <n v="3"/>
    <n v="85"/>
    <n v="49"/>
    <x v="1040"/>
    <d v="2022-01-22T15:07:36"/>
    <n v="1.95"/>
    <x v="46"/>
    <x v="0"/>
    <n v="7301"/>
    <s v="Curicó"/>
    <s v="MT"/>
    <n v="301621.78899999999"/>
    <n v="6119087.4019999998"/>
    <s v="Sector Huañuñe - Se encuentra operado fusible MT en DCU-3398,  se encuentra fusible MT DCU-5295  de servicio particular 12822 operado en la misma fase de arranque principal, se recorre el resto de LMT CEC encontrándose todo normal. servicio particular queda abierto hasta presentar Certificado para realizar cierre."/>
  </r>
  <r>
    <n v="202200114"/>
    <x v="1"/>
    <n v="9"/>
    <n v="390"/>
    <n v="61"/>
    <x v="1041"/>
    <d v="2022-01-25T04:07:00"/>
    <n v="1.59"/>
    <x v="40"/>
    <x v="0"/>
    <n v="7301"/>
    <s v="Curicó"/>
    <s v="MT"/>
    <n v="303205.33299999998"/>
    <n v="6123574.3940000003"/>
    <s v="Sector Hacienda de Zapallar, DCU6836, Un fusible operado en red MT de 15A, se recorrió la LMT y LBT pero no se encontro anomalia, se cambio el FMT y se normalizo el sector. "/>
  </r>
  <r>
    <n v="202200134"/>
    <x v="5"/>
    <n v="7"/>
    <n v="820"/>
    <n v="111"/>
    <x v="1042"/>
    <d v="2022-01-28T02:43:00"/>
    <n v="1.7"/>
    <x v="46"/>
    <x v="0"/>
    <n v="7308"/>
    <s v="Teno"/>
    <s v="MT"/>
    <n v="307466.614"/>
    <n v="6142383.352"/>
    <s v="Sector San Carlos, DTE3462, Fusible MT operado por falla interna de la cuenta 16016, se dejó abierto el arranque particular y se procedió a normalizar el sector."/>
  </r>
  <r>
    <n v="202200135"/>
    <x v="4"/>
    <n v="9"/>
    <n v="510"/>
    <n v="39"/>
    <x v="1043"/>
    <d v="2022-01-28T09:40:00"/>
    <n v="1.73"/>
    <x v="40"/>
    <x v="0"/>
    <n v="7301"/>
    <s v="Curicó"/>
    <s v="MT"/>
    <n v="302607.42700000003"/>
    <n v="6112370.4289999995"/>
    <s v="Sector El Zinc, DCU 4795, 1 FMT operado de 15 st por fatiga de material, se realiza cambio de los 3 fusible por la misma capacidad"/>
  </r>
  <r>
    <n v="202200139"/>
    <x v="1"/>
    <n v="3"/>
    <n v="90"/>
    <n v="19"/>
    <x v="1044"/>
    <d v="2022-01-29T11:45:22"/>
    <n v="1.4"/>
    <x v="34"/>
    <x v="0"/>
    <n v="7301"/>
    <s v="Curicó"/>
    <s v="MT"/>
    <n v="303177.63199999998"/>
    <n v="6123596.085"/>
    <s v="Sector Hacienda de Zapallar, DCU 6835 - 1 fusible operado en red MT de 3 st por sobrecarga de la zona, se reemplazan los 3 fusibles aumentado la capacidad a 6 st autorizado por  JC Cordero, se realiza cierre entrando normal"/>
  </r>
  <r>
    <n v="202200143"/>
    <x v="0"/>
    <n v="7"/>
    <n v="86"/>
    <n v="29"/>
    <x v="1045"/>
    <d v="2022-01-29T18:11:03"/>
    <n v="3.14"/>
    <x v="43"/>
    <x v="0"/>
    <n v="7306"/>
    <s v="Romeral"/>
    <s v="MT"/>
    <n v="329375.321"/>
    <n v="6126642.8569999998"/>
    <s v="Sector Los Maquis opera DTE254 viento fuerte provoca cruce de redes MT entre TE271 y TE243, se separan las redes y posterior cierre quedando con servicio normal en el sector. "/>
  </r>
  <r>
    <n v="202200159"/>
    <x v="1"/>
    <n v="9"/>
    <n v="390"/>
    <n v="61"/>
    <x v="1046"/>
    <d v="2022-02-01T11:25:38"/>
    <n v="2.5099999999999998"/>
    <x v="50"/>
    <x v="0"/>
    <n v="7301"/>
    <s v="Curicó"/>
    <s v="MT"/>
    <n v="303205.33299999998"/>
    <n v="6123574.3940000003"/>
    <s v="Sector Hacienda de Zapallar, DCU6836, 1 FMT operado (fase 1) de 15 st producto de aves en la línea de media tensión en los postes CU8062 y CU6845, se Realiza despeje cerrando normal. "/>
  </r>
  <r>
    <n v="202200160"/>
    <x v="4"/>
    <n v="17"/>
    <n v="795"/>
    <n v="75"/>
    <x v="1047"/>
    <d v="2022-02-01T10:23:00"/>
    <n v="1.43"/>
    <x v="46"/>
    <x v="0"/>
    <n v="7301"/>
    <s v="Curicó"/>
    <s v="MT"/>
    <n v="304228.50099999999"/>
    <n v="6114670.4069999997"/>
    <s v="Sector El Zinc, DCU 2851,  1 FMT operado de 15st por falla en la cuenta particular 14649 (1fmt operado de 3st), se procedió a normalizar los DDFF aumentando la capacidad a 20 st."/>
  </r>
  <r>
    <n v="202200168"/>
    <x v="0"/>
    <n v="0"/>
    <n v="0"/>
    <n v="87"/>
    <x v="1048"/>
    <d v="2022-02-01T19:16:37"/>
    <n v="1.78"/>
    <x v="33"/>
    <x v="0"/>
    <n v="7306"/>
    <s v="Romeral"/>
    <s v="BT"/>
    <n v="334682.13400000002"/>
    <n v="6125431.5039999997"/>
    <s v="Sector Los Queñes - Opera fusible NH 160A en SED 166 por caída de rama sobre red de alumbrado público cortándola en TE5488 y te5889, se aisla falla en alumbrado público dejando zona segura y se realiza cierre de fusible operado quedando con servicio normal."/>
  </r>
  <r>
    <n v="202200186"/>
    <x v="2"/>
    <n v="0"/>
    <n v="0"/>
    <n v="29"/>
    <x v="1049"/>
    <d v="2022-02-05T14:05:43"/>
    <n v="2.58"/>
    <x v="34"/>
    <x v="0"/>
    <n v="7301"/>
    <s v="Curicó"/>
    <s v="BT"/>
    <n v="296780.94799999997"/>
    <n v="6119487.0829999996"/>
    <s v="Sector EL Maitén  SED 603 se identifica un punto CU4251 con red BT desnuda vano largo linea dilatada. Se realiza cierre  cargas 17 A 7 A  16A. queda normalizado. se coordinara para instalar separador BT en  vano largo entre CU4251 y CU3634."/>
  </r>
  <r>
    <n v="202200199"/>
    <x v="3"/>
    <n v="1"/>
    <n v="45"/>
    <n v="29"/>
    <x v="1050"/>
    <d v="2022-02-08T12:05:23"/>
    <n v="1.0900000000000001"/>
    <x v="37"/>
    <x v="0"/>
    <n v="7308"/>
    <s v="Teno"/>
    <s v="MT"/>
    <n v="312127.511"/>
    <n v="6142241.4110000003"/>
    <s v="Sector El Cisne, SED 171, se hace apertura de subestación para reparar LBT en el TE 1914, ya que un vehiculo desconocido desprendió la linea y afecto además 3 empalmes. Se reparó con dos moviles prom. Se normalizo el sector y se comprobo servicio normal en los empalmes afectados.  "/>
  </r>
  <r>
    <n v="202200200"/>
    <x v="1"/>
    <n v="0"/>
    <n v="0"/>
    <n v="34"/>
    <x v="1051"/>
    <d v="2022-02-08T22:52:05"/>
    <n v="1.27"/>
    <x v="34"/>
    <x v="0"/>
    <n v="7301"/>
    <s v="Curicó"/>
    <s v="BT"/>
    <n v="301335.79399999999"/>
    <n v="6126070.1380000003"/>
    <s v="Sector El Prado, nh 80A. operado en SED471 producto de una sobre carga momentanea, se realiza cierre de NH quedando con 87Amp, se monitorean cargas bajando a 68A , servicio normalizado."/>
  </r>
  <r>
    <n v="202200212"/>
    <x v="1"/>
    <n v="5"/>
    <n v="175"/>
    <n v="128"/>
    <x v="1052"/>
    <d v="2022-02-11T07:30:00"/>
    <n v="1.0900000000000001"/>
    <x v="36"/>
    <x v="1"/>
    <n v="7301"/>
    <s v="Curicó"/>
    <s v="MT"/>
    <n v="300980.29100000003"/>
    <n v="6124124.335"/>
    <s v="Sector Villa Julian Lozano, DCU5837,  1FMT operado de 10 st por choque de camión a tirante del poste CU1577, se reemplazaron los 3 fusibles del arranque quedando sector normalizado. "/>
  </r>
  <r>
    <n v="202200215"/>
    <x v="4"/>
    <n v="9"/>
    <n v="510"/>
    <n v="39"/>
    <x v="1053"/>
    <d v="2022-02-11T13:15:00"/>
    <n v="1.1399999999999999"/>
    <x v="40"/>
    <x v="0"/>
    <n v="7301"/>
    <s v="Curicó"/>
    <s v="MT"/>
    <n v="302607.42700000003"/>
    <n v="6112370.4289999995"/>
    <s v="Sector El Zinc DCU 4795, bastón de la fase central fundido por fatiga de material, con un fusible de 15 st, se reemplaza el bastón y el fusible quedando servicio normal en el sector. (programar para la próxima semana el cambio de los 3 DDFF de CU4795) "/>
  </r>
  <r>
    <n v="202200221"/>
    <x v="3"/>
    <n v="30"/>
    <n v="4845"/>
    <n v="202"/>
    <x v="1054"/>
    <d v="2022-02-13T14:20:00"/>
    <n v="0.1"/>
    <x v="53"/>
    <x v="2"/>
    <n v="6303"/>
    <s v="Chimbarongo"/>
    <s v="MT"/>
    <n v="310795.99411446002"/>
    <n v="6147614.1979856398"/>
    <s v="SSEE Quinta Perdida de suministro a nivel de 154kV subestación Tinguiririca que alimenta sector de san fernando - TRANSELEC."/>
  </r>
  <r>
    <n v="202200221"/>
    <x v="3"/>
    <n v="188"/>
    <n v="19078"/>
    <n v="1439"/>
    <x v="1054"/>
    <d v="2022-02-13T14:20:00"/>
    <n v="0.1"/>
    <x v="53"/>
    <x v="2"/>
    <n v="7308"/>
    <s v="Teno"/>
    <s v="MT"/>
    <n v="310795.99411446002"/>
    <n v="6147614.1979856398"/>
    <s v="SSEE Quinta Perdida de suministro a nivel de 154kV subestación Tinguiririca que alimenta sector de san fernando - TRANSELEC."/>
  </r>
  <r>
    <n v="202200229"/>
    <x v="2"/>
    <n v="18"/>
    <n v="2150"/>
    <n v="610"/>
    <x v="1055"/>
    <d v="2022-02-16T00:23:00"/>
    <n v="0.67"/>
    <x v="36"/>
    <x v="1"/>
    <n v="7301"/>
    <s v="Curicó"/>
    <s v="MT"/>
    <n v="297753.24200000003"/>
    <n v="6122599.0980000002"/>
    <s v="Sector Santa Cristina La Obra - Operacion de reconectador RCU5724 Producto de el choque de un vehiculo al poste CU-1606, realizando la reparacion con contratista SOELEC."/>
  </r>
  <r>
    <n v="202200229"/>
    <x v="2"/>
    <n v="31"/>
    <n v="1690"/>
    <n v="276"/>
    <x v="1055"/>
    <d v="2022-02-16T08:57:55"/>
    <n v="9.25"/>
    <x v="36"/>
    <x v="1"/>
    <n v="7301"/>
    <s v="Curicó"/>
    <s v="MT"/>
    <n v="297753.24200000003"/>
    <n v="6122599.0980000002"/>
    <s v="Sector Santa Cristina La Obra - Operacion de reconectador RCU5724 Producto de el choque de un vehiculo al poste CU-1606, realizando la reparacion con contratista SOELEC."/>
  </r>
  <r>
    <n v="202200229"/>
    <x v="2"/>
    <n v="22"/>
    <n v="915"/>
    <n v="245"/>
    <x v="1055"/>
    <d v="2022-02-16T00:43:00"/>
    <n v="1"/>
    <x v="36"/>
    <x v="1"/>
    <n v="7301"/>
    <s v="Curicó"/>
    <s v="MT"/>
    <n v="297753.24200000003"/>
    <n v="6122599.0980000002"/>
    <s v="Sector Santa Cristina La Obra - Operacion de reconectador RCU5724 Producto de el choque de un vehiculo al poste CU-1606, realizando la reparacion con contratista SOELEC."/>
  </r>
  <r>
    <n v="202200234"/>
    <x v="2"/>
    <n v="0"/>
    <n v="0"/>
    <n v="84"/>
    <x v="1056"/>
    <d v="2022-02-17T21:20:00"/>
    <n v="0.65"/>
    <x v="40"/>
    <x v="0"/>
    <n v="7301"/>
    <s v="Curicó"/>
    <s v="BT"/>
    <n v="298004.88199999998"/>
    <n v="6122341.5350000001"/>
    <s v="Sector de San Alberto - NH operado en fase central de la SED 367 por fatiga de material, se cambia quedado normalizado "/>
  </r>
  <r>
    <n v="202200239"/>
    <x v="1"/>
    <n v="88"/>
    <n v="6183"/>
    <n v="1035"/>
    <x v="1057"/>
    <d v="2022-02-19T02:14:09"/>
    <n v="0.92"/>
    <x v="36"/>
    <x v="1"/>
    <n v="7301"/>
    <s v="Curicó"/>
    <s v="MT"/>
    <n v="296665.52299999999"/>
    <n v="6125604.7340000002"/>
    <s v="Sector Zapallar reconectador de linea operado RCU5129 operacion producto de choque de poste en el CU-1163- se realiza reparacion quedando zona normalizada"/>
  </r>
  <r>
    <n v="202200239"/>
    <x v="1"/>
    <n v="19"/>
    <n v="9597"/>
    <n v="63"/>
    <x v="1057"/>
    <d v="2022-02-19T02:14:09"/>
    <n v="0.92"/>
    <x v="36"/>
    <x v="1"/>
    <n v="7306"/>
    <s v="Romeral"/>
    <s v="MT"/>
    <n v="296665.52299999999"/>
    <n v="6125604.7340000002"/>
    <s v="Sector Zapallar reconectador de linea operado RCU5129 operacion producto de choque de poste en el CU-1163- se realiza reparacion quedando zona normalizada"/>
  </r>
  <r>
    <n v="202200239"/>
    <x v="1"/>
    <n v="63"/>
    <n v="2306"/>
    <n v="462"/>
    <x v="1057"/>
    <d v="2022-02-19T02:28:47"/>
    <n v="1.17"/>
    <x v="36"/>
    <x v="1"/>
    <n v="7301"/>
    <s v="Curicó"/>
    <s v="MT"/>
    <n v="296665.52299999999"/>
    <n v="6125604.7340000002"/>
    <s v="Sector Zapallar reconectador de linea operado RCU5129 operacion producto de choque de poste en el CU-1163- se realiza reparacion quedando zona normalizada"/>
  </r>
  <r>
    <n v="202200239"/>
    <x v="1"/>
    <n v="4"/>
    <n v="235"/>
    <n v="37"/>
    <x v="1057"/>
    <d v="2022-02-19T13:01:00"/>
    <n v="11.7"/>
    <x v="36"/>
    <x v="1"/>
    <n v="7301"/>
    <s v="Curicó"/>
    <s v="MT"/>
    <n v="296665.52299999999"/>
    <n v="6125604.7340000002"/>
    <s v="Sector Zapallar reconectador de linea operado RCU5129 operacion producto de choque de poste en el CU-1163- se realiza reparacion quedando zona normalizada"/>
  </r>
  <r>
    <n v="202200243"/>
    <x v="1"/>
    <n v="0"/>
    <n v="0"/>
    <n v="19"/>
    <x v="1058"/>
    <d v="2022-02-19T12:50:28"/>
    <n v="0.37"/>
    <x v="40"/>
    <x v="0"/>
    <n v="7301"/>
    <s v="Curicó"/>
    <s v="BT"/>
    <n v="301099.66100000002"/>
    <n v="6126737.8798000002"/>
    <s v="Sector Los Cristales opercion de NH en SED1201 producto de  fatiga materal, se realiza cambia quedando normalizado"/>
  </r>
  <r>
    <n v="202200249"/>
    <x v="3"/>
    <n v="31"/>
    <n v="3538"/>
    <n v="212"/>
    <x v="1059"/>
    <d v="2022-02-19T20:21:00"/>
    <n v="0.92"/>
    <x v="33"/>
    <x v="0"/>
    <n v="7308"/>
    <s v="Teno"/>
    <s v="MT"/>
    <n v="314831.951"/>
    <n v="6141955.8339999998"/>
    <s v="Sector San Guillermo, RTE 898, Caída de rama sobre la LMT en el TE 943, se operaron 2 FMT de 5 st en el DTE 933, se procedió a normalizar los 3 FMT con la misma capacidad y se cerró el Rec de San Guillermo de forma manual. "/>
  </r>
  <r>
    <n v="202200255"/>
    <x v="4"/>
    <n v="1"/>
    <n v="45"/>
    <n v="1"/>
    <x v="1060"/>
    <d v="2022-02-22T08:00:01"/>
    <n v="12"/>
    <x v="48"/>
    <x v="0"/>
    <n v="7301"/>
    <s v="Curicó"/>
    <s v="MT"/>
    <n v="303083.88199999998"/>
    <n v="6116618.1289999997"/>
    <s v="Sector Callejón villa El Manzano - Se detecta en Operación de desconectador fusible DCU-4750 por incendio forestal en Callejón villa El Manzano de Los Niches la comuna de Curicó, En la Zona se queman líneas de MT en varios puntos entre los postes CU-4750 y cu-4754, se dispone de una Equipo electrógeno para la Zona afectada, se realiza reparación de todas las estructuras dañadas quedando con energía restablecida."/>
  </r>
  <r>
    <n v="202200258"/>
    <x v="3"/>
    <n v="4"/>
    <n v="255"/>
    <n v="11"/>
    <x v="1061"/>
    <d v="2022-02-22T08:00:00"/>
    <n v="0.99"/>
    <x v="40"/>
    <x v="0"/>
    <n v="7308"/>
    <s v="Teno"/>
    <s v="MT"/>
    <n v="315789.14899999998"/>
    <n v="6139328.9780000001"/>
    <s v="Sector El Condor, DTE 933, 1 fusible MT operado de 5 st, se recorrió la LMT y LBT encontrándose despejadas, se cerró a las 08:00 hrs, previa autorización de jefe de turno. "/>
  </r>
  <r>
    <n v="202200259"/>
    <x v="3"/>
    <n v="4"/>
    <n v="255"/>
    <n v="11"/>
    <x v="1062"/>
    <d v="2022-02-22T11:15:56"/>
    <n v="2.2000000000000002"/>
    <x v="46"/>
    <x v="0"/>
    <n v="7308"/>
    <s v="Teno"/>
    <s v="MT"/>
    <n v="315789.14899999998"/>
    <n v="6139328.9780000001"/>
    <s v="Sector El Condor, se encontraron en el arranque de la cuenta 11178 fusibles de 10 st y un bushing del equipo compacto de la cuenta quemado y con filtración de aceite. (el cliente tiene declarado 45 KVA por lo que debería tener en su arranque Fusibles de 2 st.) - se procedió a dejar abierto al cliente y se le notificó que debe presentar certificado de ingeniero clase A.  - Ahora móvil Prom 1 cambiaron los 3 fusibles (de 5 st) del DTE 933 y se normalizó el sector a las 11:15 hrs. "/>
  </r>
  <r>
    <n v="202200262"/>
    <x v="3"/>
    <n v="30"/>
    <n v="4845"/>
    <n v="202"/>
    <x v="1063"/>
    <d v="2022-02-22T13:22:00"/>
    <n v="0.17"/>
    <x v="53"/>
    <x v="2"/>
    <n v="6303"/>
    <s v="Chimbarongo"/>
    <s v="MT"/>
    <n v="310795.99411446002"/>
    <n v="6147614.1979856398"/>
    <s v="Ramón Urrea de SSEE Y Protecciones (CGE) quien informó que a las 13:12 hrs opero el 52B8 en SE San Fernando, por lo tanto queremos alimentamos por la barra de 66KV desde subestación Teno a las 13:22 hrs. "/>
  </r>
  <r>
    <n v="202200262"/>
    <x v="3"/>
    <n v="188"/>
    <n v="19078"/>
    <n v="1439"/>
    <x v="1063"/>
    <d v="2022-02-22T13:22:00"/>
    <n v="0.17"/>
    <x v="53"/>
    <x v="2"/>
    <n v="7308"/>
    <s v="Teno"/>
    <s v="MT"/>
    <n v="310795.99411446002"/>
    <n v="6147614.1979856398"/>
    <s v="Ramón Urrea de SSEE Y Protecciones (CGE) quien informó que a las 13:12 hrs opero el 52B8 en SE San Fernando, por lo tanto queremos alimentamos por la barra de 66KV desde subestación Teno a las 13:22 hrs. "/>
  </r>
  <r>
    <n v="202200264"/>
    <x v="3"/>
    <n v="0"/>
    <n v="0"/>
    <n v="36"/>
    <x v="1064"/>
    <d v="2022-02-22T19:51:25"/>
    <n v="5.47"/>
    <x v="42"/>
    <x v="0"/>
    <n v="7308"/>
    <s v="Teno"/>
    <s v="BT"/>
    <n v="311223.17200000002"/>
    <n v="6144996.7029999997"/>
    <s v="Sector Parque Monterilla - operacion de fusibles BT SED117 por caida de arbol TE5160, se realiza la reparacion con contratista AY G quedando normalizada la zona afectada."/>
  </r>
  <r>
    <n v="202200270"/>
    <x v="5"/>
    <n v="0"/>
    <n v="0"/>
    <n v="7"/>
    <x v="1065"/>
    <d v="2022-02-23T14:21:50"/>
    <n v="0.49"/>
    <x v="34"/>
    <x v="0"/>
    <n v="7308"/>
    <s v="Teno"/>
    <s v="BT"/>
    <n v="305436.83799999999"/>
    <n v="6140250.2429999998"/>
    <s v="Sector Santa Rosa de Teno-  ITM de 40AMP de S/E131 operado producto de una sobrecarga momentanea, se informa para normalizar"/>
  </r>
  <r>
    <n v="202200272"/>
    <x v="5"/>
    <n v="0"/>
    <n v="0"/>
    <n v="15"/>
    <x v="1066"/>
    <d v="2022-02-23T17:15:15"/>
    <n v="1.5"/>
    <x v="42"/>
    <x v="0"/>
    <n v="7308"/>
    <s v="Teno"/>
    <s v="BT"/>
    <n v="313669.33600000001"/>
    <n v="6136949.0669999998"/>
    <s v="Sector Santa Laura - S/E1074 Operada en Nh de 80AMP  por lineas de LBT cortadas por caída de árbol en TE5141, se realiza reparación quedando normalizado."/>
  </r>
  <r>
    <n v="202200275"/>
    <x v="1"/>
    <n v="9"/>
    <n v="270"/>
    <n v="71"/>
    <x v="1067"/>
    <d v="2022-02-23T15:30:00"/>
    <n v="0.31"/>
    <x v="42"/>
    <x v="0"/>
    <n v="7301"/>
    <s v="Curicó"/>
    <s v="MT"/>
    <n v="302855.09499999997"/>
    <n v="6122684.2879999997"/>
    <s v="Sector Z_x0008_apallar - DCU 6535 2 FMT operados de 10 st por caída de árbol sobre la LMT entre el CU-4269 y CU-4270, se despeja queda normalizado"/>
  </r>
  <r>
    <n v="202200278"/>
    <x v="1"/>
    <n v="0"/>
    <n v="0"/>
    <n v="27"/>
    <x v="1068"/>
    <d v="2022-02-23T21:20:00"/>
    <n v="2.08"/>
    <x v="43"/>
    <x v="0"/>
    <n v="7301"/>
    <s v="Curicó"/>
    <s v="BT"/>
    <n v="302952.69799999997"/>
    <n v="6122472.0449999999"/>
    <s v="Sector Zapallar - Operacion de fusible NH de 80AMp producto de LBT cruzadas por el viento entre CU4104 y cu4105, se separan LBT quedando normalizado"/>
  </r>
  <r>
    <n v="202200283"/>
    <x v="5"/>
    <n v="0"/>
    <n v="0"/>
    <n v="15"/>
    <x v="1069"/>
    <d v="2022-02-24T12:40:00"/>
    <n v="0.87"/>
    <x v="33"/>
    <x v="0"/>
    <n v="7308"/>
    <s v="Teno"/>
    <s v="BT"/>
    <n v="313669.33600000001"/>
    <n v="6136949.0669999998"/>
    <s v="Santa Laura, SED 1074 se realiza apertura de subestación para reparar LBT cortada entre los postes TE5841 y TE5843 por caída de gancho sobre la línea, se repara la LBT y se reemplazó el NH de 80 A.  Sector quedó normalizado. "/>
  </r>
  <r>
    <n v="202200287"/>
    <x v="2"/>
    <n v="6"/>
    <n v="390"/>
    <n v="10"/>
    <x v="1070"/>
    <d v="2022-02-25T15:35:42"/>
    <n v="0.45"/>
    <x v="45"/>
    <x v="0"/>
    <n v="7301"/>
    <s v="Curicó"/>
    <s v="MT"/>
    <n v="296832.185"/>
    <n v="6120086.3080000002"/>
    <s v="Sector Santa Cristina, DCU1617, 2 fusibles de 15Amp operados del arranque de cooperativa, producto de una poda indebida realizada por  cliente  6534. cortó una una rama de eucaliptus en CU9 cayendo en LMT de cooperativa, se programa poda en el lugar y se reemplazaron fusibles quedando normalizado."/>
  </r>
  <r>
    <n v="202200294"/>
    <x v="4"/>
    <n v="6"/>
    <n v="85"/>
    <n v="20"/>
    <x v="1071"/>
    <d v="2022-02-26T14:16:00"/>
    <n v="1.52"/>
    <x v="45"/>
    <x v="0"/>
    <n v="7301"/>
    <s v="Curicó"/>
    <s v="MT"/>
    <n v="310441.71600000001"/>
    <n v="6103560.0980000002"/>
    <s v="Sector Upeo RCU 7074, reconectador operado, se realizó recorrido de LMT y LBT se identifica poda en el lugar producida por terceros, El sector se normalizó a las 15:10 hrs. "/>
  </r>
  <r>
    <n v="202200294"/>
    <x v="4"/>
    <n v="9"/>
    <n v="385.5"/>
    <n v="48"/>
    <x v="1071"/>
    <d v="2022-02-26T14:45:00"/>
    <n v="2.0099999999999998"/>
    <x v="45"/>
    <x v="0"/>
    <n v="7301"/>
    <s v="Curicó"/>
    <s v="MT"/>
    <n v="310441.71600000001"/>
    <n v="6103560.0980000002"/>
    <s v="Sector Upeo RCU 7074, reconectador operado, se realizó recorrido de LMT y LBT se identifica poda en el lugar producida por terceros, El sector se normalizó a las 15:10 hrs. "/>
  </r>
  <r>
    <n v="202200294"/>
    <x v="4"/>
    <n v="21"/>
    <n v="685"/>
    <n v="162"/>
    <x v="1071"/>
    <d v="2022-02-26T15:10:00"/>
    <n v="2.42"/>
    <x v="45"/>
    <x v="0"/>
    <n v="7301"/>
    <s v="Curicó"/>
    <s v="MT"/>
    <n v="310441.71600000001"/>
    <n v="6103560.0980000002"/>
    <s v="Sector Upeo RCU 7074, reconectador operado, se realizó recorrido de LMT y LBT se identifica poda en el lugar producida por terceros, El sector se normalizó a las 15:10 hrs. "/>
  </r>
  <r>
    <n v="202200295"/>
    <x v="4"/>
    <n v="3"/>
    <n v="75"/>
    <n v="27"/>
    <x v="1072"/>
    <d v="2022-02-26T19:39:21"/>
    <n v="5.94"/>
    <x v="36"/>
    <x v="1"/>
    <n v="7301"/>
    <s v="Curicó"/>
    <s v="MT"/>
    <n v="298024.37400000001"/>
    <n v="6122896.0240000002"/>
    <s v="Sector Los Niches ICU6052 operado producto de choque de tirante de poste CU 5973 por camión, producto de lo anterior este corta LMT del sector quedando un sector sin energía, se cordina reparación con personal  contratista soelec."/>
  </r>
  <r>
    <n v="202200301"/>
    <x v="2"/>
    <n v="2"/>
    <n v="40"/>
    <n v="18"/>
    <x v="1073"/>
    <d v="2022-02-26T16:31:31"/>
    <n v="2.65"/>
    <x v="33"/>
    <x v="0"/>
    <n v="7301"/>
    <s v="Curicó"/>
    <s v="MT"/>
    <n v="311053.25099999999"/>
    <n v="6114314.3310000002"/>
    <s v="Sector El hollin- DCU5035 operado producto de ramas de Sauce En CU5039 , se cordinara para poda."/>
  </r>
  <r>
    <n v="202200305"/>
    <x v="3"/>
    <n v="4"/>
    <n v="255"/>
    <n v="11"/>
    <x v="1074"/>
    <d v="2022-02-26T22:10:29"/>
    <n v="6.6"/>
    <x v="36"/>
    <x v="1"/>
    <n v="7308"/>
    <s v="Teno"/>
    <s v="MT"/>
    <n v="315789.14899999998"/>
    <n v="6139328.9780000001"/>
    <s v="Sector El Cóndor DTE933 Fusibles Mt quemado producto de choque de vehículo desconocido a una poste TE943, se realiza cambio quedando normalizado."/>
  </r>
  <r>
    <n v="202200308"/>
    <x v="3"/>
    <n v="0"/>
    <n v="0"/>
    <n v="6"/>
    <x v="1075"/>
    <d v="2022-02-26T17:48:46"/>
    <n v="1.66"/>
    <x v="33"/>
    <x v="0"/>
    <n v="7308"/>
    <s v="Teno"/>
    <s v="BT"/>
    <n v="311402.00799999997"/>
    <n v="6143768.4960000003"/>
    <s v="Sector El Condor - Operacion 1 fusible de 2ST en FMT  en S/E690 producto de ramas topan red BT en TE6111 , se realiza despeje de la zona y se informa para programar poda"/>
  </r>
  <r>
    <n v="202200323"/>
    <x v="1"/>
    <n v="8"/>
    <n v="133"/>
    <n v="22"/>
    <x v="1076"/>
    <d v="2022-02-28T16:16:49"/>
    <n v="0.91"/>
    <x v="33"/>
    <x v="0"/>
    <n v="7301"/>
    <s v="Curicó"/>
    <s v="MT"/>
    <n v="301231.43199999997"/>
    <n v="6126365.0949999997"/>
    <s v="Sector Camino Los Cristales  Operacion de fusibles de 10st en DCU3820 producto de ramas en poste cu3833 y cu3832, se realiza retiro de rama realizando cierre "/>
  </r>
  <r>
    <n v="202200329"/>
    <x v="5"/>
    <n v="7"/>
    <n v="820"/>
    <n v="111"/>
    <x v="1077"/>
    <d v="2022-03-02T11:30:00"/>
    <n v="1.31"/>
    <x v="40"/>
    <x v="0"/>
    <n v="7308"/>
    <s v="Teno"/>
    <s v="MT"/>
    <n v="307466.614"/>
    <n v="6142383.352"/>
    <s v="Sector San Rafael - DTE 3462 con 3 fusibles MT 25s operador en arranque producto de falla en servicio particular 8517 con fusible MT 15s operado en red Particular, se realiza la apertura del cliente realizando cierre quedando normalizado el sector. Opera debido a la cercania del cliente con el arranque general. "/>
  </r>
  <r>
    <n v="202200341"/>
    <x v="1"/>
    <n v="4"/>
    <n v="115"/>
    <n v="19"/>
    <x v="1078"/>
    <d v="2022-03-05T19:35:38"/>
    <n v="1.17"/>
    <x v="50"/>
    <x v="0"/>
    <n v="7301"/>
    <s v="Curicó"/>
    <s v="MT"/>
    <n v="300127.47700000001"/>
    <n v="6125452.3150000004"/>
    <s v="Sector El Porvenir - Producto de un ave que topa el bushing de MT S/E 404, opera el fusible MT en DCU3855 con fusible de 2A y FMT404 arranque general con fusible de 10A, se retira el ave y se realiza cierre normalizando el servicio del sector."/>
  </r>
  <r>
    <n v="202200341"/>
    <x v="1"/>
    <n v="1"/>
    <n v="45"/>
    <n v="10"/>
    <x v="1078"/>
    <d v="2022-03-05T19:50:01"/>
    <n v="1.41"/>
    <x v="50"/>
    <x v="0"/>
    <n v="7301"/>
    <s v="Curicó"/>
    <s v="MT"/>
    <n v="300127.47700000001"/>
    <n v="6125452.3150000004"/>
    <s v="Sector El Porvenir - Producto de un ave que topa el bushing de MT S/E 404, opera el fusible MT en DCU3855 con fusible de 2A y FMT404 arranque general con fusible de 10A, se retira el ave y se realiza cierre normalizando el servicio del sector."/>
  </r>
  <r>
    <n v="202200344"/>
    <x v="3"/>
    <n v="1"/>
    <n v="5"/>
    <n v="5"/>
    <x v="1079"/>
    <d v="2022-03-07T01:49:19"/>
    <n v="1.6"/>
    <x v="36"/>
    <x v="1"/>
    <n v="6303"/>
    <s v="Chimbarongo"/>
    <s v="MT"/>
    <n v="310785.43199999997"/>
    <n v="6144688.0530000003"/>
    <s v="Sector Monterilla - Se produce una operación de fusible MT en DTE3564 por choque de vehículo a poste placa TE5266 quedando todo el sector sin energía. Vehículo identificado: Chevrolet Corsa Extra 1.6 año 2002 placa patente UV-4288."/>
  </r>
  <r>
    <n v="202200344"/>
    <x v="3"/>
    <n v="1"/>
    <n v="30"/>
    <n v="23"/>
    <x v="1079"/>
    <d v="2022-03-07T01:49:19"/>
    <n v="1.6"/>
    <x v="36"/>
    <x v="1"/>
    <n v="7308"/>
    <s v="Teno"/>
    <s v="MT"/>
    <n v="310785.43199999997"/>
    <n v="6144688.0530000003"/>
    <s v="Sector Monterilla - Se produce una operación de fusible MT en DTE3564 por choque de vehículo a poste placa TE5266 quedando todo el sector sin energía. Vehículo identificado: Chevrolet Corsa Extra 1.6 año 2002 placa patente UV-4288."/>
  </r>
  <r>
    <n v="202200344"/>
    <x v="3"/>
    <n v="6"/>
    <n v="170"/>
    <n v="68"/>
    <x v="1079"/>
    <d v="2022-03-07T09:35:17"/>
    <n v="9.3699999999999992"/>
    <x v="36"/>
    <x v="1"/>
    <n v="6303"/>
    <s v="Chimbarongo"/>
    <s v="MT"/>
    <n v="310785.43199999997"/>
    <n v="6144688.0530000003"/>
    <s v="Sector Monterilla - Se produce una operación de fusible MT en DTE3564 por choque de vehículo a poste placa TE5266 quedando todo el sector sin energía. Vehículo identificado: Chevrolet Corsa Extra 1.6 año 2002 placa patente UV-4288."/>
  </r>
  <r>
    <n v="202200347"/>
    <x v="3"/>
    <n v="0"/>
    <n v="0"/>
    <n v="7"/>
    <x v="1080"/>
    <d v="2022-03-07T18:23:28"/>
    <n v="1.69"/>
    <x v="40"/>
    <x v="0"/>
    <n v="7308"/>
    <s v="Teno"/>
    <s v="BT"/>
    <n v="309041.26199999999"/>
    <n v="6143829.8609999996"/>
    <s v="Sector Monterilla, FBT123 nh 80amp operado, se identifican  cables telefonicos en coci con red de BT TE4640, se despejan cables realizando el cierre entrando normal. "/>
  </r>
  <r>
    <n v="202200355"/>
    <x v="3"/>
    <n v="4"/>
    <n v="255"/>
    <n v="11"/>
    <x v="1081"/>
    <d v="2022-03-09T20:47:31"/>
    <n v="1.06"/>
    <x v="40"/>
    <x v="0"/>
    <n v="7308"/>
    <s v="Teno"/>
    <s v="MT"/>
    <n v="315789.14899999998"/>
    <n v="6139328.9780000001"/>
    <s v="Sector El Cóndor - DTE933 operación de 1 FMT de 5A. Se efectúa recorrido sin encontrar causa de falla, se realiza cierre quedando normalizado, se asocia falla a servicio 11178 cliente se aumenta FMT particular."/>
  </r>
  <r>
    <n v="202200363"/>
    <x v="4"/>
    <n v="267"/>
    <n v="17436.5"/>
    <n v="2761"/>
    <x v="1082"/>
    <d v="2022-03-11T15:54:00"/>
    <n v="7.0000000000000007E-2"/>
    <x v="53"/>
    <x v="2"/>
    <n v="7301"/>
    <s v="Curicó"/>
    <s v="MT"/>
    <n v="296491.57527492999"/>
    <n v="6125569.1047082497"/>
    <s v="Falla Asociada a Subtransmisión SS/EE Curicó Y SS/EE Teno, sin energía por periodo de 5 minutos."/>
  </r>
  <r>
    <n v="202200363"/>
    <x v="4"/>
    <n v="35"/>
    <n v="2169.5"/>
    <n v="287"/>
    <x v="1082"/>
    <d v="2022-03-11T15:54:00"/>
    <n v="7.0000000000000007E-2"/>
    <x v="53"/>
    <x v="2"/>
    <n v="7304"/>
    <s v="Molina"/>
    <s v="MT"/>
    <n v="296491.57527492999"/>
    <n v="6125569.1047082497"/>
    <s v="Falla Asociada a Subtransmisión SS/EE Curicó Y SS/EE Teno, sin energía por periodo de 5 minutos."/>
  </r>
  <r>
    <n v="202200364"/>
    <x v="2"/>
    <n v="208"/>
    <n v="20938.5"/>
    <n v="2797"/>
    <x v="1082"/>
    <d v="2022-03-11T15:54:00"/>
    <n v="7.0000000000000007E-2"/>
    <x v="53"/>
    <x v="2"/>
    <n v="7301"/>
    <s v="Curicó"/>
    <s v="MT"/>
    <n v="296508.32527492999"/>
    <n v="6125585.75470882"/>
    <s v="Falla Asociada a Subtransmisión SS/EE Curicó Y SS/EE Teno, sin energía por periodo de 5 minutos."/>
  </r>
  <r>
    <n v="202200365"/>
    <x v="0"/>
    <n v="27"/>
    <n v="666"/>
    <n v="404"/>
    <x v="1082"/>
    <d v="2022-03-11T15:54:00"/>
    <n v="7.0000000000000007E-2"/>
    <x v="53"/>
    <x v="2"/>
    <n v="7306"/>
    <s v="Romeral"/>
    <s v="MT"/>
    <n v="304246.84420964"/>
    <n v="6139485.9180800002"/>
    <s v="Falla Asociada a Subtransmisión SS/EE Curicó Y SS/EE Teno, sin energía por periodo de 5 minutos."/>
  </r>
  <r>
    <n v="202200365"/>
    <x v="0"/>
    <n v="108"/>
    <n v="15221.5"/>
    <n v="1020"/>
    <x v="1082"/>
    <d v="2022-03-11T15:54:00"/>
    <n v="7.0000000000000007E-2"/>
    <x v="53"/>
    <x v="2"/>
    <n v="7308"/>
    <s v="Teno"/>
    <s v="MT"/>
    <n v="304246.84420964"/>
    <n v="6139485.9180800002"/>
    <s v="Falla Asociada a Subtransmisión SS/EE Curicó Y SS/EE Teno, sin energía por periodo de 5 minutos."/>
  </r>
  <r>
    <n v="202200366"/>
    <x v="5"/>
    <n v="188"/>
    <n v="19621"/>
    <n v="2089"/>
    <x v="1082"/>
    <d v="2022-03-11T15:54:00"/>
    <n v="7.0000000000000007E-2"/>
    <x v="53"/>
    <x v="2"/>
    <n v="7308"/>
    <s v="Teno"/>
    <s v="MT"/>
    <n v="304252.89421007002"/>
    <n v="6139485.9180800002"/>
    <s v="Falla Asociada a Subtransmisión SS/EE Curicó Y SS/EE Teno, sin energía por periodo de 5 minutos."/>
  </r>
  <r>
    <n v="202200367"/>
    <x v="1"/>
    <n v="155"/>
    <n v="8724"/>
    <n v="1535"/>
    <x v="1082"/>
    <d v="2022-03-11T15:54:00"/>
    <n v="7.0000000000000007E-2"/>
    <x v="53"/>
    <x v="2"/>
    <n v="7301"/>
    <s v="Curicó"/>
    <s v="MT"/>
    <n v="296512.97279999999"/>
    <n v="6125541.6553999996"/>
    <s v="Falla Asociada a Subtransmisión SS/EE Curicó Y SS/EE Teno, sin energía por periodo de 5 minutos."/>
  </r>
  <r>
    <n v="202200367"/>
    <x v="1"/>
    <n v="19"/>
    <n v="9597"/>
    <n v="63"/>
    <x v="1082"/>
    <d v="2022-03-11T15:54:00"/>
    <n v="7.0000000000000007E-2"/>
    <x v="53"/>
    <x v="2"/>
    <n v="7306"/>
    <s v="Romeral"/>
    <s v="MT"/>
    <n v="296512.97279999999"/>
    <n v="6125541.6553999996"/>
    <s v="Falla Asociada a Subtransmisión SS/EE Curicó Y SS/EE Teno, sin energía por periodo de 5 minutos."/>
  </r>
  <r>
    <n v="202200370"/>
    <x v="4"/>
    <n v="0"/>
    <n v="0"/>
    <n v="88"/>
    <x v="1083"/>
    <d v="2022-03-11T22:36:10"/>
    <n v="1.07"/>
    <x v="34"/>
    <x v="0"/>
    <n v="7301"/>
    <s v="Curicó"/>
    <s v="BT"/>
    <n v="304076.23412371002"/>
    <n v="6110685.6768920897"/>
    <s v="Sector Villa La Palmera – S/E 255 operada por sobreconsumo con NH de 125AMP se realiza cierre con un peak de 145A manteniéndose con: fase 1= 90A - fase2= 25A - fase 3= 49A, se programa equilibrio de fases."/>
  </r>
  <r>
    <n v="202200372"/>
    <x v="4"/>
    <n v="0"/>
    <n v="0"/>
    <n v="88"/>
    <x v="1084"/>
    <d v="2022-03-13T22:05:00"/>
    <n v="1.86"/>
    <x v="34"/>
    <x v="0"/>
    <n v="7301"/>
    <s v="Curicó"/>
    <s v="BT"/>
    <n v="304076.23412371002"/>
    <n v="6110685.6768920897"/>
    <s v="Sector Villa La Palmera – S/E 255 operada por sobreconsumo con NH de 125AMP , se cambian clientes de fase en CU3119 en pasaje 2 "/>
  </r>
  <r>
    <n v="202200376"/>
    <x v="4"/>
    <n v="115"/>
    <n v="4951"/>
    <n v="1109"/>
    <x v="1085"/>
    <d v="2022-03-19T15:57:18"/>
    <n v="5.92"/>
    <x v="60"/>
    <x v="0"/>
    <n v="7301"/>
    <s v="Curicó"/>
    <s v="MT"/>
    <n v="304303.72700000001"/>
    <n v="6112016.9330000002"/>
    <s v="Refuerzo de 5.756m LMT de Cu desnudo 3x13mm² a cable Prot 3x180mm² (1ª epata)- Refuerzo de línea para conexión de PMGD Las Bandurrias"/>
  </r>
  <r>
    <n v="202200376"/>
    <x v="4"/>
    <n v="35"/>
    <n v="2169.5"/>
    <n v="287"/>
    <x v="1085"/>
    <d v="2022-03-19T15:57:18"/>
    <n v="5.92"/>
    <x v="60"/>
    <x v="0"/>
    <n v="7304"/>
    <s v="Molina"/>
    <s v="MT"/>
    <n v="304303.72700000001"/>
    <n v="6112016.9330000002"/>
    <s v="Refuerzo de 5.756m LMT de Cu desnudo 3x13mm² a cable Prot 3x180mm² (1ª epata)- Refuerzo de línea para conexión de PMGD Las Bandurrias"/>
  </r>
  <r>
    <n v="202200384"/>
    <x v="4"/>
    <n v="44"/>
    <n v="1708"/>
    <n v="496"/>
    <x v="1086"/>
    <d v="2022-03-17T16:18:01"/>
    <n v="0.55000000000000004"/>
    <x v="36"/>
    <x v="1"/>
    <n v="7301"/>
    <s v="Curicó"/>
    <s v="MT"/>
    <n v="307085.33199999999"/>
    <n v="6104906.3990000002"/>
    <s v="Sector Potrero Grande - Opera reconectador RCU6726 por choque de vehiculo desconocido a tirante en poste CU8092, se realiza reparación y posterior mitigación para evitar reiteración en la falla."/>
  </r>
  <r>
    <n v="202200384"/>
    <x v="4"/>
    <n v="36"/>
    <n v="1155.5"/>
    <n v="230"/>
    <x v="1086"/>
    <d v="2022-03-17T16:25:14"/>
    <n v="0.67"/>
    <x v="36"/>
    <x v="1"/>
    <n v="7301"/>
    <s v="Curicó"/>
    <s v="MT"/>
    <n v="307085.33199999999"/>
    <n v="6104906.3990000002"/>
    <s v="Sector Potrero Grande - Opera reconectador RCU6726 por choque de vehiculo desconocido a tirante en poste CU8092, se realiza reparación y posterior mitigación para evitar reiteración en la falla."/>
  </r>
  <r>
    <n v="202200400"/>
    <x v="1"/>
    <n v="36"/>
    <n v="1373"/>
    <n v="345"/>
    <x v="1087"/>
    <d v="2022-03-23T15:18:20"/>
    <n v="1.53"/>
    <x v="43"/>
    <x v="0"/>
    <n v="7301"/>
    <s v="Curicó"/>
    <s v="MT"/>
    <n v="299667.65500000003"/>
    <n v="6126982.4730000002"/>
    <s v="Sector Los Cristales - Opera desconectador DCU1294 fusible en media tensión por ramas sobre la red en CU3830, se realiza despeje de red quedando con servicio normal."/>
  </r>
  <r>
    <n v="202200400"/>
    <x v="1"/>
    <n v="20"/>
    <n v="782"/>
    <n v="126"/>
    <x v="1088"/>
    <d v="2022-03-23T14:43:23"/>
    <n v="0.83"/>
    <x v="43"/>
    <x v="0"/>
    <n v="7301"/>
    <s v="Curicó"/>
    <s v="MT"/>
    <n v="299326.63199999998"/>
    <n v="6126814.4869999997"/>
    <s v="Sector Los Cristales - Opera desconectador DCU1294 fusible en media tensión por ramas sobre la red en CU3830, se realiza despeje de red quedando con servicio normal."/>
  </r>
  <r>
    <n v="202200400"/>
    <x v="1"/>
    <n v="1"/>
    <n v="75"/>
    <n v="22"/>
    <x v="1088"/>
    <d v="2022-03-23T14:43:23"/>
    <n v="0.83"/>
    <x v="43"/>
    <x v="0"/>
    <n v="7306"/>
    <s v="Romeral"/>
    <s v="MT"/>
    <n v="299326.63199999998"/>
    <n v="6126814.4869999997"/>
    <s v="Sector Los Cristales - Opera desconectador DCU1294 fusible en media tensión por ramas sobre la red en CU3830, se realiza despeje de red quedando con servicio normal."/>
  </r>
  <r>
    <n v="202200401"/>
    <x v="4"/>
    <n v="80"/>
    <n v="2863.5"/>
    <n v="740"/>
    <x v="1089"/>
    <d v="2022-03-23T14:33:43"/>
    <n v="0.78"/>
    <x v="43"/>
    <x v="0"/>
    <n v="7301"/>
    <s v="Curicó"/>
    <s v="MT"/>
    <n v="307085.33199999999"/>
    <n v="6104906.3990000002"/>
    <s v="Sector Potrero Grande - Opera reconectador RCU6726 en media tensión por ramas sobre la red en CU238, se realiza despeje de red quedando con servicio normal."/>
  </r>
  <r>
    <n v="202200407"/>
    <x v="0"/>
    <n v="24"/>
    <n v="2435"/>
    <n v="208"/>
    <x v="1090"/>
    <d v="2022-03-23T14:29:40"/>
    <n v="0.48"/>
    <x v="43"/>
    <x v="0"/>
    <n v="7308"/>
    <s v="Teno"/>
    <s v="MT"/>
    <n v="308630.16100000002"/>
    <n v="6140108.6950000003"/>
    <s v="Sector Las Parcelas - Opera reconectador RTE6599 en media tensión por linea de media tension cortada en TE5677, se realiza reparación de red quedando con servicio normal."/>
  </r>
  <r>
    <n v="202200407"/>
    <x v="0"/>
    <n v="24"/>
    <n v="867"/>
    <n v="470"/>
    <x v="1090"/>
    <d v="2022-03-23T16:17:12"/>
    <n v="2.2799999999999998"/>
    <x v="43"/>
    <x v="0"/>
    <n v="7308"/>
    <s v="Teno"/>
    <s v="MT"/>
    <n v="308630.16100000002"/>
    <n v="6140108.6950000003"/>
    <s v="Sector Las Parcelas - Opera reconectador RTE6599 en media tensión por linea de media tension cortada en TE5677, se realiza reparación de red quedando con servicio normal."/>
  </r>
  <r>
    <n v="202200411"/>
    <x v="2"/>
    <n v="2"/>
    <n v="125"/>
    <n v="33"/>
    <x v="1091"/>
    <d v="2022-03-23T16:28:10"/>
    <n v="2.3199999999999998"/>
    <x v="33"/>
    <x v="0"/>
    <n v="7301"/>
    <s v="Curicó"/>
    <s v="MT"/>
    <n v="297357.91399999999"/>
    <n v="6123654.2709999997"/>
    <s v="Sector Corral de Piedra Desconectador DCU-4008 con dos Fusible de MT de 5st operados en por caida de ramas en CU-6498 se realiza poda puntual despejando la zona afectada de ramas realizando cierre sector quedando normalizado."/>
  </r>
  <r>
    <n v="202200418"/>
    <x v="5"/>
    <n v="8"/>
    <n v="175"/>
    <n v="84"/>
    <x v="1092"/>
    <d v="2022-03-23T15:29:32"/>
    <n v="0.97"/>
    <x v="43"/>
    <x v="0"/>
    <n v="7308"/>
    <s v="Teno"/>
    <s v="MT"/>
    <n v="305540.78499999997"/>
    <n v="6140382.2829999998"/>
    <s v="Sector Santa Rosa - Opera desconectador fusible DTE4562 en media tensión por ramas sobre la red en TE3036, se realiza despeje de red quedando con servicio normal."/>
  </r>
  <r>
    <n v="202200425"/>
    <x v="2"/>
    <n v="0"/>
    <n v="0"/>
    <n v="9"/>
    <x v="1093"/>
    <d v="2022-03-23T17:16:16"/>
    <n v="2.1800000000000002"/>
    <x v="33"/>
    <x v="0"/>
    <n v="7301"/>
    <s v="Curicó"/>
    <s v="BT"/>
    <n v="300199.03000000003"/>
    <n v="6121284.9550000001"/>
    <s v="Sector Los Niches S/E91 operado NH de 80A operado por caida de ramas llevadas por el viento en CU6372, se realiza cierre quedando normalizado"/>
  </r>
  <r>
    <n v="202200430"/>
    <x v="4"/>
    <n v="0"/>
    <n v="0"/>
    <n v="27"/>
    <x v="1094"/>
    <d v="2022-03-23T17:44:12"/>
    <n v="2.31"/>
    <x v="33"/>
    <x v="0"/>
    <n v="7304"/>
    <s v="Molina"/>
    <s v="BT"/>
    <n v="307019.92099999997"/>
    <n v="6103259.3389999997"/>
    <s v="Sector yacal  S/E257 operado NH de 80A operado por caida de ramas por el fuerte viento en CU121, se realiza cierre quedando normalizado"/>
  </r>
  <r>
    <n v="202200436"/>
    <x v="2"/>
    <n v="2"/>
    <n v="90"/>
    <n v="2"/>
    <x v="1095"/>
    <d v="2022-03-23T19:08:16"/>
    <n v="1.8"/>
    <x v="40"/>
    <x v="0"/>
    <n v="7301"/>
    <s v="Curicó"/>
    <s v="MT"/>
    <n v="300850.14399999997"/>
    <n v="6115115.7869999995"/>
    <s v="Sector El Retamo Fusibles de MT operados por falla en servicio 8523 particular falla interna se deja abierto  y se normaliza arranque quedando sector con energía"/>
  </r>
  <r>
    <n v="202200446"/>
    <x v="4"/>
    <n v="6"/>
    <n v="190"/>
    <n v="186"/>
    <x v="1096"/>
    <d v="2022-03-25T15:16:18"/>
    <n v="0.47"/>
    <x v="40"/>
    <x v="0"/>
    <n v="7301"/>
    <s v="Curicó"/>
    <s v="MT"/>
    <n v="308303.20899999997"/>
    <n v="6115182.8380000005"/>
    <s v="Sector Chequenlemu - Opera fusibles 12A en MT DCU4403, se efectúa recorrido encontrando FMT fundido en CU4403, se cambia de fusibles se realiza cierre quedando con sin energía."/>
  </r>
  <r>
    <n v="202200446"/>
    <x v="4"/>
    <n v="2"/>
    <n v="40"/>
    <n v="18"/>
    <x v="1096"/>
    <d v="2022-03-25T15:24:48"/>
    <n v="0.62"/>
    <x v="40"/>
    <x v="0"/>
    <n v="7301"/>
    <s v="Curicó"/>
    <s v="MT"/>
    <n v="308303.20899999997"/>
    <n v="6115182.8380000005"/>
    <s v="Sector Chequenlemu - Opera fusibles 12A en MT DCU4403, se efectúa recorrido encontrando FMT fundido en CU4403, se cambia de fusibles se realiza cierre quedando con sin energía."/>
  </r>
  <r>
    <n v="202200446"/>
    <x v="4"/>
    <n v="5"/>
    <n v="250"/>
    <n v="5"/>
    <x v="1096"/>
    <d v="2022-03-25T15:45:09"/>
    <n v="0.96"/>
    <x v="40"/>
    <x v="0"/>
    <n v="7301"/>
    <s v="Curicó"/>
    <s v="MT"/>
    <n v="308303.20899999997"/>
    <n v="6115182.8380000005"/>
    <s v="Sector Chequenlemu - Opera fusibles 12A en MT DCU4403, se efectúa recorrido encontrando FMT fundido en CU4403, se cambia de fusibles se realiza cierre quedando con sin energía."/>
  </r>
  <r>
    <n v="202200449"/>
    <x v="5"/>
    <n v="2"/>
    <n v="100"/>
    <n v="19"/>
    <x v="1097"/>
    <d v="2022-03-25T22:14:33"/>
    <n v="3.5"/>
    <x v="36"/>
    <x v="1"/>
    <n v="7308"/>
    <s v="Teno"/>
    <s v="MT"/>
    <n v="311032.11700000003"/>
    <n v="6137089.6699999999"/>
    <s v="Callejón Santa Sara – Se opera Desconectador fusible DTE4203 para cambio de poste TE4204 producto de un choque efectuado por vehículo desconocido. El cambio se realizó con empresa AYG, quedando normalizado el sector."/>
  </r>
  <r>
    <n v="202200455"/>
    <x v="1"/>
    <n v="4"/>
    <n v="205"/>
    <n v="47"/>
    <x v="1098"/>
    <d v="2022-03-27T17:17:17"/>
    <n v="2.0499999999999998"/>
    <x v="33"/>
    <x v="0"/>
    <n v="7301"/>
    <s v="Curicó"/>
    <s v="MT"/>
    <n v="300725.76899999997"/>
    <n v="6126543.9519999996"/>
    <s v="Camino Los Cristales - Se opera Desconectador Fusible DCU1124 debido a LMT y LBT cortadas producto de caída de ramas en CU1422 y CU4170."/>
  </r>
  <r>
    <n v="202200465"/>
    <x v="2"/>
    <n v="22"/>
    <n v="835"/>
    <n v="53"/>
    <x v="1099"/>
    <d v="2022-03-29T19:25:32"/>
    <n v="2.6"/>
    <x v="40"/>
    <x v="0"/>
    <n v="7301"/>
    <s v="Curicó"/>
    <s v="MT"/>
    <n v="301284.75799999997"/>
    <n v="6119634.2000000002"/>
    <s v="Sector la mosqueta - Operación de 1  Fusible  De Media Tensión  de 15s producto de la fatiga del fusible lateral del arranque, se identifica dañado por fatiga."/>
  </r>
  <r>
    <n v="202200478"/>
    <x v="4"/>
    <n v="0"/>
    <n v="0"/>
    <n v="101"/>
    <x v="1100"/>
    <d v="2022-04-01T20:07:38"/>
    <n v="0.89"/>
    <x v="34"/>
    <x v="0"/>
    <n v="7301"/>
    <s v="Curicó"/>
    <s v="BT"/>
    <n v="309953.22899999999"/>
    <n v="6103836.3030000003"/>
    <s v="Sector Potrero Grande SED 445 se identifica 1 fusible NH de 80A operado por sobrecarga, además se detecta desequilibrio entre las fases, por lo cual se realizará traslado de empalmes a las fases con cargas más bajas, Quedando normalizado"/>
  </r>
  <r>
    <n v="202200454"/>
    <x v="4"/>
    <n v="112"/>
    <n v="4836"/>
    <n v="1062"/>
    <x v="1101"/>
    <d v="2022-04-02T15:37:38"/>
    <n v="5.61"/>
    <x v="60"/>
    <x v="0"/>
    <n v="7301"/>
    <s v="Curicó"/>
    <s v="MT"/>
    <n v="304321.34399999998"/>
    <n v="6110652.6069999998"/>
    <s v="Cordillerilla, Segunda etapa de refuerzo de conductor por nuevo PMGD. "/>
  </r>
  <r>
    <n v="202200454"/>
    <x v="4"/>
    <n v="35"/>
    <n v="2169.5"/>
    <n v="290"/>
    <x v="1101"/>
    <d v="2022-04-02T15:37:38"/>
    <n v="5.61"/>
    <x v="60"/>
    <x v="0"/>
    <n v="7304"/>
    <s v="Molina"/>
    <s v="MT"/>
    <n v="304321.34399999998"/>
    <n v="6110652.6069999998"/>
    <s v="Cordillerilla, Segunda etapa de refuerzo de conductor por nuevo PMGD. "/>
  </r>
  <r>
    <n v="202200488"/>
    <x v="4"/>
    <n v="0"/>
    <n v="0"/>
    <n v="101"/>
    <x v="1102"/>
    <d v="2022-04-05T11:52:40"/>
    <n v="1.65"/>
    <x v="39"/>
    <x v="0"/>
    <n v="7301"/>
    <s v="Curicó"/>
    <s v="BT"/>
    <n v="309953.22899999999"/>
    <n v="6103836.3030000003"/>
    <s v="Sector Potrero Grande líneas se identifican LBT destemplada en Neutro del poste cu336 se realiza retemplado y se normaliza SED445 quedando sector con energía, además se programa  instalan separadores "/>
  </r>
  <r>
    <n v="202200498"/>
    <x v="0"/>
    <n v="2"/>
    <n v="20"/>
    <n v="11"/>
    <x v="1103"/>
    <d v="2022-04-07T16:06:13"/>
    <n v="0.96"/>
    <x v="33"/>
    <x v="0"/>
    <n v="7308"/>
    <s v="Teno"/>
    <s v="MT"/>
    <n v="308090.766"/>
    <n v="6136319.068"/>
    <s v="Sector La purísima se identifica Fusible de 3A operado en DTE2378 se producto de la caída de rama en poste TE-3709, se encuentra la zona despejada, se cambian fusible quedando normalizado. Se informa para solicitar autorización de poda en la zona."/>
  </r>
  <r>
    <n v="202200497"/>
    <x v="5"/>
    <n v="0"/>
    <n v="0"/>
    <n v="9"/>
    <x v="1104"/>
    <d v="2022-04-07T15:39:15"/>
    <n v="0.23"/>
    <x v="40"/>
    <x v="0"/>
    <n v="7308"/>
    <s v="Teno"/>
    <s v="BT"/>
    <n v="309171.17200000002"/>
    <n v="6139446.4029999999"/>
    <s v="Sector La Purísima sin energía producto de porta fusible Cabana fundido por mal contacto en SED563, se reemplaza quedando sector con energía"/>
  </r>
  <r>
    <n v="202200510"/>
    <x v="4"/>
    <n v="0"/>
    <n v="0"/>
    <n v="23"/>
    <x v="1105"/>
    <d v="2022-04-10T23:37:08"/>
    <n v="4.01"/>
    <x v="34"/>
    <x v="0"/>
    <n v="7301"/>
    <s v="Curicó"/>
    <s v="BT"/>
    <n v="306631.43"/>
    <n v="6106980.5199999996"/>
    <s v="Sector La Quebrada se identifica breaker de SED209 de 60A vencido, se normaliza en forma provisoria programando su normalización, 11/04/2022 queda normalizado a cabanna"/>
  </r>
  <r>
    <n v="202200523"/>
    <x v="0"/>
    <n v="20"/>
    <n v="607"/>
    <n v="465"/>
    <x v="1106"/>
    <d v="2022-04-12T23:24:41"/>
    <n v="0.59"/>
    <x v="39"/>
    <x v="0"/>
    <n v="7308"/>
    <s v="Teno"/>
    <s v="MT"/>
    <n v="306876.51899999997"/>
    <n v="6136633.5080000004"/>
    <s v="Sector Domingo Mancilla fusibles operados en DTE4436, se realiza recorrido de líneas de media tensión sin determinar falla, gran parte de la red esta por predios particulares se realiza recorrido de redes con luz día."/>
  </r>
  <r>
    <n v="202200523"/>
    <x v="0"/>
    <n v="4"/>
    <n v="260"/>
    <n v="7"/>
    <x v="1106"/>
    <d v="2022-04-13T00:19:06"/>
    <n v="1.5"/>
    <x v="39"/>
    <x v="0"/>
    <n v="7308"/>
    <s v="Teno"/>
    <s v="MT"/>
    <n v="306876.51899999997"/>
    <n v="6136633.5080000004"/>
    <s v="Sector Domingo Mancilla fusibles operados en DTE4436, se realiza recorrido de líneas de media tensión sin determinar falla, gran parte de la red esta por predios particulares se realiza recorrido de redes con luz día."/>
  </r>
  <r>
    <n v="202200504"/>
    <x v="5"/>
    <n v="6"/>
    <n v="230"/>
    <n v="22"/>
    <x v="1107"/>
    <d v="2022-04-13T13:42:04"/>
    <n v="3.68"/>
    <x v="35"/>
    <x v="0"/>
    <n v="7308"/>
    <s v="Teno"/>
    <s v="MT"/>
    <n v="312544.08500000002"/>
    <n v="6135530.3689999999"/>
    <s v="Sector El Molino apertura por Proyecto para Cambio de 3 Crucetas y 2 postes de MT por construcción de Torre de Agua Potable del sector"/>
  </r>
  <r>
    <n v="202200529"/>
    <x v="4"/>
    <n v="265"/>
    <n v="17221.5"/>
    <n v="2825"/>
    <x v="1108"/>
    <d v="2022-04-13T11:47:50"/>
    <n v="0.21"/>
    <x v="36"/>
    <x v="1"/>
    <n v="7301"/>
    <s v="Curicó"/>
    <s v="MT"/>
    <n v="302185.22700000001"/>
    <n v="6117707.0020000003"/>
    <s v="Sector de Los Niches RCU6052 intelliRupter N/C Opera por choque de vehículo a tirante del poste CU-2705 en sector entrada Villa sta Elena, se realiza despeje y posterior cierre quedando con servicio normal."/>
  </r>
  <r>
    <n v="202200529"/>
    <x v="4"/>
    <n v="35"/>
    <n v="2169.5"/>
    <n v="291"/>
    <x v="1108"/>
    <d v="2022-04-13T11:47:50"/>
    <n v="0.21"/>
    <x v="36"/>
    <x v="1"/>
    <n v="7304"/>
    <s v="Molina"/>
    <s v="MT"/>
    <n v="302185.22700000001"/>
    <n v="6117707.0020000003"/>
    <s v="Sector de Los Niches RCU6052 intelliRupter N/C Opera por choque de vehículo a tirante del poste CU-2705 en sector entrada Villa sta Elena, se realiza despeje y posterior cierre quedando con servicio normal."/>
  </r>
  <r>
    <n v="202200536"/>
    <x v="2"/>
    <n v="2"/>
    <n v="125"/>
    <n v="34"/>
    <x v="1109"/>
    <d v="2022-04-13T19:28:55"/>
    <n v="1.74"/>
    <x v="40"/>
    <x v="0"/>
    <n v="7301"/>
    <s v="Curicó"/>
    <s v="MT"/>
    <n v="297357.91399999999"/>
    <n v="6123654.2709999997"/>
    <s v="Sector de Corral de piedra operación DCU-4008 en dos 2 fases con fusibles de 5S, se identifica falla de material."/>
  </r>
  <r>
    <n v="202200538"/>
    <x v="2"/>
    <n v="0"/>
    <n v="0"/>
    <n v="122"/>
    <x v="1110"/>
    <d v="2022-04-13T20:48:25"/>
    <n v="0.85"/>
    <x v="33"/>
    <x v="0"/>
    <n v="7301"/>
    <s v="Curicó"/>
    <s v="BT"/>
    <n v="301820.43199999997"/>
    <n v="6117799.6809999999"/>
    <s v="Sector Los Niches SED553 sin energía producto de operación de Breaker 250A se recorre línea encontrando ramas en CU2513, se realiza poda puntual y se programa instalación de separadores"/>
  </r>
  <r>
    <n v="202200543"/>
    <x v="0"/>
    <n v="0"/>
    <n v="0"/>
    <n v="46"/>
    <x v="1111"/>
    <d v="2022-04-14T13:00:00"/>
    <n v="0.56000000000000005"/>
    <x v="46"/>
    <x v="0"/>
    <n v="7308"/>
    <s v="Teno"/>
    <s v="BT"/>
    <n v="314107.75280000002"/>
    <n v="6134132.2441999996"/>
    <s v="Sector Santa Susana – SED1193 operan 2 fusibles NH de 50A por Personal de contratista de GYF, Al momento de realizar conexión de un servicio nuevo en BT apoyan la escalera y chocan las fases de 2 lozas aéreas provocando coci en la red de BT, se realiza reemplazo de fusible quedando con servicio normal."/>
  </r>
  <r>
    <n v="202200541"/>
    <x v="4"/>
    <n v="4"/>
    <n v="302.5"/>
    <n v="221"/>
    <x v="1112"/>
    <d v="2022-04-21T15:58:00"/>
    <n v="5.72"/>
    <x v="35"/>
    <x v="0"/>
    <n v="7301"/>
    <s v="Curicó"/>
    <s v="MT"/>
    <n v="303420.06800000003"/>
    <n v="6116821.5769999996"/>
    <s v="Villa Santa Elena - Para realizar Instalación de Nueva SED 45 KVA, Construcción de 2do plano, Construcción de Malla TP, Seccionamiento en SED203 (2 límites de zona) y Normalización de protecciones en BT (Cavana 2 salidas)"/>
  </r>
  <r>
    <n v="202200579"/>
    <x v="0"/>
    <n v="27"/>
    <n v="666"/>
    <n v="415"/>
    <x v="1113"/>
    <d v="2022-04-22T00:13:59"/>
    <n v="0.5"/>
    <x v="36"/>
    <x v="1"/>
    <n v="7306"/>
    <s v="Romeral"/>
    <s v="MT"/>
    <n v="304602.64199999999"/>
    <n v="6139266.1469999999"/>
    <s v="Sector Teno RTE5739 Alimentador Los Queñes, opera Reconectador por choque de vehículo a porte de media tensión TE4570, transferencias de carga y se recupera gran parte de la zona afectada quedando con servicio normal dejando vano largo y quedando pendiente el cambio de poste."/>
  </r>
  <r>
    <n v="202200579"/>
    <x v="0"/>
    <n v="107"/>
    <n v="15216.5"/>
    <n v="1036"/>
    <x v="1113"/>
    <d v="2022-04-22T00:13:59"/>
    <n v="0.5"/>
    <x v="36"/>
    <x v="1"/>
    <n v="7308"/>
    <s v="Teno"/>
    <s v="MT"/>
    <n v="304602.64199999999"/>
    <n v="6139266.1469999999"/>
    <s v="Sector Teno RTE5739 Alimentador Los Queñes, opera Reconectador por choque de vehículo a porte de media tensión TE4570, transferencias de carga y se recupera gran parte de la zona afectada quedando con servicio normal dejando vano largo y quedando pendiente el cambio de poste."/>
  </r>
  <r>
    <n v="202200579"/>
    <x v="0"/>
    <n v="30"/>
    <n v="4845"/>
    <n v="216"/>
    <x v="1114"/>
    <d v="2022-04-22T01:58:10"/>
    <n v="0.02"/>
    <x v="36"/>
    <x v="1"/>
    <n v="6303"/>
    <s v="Chimbarongo"/>
    <s v="MT"/>
    <n v="304602.64199999999"/>
    <n v="6139266.1469999999"/>
    <s v="Sector Teno RTE5739 Alimentador Los Queñes, opera Reconectador por choque de vehículo a porte de media tensión TE4570, transferencias de carga y se recupera gran parte de la zona afectada quedando con servicio normal dejando vano largo y quedando pendiente el cambio de poste."/>
  </r>
  <r>
    <n v="202200579"/>
    <x v="0"/>
    <n v="27"/>
    <n v="666"/>
    <n v="415"/>
    <x v="1114"/>
    <d v="2022-04-22T01:58:10"/>
    <n v="0.02"/>
    <x v="36"/>
    <x v="1"/>
    <n v="7306"/>
    <s v="Romeral"/>
    <s v="MT"/>
    <n v="304602.64199999999"/>
    <n v="6139266.1469999999"/>
    <s v="Sector Teno RTE5739 Alimentador Los Queñes, opera Reconectador por choque de vehículo a porte de media tensión TE4570, transferencias de carga y se recupera gran parte de la zona afectada quedando con servicio normal dejando vano largo y quedando pendiente el cambio de poste."/>
  </r>
  <r>
    <n v="202200579"/>
    <x v="0"/>
    <n v="487"/>
    <n v="53990.5"/>
    <n v="4673"/>
    <x v="1114"/>
    <d v="2022-04-22T01:58:10"/>
    <n v="0.02"/>
    <x v="36"/>
    <x v="1"/>
    <n v="7308"/>
    <s v="Teno"/>
    <s v="MT"/>
    <n v="304602.64199999999"/>
    <n v="6139266.1469999999"/>
    <s v="Sector Teno RTE5739 Alimentador Los Queñes, opera Reconectador por choque de vehículo a porte de media tensión TE4570, transferencias de carga y se recupera gran parte de la zona afectada quedando con servicio normal dejando vano largo y quedando pendiente el cambio de poste."/>
  </r>
  <r>
    <n v="202200588"/>
    <x v="2"/>
    <n v="0"/>
    <n v="0"/>
    <n v="3"/>
    <x v="1115"/>
    <d v="2022-04-22T13:16:35"/>
    <n v="2.0299999999999998"/>
    <x v="40"/>
    <x v="0"/>
    <n v="7301"/>
    <s v="Curicó"/>
    <s v="BT"/>
    <n v="300022.43099999998"/>
    <n v="6118704.8839999996"/>
    <s v="Sector La Mosqueta se identifica neutro cortado en red BT de SED 238 se repara quedando sed con energía sin operación de fusible NH"/>
  </r>
  <r>
    <n v="202200598"/>
    <x v="2"/>
    <n v="0"/>
    <n v="0"/>
    <n v="160"/>
    <x v="1116"/>
    <d v="2022-04-22T20:32:44"/>
    <n v="0.65"/>
    <x v="49"/>
    <x v="0"/>
    <n v="7301"/>
    <s v="Curicó"/>
    <s v="BT"/>
    <n v="302109.82900000003"/>
    <n v="6118359.2070000004"/>
    <s v="P. Lozano - en SED 372 opera fusible NH de 160A. por pelotazo a red BT en CU5094, se realiza recorrido y posterior cierre quedando con servicio normal en el sector."/>
  </r>
  <r>
    <n v="202200612"/>
    <x v="4"/>
    <n v="0"/>
    <n v="0"/>
    <n v="53"/>
    <x v="1117"/>
    <d v="2022-04-24T16:42:45"/>
    <n v="1.51"/>
    <x v="42"/>
    <x v="0"/>
    <n v="7301"/>
    <s v="Curicó"/>
    <s v="BT"/>
    <n v="304435.68699999998"/>
    <n v="6111163.6380000003"/>
    <s v="Sector la Parroquia  SED 361  Fusible NH fase R 100 A operado por rama de palmera y LBT cruzada se realiza despeje quedando normalizado"/>
  </r>
  <r>
    <n v="202200614"/>
    <x v="4"/>
    <n v="3"/>
    <n v="140"/>
    <n v="14"/>
    <x v="1118"/>
    <d v="2022-04-24T16:51:01"/>
    <n v="1.4"/>
    <x v="33"/>
    <x v="0"/>
    <n v="7301"/>
    <s v="Curicó"/>
    <s v="MT"/>
    <n v="302253.424"/>
    <n v="6111641.1279999996"/>
    <s v="Sector El Zinc - dcu4810 operación de fusible producto de ramas en LMT línea particular servicio 15136. quedando aislado y bloqueado"/>
  </r>
  <r>
    <n v="202200617"/>
    <x v="2"/>
    <n v="0"/>
    <n v="0"/>
    <n v="17"/>
    <x v="1119"/>
    <d v="2022-04-24T19:48:40"/>
    <n v="2.83"/>
    <x v="33"/>
    <x v="0"/>
    <n v="7301"/>
    <s v="Curicó"/>
    <s v="BT"/>
    <n v="299039.27399999998"/>
    <n v="6122168.4309999999"/>
    <s v="Sector km 4 de Los Niches - Operación de 2 NH100 producto de ramas de palmera, se identifica corte del neutro y fase 3 en el poste CU1076 - CU5571, se realiza reparación con personal contratista AYG quedando normalizado"/>
  </r>
  <r>
    <n v="202200616"/>
    <x v="3"/>
    <n v="0"/>
    <n v="0"/>
    <n v="10"/>
    <x v="1120"/>
    <d v="2022-04-24T19:22:42"/>
    <n v="1.81"/>
    <x v="40"/>
    <x v="0"/>
    <n v="6303"/>
    <s v="Chimbarongo"/>
    <s v="BT"/>
    <n v="310321.76699999999"/>
    <n v="6145014.3990000002"/>
    <s v="Sector Monterilla Subestación operada en NH de 63A en BT, productor de líneas cortada en te-3518, se realiza reparación con contratista quedando normalizada la zona."/>
  </r>
  <r>
    <n v="202200620"/>
    <x v="4"/>
    <n v="80"/>
    <n v="2863.5"/>
    <n v="768"/>
    <x v="1121"/>
    <d v="2022-04-24T19:27:25"/>
    <n v="0.72"/>
    <x v="33"/>
    <x v="0"/>
    <n v="7301"/>
    <s v="Curicó"/>
    <s v="MT"/>
    <n v="307085.33199999999"/>
    <n v="6104906.3990000002"/>
    <s v="Sector Potrero Grande RCU6726 operación de Reconectador producto de ramas de aromo en CU8094, se realiza poda puntual despejando la rama sobre la Red MT, quedando normalizado."/>
  </r>
  <r>
    <n v="202200629"/>
    <x v="2"/>
    <n v="72"/>
    <n v="4810"/>
    <n v="1171"/>
    <x v="1122"/>
    <d v="2022-04-24T23:05:02"/>
    <n v="0.39"/>
    <x v="33"/>
    <x v="0"/>
    <n v="7301"/>
    <s v="Curicó"/>
    <s v="MT"/>
    <n v="297753.24200000003"/>
    <n v="6122599.0980000002"/>
    <s v="Sector La obra Operación de RCU-5724 producto de ramas topando red MT en varios puntos CU3776 - CU5580- CU5814, se realiza poda puntual realizando normalización de Reconectador con cierre exitoso."/>
  </r>
  <r>
    <n v="202200635"/>
    <x v="2"/>
    <n v="18"/>
    <n v="2150"/>
    <n v="615"/>
    <x v="1123"/>
    <d v="2022-04-25T09:02:33"/>
    <n v="0.68"/>
    <x v="42"/>
    <x v="0"/>
    <n v="7301"/>
    <s v="Curicó"/>
    <s v="MT"/>
    <n v="297753.24200000003"/>
    <n v="6122599.0980000002"/>
    <s v="Sector La Obra - RCU5724 Opera Reconectador por líneas de media tensión cortadas por caída de árbol en CU3670, se realiza despeje y posterior reparación de red MT quedando con servicio normal."/>
  </r>
  <r>
    <n v="202200635"/>
    <x v="2"/>
    <n v="33"/>
    <n v="1355"/>
    <n v="489"/>
    <x v="1123"/>
    <d v="2022-04-25T09:19:27"/>
    <n v="0.96"/>
    <x v="42"/>
    <x v="0"/>
    <n v="7301"/>
    <s v="Curicó"/>
    <s v="MT"/>
    <n v="297753.24200000003"/>
    <n v="6122599.0980000002"/>
    <s v="Sector La Obra - RCU5724 Opera Reconectador por líneas de media tensión cortadas por caída de árbol en CU3670, se realiza despeje y posterior reparación de red MT quedando con servicio normal."/>
  </r>
  <r>
    <n v="202200635"/>
    <x v="2"/>
    <n v="21"/>
    <n v="1305"/>
    <n v="67"/>
    <x v="1123"/>
    <d v="2022-04-25T11:23:43"/>
    <n v="3.03"/>
    <x v="42"/>
    <x v="0"/>
    <n v="7301"/>
    <s v="Curicó"/>
    <s v="MT"/>
    <n v="297753.24200000003"/>
    <n v="6122599.0980000002"/>
    <s v="Sector La Obra - RCU5724 Opera Reconectador por líneas de media tensión cortadas por caída de árbol en CU3670, se realiza despeje y posterior reparación de red MT quedando con servicio normal."/>
  </r>
  <r>
    <n v="202200658"/>
    <x v="4"/>
    <n v="0"/>
    <n v="0"/>
    <n v="88"/>
    <x v="1124"/>
    <d v="2022-04-25T21:15:00"/>
    <n v="0.64"/>
    <x v="34"/>
    <x v="0"/>
    <n v="7301"/>
    <s v="Curicó"/>
    <s v="BT"/>
    <n v="304076.23412371002"/>
    <n v="6110685.6768920897"/>
    <s v="Sector La Palmera NH 125A Operado en SED255 por líneas cruzadas por dilatación en LBT desnuda, se programa instalación de separadores cu2449 - cu2944."/>
  </r>
  <r>
    <n v="202200665"/>
    <x v="4"/>
    <n v="5"/>
    <n v="145"/>
    <n v="7"/>
    <x v="1125"/>
    <d v="2022-04-26T13:35:01"/>
    <n v="0.9"/>
    <x v="46"/>
    <x v="0"/>
    <n v="7301"/>
    <s v="Curicó"/>
    <s v="MT"/>
    <n v="304639.53499999997"/>
    <n v="6119264.2539999997"/>
    <s v="Sector Rincón de Zapallar - Opera fusible MT en DCU2897 por falla al interior de servicio 8867, se realiza apertura de arranque particular quedando con servicio normal."/>
  </r>
  <r>
    <n v="202200669"/>
    <x v="4"/>
    <n v="0"/>
    <n v="0"/>
    <n v="30"/>
    <x v="1126"/>
    <d v="2022-04-26T15:00:57"/>
    <n v="1.68"/>
    <x v="33"/>
    <x v="0"/>
    <n v="7301"/>
    <s v="Curicó"/>
    <s v="BT"/>
    <n v="308605.99400000001"/>
    <n v="6104930.8890000004"/>
    <s v="Sector de Potrero Grande SED72 Opera fusible nh de 80A por caída de árbol sobre red BT, se retira árbol quedando con servicio normal."/>
  </r>
  <r>
    <n v="202200673"/>
    <x v="0"/>
    <n v="48"/>
    <n v="3302"/>
    <n v="689"/>
    <x v="1127"/>
    <d v="2022-04-26T14:19:20"/>
    <n v="0.55000000000000004"/>
    <x v="33"/>
    <x v="0"/>
    <n v="7308"/>
    <s v="Teno"/>
    <s v="MT"/>
    <n v="308630.16100000002"/>
    <n v="6140108.6950000003"/>
    <s v="Sector Las Parcelas opera Reconectador RTE6599 por caída de rama de sauce en línea de media tensión en TE6596, se realiza despeje quedando con servicio normal."/>
  </r>
  <r>
    <n v="202200675"/>
    <x v="0"/>
    <n v="6"/>
    <n v="360"/>
    <n v="241"/>
    <x v="1128"/>
    <d v="2022-04-26T15:05:38"/>
    <n v="0.61"/>
    <x v="55"/>
    <x v="1"/>
    <n v="7306"/>
    <s v="Romeral"/>
    <s v="MT"/>
    <n v="330041.07139130001"/>
    <n v="6126286.0556425601"/>
    <s v="Sector Los Maquis - RTE7181 opera Reconectador por amarras cortadas en línea de media tensión, se realizan maniobras para energizar con generador y se identifica amarras cortadas en TE-5143 y TE-4886 se repara falla cerrando con servicio normal."/>
  </r>
  <r>
    <n v="202200675"/>
    <x v="0"/>
    <n v="0"/>
    <n v="0"/>
    <n v="19"/>
    <x v="1128"/>
    <d v="2022-04-26T15:05:38"/>
    <n v="0.61"/>
    <x v="55"/>
    <x v="1"/>
    <n v="7308"/>
    <s v="Teno"/>
    <s v="MT"/>
    <n v="330041.07139130001"/>
    <n v="6126286.0556425601"/>
    <s v="Sector Los Maquis - RTE7181 opera Reconectador por amarras cortadas en línea de media tensión, se realizan maniobras para energizar con generador y se identifica amarras cortadas en TE-5143 y TE-4886 se repara falla cerrando con servicio normal."/>
  </r>
  <r>
    <n v="202200675"/>
    <x v="0"/>
    <n v="1"/>
    <n v="15"/>
    <n v="27"/>
    <x v="1128"/>
    <d v="2022-04-26T15:26:14"/>
    <n v="0.96"/>
    <x v="55"/>
    <x v="1"/>
    <n v="7306"/>
    <s v="Romeral"/>
    <s v="MT"/>
    <n v="330041.07139130001"/>
    <n v="6126286.0556425601"/>
    <s v="Sector Los Maquis - RTE7181 opera Reconectador por amarras cortadas en línea de media tensión, se realizan maniobras para energizar con generador y se identifica amarras cortadas en TE-5143 y TE-4886 se repara falla cerrando con servicio normal."/>
  </r>
  <r>
    <n v="202200675"/>
    <x v="0"/>
    <n v="12"/>
    <n v="195"/>
    <n v="119"/>
    <x v="1128"/>
    <d v="2022-04-26T16:43:20"/>
    <n v="2.2400000000000002"/>
    <x v="55"/>
    <x v="1"/>
    <n v="7306"/>
    <s v="Romeral"/>
    <s v="MT"/>
    <n v="330041.07139130001"/>
    <n v="6126286.0556425601"/>
    <s v="Sector Los Maquis - RTE7181 opera Reconectador por amarras cortadas en línea de media tensión, se realizan maniobras para energizar con generador y se identifica amarras cortadas en TE-5143 y TE-4886 se repara falla cerrando con servicio normal."/>
  </r>
  <r>
    <n v="202200677"/>
    <x v="2"/>
    <n v="72"/>
    <n v="4810"/>
    <n v="1172"/>
    <x v="1129"/>
    <d v="2022-04-26T15:18:47"/>
    <n v="0.53"/>
    <x v="42"/>
    <x v="0"/>
    <n v="7301"/>
    <s v="Curicó"/>
    <s v="MT"/>
    <n v="297753.24200000003"/>
    <n v="6122599.0980000002"/>
    <s v="Sector La Obra de los niches operación de Reconectador de línea RCU5724 productor de la caída de un arbol entre los postes CU-3616 y CU-3621 cortado LMT, se realizan maniobras para aislar falla con transferencia de carga y se realiza reparación con personal contratista."/>
  </r>
  <r>
    <n v="202200681"/>
    <x v="3"/>
    <n v="2"/>
    <n v="30"/>
    <n v="7"/>
    <x v="1130"/>
    <d v="2022-04-26T15:49:49"/>
    <n v="0.6"/>
    <x v="42"/>
    <x v="0"/>
    <n v="6303"/>
    <s v="Chimbarongo"/>
    <s v="MT"/>
    <n v="310802.90100000001"/>
    <n v="6147574.9009999996"/>
    <s v="Sector de Morza Operación de Reconectador producto de la caída de árboles entre el TE4793 y TE4799 cortando LMT, se realiza transferencia de cargas para acotar clientes afectados, y reparación con personal contratista"/>
  </r>
  <r>
    <n v="202200681"/>
    <x v="3"/>
    <n v="11"/>
    <n v="6740"/>
    <n v="93"/>
    <x v="1130"/>
    <d v="2022-04-26T15:49:49"/>
    <n v="0.6"/>
    <x v="42"/>
    <x v="0"/>
    <n v="7308"/>
    <s v="Teno"/>
    <s v="MT"/>
    <n v="310802.90100000001"/>
    <n v="6147574.9009999996"/>
    <s v="Sector de Morza Operación de Reconectador producto de la caída de árboles entre el TE4793 y TE4799 cortando LMT, se realiza transferencia de cargas para acotar clientes afectados, y reparación con personal contratista"/>
  </r>
  <r>
    <n v="202200681"/>
    <x v="3"/>
    <n v="91"/>
    <n v="6928"/>
    <n v="749"/>
    <x v="1130"/>
    <d v="2022-04-26T16:31:29"/>
    <n v="1.3"/>
    <x v="42"/>
    <x v="0"/>
    <n v="7308"/>
    <s v="Teno"/>
    <s v="MT"/>
    <n v="310802.90100000001"/>
    <n v="6147574.9009999996"/>
    <s v="Sector de Morza Operación de Reconectador producto de la caída de árboles entre el TE4793 y TE4799 cortando LMT, se realiza transferencia de cargas para acotar clientes afectados, y reparación con personal contratista"/>
  </r>
  <r>
    <n v="202200681"/>
    <x v="3"/>
    <n v="1"/>
    <n v="25"/>
    <n v="1"/>
    <x v="1130"/>
    <d v="2022-04-26T20:29:49"/>
    <n v="5.27"/>
    <x v="42"/>
    <x v="0"/>
    <n v="6303"/>
    <s v="Chimbarongo"/>
    <s v="MT"/>
    <n v="310802.90100000001"/>
    <n v="6147574.9009999996"/>
    <s v="Sector de Morza Operación de Reconectador producto de la caída de árboles entre el TE4793 y TE4799 cortando LMT, se realiza transferencia de cargas para acotar clientes afectados, y reparación con personal contratista"/>
  </r>
  <r>
    <n v="202200681"/>
    <x v="3"/>
    <n v="12"/>
    <n v="680"/>
    <n v="43"/>
    <x v="1130"/>
    <d v="2022-04-26T20:29:49"/>
    <n v="5.27"/>
    <x v="42"/>
    <x v="0"/>
    <n v="7308"/>
    <s v="Teno"/>
    <s v="MT"/>
    <n v="310802.90100000001"/>
    <n v="6147574.9009999996"/>
    <s v="Sector de Morza Operación de Reconectador producto de la caída de árboles entre el TE4793 y TE4799 cortando LMT, se realiza transferencia de cargas para acotar clientes afectados, y reparación con personal contratista"/>
  </r>
  <r>
    <n v="202200685"/>
    <x v="5"/>
    <n v="1"/>
    <n v="25"/>
    <n v="19"/>
    <x v="1131"/>
    <d v="2022-04-26T19:54:48"/>
    <n v="4.04"/>
    <x v="33"/>
    <x v="0"/>
    <n v="7308"/>
    <s v="Teno"/>
    <s v="MT"/>
    <n v="318836.54599999997"/>
    <n v="6130464.3310000002"/>
    <s v="Sector Callejón San Jose La montaña de Teno - operación de 2FMT de 5a producto de huiras sobre la red MT, se realiza despeje quedando normalizado"/>
  </r>
  <r>
    <n v="202200685"/>
    <x v="5"/>
    <n v="3"/>
    <n v="90"/>
    <n v="24"/>
    <x v="1131"/>
    <d v="2022-04-26T19:56:12"/>
    <n v="4.0599999999999996"/>
    <x v="33"/>
    <x v="0"/>
    <n v="7308"/>
    <s v="Teno"/>
    <s v="MT"/>
    <n v="318836.54599999997"/>
    <n v="6130464.3310000002"/>
    <s v="Sector Callejón San Jose La montaña de Teno - operación de 2FMT de 5a producto de huiras sobre la red MT, se realiza despeje quedando normalizado"/>
  </r>
  <r>
    <n v="202200708"/>
    <x v="5"/>
    <n v="2"/>
    <n v="75"/>
    <n v="30"/>
    <x v="1132"/>
    <d v="2022-04-26T19:00:00"/>
    <n v="2.71"/>
    <x v="33"/>
    <x v="0"/>
    <n v="7308"/>
    <s v="Teno"/>
    <s v="MT"/>
    <n v="320227.86499999999"/>
    <n v="6129499.0140000004"/>
    <s v="Sector Callejón Los Colombianos 2 fusibles de MT operado producto de la caída de un árbol en TE5339, se despeja la zona afectada realizando cierre y sector normalizado"/>
  </r>
  <r>
    <n v="202200692"/>
    <x v="4"/>
    <n v="16"/>
    <n v="746.5"/>
    <n v="121"/>
    <x v="1133"/>
    <d v="2022-04-26T16:59:31"/>
    <n v="0.55000000000000004"/>
    <x v="33"/>
    <x v="0"/>
    <n v="7304"/>
    <s v="Molina"/>
    <s v="MT"/>
    <n v="307398.02309825999"/>
    <n v="6103304.2303667702"/>
    <s v="Sector Alupenhue operación de FMT de 25A producto de caída de rama en CU-8532 se realiza despeje de zona afectada normalizando la zona afectada"/>
  </r>
  <r>
    <n v="202200699"/>
    <x v="4"/>
    <n v="0"/>
    <n v="0"/>
    <n v="41"/>
    <x v="1134"/>
    <d v="2022-04-26T18:51:40"/>
    <n v="1.5"/>
    <x v="42"/>
    <x v="0"/>
    <n v="7301"/>
    <s v="Curicó"/>
    <s v="BT"/>
    <n v="309101.86200000002"/>
    <n v="6104705.574"/>
    <s v="Sector Villa Los Héroes operación de fusible NH 125A productor de caída de árbol en CU325, se retira árbol quedando normalizado el sector."/>
  </r>
  <r>
    <n v="202200700"/>
    <x v="2"/>
    <n v="0"/>
    <n v="0"/>
    <n v="32"/>
    <x v="1135"/>
    <d v="2022-04-26T18:26:32"/>
    <n v="0.72"/>
    <x v="33"/>
    <x v="0"/>
    <n v="7301"/>
    <s v="Curicó"/>
    <s v="BT"/>
    <n v="296780.94799999997"/>
    <n v="6119487.0829999996"/>
    <s v="Sector Santa Cristina operación de NH de 100A en SED603 producto de líneas cruzadas por caída de rama en cu3634, se realiza instalación de separadores en red BT."/>
  </r>
  <r>
    <n v="202200732"/>
    <x v="4"/>
    <n v="3"/>
    <n v="32.5"/>
    <n v="36"/>
    <x v="1136"/>
    <d v="2022-04-29T18:20:25"/>
    <n v="1.58"/>
    <x v="33"/>
    <x v="0"/>
    <n v="7301"/>
    <s v="Curicó"/>
    <s v="MT"/>
    <n v="305787.59700000001"/>
    <n v="6106570.2819999997"/>
    <s v="Sector La Quebrada de Cordillerilla Opera Reconectador monofásico del sector, se identifica una rama sobre la red MT en cu5594, se realiza despeje de la red normalizando el sector"/>
  </r>
  <r>
    <n v="202200754"/>
    <x v="5"/>
    <n v="6"/>
    <n v="260"/>
    <n v="60"/>
    <x v="1137"/>
    <d v="2022-05-04T19:45:11"/>
    <n v="1.36"/>
    <x v="46"/>
    <x v="0"/>
    <n v="7308"/>
    <s v="Teno"/>
    <s v="MT"/>
    <n v="307258.58399999997"/>
    <n v="6142564.6569999997"/>
    <s v="Sector San Rafael Teno - Opera fusible MT en DTE2533 por falla al interior de servicio 16016, se procede a despejar falla abriendo arranque particular y realizando cierre en DTE2533 quedando con servicio normal en el sector."/>
  </r>
  <r>
    <n v="202200736"/>
    <x v="4"/>
    <n v="108"/>
    <n v="4476"/>
    <n v="1081"/>
    <x v="1138"/>
    <d v="2022-05-07T15:56:30"/>
    <n v="5.94"/>
    <x v="60"/>
    <x v="0"/>
    <n v="7301"/>
    <s v="Curicó"/>
    <s v="MT"/>
    <n v="304590.625"/>
    <n v="6109712.0480000004"/>
    <s v="Sector Cordillerilla - Desconexión Programada por Refuerzo de línea de media tensión para conexión de PMGD Las Bandurrias"/>
  </r>
  <r>
    <n v="202200736"/>
    <x v="4"/>
    <n v="35"/>
    <n v="2169.5"/>
    <n v="292"/>
    <x v="1138"/>
    <d v="2022-05-07T15:56:30"/>
    <n v="5.94"/>
    <x v="60"/>
    <x v="0"/>
    <n v="7304"/>
    <s v="Molina"/>
    <s v="MT"/>
    <n v="304590.625"/>
    <n v="6109712.0480000004"/>
    <s v="Sector Cordillerilla - Desconexión Programada por Refuerzo de línea de media tensión para conexión de PMGD Las Bandurrias"/>
  </r>
  <r>
    <n v="202200774"/>
    <x v="5"/>
    <n v="8"/>
    <n v="175"/>
    <n v="84"/>
    <x v="1139"/>
    <d v="2022-05-08T14:20:50"/>
    <n v="2.2999999999999998"/>
    <x v="45"/>
    <x v="0"/>
    <n v="7308"/>
    <s v="Teno"/>
    <s v="MT"/>
    <n v="305540.78499999997"/>
    <n v="6140382.2829999998"/>
    <s v="Sector Santa Rosa de Teno - Opera fusible MT DTE4562 por cortes de líneas producto de tala de árboles realizada por terceros en TE-5700, se realiza reparación y posterior cierre quedando con servicio normal en el sector"/>
  </r>
  <r>
    <n v="202200777"/>
    <x v="5"/>
    <n v="1"/>
    <n v="50"/>
    <n v="45"/>
    <x v="1140"/>
    <d v="2022-05-09T09:23:43"/>
    <n v="1.67"/>
    <x v="40"/>
    <x v="0"/>
    <n v="7308"/>
    <s v="Teno"/>
    <s v="MT"/>
    <n v="313675.342"/>
    <n v="6134675.2570000002"/>
    <s v="Sector Aldea San Jose - SED 474  Se encuentra fusible de 3T MT cortado por fatiga de material, se realiza reemplazo quedando con servicio normal el sector."/>
  </r>
  <r>
    <n v="202200800"/>
    <x v="4"/>
    <n v="0"/>
    <n v="0"/>
    <n v="28"/>
    <x v="1141"/>
    <d v="2022-05-13T21:25:12"/>
    <n v="3.24"/>
    <x v="36"/>
    <x v="1"/>
    <n v="7301"/>
    <s v="Curicó"/>
    <s v="BT"/>
    <n v="302379.989"/>
    <n v="6117563.3310000002"/>
    <s v="Sector Los Niches - Sin energía producto del choque de un poste MT cu2492 provocando la operación de la SED 39, no se logra identificar el vehículo que provoca la operación de SED"/>
  </r>
  <r>
    <n v="202200814"/>
    <x v="2"/>
    <n v="0"/>
    <n v="0"/>
    <n v="160"/>
    <x v="1142"/>
    <d v="2022-05-16T21:15:08"/>
    <n v="0.8"/>
    <x v="34"/>
    <x v="0"/>
    <n v="7301"/>
    <s v="Curicó"/>
    <s v="BT"/>
    <n v="302109.82900000003"/>
    <n v="6118359.2070000004"/>
    <s v="Sector Prudencio Lozano sin energía SED 372 producto de una sobrecarga momentánea operando las protecciones de BT la subestación en la fase A NH160A, se realiza cierre quedando con energía normal "/>
  </r>
  <r>
    <n v="202200798"/>
    <x v="4"/>
    <n v="103"/>
    <n v="3996"/>
    <n v="1075"/>
    <x v="1143"/>
    <d v="2022-05-21T15:56:36"/>
    <n v="5.91"/>
    <x v="52"/>
    <x v="0"/>
    <n v="7301"/>
    <s v="Curicó"/>
    <s v="MT"/>
    <n v="304632.016"/>
    <n v="6108835.898"/>
    <s v="Sector Cordillerilla - Se Realiza Refuerzo de 5.756m LMT de Cu desnudo 3x13mm² a cable Prot 3x180mm² (4ª epata) para conexión de PMGD Las Bandurrias."/>
  </r>
  <r>
    <n v="202200798"/>
    <x v="4"/>
    <n v="36"/>
    <n v="2194.5"/>
    <n v="292"/>
    <x v="1143"/>
    <d v="2022-05-21T15:56:36"/>
    <n v="5.91"/>
    <x v="52"/>
    <x v="0"/>
    <n v="7304"/>
    <s v="Molina"/>
    <s v="MT"/>
    <n v="304632.016"/>
    <n v="6108835.898"/>
    <s v="Sector Cordillerilla - Se Realiza Refuerzo de 5.756m LMT de Cu desnudo 3x13mm² a cable Prot 3x180mm² (4ª epata) para conexión de PMGD Las Bandurrias."/>
  </r>
  <r>
    <n v="202200842"/>
    <x v="4"/>
    <n v="1"/>
    <n v="10"/>
    <n v="17"/>
    <x v="1144"/>
    <d v="2022-05-22T21:18:54"/>
    <n v="1.64"/>
    <x v="33"/>
    <x v="0"/>
    <n v="7301"/>
    <s v="Curicó"/>
    <s v="MT"/>
    <n v="315011.19400000002"/>
    <n v="6111905.3310000002"/>
    <s v="Sector de Upeo , Opera fusible MT de 2A de SED86 por caída de rama sobre red BT, se despeja falla quedando con servicio normalizado."/>
  </r>
  <r>
    <n v="202200887"/>
    <x v="3"/>
    <n v="1"/>
    <n v="75"/>
    <n v="60"/>
    <x v="1145"/>
    <d v="2022-05-25T17:49:08"/>
    <n v="3.04"/>
    <x v="49"/>
    <x v="0"/>
    <n v="7308"/>
    <s v="Teno"/>
    <s v="BT"/>
    <n v="315325.13900000002"/>
    <n v="6139874.7230000002"/>
    <s v="Sector Las Liras - sector afectado por objeto sobre la red BT en el TE3919, se realiza despeje de la zona y se realiza sincronización de FMT y BT por encontrarse sin su configuración. FMT 5S y FBT cavanna 125A "/>
  </r>
  <r>
    <n v="202200892"/>
    <x v="2"/>
    <n v="0"/>
    <n v="0"/>
    <n v="94"/>
    <x v="1146"/>
    <d v="2022-05-25T20:44:09"/>
    <n v="0.87"/>
    <x v="34"/>
    <x v="0"/>
    <n v="7301"/>
    <s v="Curicó"/>
    <s v="BT"/>
    <n v="302067.64799999999"/>
    <n v="6117453.3830000004"/>
    <s v="Sector Villa Bicentenario – SED1082 sector sin energía producto de una sobre carga momentánea con fusible NH de 160A operado, se requiere levantamiento del sector, queda normaliza"/>
  </r>
  <r>
    <n v="202200925"/>
    <x v="5"/>
    <n v="0"/>
    <n v="0"/>
    <n v="60"/>
    <x v="1147"/>
    <d v="2022-05-30T12:58:28"/>
    <n v="0.31"/>
    <x v="34"/>
    <x v="0"/>
    <n v="7308"/>
    <s v="Teno"/>
    <s v="BT"/>
    <n v="311235.266"/>
    <n v="6140040.4230000004"/>
    <s v="Sector Santa Rebeca SED721 Operación de 1 fusible NH de 80A en la fase R producto de un sobre consumo momentáneo, se informa para realizar tomar medidas para que no vuelva ocurrir"/>
  </r>
  <r>
    <n v="202200928"/>
    <x v="4"/>
    <n v="0"/>
    <n v="0"/>
    <n v="28"/>
    <x v="1148"/>
    <d v="2022-05-30T21:36:40"/>
    <n v="2.72"/>
    <x v="34"/>
    <x v="0"/>
    <n v="7301"/>
    <s v="Curicó"/>
    <s v="BT"/>
    <n v="302379.989"/>
    <n v="6117563.3310000002"/>
    <s v="Sector Los Niches - SED 39 opera protecciones BT nh 80A por dilatación de la red BT, se instalan separadores en la red BT se cambia fusibles, quedando con servicio normal en el sector."/>
  </r>
  <r>
    <n v="202200930"/>
    <x v="4"/>
    <n v="0"/>
    <n v="0"/>
    <n v="94"/>
    <x v="1149"/>
    <d v="2022-05-30T20:38:50"/>
    <n v="1.64"/>
    <x v="34"/>
    <x v="0"/>
    <n v="7301"/>
    <s v="Curicó"/>
    <s v="BT"/>
    <n v="305371.27399999998"/>
    <n v="6113447.0020000003"/>
    <s v="Sector Villa San Martín Las Piedras, Opera fusible NH de 125A en SED360 por sobrecarga en la red, se reemplaza fusible quedando con servicio normal en el sector."/>
  </r>
  <r>
    <n v="202200935"/>
    <x v="2"/>
    <n v="0"/>
    <n v="0"/>
    <n v="94"/>
    <x v="1150"/>
    <d v="2022-05-30T20:47:36"/>
    <n v="1.22"/>
    <x v="34"/>
    <x v="0"/>
    <n v="7301"/>
    <s v="Curicó"/>
    <s v="BT"/>
    <n v="302067.64799999999"/>
    <n v="6117453.3830000004"/>
    <s v="Sector Los niches S/E1082 operan Fusible NH de 160A operado por sobrecarga, se reemplaza misma capacidad quedando con servicio normal, falta retirar calidad de servicio y evaluar la mejora. "/>
  </r>
  <r>
    <n v="202200938"/>
    <x v="2"/>
    <n v="1"/>
    <n v="25"/>
    <n v="13"/>
    <x v="1151"/>
    <d v="2022-05-30T22:04:38"/>
    <n v="1.7"/>
    <x v="40"/>
    <x v="0"/>
    <n v="7301"/>
    <s v="Curicó"/>
    <s v="MT"/>
    <n v="300638.36900000001"/>
    <n v="6121764.5439999998"/>
    <s v="Sector Marengo -  S/E388  Fusible MT de 2T operado por fatiga de material, se reemplaza quedando normal con energía en el sector."/>
  </r>
  <r>
    <n v="202200946"/>
    <x v="2"/>
    <n v="0"/>
    <n v="0"/>
    <n v="160"/>
    <x v="1152"/>
    <d v="2022-05-30T22:20:08"/>
    <n v="1.38"/>
    <x v="34"/>
    <x v="0"/>
    <n v="7301"/>
    <s v="Curicó"/>
    <s v="BT"/>
    <n v="302109.82900000003"/>
    <n v="6118359.2070000004"/>
    <s v="Sector Prudencio Lozano - S/E372 Operan 3 NH de 160A por sobrecarga del sector, se realiza recorrido de red BT y posterior cierre con 200A quedando con servicio normal  provisorio hasta el cambio de transformador"/>
  </r>
  <r>
    <n v="202200949"/>
    <x v="0"/>
    <n v="0"/>
    <n v="0"/>
    <n v="18"/>
    <x v="1153"/>
    <d v="2022-05-31T08:58:55"/>
    <n v="1.05"/>
    <x v="34"/>
    <x v="0"/>
    <n v="7308"/>
    <s v="Teno"/>
    <s v="BT"/>
    <n v="308195.8"/>
    <n v="6139145.591"/>
    <s v="Sector Camino la montaña de Teno, SED 142 operación de NH de 63A producto de un sobre consumo momentánea, se identifica la red BT despejada y se realiza cierre con la misma capacidad, quedando con energía. "/>
  </r>
  <r>
    <n v="202200957"/>
    <x v="2"/>
    <n v="0"/>
    <n v="0"/>
    <n v="94"/>
    <x v="1154"/>
    <d v="2022-05-31T19:05:32"/>
    <n v="0.57999999999999996"/>
    <x v="34"/>
    <x v="0"/>
    <n v="7301"/>
    <s v="Curicó"/>
    <s v="BT"/>
    <n v="302067.64799999999"/>
    <n v="6117453.3830000004"/>
    <s v="Sector Villa Bicentenario - S/E 1082 opera fusible NH 160A. por sobre Carga del sector, se reemplazan por fusible tipo NH de 200A. quedando con servicio normal en el sector."/>
  </r>
  <r>
    <n v="202200960"/>
    <x v="2"/>
    <n v="1"/>
    <n v="25"/>
    <n v="13"/>
    <x v="1155"/>
    <d v="2022-05-31T20:03:34"/>
    <n v="0.98"/>
    <x v="34"/>
    <x v="0"/>
    <n v="7301"/>
    <s v="Curicó"/>
    <s v="MT"/>
    <n v="300638.36900000001"/>
    <n v="6121764.5439999998"/>
    <s v="Sector Marengo - Opera fusible NH 125A en SED388 por sobre consumo, se realiza reemplazo de Nh 125A. a NH 160A. hasta realizar normalización."/>
  </r>
  <r>
    <n v="202200964"/>
    <x v="0"/>
    <n v="0"/>
    <n v="0"/>
    <n v="17"/>
    <x v="1156"/>
    <d v="2022-05-31T21:02:49"/>
    <n v="1"/>
    <x v="34"/>
    <x v="0"/>
    <n v="7308"/>
    <s v="Teno"/>
    <s v="BT"/>
    <n v="305056.87800000003"/>
    <n v="6137564.6660000002"/>
    <s v="Santa elena Dgo. Mancilla-  SED 658 opera 1 NH de 63A. por sobrecarga del sector, se reemplaza por NH de 80A. hasta su revisión y posterior normalización, se realiza recorrido de red BT y posterior cierre quedando con servicio normal. "/>
  </r>
  <r>
    <n v="202200966"/>
    <x v="2"/>
    <n v="0"/>
    <n v="0"/>
    <n v="160"/>
    <x v="1157"/>
    <d v="2022-05-31T21:02:58"/>
    <n v="0.44"/>
    <x v="34"/>
    <x v="0"/>
    <n v="7301"/>
    <s v="Curicó"/>
    <s v="BT"/>
    <n v="302109.82900000003"/>
    <n v="6118359.2070000004"/>
    <s v="Sector Prudencio Lozano SED 372 - operan 2 NH de 200A. por sobrecarga del sector, se reemplazan los 3 por NH de 250A. hasta su revisión por operaciones reiteradas y posterior normalización, se realiza recorrido de red BT y posterior cierre quedando con servicio normal."/>
  </r>
  <r>
    <n v="202200968"/>
    <x v="4"/>
    <n v="0"/>
    <n v="0"/>
    <n v="94"/>
    <x v="1158"/>
    <d v="2022-05-31T21:48:35"/>
    <n v="0.54"/>
    <x v="34"/>
    <x v="0"/>
    <n v="7301"/>
    <s v="Curicó"/>
    <s v="BT"/>
    <n v="305371.27399999998"/>
    <n v="6113447.0020000003"/>
    <s v="Sector Las Piedras - SED 360 operan 2 NH de 125A. por sobrecarga del sector, se reemplazan los 3 por NH de 160A. hasta su revisión por operaciones reiteradas y posterior normalización, se realiza recorrido de red BT y posterior cierre quedando con servicio normal."/>
  </r>
  <r>
    <n v="202200973"/>
    <x v="0"/>
    <n v="1"/>
    <n v="25"/>
    <n v="18"/>
    <x v="1159"/>
    <d v="2022-06-01T17:46:10"/>
    <n v="19.77"/>
    <x v="36"/>
    <x v="1"/>
    <n v="7308"/>
    <s v="Teno"/>
    <s v="MT"/>
    <n v="321035.20338999998"/>
    <n v="6129401.0544022797"/>
    <s v="Sector La Laguna SED 323 - Se realiza apertura de transformador por emergencia producto de choque de vehículo a poste TE465 propiedad CEC."/>
  </r>
  <r>
    <n v="202200979"/>
    <x v="2"/>
    <n v="1"/>
    <n v="75"/>
    <n v="32"/>
    <x v="1160"/>
    <d v="2022-06-01T19:58:14"/>
    <n v="0.56000000000000005"/>
    <x v="56"/>
    <x v="0"/>
    <n v="7301"/>
    <s v="Curicó"/>
    <s v="MT"/>
    <n v="297668.08899999998"/>
    <n v="6123239.0060000001"/>
    <s v="Sector Los Niches SED 230 3Ø 75kva conductor telefónico provoca COCI en red BT en CU1923, Se encuentra con Fase R: 400A. S: 125A. T: 160A. Y se deja en las 3 fases con 160A."/>
  </r>
  <r>
    <n v="202200980"/>
    <x v="2"/>
    <n v="0"/>
    <n v="0"/>
    <n v="88"/>
    <x v="1161"/>
    <d v="2022-06-01T21:45:54"/>
    <n v="0.51"/>
    <x v="34"/>
    <x v="0"/>
    <n v="7301"/>
    <s v="Curicó"/>
    <s v="BT"/>
    <n v="302083.63512643997"/>
    <n v="6118431.2040401297"/>
    <s v="Sector Villa Prudencio Lozano SED 1342 3Ø 75kva- NH de 125A Opera por sobrecarga momentánea, se encuentra fusible NH de 125A quemados se reemplazan los 3 por La misma capacidad quedando sector con energía"/>
  </r>
  <r>
    <n v="202200989"/>
    <x v="5"/>
    <n v="1"/>
    <n v="25"/>
    <n v="1"/>
    <x v="1162"/>
    <d v="2022-06-02T20:33:44"/>
    <n v="1.45"/>
    <x v="50"/>
    <x v="0"/>
    <n v="7308"/>
    <s v="Teno"/>
    <s v="MT"/>
    <n v="309740.99800000002"/>
    <n v="6139927.102"/>
    <s v="Sector Santa Rebeca SED1257 2F de 25kva - Fusibles MT operado por COCI en la parte superior del transformador a cauda de un roedor, se realiza retiro del animal quedando con servicio normalizado el sector."/>
  </r>
  <r>
    <n v="202200992"/>
    <x v="5"/>
    <n v="0"/>
    <n v="0"/>
    <n v="38"/>
    <x v="1163"/>
    <d v="2022-06-02T22:50:35"/>
    <n v="0.92"/>
    <x v="34"/>
    <x v="0"/>
    <n v="7308"/>
    <s v="Teno"/>
    <s v="BT"/>
    <n v="311773.95699999999"/>
    <n v="6139992.2929999996"/>
    <s v="Sector Santa Rebeca SED147 de 10kva 2Ø operada NH de 63A por sobreconsumo momentáneo se identifican línea BT destemplada entre TE2031 y TE2032 se reemplaza los NH de 80A quedando carga de 70A aproximadamente."/>
  </r>
  <r>
    <n v="202200995"/>
    <x v="5"/>
    <n v="2"/>
    <n v="75"/>
    <n v="31"/>
    <x v="1164"/>
    <d v="2022-06-03T10:03:51"/>
    <n v="2.19"/>
    <x v="46"/>
    <x v="0"/>
    <n v="7308"/>
    <s v="Teno"/>
    <s v="MT"/>
    <n v="320227.86499999999"/>
    <n v="6129499.0140000004"/>
    <s v="Sector Callejón Colombiano DTE-5339 FMT de 6T operado se identifica falla en Servicio particular 13686 se aísla cliente con falla particular normalizando el sector afectado con fusibles de la misma capacidad"/>
  </r>
  <r>
    <n v="202200996"/>
    <x v="4"/>
    <n v="97"/>
    <n v="3451"/>
    <n v="1055"/>
    <x v="1165"/>
    <d v="2022-06-11T15:53:10"/>
    <n v="5.86"/>
    <x v="60"/>
    <x v="0"/>
    <n v="7301"/>
    <s v="Curicó"/>
    <s v="MT"/>
    <n v="305201.17099999997"/>
    <n v="6107511.9100000001"/>
    <s v="Cordillerilla - Refuerzo de 5.756m LMT desnuda a cable Prot 3x180mm² (5ª etapa) para conexión de PMGD Las Bandurrias."/>
  </r>
  <r>
    <n v="202200996"/>
    <x v="4"/>
    <n v="36"/>
    <n v="2194.5"/>
    <n v="292"/>
    <x v="1165"/>
    <d v="2022-06-11T15:53:10"/>
    <n v="5.86"/>
    <x v="60"/>
    <x v="0"/>
    <n v="7304"/>
    <s v="Molina"/>
    <s v="MT"/>
    <n v="305201.17099999997"/>
    <n v="6107511.9100000001"/>
    <s v="Cordillerilla - Refuerzo de 5.756m LMT desnuda a cable Prot 3x180mm² (5ª etapa) para conexión de PMGD Las Bandurrias."/>
  </r>
  <r>
    <n v="202201047"/>
    <x v="2"/>
    <n v="1"/>
    <n v="10"/>
    <n v="16"/>
    <x v="1166"/>
    <d v="2022-06-12T13:48:00"/>
    <n v="0.68"/>
    <x v="40"/>
    <x v="0"/>
    <n v="7301"/>
    <s v="Curicó"/>
    <s v="MT"/>
    <n v="303405.65899999999"/>
    <n v="6121308.5099999998"/>
    <s v="Sector de Zapallar SED237 2Ø de 10kva 1 FMT de 1T operado por fatiga de material, se realiza cambio quedando sector con energía"/>
  </r>
  <r>
    <n v="202201053"/>
    <x v="2"/>
    <n v="0"/>
    <n v="0"/>
    <n v="31"/>
    <x v="1167"/>
    <d v="2022-06-12T19:25:00"/>
    <n v="0.77"/>
    <x v="34"/>
    <x v="0"/>
    <n v="7301"/>
    <s v="Curicó"/>
    <s v="BT"/>
    <n v="298733.13199999998"/>
    <n v="6117700.3329999996"/>
    <s v="Sector Los Castaños SED504 2Ø de 15kva – Operación de NH de 63A por sobrecarga momentánea se aumenta a 80A momentáneamente. Queda con energía normal"/>
  </r>
  <r>
    <n v="202201067"/>
    <x v="0"/>
    <n v="0"/>
    <n v="0"/>
    <n v="4"/>
    <x v="1168"/>
    <d v="2022-06-15T11:15:00"/>
    <n v="1.82"/>
    <x v="40"/>
    <x v="0"/>
    <n v="7308"/>
    <s v="Teno"/>
    <s v="BT"/>
    <n v="330589.89399999997"/>
    <n v="6127444.949"/>
    <s v="Sector EL Culenar SED 326 2Ø de 15kva - Opera NH de 80A por fatiga de material se procede a normalizar con misma capacidad, sector normal con energía."/>
  </r>
  <r>
    <n v="202201092"/>
    <x v="3"/>
    <n v="0"/>
    <n v="0"/>
    <n v="23"/>
    <x v="1169"/>
    <d v="2022-06-21T19:24:34"/>
    <n v="1.92"/>
    <x v="33"/>
    <x v="0"/>
    <n v="7308"/>
    <s v="Teno"/>
    <s v="BT"/>
    <n v="311942.08500000002"/>
    <n v="6142561.7249999996"/>
    <s v="Sector El Cisne SED 120 2Ø de 10kva - Fusible MT de 2T operado por caída de rama en línea de BT entre TE3845 y TE3846, se normaliza con la misma capacidad quedando sector normalizado"/>
  </r>
  <r>
    <n v="202201097"/>
    <x v="1"/>
    <n v="12"/>
    <n v="435"/>
    <n v="32"/>
    <x v="1170"/>
    <d v="2022-06-22T13:11:19"/>
    <n v="0.39"/>
    <x v="36"/>
    <x v="0"/>
    <n v="7301"/>
    <s v="Curicó"/>
    <s v="MT"/>
    <n v="300773.15999999997"/>
    <n v="6127530.9759999998"/>
    <s v="Sector Cerro Los Cristales DCU5794 opera FMT de 10T fase T producto de maquina trabajando en el sector que provoca COCI en red MT entre CU7578 y CU7579, Se realiza cambio de fusible por la misma capacidad quedando sector normalizado"/>
  </r>
  <r>
    <n v="202201098"/>
    <x v="3"/>
    <n v="0"/>
    <n v="0"/>
    <n v="94"/>
    <x v="1171"/>
    <d v="2022-06-22T17:06:42"/>
    <n v="0.55000000000000004"/>
    <x v="49"/>
    <x v="0"/>
    <n v="7308"/>
    <s v="Teno"/>
    <s v="BT"/>
    <n v="308212.08600000001"/>
    <n v="6143353.3310000002"/>
    <s v="Sector El Quelmen SED124 3Ø de 75kva 1 NH de 125A operado producto de un pelotazo en Red BT entre TE2625 y TE2633, se reemplaza por NH de 125A, se realiza cierre de NH con la misma capacidad quedando el sector con energía"/>
  </r>
  <r>
    <n v="202201105"/>
    <x v="0"/>
    <n v="2"/>
    <n v="20"/>
    <n v="11"/>
    <x v="1172"/>
    <d v="2022-06-23T09:26:49"/>
    <n v="1.95"/>
    <x v="33"/>
    <x v="0"/>
    <n v="7308"/>
    <s v="Teno"/>
    <s v="MT"/>
    <n v="308090.766"/>
    <n v="6136319.068"/>
    <s v="Sector La Purísima DTE-2378 1 fusible MT de 3T operado en fase r por caída de ramas en el TE3706, se realiza despeje de la línea y cerrando con la misma capacidad quedando el sector con energía normal."/>
  </r>
  <r>
    <n v="202201113"/>
    <x v="4"/>
    <n v="43"/>
    <n v="3895"/>
    <n v="523"/>
    <x v="1173"/>
    <d v="2022-06-23T10:30:47"/>
    <n v="0.24"/>
    <x v="33"/>
    <x v="0"/>
    <n v="7301"/>
    <s v="Curicó"/>
    <s v="MT"/>
    <n v="304210.91899999999"/>
    <n v="6116266.682"/>
    <s v="Sector La Alborada Opera reconectador RCU4192 producto de la caída de rama sobre red MT, se realiza despeje quedando con servicio normal."/>
  </r>
  <r>
    <n v="202201128"/>
    <x v="3"/>
    <n v="2"/>
    <n v="90"/>
    <n v="5"/>
    <x v="1174"/>
    <d v="2022-06-24T17:39:56"/>
    <n v="1.67"/>
    <x v="40"/>
    <x v="0"/>
    <n v="7308"/>
    <s v="Teno"/>
    <s v="MT"/>
    <n v="308372.05099999998"/>
    <n v="6143215.2319999998"/>
    <s v="Sector Callejon El Trebolar DTE3441 operacion de 1FMT de 8T, se realiza recorrido sin determinar falla, se realiza cierre quedando normalizado con la misma capacidad normal."/>
  </r>
  <r>
    <n v="202201131"/>
    <x v="0"/>
    <n v="0"/>
    <n v="0"/>
    <n v="47"/>
    <x v="1175"/>
    <d v="2022-06-24T20:11:05"/>
    <n v="0.78"/>
    <x v="40"/>
    <x v="0"/>
    <n v="7308"/>
    <s v="Teno"/>
    <s v="BT"/>
    <n v="314107.75280000002"/>
    <n v="6134132.2441999996"/>
    <s v="Sector Santa Susana SED1193 3Ø de 45kva opera 1 NH de 50A por prensa fundida de red BT de cliente 14645, se normalizará NH con 80A quedando sector normalizado "/>
  </r>
  <r>
    <n v="202201157"/>
    <x v="2"/>
    <n v="0"/>
    <n v="0"/>
    <n v="38"/>
    <x v="1176"/>
    <d v="2022-06-30T23:23:10"/>
    <n v="1.96"/>
    <x v="40"/>
    <x v="0"/>
    <n v="7301"/>
    <s v="Curicó"/>
    <s v="BT"/>
    <n v="298624.89799999999"/>
    <n v="6115427.1299999999"/>
    <s v="Sector Los Castaños SED 244 2Ø 25kva se encuentra porta fusible NH tipo cavanna 123 fundido por mal contacto, se realiza reemplazo por cavanna 00 en forma provisoria con fusible NH de 125A quedando con servicio normal."/>
  </r>
  <r>
    <n v="202201159"/>
    <x v="4"/>
    <n v="2"/>
    <n v="70"/>
    <n v="120"/>
    <x v="1177"/>
    <d v="2022-07-01T09:00:42"/>
    <n v="1.1599999999999999"/>
    <x v="33"/>
    <x v="0"/>
    <n v="7301"/>
    <s v="Curicó"/>
    <s v="MT"/>
    <n v="305116.12699999998"/>
    <n v="6113674.0530000003"/>
    <s v="Sector San Martin Las Piedras DCU4919 operado Producto de la caída de rama de eucaliptus en CU2147 se provoca la operación de 1 FMT de 8T del sector, se realiza cambio de fusible quedando sector normalizado"/>
  </r>
  <r>
    <n v="202201160"/>
    <x v="0"/>
    <n v="3"/>
    <n v="35"/>
    <n v="14"/>
    <x v="1178"/>
    <d v="2022-07-01T09:36:21"/>
    <n v="1.72"/>
    <x v="33"/>
    <x v="0"/>
    <n v="7306"/>
    <s v="Romeral"/>
    <s v="MT"/>
    <n v="331750.7586"/>
    <n v="6125040.8529000003"/>
    <s v="Sector Los Maquis DCU4889 operado Producto de la caída de huiras de eucaliptus en TE6835 se provoca la operación de 1 FMT de 3T del sector, se realiza cambio de fusible quedando sector normalizado"/>
  </r>
  <r>
    <n v="202201162"/>
    <x v="2"/>
    <n v="5"/>
    <n v="712"/>
    <n v="316"/>
    <x v="1179"/>
    <d v="2022-07-01T08:39:24"/>
    <n v="0.7"/>
    <x v="33"/>
    <x v="0"/>
    <n v="7301"/>
    <s v="Curicó"/>
    <s v="MT"/>
    <n v="298210.44699999999"/>
    <n v="6125687.307"/>
    <s v="Sector Galilea de Zapallar DCU5047 Producto de la caída de una huira de eucaliptus en CU7523 se provoca la operación de 1 FMT de 15T del sector, se realiza cambio de fusible quedando sector normalizado"/>
  </r>
  <r>
    <n v="202201185"/>
    <x v="2"/>
    <n v="0"/>
    <n v="0"/>
    <n v="6"/>
    <x v="1180"/>
    <d v="2022-07-05T21:00:00"/>
    <n v="1.1100000000000001"/>
    <x v="34"/>
    <x v="0"/>
    <n v="7301"/>
    <s v="Curicó"/>
    <s v="BT"/>
    <n v="302191.69500000001"/>
    <n v="6124340.3370000003"/>
    <s v="Sector Hacienda de Zapallar SED1085 3F de 30kva - Fusibles BT operado producto de sobre carga momentánea en fase 3, se realiza equilibrio de fase con empalmes, quedando con servicio normalizado el sector."/>
  </r>
  <r>
    <n v="202201201"/>
    <x v="4"/>
    <n v="162"/>
    <n v="7553"/>
    <n v="1650"/>
    <x v="1181"/>
    <d v="2022-07-09T15:27:00"/>
    <n v="1.38"/>
    <x v="55"/>
    <x v="1"/>
    <n v="7301"/>
    <s v="Curicó"/>
    <s v="MT"/>
    <n v="304169.03600000002"/>
    <n v="6116158.0700000003"/>
    <s v="Sector Reten Los Niches Reconectador RCU6059 abierto producto de la caída de rayo en el sector de la Cuesta de Potrero Grande afectando dos reconectadores Yacal y Potrero Grande quemando el control de los dos equipos dejando varios sectores sin energía "/>
  </r>
  <r>
    <n v="202201201"/>
    <x v="4"/>
    <n v="36"/>
    <n v="2194.5"/>
    <n v="292"/>
    <x v="1181"/>
    <d v="2022-07-09T15:27:00"/>
    <n v="1.38"/>
    <x v="55"/>
    <x v="1"/>
    <n v="7304"/>
    <s v="Molina"/>
    <s v="MT"/>
    <n v="304169.03600000002"/>
    <n v="6116158.0700000003"/>
    <s v="Sector Reten Los Niches Reconectador RCU6059 abierto producto de la caída de rayo en el sector de la Cuesta de Potrero Grande afectando dos reconectadores Yacal y Potrero Grande quemando el control de los dos equipos dejando varios sectores sin energía "/>
  </r>
  <r>
    <n v="202201215"/>
    <x v="2"/>
    <n v="0"/>
    <n v="0"/>
    <n v="32"/>
    <x v="1182"/>
    <d v="2022-07-09T18:08:13"/>
    <n v="2.74"/>
    <x v="42"/>
    <x v="0"/>
    <n v="7301"/>
    <s v="Curicó"/>
    <s v="BT"/>
    <n v="297668.08899999998"/>
    <n v="6123239.0060000001"/>
    <s v="Sector La Obra SE230 NH 160A Operado Producto de la caída de arbol en CU1917 afectando la red BT, se realiza despeje quedando normalizado"/>
  </r>
  <r>
    <n v="202201221"/>
    <x v="4"/>
    <n v="5"/>
    <n v="110"/>
    <n v="112"/>
    <x v="1183"/>
    <d v="2022-07-09T21:03:48"/>
    <n v="3.07"/>
    <x v="40"/>
    <x v="0"/>
    <n v="7301"/>
    <s v="Curicó"/>
    <s v="MT"/>
    <n v="304927.53516293003"/>
    <n v="6113290.96731479"/>
    <s v="Sector Alborada Reconectador RCU5427 Abierto producto de aislador pasado en CU5776 sector Las Piedras y en mismo horario caída de huiras en sector La Alborada en red MT CU4196 "/>
  </r>
  <r>
    <n v="202201221"/>
    <x v="4"/>
    <n v="11"/>
    <n v="345"/>
    <n v="142"/>
    <x v="1184"/>
    <d v="2022-07-09T20:10:34"/>
    <n v="0.82"/>
    <x v="40"/>
    <x v="0"/>
    <n v="7301"/>
    <s v="Curicó"/>
    <s v="MT"/>
    <n v="305679.49900000001"/>
    <n v="6114864.4460000005"/>
    <s v="Sector Alborada Reconectador RCU5427 Abierto producto de aislador pasado en CU5776 sector Las Piedras y en mismo horario caída de huiras en sector La Alborada en red MT CU4196 "/>
  </r>
  <r>
    <n v="202201221"/>
    <x v="4"/>
    <n v="27"/>
    <n v="3440"/>
    <n v="269"/>
    <x v="1185"/>
    <d v="2022-07-09T20:07:00"/>
    <n v="0.76"/>
    <x v="40"/>
    <x v="0"/>
    <n v="7301"/>
    <s v="Curicó"/>
    <s v="MT"/>
    <n v="304210.91899999999"/>
    <n v="6116266.682"/>
    <s v="Sector Alborada Reconectador RCU5427 Abierto producto de aislador pasado en CU5776 sector Las Piedras y en mismo horario caída de huiras en sector La Alborada en red MT CU4196 "/>
  </r>
  <r>
    <n v="202201225"/>
    <x v="2"/>
    <n v="3"/>
    <n v="250"/>
    <n v="10"/>
    <x v="1186"/>
    <d v="2022-07-09T20:03:02"/>
    <n v="3.35"/>
    <x v="33"/>
    <x v="0"/>
    <n v="7301"/>
    <s v="Curicó"/>
    <s v="MT"/>
    <n v="297575.98572199"/>
    <n v="6122065.9282420101"/>
    <s v="Sector San Alberto operacion de fusibles MT del DCU6278 sin energía producto de la caída de ramas se realiza despeje desde piso se requiere podar con camión sobre LMT, sector queda normalizado"/>
  </r>
  <r>
    <n v="202201232"/>
    <x v="4"/>
    <n v="19"/>
    <n v="595"/>
    <n v="155"/>
    <x v="1187"/>
    <d v="2022-07-10T00:01:05"/>
    <n v="5.74"/>
    <x v="33"/>
    <x v="0"/>
    <n v="7301"/>
    <s v="Curicó"/>
    <s v="MT"/>
    <n v="313982.25900000002"/>
    <n v="6110428.1090000002"/>
    <s v="Sector Upeo DCU5424 Operación de fusibles 20T en MT producto de LMT cortadas en CU656, se realiza reparación con personal contratista"/>
  </r>
  <r>
    <n v="202201251"/>
    <x v="3"/>
    <n v="79"/>
    <n v="5693"/>
    <n v="724"/>
    <x v="1188"/>
    <d v="2022-07-10T14:11:23"/>
    <n v="0.43"/>
    <x v="40"/>
    <x v="0"/>
    <n v="7308"/>
    <s v="Teno"/>
    <s v="MT"/>
    <n v="314673.84499999997"/>
    <n v="6145691.3380000005"/>
    <s v="Sector Morza Reconectador RTE5424 Operado producto de la caída de una cruceta en TE5941 por falla de material, se aísla sector para normalizar reparando con personal contratista"/>
  </r>
  <r>
    <n v="202201251"/>
    <x v="3"/>
    <n v="15"/>
    <n v="1355"/>
    <n v="28"/>
    <x v="1188"/>
    <d v="2022-07-10T16:13:08"/>
    <n v="2.46"/>
    <x v="40"/>
    <x v="0"/>
    <n v="7308"/>
    <s v="Teno"/>
    <s v="MT"/>
    <n v="314673.84499999997"/>
    <n v="6145691.3380000005"/>
    <s v="Sector Morza Reconectador RTE5424 Operado producto de la caída de una cruceta en TE5941 por falla de material, se aísla sector para normalizar reparando con personal contratista"/>
  </r>
  <r>
    <n v="202201256"/>
    <x v="0"/>
    <n v="24"/>
    <n v="867"/>
    <n v="477"/>
    <x v="1189"/>
    <d v="2022-07-11T10:49:21"/>
    <n v="4.0999999999999996"/>
    <x v="36"/>
    <x v="1"/>
    <n v="7308"/>
    <s v="Teno"/>
    <s v="MT"/>
    <n v="306876.51899999997"/>
    <n v="6136633.5080000004"/>
    <s v="Sector Villa Santa Elena Fusibles central de MT con 15T Operados en DTE3143 y fusible lateral con 20T operado en DTE4436 producto del choque de un vehículo desconocido al poste TE3143 y por tensión cruza red LMT y BT provocando daños en poste y estructuras, se procede a realizar reparación para normalizar "/>
  </r>
  <r>
    <n v="202201260"/>
    <x v="0"/>
    <n v="0"/>
    <n v="0"/>
    <n v="25"/>
    <x v="1190"/>
    <d v="2022-07-11T13:27:24"/>
    <n v="0.42"/>
    <x v="40"/>
    <x v="0"/>
    <n v="7308"/>
    <s v="Teno"/>
    <s v="BT"/>
    <n v="304621.99599999998"/>
    <n v="6136899.2089999998"/>
    <s v="Sector Santa Elena SED133 Fusibles NH 80A BT operado producto de fatiga de material, se realiza cambio fusible quedando con servicio normalizado el sector"/>
  </r>
  <r>
    <n v="202201267"/>
    <x v="3"/>
    <n v="1"/>
    <n v="25"/>
    <n v="28"/>
    <x v="1191"/>
    <d v="2022-07-11T20:45:12"/>
    <n v="1.99"/>
    <x v="34"/>
    <x v="0"/>
    <n v="7308"/>
    <s v="Teno"/>
    <s v="MT"/>
    <n v="317015.17099999997"/>
    <n v="6144082.2139999997"/>
    <s v="Sector San Leon de Morza SED698 NH 100A operado por sobrecarga momentánea, se reemplaza por un fusible NH a 125A. quedando con servicio normal."/>
  </r>
  <r>
    <n v="202201273"/>
    <x v="5"/>
    <n v="0"/>
    <n v="0"/>
    <n v="62"/>
    <x v="1192"/>
    <d v="2022-07-12T22:03:51"/>
    <n v="1.9"/>
    <x v="34"/>
    <x v="0"/>
    <n v="7308"/>
    <s v="Teno"/>
    <s v="BT"/>
    <n v="311235.266"/>
    <n v="6140040.4230000004"/>
    <s v="Sector Santa Rebeca FBT721 NH de 100A Operado por sobre momentánea, línea despejada se repone con NH de 100A quedando sector con energía"/>
  </r>
  <r>
    <n v="202201286"/>
    <x v="3"/>
    <n v="0"/>
    <n v="0"/>
    <n v="34"/>
    <x v="1193"/>
    <d v="2022-07-14T09:37:20"/>
    <n v="1.67"/>
    <x v="33"/>
    <x v="0"/>
    <n v="7308"/>
    <s v="Teno"/>
    <s v="BT"/>
    <n v="312531.47899999999"/>
    <n v="6141762.5060000001"/>
    <s v="Sector El Cisne SED689 NH80A operado Producto ramas sobre red BT en TE3829 provocando corte de energía, se realiza poda puntual con camión hidro se realiza cambio de fusible quedando sector normalizado suministro sin energía  "/>
  </r>
  <r>
    <n v="202201287"/>
    <x v="3"/>
    <n v="4"/>
    <n v="255"/>
    <n v="11"/>
    <x v="1194"/>
    <d v="2022-07-14T10:30:00"/>
    <n v="2.5299999999999998"/>
    <x v="33"/>
    <x v="0"/>
    <n v="7308"/>
    <s v="Teno"/>
    <s v="MT"/>
    <n v="315789.14899999998"/>
    <n v="6139328.9780000001"/>
    <s v="Sector San Guillermo DTE933 fusible Desconectador operado  producto de huiras sobre la red MT en varios puntos, se retiran huiras queda normalizado"/>
  </r>
  <r>
    <n v="202201294"/>
    <x v="3"/>
    <n v="0"/>
    <n v="0"/>
    <n v="6"/>
    <x v="1195"/>
    <d v="2022-07-14T17:39:21"/>
    <n v="1.9"/>
    <x v="33"/>
    <x v="0"/>
    <n v="7308"/>
    <s v="Teno"/>
    <s v="BT"/>
    <n v="312236.42800000001"/>
    <n v="6146549.335"/>
    <s v="Sector Teno SED114 NH de 80A operado producto de línea BT cruzada  TE3600 por caída de rama se retira rama quedando sector con energía"/>
  </r>
  <r>
    <n v="202201295"/>
    <x v="3"/>
    <n v="0"/>
    <n v="0"/>
    <n v="4"/>
    <x v="1196"/>
    <d v="2022-07-14T18:54:04"/>
    <n v="2.98"/>
    <x v="40"/>
    <x v="0"/>
    <n v="7308"/>
    <s v="Teno"/>
    <s v="BT"/>
    <n v="308587.72100000002"/>
    <n v="6143440.0180000002"/>
    <s v="Sector EL Trebolar SED630 NH de 80A operado se identificar Cabana suelto se normaliza realizando cierre quedando normalizado"/>
  </r>
  <r>
    <n v="202201297"/>
    <x v="5"/>
    <n v="20"/>
    <n v="2750"/>
    <n v="295"/>
    <x v="1197"/>
    <d v="2022-07-14T16:20:40"/>
    <n v="0.23"/>
    <x v="33"/>
    <x v="0"/>
    <n v="7308"/>
    <s v="Teno"/>
    <s v="MT"/>
    <n v="309368.805123"/>
    <n v="6139294.2535798699"/>
    <s v="Sector Santa Rebeca RTE7302 operación de reconectador de línea producto de huiras sobre la red MT en poste te6590, se realiza despeje de líneas quedando sector con energía normall"/>
  </r>
  <r>
    <n v="202201302"/>
    <x v="5"/>
    <n v="0"/>
    <n v="0"/>
    <n v="18"/>
    <x v="1198"/>
    <d v="2022-07-14T23:14:05"/>
    <n v="1.54"/>
    <x v="55"/>
    <x v="0"/>
    <n v="7308"/>
    <s v="Teno"/>
    <s v="BT"/>
    <n v="310131.39199999999"/>
    <n v="6138020.5669999998"/>
    <s v="Sector La Montaña SED713 2 fusibles MT de 2T operados, se realizan pruebas en vacío identificando transformador quemado"/>
  </r>
  <r>
    <n v="202201312"/>
    <x v="4"/>
    <n v="0"/>
    <n v="0"/>
    <n v="220"/>
    <x v="1199"/>
    <d v="2022-07-15T15:51:03"/>
    <n v="1.1100000000000001"/>
    <x v="40"/>
    <x v="0"/>
    <n v="7301"/>
    <s v="Curicó"/>
    <s v="BT"/>
    <n v="303488.179"/>
    <n v="6117056.3940000003"/>
    <s v="Sector Santa Elena Los niches SED203 NH de 160A operado en fase central se identifica fatiga de material, se realiza cierre con la misma capacidad normalizando la zona"/>
  </r>
  <r>
    <n v="202201339"/>
    <x v="4"/>
    <n v="0"/>
    <n v="0"/>
    <n v="220"/>
    <x v="1200"/>
    <d v="2022-07-20T22:04:45"/>
    <n v="0.39"/>
    <x v="40"/>
    <x v="0"/>
    <n v="7301"/>
    <s v="Curicó"/>
    <s v="BT"/>
    <n v="303488.179"/>
    <n v="6117056.3940000003"/>
    <s v="Sector Villa Santa Elena SED 220 NH 250 operado producto de coci en red BT por líneas dilatadas en CU2715 y CU2714, se instalan separadores en puntos dilatados quedando el sector con energia"/>
  </r>
  <r>
    <n v="202201340"/>
    <x v="5"/>
    <n v="0"/>
    <n v="0"/>
    <n v="15"/>
    <x v="1201"/>
    <d v="2022-07-21T00:03:22"/>
    <n v="2.21"/>
    <x v="40"/>
    <x v="0"/>
    <n v="7308"/>
    <s v="Teno"/>
    <s v="BT"/>
    <n v="315923.71799999999"/>
    <n v="6131899.5999999996"/>
    <s v="Sector Santa Adela de Teno SED850 se identifica  fase R de salida del Cabana fundida por mal contacto, se realiza reemplazo de Cabana quedando normalizado el sector con energía normal"/>
  </r>
  <r>
    <n v="202201370"/>
    <x v="3"/>
    <n v="7"/>
    <n v="240"/>
    <n v="11"/>
    <x v="1202"/>
    <d v="2022-07-29T15:23:12"/>
    <n v="2.23"/>
    <x v="33"/>
    <x v="0"/>
    <n v="7308"/>
    <s v="Teno"/>
    <s v="MT"/>
    <n v="311905.77399999998"/>
    <n v="6142954.2019999996"/>
    <s v="Sector Callejón Carlos Jackson EL cisne, DTE1866 operación de 1 FMT de 20T y 2 FMT DTE1686 15T producto de caída de ramas en red MT TE1688 se realiza despeje en red con personal contratista quedando normalizado"/>
  </r>
  <r>
    <n v="202201370"/>
    <x v="3"/>
    <n v="5"/>
    <n v="490"/>
    <n v="5"/>
    <x v="1202"/>
    <d v="2022-07-29T17:02:53"/>
    <n v="3.89"/>
    <x v="33"/>
    <x v="0"/>
    <n v="7308"/>
    <s v="Teno"/>
    <s v="MT"/>
    <n v="313107.86099999998"/>
    <n v="6143835.3909999998"/>
    <s v="Sector Callejón Carlos Jackson EL cisne, DTE1866 operación de 1 FMT de 20T y 2 FMT DTE1686 15T producto de caída de ramas en red MT TE1688 se realiza despeje en red con personal contratista quedando normalizado"/>
  </r>
  <r>
    <n v="202201416"/>
    <x v="2"/>
    <n v="0"/>
    <n v="0"/>
    <n v="123"/>
    <x v="1203"/>
    <d v="2022-08-09T21:36:16"/>
    <n v="0.96"/>
    <x v="40"/>
    <x v="0"/>
    <n v="7301"/>
    <s v="Curicó"/>
    <s v="BT"/>
    <n v="301820.43199999997"/>
    <n v="6117799.6809999999"/>
    <s v="Sector Villa Los Niches, Opera SED122 en protección BT Breaker 250A. por líneas BT dilatadas entre CU2513 y CU3405, se programa instalación de separadores en distintos vanos con camión hidroelevador Prom para mitigar falla, queda con servicio normal en el sector."/>
  </r>
  <r>
    <n v="202201437"/>
    <x v="3"/>
    <n v="32"/>
    <n v="3583"/>
    <n v="213"/>
    <x v="1204"/>
    <d v="2022-08-14T14:42:10"/>
    <n v="1.33"/>
    <x v="40"/>
    <x v="0"/>
    <n v="7308"/>
    <s v="Teno"/>
    <s v="MT"/>
    <n v="314831.951"/>
    <n v="6141955.8339999998"/>
    <s v="Sector San Guillermo opera reconectador RTE898 por aislador pasado en TE4128, se realiza reemplazo de aislador y posterior cierre quedando con servicio normal en el sector."/>
  </r>
  <r>
    <n v="202201438"/>
    <x v="2"/>
    <n v="9"/>
    <n v="410"/>
    <n v="67"/>
    <x v="1205"/>
    <d v="2022-08-14T15:00:52"/>
    <n v="1.34"/>
    <x v="33"/>
    <x v="0"/>
    <n v="7301"/>
    <s v="Curicó"/>
    <s v="MT"/>
    <n v="303205.33299999998"/>
    <n v="6123574.3940000003"/>
    <s v="Sector Hacienda de Zapallar DCU6836 Opera FMT por ramas topando red MT CU7964, se realiza despeje quedando con servicio normal."/>
  </r>
  <r>
    <n v="202201446"/>
    <x v="2"/>
    <n v="0"/>
    <n v="0"/>
    <n v="15"/>
    <x v="1206"/>
    <d v="2022-08-15T19:00:00"/>
    <n v="2.76"/>
    <x v="40"/>
    <x v="0"/>
    <n v="7301"/>
    <s v="Curicó"/>
    <s v="BT"/>
    <n v="304287.95299999998"/>
    <n v="6122640.4110000003"/>
    <s v="Sector Hacienda de Zapallar, Cavanna fundido en SED1176 por mal contacto, se reemplaza quedando sector con servicio normalizado"/>
  </r>
  <r>
    <n v="202201449"/>
    <x v="3"/>
    <n v="0"/>
    <n v="0"/>
    <n v="26"/>
    <x v="1207"/>
    <d v="2022-08-15T21:05:08"/>
    <n v="0.73"/>
    <x v="40"/>
    <x v="0"/>
    <n v="7308"/>
    <s v="Teno"/>
    <s v="BT"/>
    <n v="311748.46500000003"/>
    <n v="6142330.5250000004"/>
    <s v="Sector El Cisne SED688 NH de 100A operado, se determinada fatiga de NH se reemplaza con la misma capacidad quedando sector con energía"/>
  </r>
  <r>
    <n v="202201461"/>
    <x v="4"/>
    <n v="161"/>
    <n v="7625.5"/>
    <n v="1567"/>
    <x v="1208"/>
    <d v="2022-08-18T13:27:30"/>
    <n v="0.62"/>
    <x v="36"/>
    <x v="1"/>
    <n v="7301"/>
    <s v="Curicó"/>
    <s v="MT"/>
    <n v="304169.03600000002"/>
    <n v="6116158.0700000003"/>
    <s v="Sector Retén Los Niches RTE6599 Reconectador Operado producto de choque de vehículo a tirante en CU6112 quebrando cruceta en CU6113, se realiza reparación y posterior cierre quedando con servicio normal en el sector."/>
  </r>
  <r>
    <n v="202201461"/>
    <x v="4"/>
    <n v="36"/>
    <n v="2194.5"/>
    <n v="291"/>
    <x v="1208"/>
    <d v="2022-08-18T13:27:30"/>
    <n v="0.62"/>
    <x v="36"/>
    <x v="1"/>
    <n v="7304"/>
    <s v="Molina"/>
    <s v="MT"/>
    <n v="304169.03600000002"/>
    <n v="6116158.0700000003"/>
    <s v="Sector Retén Los Niches RTE6599 Reconectador Operado producto de choque de vehículo a tirante en CU6112 quebrando cruceta en CU6113, se realiza reparación y posterior cierre quedando con servicio normal en el sector."/>
  </r>
  <r>
    <n v="202201461"/>
    <x v="4"/>
    <n v="3"/>
    <n v="115"/>
    <n v="88"/>
    <x v="1208"/>
    <d v="2022-08-18T14:25:48"/>
    <n v="1.59"/>
    <x v="36"/>
    <x v="1"/>
    <n v="7301"/>
    <s v="Curicó"/>
    <s v="MT"/>
    <n v="304169.03600000002"/>
    <n v="6116158.0700000003"/>
    <s v="Sector Retén Los Niches RTE6599 Reconectador Operado producto de choque de vehículo a tirante en CU6112 quebrando cruceta en CU6113, se realiza reparación y posterior cierre quedando con servicio normal en el sector."/>
  </r>
  <r>
    <n v="202201463"/>
    <x v="0"/>
    <n v="0"/>
    <n v="0"/>
    <n v="32"/>
    <x v="1209"/>
    <d v="2022-08-18T17:27:01"/>
    <n v="1.93"/>
    <x v="40"/>
    <x v="0"/>
    <n v="7308"/>
    <s v="Teno"/>
    <s v="BT"/>
    <n v="321217.11200000002"/>
    <n v="6129402.199"/>
    <s v="Sector Las Cardas SED1080 NH de 100A operado, se determinada fatiga de NH se reemplaza con la misma capacidad quedando sector con energía"/>
  </r>
  <r>
    <n v="202201465"/>
    <x v="5"/>
    <n v="1"/>
    <n v="25"/>
    <n v="30"/>
    <x v="1210"/>
    <d v="2022-08-18T17:23:22"/>
    <n v="1.74"/>
    <x v="36"/>
    <x v="0"/>
    <n v="7308"/>
    <s v="Teno"/>
    <s v="MT"/>
    <n v="316236.27899999998"/>
    <n v="6135060.085"/>
    <s v="Sector San Carlos operación de FMT 2t de SED669 operados producto de  maquinaria niveladora corta red BT Luminaria, quedando sector sin energía, se repara quedando normalizado"/>
  </r>
  <r>
    <n v="202201472"/>
    <x v="2"/>
    <n v="0"/>
    <n v="0"/>
    <n v="121"/>
    <x v="1211"/>
    <d v="2022-08-20T21:11:06"/>
    <n v="0.88"/>
    <x v="34"/>
    <x v="0"/>
    <n v="7301"/>
    <s v="Curicó"/>
    <s v="BT"/>
    <n v="301820.43199999997"/>
    <n v="6117799.6809999999"/>
    <s v="Sector Villa Los Niches, opera SED122 en protección BT (Breaker 250A.) por sobre carga momentánea, queda con servicio normal en el sector. con cargas promedio de 78A, se programa la normalización de Breaker"/>
  </r>
  <r>
    <n v="202201478"/>
    <x v="5"/>
    <n v="13"/>
    <n v="258"/>
    <n v="210"/>
    <x v="1212"/>
    <d v="2022-08-22T14:44:07"/>
    <n v="0.83"/>
    <x v="36"/>
    <x v="1"/>
    <n v="7308"/>
    <s v="Teno"/>
    <s v="MT"/>
    <n v="315272.44900000002"/>
    <n v="6133407.1859999998"/>
    <s v="Sector Rincón de San Carlos Fusibles MT operados en DTE4513 producto de un choque de un poste MT TE5543 por un vehículo desconocido, se realiza Cambio poste con personal contratista normalizando la zona afectada"/>
  </r>
  <r>
    <n v="202201478"/>
    <x v="5"/>
    <n v="1"/>
    <n v="25"/>
    <n v="17"/>
    <x v="1212"/>
    <d v="2022-08-22T18:04:13"/>
    <n v="4.17"/>
    <x v="36"/>
    <x v="1"/>
    <n v="7308"/>
    <s v="Teno"/>
    <s v="MT"/>
    <n v="315272.44900000002"/>
    <n v="6133407.1859999998"/>
    <s v="Sector Rincón de San Carlos Fusibles MT operados en DTE4513 producto de un choque de un poste MT TE5543 por un vehículo desconocido, se realiza Cambio poste con personal contratista normalizando la zona afectada"/>
  </r>
  <r>
    <n v="202201512"/>
    <x v="0"/>
    <n v="49"/>
    <n v="3377"/>
    <n v="690"/>
    <x v="1213"/>
    <d v="2022-09-06T08:33:17"/>
    <n v="0"/>
    <x v="52"/>
    <x v="0"/>
    <n v="7308"/>
    <s v="Teno"/>
    <s v="MT"/>
    <n v="308630.16100000002"/>
    <n v="6140108.6950000003"/>
    <s v="Sector Las Parcelas Desconexión por Refuerzo de 6,4km LMT de Al desnudo 3x33mm² a cable Prot 3x185mm² (1ª etapa)."/>
  </r>
  <r>
    <n v="202201512"/>
    <x v="0"/>
    <n v="5"/>
    <n v="335"/>
    <n v="29"/>
    <x v="1214"/>
    <d v="2022-09-06T15:54:04"/>
    <n v="5.85"/>
    <x v="52"/>
    <x v="0"/>
    <n v="7308"/>
    <s v="Teno"/>
    <s v="MT"/>
    <n v="307848.43300000002"/>
    <n v="6138377.3399999999"/>
    <s v="Sector Las Parcelas Desconexión por Refuerzo de 6,4km LMT de Al desnudo 3x33mm² a cable Prot 3x185mm² (1ª etapa)."/>
  </r>
  <r>
    <n v="202201513"/>
    <x v="2"/>
    <n v="0"/>
    <n v="0"/>
    <n v="54"/>
    <x v="1215"/>
    <d v="2022-09-01T22:19:02"/>
    <n v="1.91"/>
    <x v="34"/>
    <x v="0"/>
    <n v="7301"/>
    <s v="Curicó"/>
    <s v="BT"/>
    <n v="298191.20600000001"/>
    <n v="6122018.824"/>
    <s v="Sector La Obra SED896 NH 63A operado por sobre carga momentanea se regulariza a FBT de 80A, quedando sector con energía "/>
  </r>
  <r>
    <n v="202201523"/>
    <x v="2"/>
    <n v="7"/>
    <n v="360"/>
    <n v="64"/>
    <x v="1216"/>
    <d v="2022-09-10T15:54:53"/>
    <n v="5.88"/>
    <x v="52"/>
    <x v="0"/>
    <n v="7301"/>
    <s v="Curicó"/>
    <s v="MT"/>
    <n v="298788.30699999997"/>
    <n v="6125211.7139999997"/>
    <s v="Sector Zapallar Desconexión por Refuerzo de 3,5km LMT de CU desnudo 3x13.3mm² a cable Prot 3x300mm²."/>
  </r>
  <r>
    <n v="202201523"/>
    <x v="2"/>
    <n v="16"/>
    <n v="613"/>
    <n v="114"/>
    <x v="1217"/>
    <d v="2022-09-10T15:55:00"/>
    <n v="0"/>
    <x v="52"/>
    <x v="0"/>
    <n v="7301"/>
    <s v="Curicó"/>
    <s v="MT"/>
    <n v="300732.05300000001"/>
    <n v="6126476.6359999999"/>
    <s v="Sector Zapallar Desconexión por Refuerzo de 3,5km LMT de CU desnudo 3x13.3mm² a cable Prot 3x300mm²."/>
  </r>
  <r>
    <n v="202201529"/>
    <x v="5"/>
    <n v="1"/>
    <n v="25"/>
    <n v="1"/>
    <x v="1218"/>
    <d v="2022-09-07T11:40:40"/>
    <n v="2.95"/>
    <x v="40"/>
    <x v="0"/>
    <n v="7308"/>
    <s v="Teno"/>
    <s v="MT"/>
    <n v="313772.533"/>
    <n v="6136140.2779999999"/>
    <s v="Sector San Carlos falla en SED298, se encuentra transformador quemado, se gestiona cambio de transformador con contratista quedando normalizado."/>
  </r>
  <r>
    <n v="202201533"/>
    <x v="5"/>
    <n v="2"/>
    <n v="25"/>
    <n v="52"/>
    <x v="1219"/>
    <d v="2022-09-13T15:29:52"/>
    <n v="5.49"/>
    <x v="52"/>
    <x v="0"/>
    <n v="7308"/>
    <s v="Teno"/>
    <s v="MT"/>
    <n v="307582.59899999999"/>
    <n v="6137790.2039999999"/>
    <s v="ITE4402 Sector Las Parcelas, Refuerzo de 6,4km LMT de Al desnudo 3x33mm² a cable Prot 3x185mm² (2ª etapa)."/>
  </r>
  <r>
    <n v="202201547"/>
    <x v="5"/>
    <n v="1"/>
    <n v="25"/>
    <n v="32"/>
    <x v="1220"/>
    <d v="2022-09-10T17:10:12"/>
    <n v="1.27"/>
    <x v="33"/>
    <x v="0"/>
    <n v="7308"/>
    <s v="Teno"/>
    <s v="MT"/>
    <n v="316419.41200000001"/>
    <n v="6135670.1260000002"/>
    <s v="Sector Rincón de San Carlos, SED 316 opera fusibles MT y BT por ramas que provocaban COCI en red BT TE766, se realiza despeje de ramas y posterior cierre quedando el sector con servicio normal."/>
  </r>
  <r>
    <n v="202201558"/>
    <x v="4"/>
    <n v="8"/>
    <n v="155"/>
    <n v="20"/>
    <x v="1221"/>
    <d v="2022-09-14T14:15:00"/>
    <n v="1.65"/>
    <x v="40"/>
    <x v="0"/>
    <n v="7301"/>
    <s v="Curicó"/>
    <s v="MT"/>
    <n v="304975.40299999999"/>
    <n v="6118752.9859999996"/>
    <s v="Sector Rincón de Zapallar, se encontró fusible MT DCU5923 fatigado, se realiza recorrido de LMT encontrándose todo normal, por lo cual se procede a realizar cierre de fusible MT de 7A. quedando con energía en el sector."/>
  </r>
  <r>
    <n v="202201571"/>
    <x v="4"/>
    <n v="8"/>
    <n v="155"/>
    <n v="20"/>
    <x v="1222"/>
    <d v="2022-09-17T14:10:08"/>
    <n v="1.37"/>
    <x v="40"/>
    <x v="0"/>
    <n v="7301"/>
    <s v="Curicó"/>
    <s v="MT"/>
    <n v="304975.40299999999"/>
    <n v="6118752.9859999996"/>
    <s v="Sector Rincón de Zapallar, se encontró fusible MT DCU5923 se realiza recorrido de LMT encontrándose todo normal, por lo cual se procede a realizar cierre de fusible MT de 7A. quedando con energía en el sector."/>
  </r>
  <r>
    <n v="202201580"/>
    <x v="5"/>
    <n v="0"/>
    <n v="0"/>
    <n v="56"/>
    <x v="1223"/>
    <d v="2022-09-19T19:33:09"/>
    <n v="0.47"/>
    <x v="34"/>
    <x v="0"/>
    <n v="7308"/>
    <s v="Teno"/>
    <s v="BT"/>
    <n v="312577.886"/>
    <n v="6135555.5609999998"/>
    <s v="Sector El Molino SED149 operada en NH de fase 3 posible sobre consumo se reemplaza por NH de 80 quedando sector con energía"/>
  </r>
  <r>
    <n v="202201591"/>
    <x v="0"/>
    <n v="0"/>
    <n v="0"/>
    <n v="48"/>
    <x v="1224"/>
    <d v="2022-09-21T15:30:00"/>
    <n v="1.62"/>
    <x v="34"/>
    <x v="0"/>
    <n v="7308"/>
    <s v="Teno"/>
    <s v="BT"/>
    <n v="314107.75280000002"/>
    <n v="6134132.2441999996"/>
    <s v="Sector Santa Susana SED1193  Se encuentra 01 fusible BT NH 63 quemado. Se recorre red BT en preensamblado la cual se encuentra normal. aparente operación por carga. Se instala Fus. NH 80A."/>
  </r>
  <r>
    <n v="202201636"/>
    <x v="3"/>
    <n v="30"/>
    <n v="4895"/>
    <n v="222"/>
    <x v="1225"/>
    <d v="2022-10-02T08:17:38"/>
    <n v="0.01"/>
    <x v="46"/>
    <x v="0"/>
    <n v="6303"/>
    <s v="Chimbarongo"/>
    <s v="MT"/>
    <n v="310795.99411446002"/>
    <n v="6147614.1979856398"/>
    <s v="SSEE Quinta se realiza desconexión en SE Quinta transfiriendo los consumos en su totalidad a SE Teno por trabajos de mantenimiento y limpieza en patio de la subestación."/>
  </r>
  <r>
    <n v="202201636"/>
    <x v="3"/>
    <n v="194"/>
    <n v="19243"/>
    <n v="1489"/>
    <x v="1225"/>
    <d v="2022-10-02T08:17:38"/>
    <n v="0.01"/>
    <x v="46"/>
    <x v="0"/>
    <n v="7308"/>
    <s v="Teno"/>
    <s v="MT"/>
    <n v="310795.99411446002"/>
    <n v="6147614.1979856398"/>
    <s v="SSEE Quinta se realiza desconexión en SE Quinta transfiriendo los consumos en su totalidad a SE Teno por trabajos de mantenimiento y limpieza en patio de la subestación."/>
  </r>
  <r>
    <n v="202201636"/>
    <x v="3"/>
    <n v="30"/>
    <n v="4895"/>
    <n v="222"/>
    <x v="1226"/>
    <d v="2022-10-02T17:00:05"/>
    <n v="0"/>
    <x v="46"/>
    <x v="0"/>
    <n v="6303"/>
    <s v="Chimbarongo"/>
    <s v="MT"/>
    <n v="307601.95299999998"/>
    <n v="6142412.4759999998"/>
    <s v="SSEE Quinta se realiza desconexión en SE Quinta transfiriendo los consumos en su totalidad a SE Teno por trabajos de mantenimiento y limpieza en patio de la subestación."/>
  </r>
  <r>
    <n v="202201636"/>
    <x v="3"/>
    <n v="194"/>
    <n v="19243"/>
    <n v="1489"/>
    <x v="1226"/>
    <d v="2022-10-02T17:00:05"/>
    <n v="0"/>
    <x v="46"/>
    <x v="0"/>
    <n v="7308"/>
    <s v="Teno"/>
    <s v="MT"/>
    <n v="307601.95299999998"/>
    <n v="6142412.4759999998"/>
    <s v="SSEE Quinta se realiza desconexión en SE Quinta transfiriendo los consumos en su totalidad a SE Teno por trabajos de mantenimiento y limpieza en patio de la subestación."/>
  </r>
  <r>
    <n v="202201652"/>
    <x v="0"/>
    <n v="3"/>
    <n v="70"/>
    <n v="35"/>
    <x v="1227"/>
    <d v="2022-10-11T15:51:29"/>
    <n v="5.84"/>
    <x v="52"/>
    <x v="0"/>
    <n v="7308"/>
    <s v="Teno"/>
    <s v="MT"/>
    <n v="307598.93699999998"/>
    <n v="6137825.8260000004"/>
    <s v="DTE7811 Las Parcelas, Refuerzo de 6,4km LMT de Al desnudo 3x33mm² a cable Prot 3x185mm²."/>
  </r>
  <r>
    <n v="202201664"/>
    <x v="4"/>
    <n v="164"/>
    <n v="7715.5"/>
    <n v="1565"/>
    <x v="1228"/>
    <d v="2022-10-10T01:15:00"/>
    <n v="1.17"/>
    <x v="36"/>
    <x v="1"/>
    <n v="7301"/>
    <s v="Curicó"/>
    <s v="MT"/>
    <n v="304169.03600000002"/>
    <n v="6116158.0700000003"/>
    <s v="Sector Los Niches RCU6059 operación de reconectador de línea producto de choque a poste CU6114 dejando todo el sector sin energía, se procede a realizar transferencias de carga y reparación para normalizar."/>
  </r>
  <r>
    <n v="202201664"/>
    <x v="4"/>
    <n v="36"/>
    <n v="2194.5"/>
    <n v="291"/>
    <x v="1228"/>
    <d v="2022-10-10T01:15:00"/>
    <n v="1.17"/>
    <x v="36"/>
    <x v="1"/>
    <n v="7304"/>
    <s v="Molina"/>
    <s v="MT"/>
    <n v="304169.03600000002"/>
    <n v="6116158.0700000003"/>
    <s v="Sector Los Niches RCU6059 operación de reconectador de línea producto de choque a poste CU6114 dejando todo el sector sin energía, se procede a realizar transferencias de carga y reparación para normalizar."/>
  </r>
  <r>
    <n v="202201664"/>
    <x v="4"/>
    <n v="3"/>
    <n v="115"/>
    <n v="88"/>
    <x v="1228"/>
    <d v="2022-10-10T05:45:00"/>
    <n v="5.67"/>
    <x v="36"/>
    <x v="1"/>
    <n v="7301"/>
    <s v="Curicó"/>
    <s v="MT"/>
    <n v="304169.03600000002"/>
    <n v="6116158.0700000003"/>
    <s v="Sector Los Niches RCU6059 operación de reconectador de línea producto de choque a poste CU6114 dejando todo el sector sin energía, se procede a realizar transferencias de carga y reparación para normalizar."/>
  </r>
  <r>
    <n v="202201670"/>
    <x v="0"/>
    <n v="10"/>
    <n v="455"/>
    <n v="91"/>
    <x v="1229"/>
    <d v="2022-10-18T15:55:09"/>
    <n v="5.91"/>
    <x v="52"/>
    <x v="0"/>
    <n v="7308"/>
    <s v="Teno"/>
    <s v="MT"/>
    <n v="306900.10499999998"/>
    <n v="6136622.2039999999"/>
    <s v="DCU4437 Las Parcelas, Refuerzo de 6,4km LMT de Al desnudo 3x33mm² a cable Prot 3x185mm² (4ª etapa)"/>
  </r>
  <r>
    <n v="202201679"/>
    <x v="5"/>
    <n v="9"/>
    <n v="470"/>
    <n v="18"/>
    <x v="1230"/>
    <d v="2022-10-14T14:34:55"/>
    <n v="1.46"/>
    <x v="37"/>
    <x v="1"/>
    <n v="7308"/>
    <s v="Teno"/>
    <s v="MT"/>
    <n v="307898.66800000001"/>
    <n v="6140784.7649999997"/>
    <s v="Sector La Montaña de Teno - Vehículo con carga alta Choca Linea de Media Tensión del TE4593 en el KM1.4 del sector la montaña de Teno, producto de lo anterior se produce la operación del  reconectador de línea entrada la montaña RTE7170, se realiza despeje de falla se aísla tramo de la falla y cierre sector quedando con energía."/>
  </r>
  <r>
    <n v="202201679"/>
    <x v="5"/>
    <n v="159"/>
    <n v="11968"/>
    <n v="1967"/>
    <x v="1230"/>
    <d v="2022-10-14T13:51:07"/>
    <n v="0.73"/>
    <x v="37"/>
    <x v="1"/>
    <n v="7308"/>
    <s v="Teno"/>
    <s v="MT"/>
    <n v="307898.66800000001"/>
    <n v="6140784.7649999997"/>
    <s v="Sector La Montaña de Teno - Vehículo con carga alta Choca Linea de Media Tensión del TE4593 en el KM1.4 del sector la montaña de Teno, producto de lo anterior se produce la operación del  reconectador de línea entrada la montaña RTE7170, se realiza despeje de falla se aísla tramo de la falla y cierre sector quedando con energía."/>
  </r>
  <r>
    <n v="202201698"/>
    <x v="5"/>
    <n v="4"/>
    <n v="1692"/>
    <n v="11"/>
    <x v="1231"/>
    <d v="2022-10-25T15:32:47"/>
    <n v="5.53"/>
    <x v="52"/>
    <x v="0"/>
    <n v="7308"/>
    <s v="Teno"/>
    <s v="MT"/>
    <n v="309125.04200000002"/>
    <n v="6135997.0729999999"/>
    <s v="TE5046 Las Parcelas - Refuerzo de 6,4km LMT de Al desnudo 3x33mm² a cable Prot 3x185mm²."/>
  </r>
  <r>
    <n v="202201698"/>
    <x v="5"/>
    <n v="6"/>
    <n v="155"/>
    <n v="28"/>
    <x v="1232"/>
    <d v="2022-10-25T15:32:47"/>
    <n v="5.53"/>
    <x v="52"/>
    <x v="0"/>
    <n v="7308"/>
    <s v="Teno"/>
    <s v="MT"/>
    <n v="307664.4595"/>
    <n v="6136455.6004999997"/>
    <s v="TE5046 Las Parcelas - Refuerzo de 6,4km LMT de Al desnudo 3x33mm² a cable Prot 3x185mm²."/>
  </r>
  <r>
    <n v="202201699"/>
    <x v="1"/>
    <n v="8"/>
    <n v="133"/>
    <n v="24"/>
    <x v="1233"/>
    <d v="2022-10-21T15:27:49"/>
    <n v="1.45"/>
    <x v="46"/>
    <x v="0"/>
    <n v="7301"/>
    <s v="Curicó"/>
    <s v="MT"/>
    <n v="301231.43199999997"/>
    <n v="6126365.0949999997"/>
    <s v="Sector Los Cristales, se encontró fusible MT DCU3820 operado, se realiza recorrido de LMT encontrándose todo normal, por lo cual se procede a realizar cierre de fusible MT de 10A. quedando con energía en el sector."/>
  </r>
  <r>
    <n v="202201702"/>
    <x v="4"/>
    <n v="36"/>
    <n v="1155.5"/>
    <n v="248"/>
    <x v="1234"/>
    <d v="2022-10-21T22:46:59"/>
    <n v="1.3"/>
    <x v="45"/>
    <x v="0"/>
    <n v="7301"/>
    <s v="Curicó"/>
    <s v="MT"/>
    <n v="310441.71600000001"/>
    <n v="6103560.0980000002"/>
    <s v="RCU7074 Upeo, opera reconectador Upeo por maquinaria forestal trabajando en cercanías a redes MT de propiedad de CEC entre CU5273 y CU755, se realiza cierre de reconectador quedando con servicio normal."/>
  </r>
  <r>
    <n v="202201725"/>
    <x v="2"/>
    <n v="18"/>
    <n v="570"/>
    <n v="62"/>
    <x v="1235"/>
    <d v="2022-10-29T13:09:38"/>
    <n v="1.61"/>
    <x v="41"/>
    <x v="0"/>
    <n v="7301"/>
    <s v="Curicó"/>
    <s v="MT"/>
    <n v="300125.478"/>
    <n v="6121206.2549999999"/>
    <s v="- DCU3326 2 FMT operado en LMT Marengo, se realiza recorrido y no se encuentra, se realiza cierre de LMT quedando con servicio normal."/>
  </r>
  <r>
    <n v="202201727"/>
    <x v="2"/>
    <n v="1"/>
    <n v="45"/>
    <n v="13"/>
    <x v="1236"/>
    <d v="2022-10-29T18:18:38"/>
    <n v="2.1"/>
    <x v="33"/>
    <x v="0"/>
    <n v="7301"/>
    <s v="Curicó"/>
    <s v="MT"/>
    <n v="299928.26199999999"/>
    <n v="6124595.1150000002"/>
    <s v="Sector El porvenir sector sin energía producto de la caída de una rama sobre la red MT por fuerte viento cu6996, se programa poda en sector"/>
  </r>
  <r>
    <n v="202201729"/>
    <x v="2"/>
    <n v="13"/>
    <n v="1515"/>
    <n v="482"/>
    <x v="1237"/>
    <d v="2022-10-29T17:30:27"/>
    <n v="0.47"/>
    <x v="42"/>
    <x v="0"/>
    <n v="7301"/>
    <s v="Curicó"/>
    <s v="MT"/>
    <n v="296562.15950000001"/>
    <n v="6125517.6129000001"/>
    <s v="Sector Camino Zapallar km1.5 producto de la caída de un arbol en CU1145 opera reconectador Ceropi, se realiza reparación con 2 contratista MT y de BT"/>
  </r>
  <r>
    <n v="202201729"/>
    <x v="2"/>
    <n v="62"/>
    <n v="2301"/>
    <n v="472"/>
    <x v="1237"/>
    <d v="2022-10-29T17:49:32"/>
    <n v="0.79"/>
    <x v="42"/>
    <x v="0"/>
    <n v="7301"/>
    <s v="Curicó"/>
    <s v="MT"/>
    <n v="296562.15950000001"/>
    <n v="6125517.6129000001"/>
    <s v="Sector Camino Zapallar km1.5 producto de la caída de un arbol en CU1145 opera reconectador Ceropi, se realiza reparación con 2 contratista MT y de BT"/>
  </r>
  <r>
    <n v="202201729"/>
    <x v="2"/>
    <n v="14"/>
    <n v="985"/>
    <n v="161"/>
    <x v="1237"/>
    <d v="2022-10-29T22:43:54"/>
    <n v="5.7"/>
    <x v="42"/>
    <x v="0"/>
    <n v="7301"/>
    <s v="Curicó"/>
    <s v="MT"/>
    <n v="296562.15950000001"/>
    <n v="6125517.6129000001"/>
    <s v="Sector Camino Zapallar km1.5 producto de la caída de un arbol en CU1145 opera reconectador Ceropi, se realiza reparación con 2 contratista MT y de BT"/>
  </r>
  <r>
    <n v="202201729"/>
    <x v="2"/>
    <n v="0"/>
    <n v="0"/>
    <n v="15"/>
    <x v="1237"/>
    <d v="2022-10-29T22:57:46"/>
    <n v="5.93"/>
    <x v="42"/>
    <x v="0"/>
    <n v="7301"/>
    <s v="Curicó"/>
    <s v="MT"/>
    <n v="296562.15950000001"/>
    <n v="6125517.6129000001"/>
    <s v="Sector Camino Zapallar km1.5 producto de la caída de un arbol en CU1145 opera reconectador Ceropi, se realiza reparación con 2 contratista MT y de BT"/>
  </r>
  <r>
    <n v="202201781"/>
    <x v="2"/>
    <n v="0"/>
    <n v="0"/>
    <n v="18"/>
    <x v="1238"/>
    <d v="2022-11-03T20:21:03"/>
    <n v="1.54"/>
    <x v="33"/>
    <x v="0"/>
    <n v="7301"/>
    <s v="Curicó"/>
    <s v="BT"/>
    <n v="299039.27399999998"/>
    <n v="6122168.4309999999"/>
    <s v="Sector San Alberto SED 235, se encuentra fusibles NH de 125A. operados por caída de gancho de árbol sobre red BT en CU1201, se realiza despeje de la red y posteriormente se realiza cierre quedando con servicio normal. "/>
  </r>
  <r>
    <n v="202201788"/>
    <x v="0"/>
    <n v="1"/>
    <n v="5"/>
    <n v="3"/>
    <x v="1239"/>
    <d v="2022-11-06T17:18:00"/>
    <n v="1.1100000000000001"/>
    <x v="40"/>
    <x v="0"/>
    <n v="7308"/>
    <s v="Teno"/>
    <s v="MT"/>
    <n v="308463.44300000003"/>
    <n v="6137068.4119999995"/>
    <s v="Sector La Purísima SED 550 se encuentra bastón Fundido se realiza recorrido de red y S/E sin problemas, posteriormente se realiza cierre quedando con servicio normal."/>
  </r>
  <r>
    <n v="202201796"/>
    <x v="5"/>
    <n v="0"/>
    <n v="0"/>
    <n v="27"/>
    <x v="1240"/>
    <d v="2022-11-08T22:02:39"/>
    <n v="3.4"/>
    <x v="40"/>
    <x v="0"/>
    <n v="7308"/>
    <s v="Teno"/>
    <s v="BT"/>
    <n v="313797.28000000003"/>
    <n v="6137865.7960000001"/>
    <s v="Sector Santa Rebeca Cabana fundido en SED340 producto de mal contacto, se realiza cambio quedando con energía normal."/>
  </r>
  <r>
    <n v="202201797"/>
    <x v="4"/>
    <n v="0"/>
    <n v="0"/>
    <n v="33"/>
    <x v="1241"/>
    <d v="2022-11-08T20:46:53"/>
    <n v="1.26"/>
    <x v="40"/>
    <x v="0"/>
    <n v="7301"/>
    <s v="Curicó"/>
    <s v="BT"/>
    <n v="307110.375"/>
    <n v="6105268.4380000001"/>
    <s v="Sector Bajo La Cuesta de Potrero Grande SED 1104 sin energía producto de Cabana fundido con NH de 100A producto del mal contacto, se cambió Cabana y se normaliza por NH de 125A  "/>
  </r>
  <r>
    <n v="202201802"/>
    <x v="2"/>
    <n v="9"/>
    <n v="280"/>
    <n v="19"/>
    <x v="1242"/>
    <d v="2022-11-09T20:56:24"/>
    <n v="0.94"/>
    <x v="40"/>
    <x v="0"/>
    <n v="7301"/>
    <s v="Curicó"/>
    <s v="MT"/>
    <n v="301393.908"/>
    <n v="6122591.9579999996"/>
    <s v="Sector Marengo DCU6799 operado 1FMT de 10t, se realiza recorrido asociando la falla a ramas topan red MT en cu4633 por arbol de eucaliptus, se realiza despeje puntual quedando normalizado"/>
  </r>
  <r>
    <n v="202201830"/>
    <x v="5"/>
    <n v="1"/>
    <n v="25"/>
    <n v="19"/>
    <x v="1243"/>
    <d v="2022-11-16T15:30:16"/>
    <n v="1.67"/>
    <x v="33"/>
    <x v="0"/>
    <n v="7308"/>
    <s v="Teno"/>
    <s v="MT"/>
    <n v="318836.54599999997"/>
    <n v="6130464.3310000002"/>
    <s v="Sector Callejón Jose opera  Dte4645 por caída de arbol sobre la red MT te7050 con fusible de 7t, se realiza apertura para realizar poda puntual, normalizando la zona afectada"/>
  </r>
  <r>
    <n v="202201830"/>
    <x v="5"/>
    <n v="3"/>
    <n v="90"/>
    <n v="27"/>
    <x v="1243"/>
    <d v="2022-11-16T16:09:34"/>
    <n v="2.3199999999999998"/>
    <x v="33"/>
    <x v="0"/>
    <n v="7308"/>
    <s v="Teno"/>
    <s v="MT"/>
    <n v="318836.54599999997"/>
    <n v="6130464.3310000002"/>
    <s v="Sector Callejón Jose opera  Dte4645 por caída de arbol sobre la red MT te7050 con fusible de 7t, se realiza apertura para realizar poda puntual, normalizando la zona afectada"/>
  </r>
  <r>
    <n v="202201838"/>
    <x v="2"/>
    <n v="0"/>
    <n v="0"/>
    <n v="21"/>
    <x v="1244"/>
    <d v="2022-11-18T13:49:13"/>
    <n v="0.83"/>
    <x v="40"/>
    <x v="0"/>
    <n v="7301"/>
    <s v="Curicó"/>
    <s v="BT"/>
    <n v="299704.15100000001"/>
    <n v="6126364.9179999996"/>
    <s v="Sector La Llavería 2 NH de 80A operados en SED 1001, se realiza recorrido red BT preensamblado sin observaciones, se normaliza NH con 100A quedando con energía carga promedio 30A"/>
  </r>
  <r>
    <n v="202201858"/>
    <x v="1"/>
    <n v="0"/>
    <n v="0"/>
    <n v="7"/>
    <x v="1245"/>
    <d v="2022-11-23T18:44:40"/>
    <n v="2.71"/>
    <x v="33"/>
    <x v="0"/>
    <n v="7301"/>
    <s v="Curicó"/>
    <s v="BT"/>
    <n v="300062.99099999998"/>
    <n v="6126816.3650000002"/>
    <s v="Sector Los Cristales operación un fusible NH de 125A operado en SED599 de los cristales. Se identifica rama sobre red BT CU1105 llevada por viento. Queda normalziado"/>
  </r>
  <r>
    <n v="202201866"/>
    <x v="3"/>
    <n v="24"/>
    <n v="1105"/>
    <n v="247"/>
    <x v="1246"/>
    <d v="2022-11-25T16:45:04"/>
    <n v="0.41"/>
    <x v="40"/>
    <x v="0"/>
    <n v="7308"/>
    <s v="Teno"/>
    <s v="MT"/>
    <n v="315253.46399999998"/>
    <n v="6144699.2850000001"/>
    <s v="san leon de morza. FMt central de 20T fatigado, se programa cambio de fusibles a 25T por alza de temperaturas."/>
  </r>
  <r>
    <n v="202201877"/>
    <x v="4"/>
    <n v="108"/>
    <n v="10070.5"/>
    <n v="1212"/>
    <x v="1247"/>
    <d v="2022-11-27T19:13:57"/>
    <n v="1.07"/>
    <x v="36"/>
    <x v="1"/>
    <n v="7301"/>
    <s v="Curicó"/>
    <s v="MT"/>
    <n v="302185.22700000001"/>
    <n v="6117707.0020000003"/>
    <s v="Sector Los Niches ICU6052 operación de intelliRupter producto de choque de un vehículo a un tirante de poste cu3151 provocando la operación de equipo y falla en un reconectador cercano del lugar, producto del choque del tirante falla el reconectador reten los niches cu6059 imposibilitando alimentar, se realizan maniobras para aislar la zona afectada y normalizar por otro tramo."/>
  </r>
  <r>
    <n v="202201877"/>
    <x v="4"/>
    <n v="1"/>
    <n v="100"/>
    <n v="39"/>
    <x v="1247"/>
    <d v="2022-11-27T20:04:38"/>
    <n v="1.91"/>
    <x v="36"/>
    <x v="1"/>
    <n v="7301"/>
    <s v="Curicó"/>
    <s v="MT"/>
    <n v="302185.22700000001"/>
    <n v="6117707.0020000003"/>
    <s v="Sector Los Niches ICU6052 operación de intelliRupter producto de choque de un vehículo a un tirante de poste cu3151 provocando la operación de equipo y falla en un reconectador cercano del lugar, producto del choque del tirante falla el reconectador reten los niches cu6059 imposibilitando alimentar, se realizan maniobras para aislar la zona afectada y normalizar por otro tramo."/>
  </r>
  <r>
    <n v="202201877"/>
    <x v="4"/>
    <n v="168"/>
    <n v="7865.5"/>
    <n v="1657"/>
    <x v="1247"/>
    <d v="2022-11-27T20:56:45"/>
    <n v="2.78"/>
    <x v="36"/>
    <x v="1"/>
    <n v="7301"/>
    <s v="Curicó"/>
    <s v="MT"/>
    <n v="302185.22700000001"/>
    <n v="6117707.0020000003"/>
    <s v="Sector Los Niches ICU6052 operación de intelliRupter producto de choque de un vehículo a un tirante de poste cu3151 provocando la operación de equipo y falla en un reconectador cercano del lugar, producto del choque del tirante falla el reconectador reten los niches cu6059 imposibilitando alimentar, se realizan maniobras para aislar la zona afectada y normalizar por otro tramo."/>
  </r>
  <r>
    <n v="202201877"/>
    <x v="4"/>
    <n v="36"/>
    <n v="2194.5"/>
    <n v="288"/>
    <x v="1247"/>
    <d v="2022-11-27T20:56:45"/>
    <n v="2.78"/>
    <x v="36"/>
    <x v="1"/>
    <n v="7304"/>
    <s v="Molina"/>
    <s v="MT"/>
    <n v="302185.22700000001"/>
    <n v="6117707.0020000003"/>
    <s v="Sector Los Niches ICU6052 operación de intelliRupter producto de choque de un vehículo a un tirante de poste cu3151 provocando la operación de equipo y falla en un reconectador cercano del lugar, producto del choque del tirante falla el reconectador reten los niches cu6059 imposibilitando alimentar, se realizan maniobras para aislar la zona afectada y normalizar por otro tramo."/>
  </r>
  <r>
    <n v="202201883"/>
    <x v="3"/>
    <n v="2"/>
    <n v="175"/>
    <n v="2"/>
    <x v="1248"/>
    <d v="2022-11-28T11:13:07"/>
    <n v="2.81"/>
    <x v="42"/>
    <x v="0"/>
    <n v="7308"/>
    <s v="Teno"/>
    <s v="MT"/>
    <n v="315134.28899999999"/>
    <n v="6142593.3899999997"/>
    <s v="Sector San Guillermo operacion de 1FMt 7T producto de rama sobre red MT en te807 se realiza retiro de rama, queda normalizado"/>
  </r>
  <r>
    <n v="202201889"/>
    <x v="3"/>
    <n v="24"/>
    <n v="1105"/>
    <n v="247"/>
    <x v="1249"/>
    <d v="2022-12-01T12:40:26"/>
    <n v="0.7"/>
    <x v="34"/>
    <x v="0"/>
    <n v="7308"/>
    <s v="Teno"/>
    <s v="MT"/>
    <n v="315253.46399999998"/>
    <n v="6144699.2850000001"/>
    <s v="Sector San Leon de Morza se identifica DTE4056 FMT con fase central de 20T fatigado, se programa cambio de fusibles a 25T por alza de temperaturas. "/>
  </r>
  <r>
    <n v="202201894"/>
    <x v="5"/>
    <n v="2"/>
    <n v="75"/>
    <n v="34"/>
    <x v="1250"/>
    <d v="2022-12-01T15:35:00"/>
    <n v="1.34"/>
    <x v="33"/>
    <x v="0"/>
    <n v="7308"/>
    <s v="Teno"/>
    <s v="MT"/>
    <n v="320227.86499999999"/>
    <n v="6129499.0140000004"/>
    <s v="Sector Callejón Los Colombianos 2 FMT de 2T operado en DTE5339 producto de la caída de un árbol en TE5874, se despeja la zona afectada realizando cierre y sector normalizado"/>
  </r>
  <r>
    <n v="202201908"/>
    <x v="3"/>
    <n v="7"/>
    <n v="300"/>
    <n v="9"/>
    <x v="1251"/>
    <d v="2022-12-03T11:25:57"/>
    <n v="3.29"/>
    <x v="50"/>
    <x v="0"/>
    <n v="7308"/>
    <s v="Teno"/>
    <s v="MT"/>
    <n v="314592.22600000002"/>
    <n v="6141846.5659999996"/>
    <s v="Sector El Cisne DTE896 1 FMT de 15T operado producto de ave en TE4936. Se remplaza el fusible misma capacidad, quedando sector normalizado."/>
  </r>
  <r>
    <n v="202201919"/>
    <x v="2"/>
    <n v="0"/>
    <n v="0"/>
    <n v="11"/>
    <x v="1252"/>
    <d v="2022-12-05T12:23:13"/>
    <n v="0.86"/>
    <x v="36"/>
    <x v="0"/>
    <n v="7301"/>
    <s v="Curicó"/>
    <s v="BT"/>
    <n v="301050.83899999998"/>
    <n v="6124486.2709999997"/>
    <s v="Sector EL Porvenir, Red BT cortada en CU7647 producto de vehículo desconocido con carga alta, se realiza reparación quedando normalizado"/>
  </r>
  <r>
    <n v="202201925"/>
    <x v="2"/>
    <n v="0"/>
    <n v="0"/>
    <n v="9"/>
    <x v="1253"/>
    <d v="2022-12-06T19:30:28"/>
    <n v="1.73"/>
    <x v="34"/>
    <x v="0"/>
    <n v="7301"/>
    <s v="Curicó"/>
    <s v="BT"/>
    <n v="302618.20600000001"/>
    <n v="6123354.5990000004"/>
    <s v="Sector los Cristales, SED965 se detecta 1 NH de 63A operado, La línea se encuentra despejada, se realiza cierre normalizando la zona sin observaciones."/>
  </r>
  <r>
    <n v="202201940"/>
    <x v="2"/>
    <n v="0"/>
    <n v="0"/>
    <n v="9"/>
    <x v="1254"/>
    <d v="2022-12-10T17:22:04"/>
    <n v="1.6"/>
    <x v="34"/>
    <x v="0"/>
    <n v="7301"/>
    <s v="Curicó"/>
    <s v="BT"/>
    <n v="302618.20600000001"/>
    <n v="6123354.5990000004"/>
    <s v="Sector los Cristales, SED965 se detecta 1 NH de 63A operado, La línea se encuentra despejada, se detecta CNR en servicio 12805 asociado a la fase Afectada, se informa para su regularización."/>
  </r>
  <r>
    <n v="202201950"/>
    <x v="2"/>
    <n v="0"/>
    <n v="0"/>
    <n v="11"/>
    <x v="1255"/>
    <d v="2022-12-13T16:02:25"/>
    <n v="1.36"/>
    <x v="33"/>
    <x v="0"/>
    <n v="7301"/>
    <s v="Curicó"/>
    <s v="BT"/>
    <n v="298468.07400000002"/>
    <n v="6125779.3430000003"/>
    <s v="Sector Puente colorado SED301 operación de NH de 50A producto de ramas, se realiza tensión de red BT cu1878 y cambio de fusibles NH, queda normalizado"/>
  </r>
  <r>
    <n v="202201953"/>
    <x v="2"/>
    <n v="0"/>
    <n v="0"/>
    <n v="17"/>
    <x v="1256"/>
    <d v="2022-12-13T20:01:48"/>
    <n v="0.64"/>
    <x v="34"/>
    <x v="0"/>
    <n v="7301"/>
    <s v="Curicó"/>
    <s v="BT"/>
    <n v="303405.65899999999"/>
    <n v="6121308.5099999998"/>
    <s v="Sector Zapallar SED 237 opera fusible NH de 63A por sobrecarga en el sector, se reemplaza fusible con uno de 80A. quedando con servicio normal"/>
  </r>
  <r>
    <n v="202201993"/>
    <x v="2"/>
    <n v="304"/>
    <n v="26032.5"/>
    <n v="4133"/>
    <x v="1257"/>
    <d v="2022-12-21T04:35:14"/>
    <n v="0.06"/>
    <x v="53"/>
    <x v="2"/>
    <n v="7301"/>
    <s v="Curicó"/>
    <s v="MT"/>
    <n v="296508.32527492999"/>
    <n v="6125585.75470882"/>
    <s v="Falla Asociada a nivel de transmisión aguas arriba SSEE Curicó Y SSEE Teno, por falla en línea 154kv Itahue - Tinguiririca de Transelec."/>
  </r>
  <r>
    <n v="202201994"/>
    <x v="4"/>
    <n v="285"/>
    <n v="18521"/>
    <n v="2998"/>
    <x v="1257"/>
    <d v="2022-12-21T04:35:14"/>
    <n v="0.06"/>
    <x v="53"/>
    <x v="2"/>
    <n v="7301"/>
    <s v="Curicó"/>
    <s v="MT"/>
    <n v="296491.57527492999"/>
    <n v="6125569.1047082497"/>
    <s v="Falla Asociada a nivel de transmisión aguas arriba SSEE Curicó Y SSEE Teno, por falla en línea 154kv Itahue - Tinguiririca de Transelec."/>
  </r>
  <r>
    <n v="202201994"/>
    <x v="4"/>
    <n v="36"/>
    <n v="2194.5"/>
    <n v="296"/>
    <x v="1257"/>
    <d v="2022-12-21T04:35:14"/>
    <n v="0.06"/>
    <x v="53"/>
    <x v="2"/>
    <n v="7304"/>
    <s v="Molina"/>
    <s v="MT"/>
    <n v="296491.57527492999"/>
    <n v="6125569.1047082497"/>
    <s v="Falla Asociada a nivel de transmisión aguas arriba SSEE Curicó Y SSEE Teno, por falla en línea 154kv Itahue - Tinguiririca de Transelec."/>
  </r>
  <r>
    <n v="202201995"/>
    <x v="1"/>
    <n v="71"/>
    <n v="4273"/>
    <n v="545"/>
    <x v="1257"/>
    <d v="2022-12-21T04:35:14"/>
    <n v="0.06"/>
    <x v="53"/>
    <x v="2"/>
    <n v="7301"/>
    <s v="Curicó"/>
    <s v="MT"/>
    <n v="296506.72527454997"/>
    <n v="6125585.75470882"/>
    <s v="Falla Asociada a nivel de transmisión aguas arriba SSEE Curicó Y SSEE Teno, por falla en línea 154kv Itahue - Tinguiririca de Transelec."/>
  </r>
  <r>
    <n v="202201995"/>
    <x v="1"/>
    <n v="19"/>
    <n v="9597"/>
    <n v="72"/>
    <x v="1257"/>
    <d v="2022-12-21T04:35:14"/>
    <n v="0.06"/>
    <x v="53"/>
    <x v="2"/>
    <n v="7306"/>
    <s v="Romeral"/>
    <s v="MT"/>
    <n v="296506.72527454997"/>
    <n v="6125585.75470882"/>
    <s v="Falla Asociada a nivel de transmisión aguas arriba SSEE Curicó Y SSEE Teno, por falla en línea 154kv Itahue - Tinguiririca de Transelec."/>
  </r>
  <r>
    <n v="202201996"/>
    <x v="0"/>
    <n v="27"/>
    <n v="666"/>
    <n v="426"/>
    <x v="1257"/>
    <d v="2022-12-21T04:35:14"/>
    <n v="0.06"/>
    <x v="53"/>
    <x v="2"/>
    <n v="7306"/>
    <s v="Romeral"/>
    <s v="MT"/>
    <n v="304246.84420964"/>
    <n v="6139485.9180800002"/>
    <s v="Falla Asociada a nivel de transmisión aguas arriba SSEE Curicó Y SSEE Teno, por falla en línea 154kv Itahue - Tinguiririca de Transelec."/>
  </r>
  <r>
    <n v="202201996"/>
    <x v="0"/>
    <n v="113"/>
    <n v="16968.5"/>
    <n v="1074"/>
    <x v="1257"/>
    <d v="2022-12-21T04:35:14"/>
    <n v="0.06"/>
    <x v="53"/>
    <x v="2"/>
    <n v="7308"/>
    <s v="Teno"/>
    <s v="MT"/>
    <n v="304246.84420964"/>
    <n v="6139485.9180800002"/>
    <s v="Falla Asociada a nivel de transmisión aguas arriba SSEE Curicó Y SSEE Teno, por falla en línea 154kv Itahue - Tinguiririca de Transelec."/>
  </r>
  <r>
    <n v="202201997"/>
    <x v="5"/>
    <n v="196"/>
    <n v="17686"/>
    <n v="2270"/>
    <x v="1257"/>
    <d v="2022-12-21T04:35:14"/>
    <n v="0.06"/>
    <x v="53"/>
    <x v="2"/>
    <n v="7308"/>
    <s v="Teno"/>
    <s v="MT"/>
    <n v="304252.89421007002"/>
    <n v="6139485.9180800002"/>
    <s v="Falla Asociada a nivel de transmisión aguas arriba SSEE Curicó Y SSEE Teno, por falla en línea 154kv Itahue - Tinguiririca de Transelec."/>
  </r>
  <r>
    <n v="202202002"/>
    <x v="5"/>
    <n v="160"/>
    <n v="9201"/>
    <n v="2013"/>
    <x v="1258"/>
    <d v="2022-12-21T16:20:05"/>
    <n v="0.82"/>
    <x v="40"/>
    <x v="0"/>
    <n v="7308"/>
    <s v="Teno"/>
    <s v="MT"/>
    <n v="306889.62295175"/>
    <n v="6141379.1351304101"/>
    <s v="Sector La Montaña de Teno RTE7170 Operacion de reconectador producto de falla en el aislador del reconectador."/>
  </r>
  <r>
    <n v="202202002"/>
    <x v="5"/>
    <n v="20"/>
    <n v="725"/>
    <n v="286"/>
    <x v="1259"/>
    <d v="2022-12-21T16:34:22"/>
    <n v="0.17"/>
    <x v="40"/>
    <x v="0"/>
    <n v="7308"/>
    <s v="Teno"/>
    <s v="MT"/>
    <n v="312544.08500000002"/>
    <n v="6135530.3689999999"/>
    <s v="Sector La Montaña de Teno RTE7170 Operacion de reconectador producto de falla en el aislador del reconectador."/>
  </r>
  <r>
    <n v="202202005"/>
    <x v="3"/>
    <n v="20"/>
    <n v="625"/>
    <n v="171"/>
    <x v="1260"/>
    <d v="2022-12-21T18:46:38"/>
    <n v="1.47"/>
    <x v="42"/>
    <x v="0"/>
    <n v="7308"/>
    <s v="Teno"/>
    <s v="MT"/>
    <n v="311280.63"/>
    <n v="6143645.8200000003"/>
    <s v="Sector el cisne. DTE1820 operado FMT de 20T en las 3 Fases y DTE1866 con FMT de 20T también operado por líneas BT y cortadas, se reparan LBT y LMT bajando la capacidad de DTE1866 a 15T, se realiza reparación de líneas normalizado."/>
  </r>
  <r>
    <n v="202202005"/>
    <x v="3"/>
    <n v="12"/>
    <n v="755"/>
    <n v="16"/>
    <x v="1260"/>
    <d v="2022-12-21T21:16:06"/>
    <n v="3.96"/>
    <x v="42"/>
    <x v="0"/>
    <n v="7308"/>
    <s v="Teno"/>
    <s v="MT"/>
    <n v="311280.63"/>
    <n v="6143645.8200000003"/>
    <s v="Sector el cisne. DTE1820 operado FMT de 20T en las 3 Fases y DTE1866 con FMT de 20T también operado por líneas BT y cortadas, se reparan LBT y LMT bajando la capacidad de DTE1866 a 15T, se realiza reparación de líneas normalizado."/>
  </r>
  <r>
    <n v="202202008"/>
    <x v="2"/>
    <n v="0"/>
    <n v="0"/>
    <n v="30"/>
    <x v="1261"/>
    <d v="2022-12-21T21:42:43"/>
    <n v="1.05"/>
    <x v="34"/>
    <x v="0"/>
    <n v="7301"/>
    <s v="Curicó"/>
    <s v="BT"/>
    <n v="297364.58500000002"/>
    <n v="6121476.0060000001"/>
    <s v="Sector La Obra SED440 3 NH 63A operado por sobrecarga red BT preensamblado, se realiza cierre misma capacidad se mantuvo carga con 50amp servicio sin energía"/>
  </r>
  <r>
    <n v="202202016"/>
    <x v="4"/>
    <n v="13"/>
    <n v="480"/>
    <n v="219"/>
    <x v="1262"/>
    <d v="2022-12-22T21:53:34"/>
    <n v="2.4300000000000002"/>
    <x v="51"/>
    <x v="0"/>
    <n v="7301"/>
    <s v="Curicó"/>
    <s v="MT"/>
    <n v="308303.20899999997"/>
    <n v="6115182.8380000005"/>
    <s v="Sector Chequenlemu DCU4403 operado en 1 FMT central operado producto de falla interna cliente 6724, se aísla cliente quedando sector con energía el sector"/>
  </r>
  <r>
    <n v="202202017"/>
    <x v="1"/>
    <n v="21"/>
    <n v="827"/>
    <n v="126"/>
    <x v="1263"/>
    <d v="2022-12-22T20:22:56"/>
    <n v="0.56999999999999995"/>
    <x v="33"/>
    <x v="0"/>
    <n v="7301"/>
    <s v="Curicó"/>
    <s v="MT"/>
    <n v="299326.63199999998"/>
    <n v="6126814.4869999997"/>
    <s v="Sector Los cristales opera DCU1294 1FMT 30t operado y DCU1124 1FMT 25t operado producto de caída de ramas en RED MT CU 4171, se despaja queda normalizado"/>
  </r>
  <r>
    <n v="202202017"/>
    <x v="1"/>
    <n v="1"/>
    <n v="75"/>
    <n v="23"/>
    <x v="1263"/>
    <d v="2022-12-22T20:22:56"/>
    <n v="0.56999999999999995"/>
    <x v="33"/>
    <x v="0"/>
    <n v="7306"/>
    <s v="Romeral"/>
    <s v="MT"/>
    <n v="299326.63199999998"/>
    <n v="6126814.4869999997"/>
    <s v="Sector Los cristales opera DCU1294 1FMT 30t operado y DCU1124 1FMT 25t operado producto de caída de ramas en RED MT CU 4171, se despaja queda normalizado"/>
  </r>
  <r>
    <n v="202202017"/>
    <x v="1"/>
    <n v="41"/>
    <n v="1683"/>
    <n v="380"/>
    <x v="1263"/>
    <d v="2022-12-22T20:35:45"/>
    <n v="0.79"/>
    <x v="33"/>
    <x v="0"/>
    <n v="7301"/>
    <s v="Curicó"/>
    <s v="MT"/>
    <n v="299667.65500000003"/>
    <n v="6126982.4730000002"/>
    <s v="Sector Los cristales opera DCU1294 1FMT 30t operado y DCU1124 1FMT 25t operado producto de caída de ramas en RED MT CU 4171, se despaja queda normalizado"/>
  </r>
  <r>
    <n v="202202029"/>
    <x v="5"/>
    <n v="6"/>
    <n v="450"/>
    <n v="16"/>
    <x v="1264"/>
    <d v="2022-12-22T23:01:54"/>
    <n v="1.91"/>
    <x v="45"/>
    <x v="0"/>
    <n v="7308"/>
    <s v="Teno"/>
    <s v="MT"/>
    <n v="309344.71000000002"/>
    <n v="6139226.7690000003"/>
    <s v="Sector La purisima se identifica DTE4272 1 FMT con fase central de 10T Operado, se identifica falla en cliente particular servicio 15907 quedando aislado y abierto, se realiza cambio de fusibles MT quedando normalizado el sector sector"/>
  </r>
  <r>
    <n v="202202048"/>
    <x v="0"/>
    <n v="0"/>
    <n v="0"/>
    <n v="60"/>
    <x v="1265"/>
    <d v="2022-12-25T02:15:17"/>
    <n v="1.44"/>
    <x v="33"/>
    <x v="0"/>
    <n v="7306"/>
    <s v="Romeral"/>
    <s v="BT"/>
    <n v="334507.59700000001"/>
    <n v="6125569.8619999997"/>
    <s v="Sector Los Queñes SED446 operada NH 125A producto de ramas en TE4131, se realiza despeje puntual queda con servicio normalizado"/>
  </r>
  <r>
    <n v="202202048"/>
    <x v="0"/>
    <n v="0"/>
    <n v="0"/>
    <n v="21"/>
    <x v="1265"/>
    <d v="2022-12-25T02:15:17"/>
    <n v="1.44"/>
    <x v="33"/>
    <x v="0"/>
    <n v="7308"/>
    <s v="Teno"/>
    <s v="BT"/>
    <n v="334507.59700000001"/>
    <n v="6125569.8619999997"/>
    <s v="Sector Los Queñes SED446 operada NH 125A producto de ramas en TE4131, se realiza despeje puntual queda con servicio normalizado"/>
  </r>
  <r>
    <n v="202202079"/>
    <x v="4"/>
    <n v="0"/>
    <n v="0"/>
    <n v="24"/>
    <x v="1266"/>
    <d v="2022-12-30T00:11:56"/>
    <n v="3.89"/>
    <x v="45"/>
    <x v="0"/>
    <n v="7301"/>
    <s v="Curicó"/>
    <s v="BT"/>
    <n v="313976.34000000003"/>
    <n v="6110420.9670000002"/>
    <s v="Sector Upeo SED 886 opera protección BT a causa de líneas en baja tensión cortadas por personal de empresa Mallinko, se repara red BT quedando con servicio normal"/>
  </r>
  <r>
    <n v="202300007"/>
    <x v="4"/>
    <n v="4"/>
    <n v="120"/>
    <n v="33"/>
    <x v="1267"/>
    <d v="2023-01-03T21:36:00"/>
    <n v="0.67"/>
    <x v="40"/>
    <x v="0"/>
    <n v="7301"/>
    <s v="Curicó"/>
    <s v="MT"/>
    <m/>
    <m/>
    <s v="Sector Rincón Zapallar, se identifica fase 3 operada con FMT de 7 AMP. se realiza recorrido sin encontrar detalle y se normaliza con la misma capacidad quedando sector con energía"/>
  </r>
  <r>
    <n v="202300038"/>
    <x v="2"/>
    <n v="3"/>
    <n v="90"/>
    <n v="23"/>
    <x v="1268"/>
    <d v="2023-01-09T09:26:57"/>
    <n v="1.7"/>
    <x v="40"/>
    <x v="0"/>
    <n v="7301"/>
    <s v="Curicó"/>
    <s v="MT"/>
    <m/>
    <m/>
    <s v="Sector Hacienda de Zapallar FMT de 7T operado por fatiga de fusible MT DCU6835 encontrándose bastón pasado y pegado en red MT, se realiza cambio y normalización con la misma capacidad  "/>
  </r>
  <r>
    <n v="202300042"/>
    <x v="2"/>
    <n v="1"/>
    <n v="75"/>
    <n v="4"/>
    <x v="1269"/>
    <d v="2023-01-09T13:56:12"/>
    <n v="2.48"/>
    <x v="50"/>
    <x v="0"/>
    <n v="7301"/>
    <s v="Curicó"/>
    <s v="MT"/>
    <m/>
    <m/>
    <s v="Sector Marengo DCU4058 operado 1FMT 7T y FMT de SED1130 EN MT 3T producto de ave sobre transformador, se realiza retiro normalizando sector"/>
  </r>
  <r>
    <n v="202300042"/>
    <x v="2"/>
    <n v="1"/>
    <n v="30"/>
    <n v="2"/>
    <x v="1269"/>
    <d v="2023-01-09T13:56:12"/>
    <n v="2.48"/>
    <x v="50"/>
    <x v="0"/>
    <n v="7301"/>
    <s v="Curicó"/>
    <s v="MT"/>
    <m/>
    <m/>
    <s v="Sector Marengo DCU4058 operado 1FMT 7T y FMT de SED1130 EN MT 3T producto de ave sobre transformador, se realiza retiro normalizando sector"/>
  </r>
  <r>
    <n v="202300076"/>
    <x v="5"/>
    <n v="0"/>
    <n v="0"/>
    <n v="6"/>
    <x v="1270"/>
    <d v="2023-01-17T17:17:00"/>
    <n v="0.93"/>
    <x v="33"/>
    <x v="0"/>
    <n v="7308"/>
    <s v="Teno"/>
    <s v="BT"/>
    <m/>
    <m/>
    <s v="Sector Santa Rosa de Teno 1NH 50A operado producto rama en línea monofásica particular del cliente, se realizara normalización misma capacidad."/>
  </r>
  <r>
    <n v="202300079"/>
    <x v="0"/>
    <n v="27"/>
    <n v="666"/>
    <n v="430"/>
    <x v="1271"/>
    <d v="2023-01-18T19:39:00"/>
    <n v="0.72"/>
    <x v="53"/>
    <x v="2"/>
    <n v="7306"/>
    <s v="Romeral"/>
    <s v="MT"/>
    <m/>
    <m/>
    <s v="Falla Asociada a nivel de transmisión aguas arriba SSEE Curicó Y SSEE Teno, por falla en línea 154kv Itahue - Tinguiririca."/>
  </r>
  <r>
    <n v="202300079"/>
    <x v="0"/>
    <n v="113"/>
    <n v="16968.5"/>
    <n v="1081"/>
    <x v="1271"/>
    <d v="2023-01-18T19:39:00"/>
    <n v="0.72"/>
    <x v="53"/>
    <x v="2"/>
    <n v="7308"/>
    <s v="Teno"/>
    <s v="MT"/>
    <m/>
    <m/>
    <s v="Falla Asociada a nivel de transmisión aguas arriba SSEE Curicó Y SSEE Teno, por falla en línea 154kv Itahue - Tinguiririca."/>
  </r>
  <r>
    <n v="202300083"/>
    <x v="5"/>
    <n v="197"/>
    <n v="18436"/>
    <n v="2285"/>
    <x v="1271"/>
    <d v="2023-01-18T19:13:00"/>
    <n v="0.28000000000000003"/>
    <x v="53"/>
    <x v="2"/>
    <n v="7308"/>
    <s v="Teno"/>
    <s v="MT"/>
    <m/>
    <m/>
    <s v="Falla Asociada a nivel de transmisión aguas arriba SSEE Curicó Y SSEE Teno, por falla en línea 154kv Itahue - Tinguiririca."/>
  </r>
  <r>
    <n v="202300088"/>
    <x v="2"/>
    <n v="309"/>
    <n v="26555"/>
    <n v="4157"/>
    <x v="1271"/>
    <d v="2023-01-18T19:01:00"/>
    <n v="0.08"/>
    <x v="53"/>
    <x v="2"/>
    <n v="7301"/>
    <s v="Curicó"/>
    <s v="MT"/>
    <m/>
    <m/>
    <s v="Falla Asociada a nivel de transmisión aguas arriba SSEE Curicó Y SSEE Teno, por falla en línea 154kv Itahue - Tinguiririca."/>
  </r>
  <r>
    <n v="202300092"/>
    <x v="4"/>
    <n v="0"/>
    <n v="0"/>
    <n v="90"/>
    <x v="1272"/>
    <d v="2023-01-18T23:20:45"/>
    <n v="1.93"/>
    <x v="34"/>
    <x v="0"/>
    <n v="7301"/>
    <s v="Curicó"/>
    <s v="BT"/>
    <m/>
    <m/>
    <s v="Sector Cordillerilla, SED 225  fusible NH de 125A operado en red BT por sobreconsumo. Se reemplazó fusible NH con la misma capacidad quedando el sector normalizado. "/>
  </r>
  <r>
    <n v="202300094"/>
    <x v="4"/>
    <n v="286"/>
    <n v="18531"/>
    <n v="3033"/>
    <x v="1271"/>
    <d v="2023-01-18T19:01:00"/>
    <n v="0.08"/>
    <x v="53"/>
    <x v="2"/>
    <n v="7301"/>
    <s v="Curicó"/>
    <s v="MT"/>
    <m/>
    <m/>
    <s v="Falla Asociada a nivel de transmisión aguas arriba SSEE Curicó Y SSEE Teno, por falla en línea 154kv Itahue - Tinguiririca."/>
  </r>
  <r>
    <n v="202300094"/>
    <x v="4"/>
    <n v="37"/>
    <n v="2204.5"/>
    <n v="299"/>
    <x v="1271"/>
    <d v="2023-01-18T19:01:00"/>
    <n v="0.08"/>
    <x v="53"/>
    <x v="2"/>
    <n v="7304"/>
    <s v="Molina"/>
    <s v="MT"/>
    <m/>
    <m/>
    <s v="Falla Asociada a nivel de transmisión aguas arriba SSEE Curicó Y SSEE Teno, por falla en línea 154kv Itahue - Tinguiririca."/>
  </r>
  <r>
    <n v="202300095"/>
    <x v="1"/>
    <n v="71"/>
    <n v="4273"/>
    <n v="545"/>
    <x v="1271"/>
    <d v="2023-01-18T19:01:00"/>
    <n v="0.08"/>
    <x v="53"/>
    <x v="2"/>
    <n v="7301"/>
    <s v="Curicó"/>
    <s v="MT"/>
    <m/>
    <m/>
    <s v="Falla Asociada a nivel de transmisión aguas arriba SSEE Curicó Y SSEE Teno, por falla en línea 154kv Itahue - Tinguiririca."/>
  </r>
  <r>
    <n v="202300095"/>
    <x v="1"/>
    <n v="19"/>
    <n v="9597"/>
    <n v="72"/>
    <x v="1271"/>
    <d v="2023-01-18T19:01:00"/>
    <n v="0.08"/>
    <x v="53"/>
    <x v="2"/>
    <n v="7306"/>
    <s v="Romeral"/>
    <s v="MT"/>
    <m/>
    <m/>
    <s v="Falla Asociada a nivel de transmisión aguas arriba SSEE Curicó Y SSEE Teno, por falla en línea 154kv Itahue - Tinguiririca."/>
  </r>
  <r>
    <n v="202300105"/>
    <x v="2"/>
    <n v="1"/>
    <n v="150"/>
    <n v="126"/>
    <x v="1273"/>
    <d v="2023-01-26T15:52:00"/>
    <n v="5.85"/>
    <x v="35"/>
    <x v="0"/>
    <n v="7301"/>
    <s v="Curicó"/>
    <s v="MT"/>
    <m/>
    <m/>
    <s v="Sector Villa Los Niches Desconexion programada por Reemplazo de LBT a CPRE 3x50/50 mm2 y reemplazo breaker a cavanna123 SED122 "/>
  </r>
  <r>
    <n v="202300114"/>
    <x v="4"/>
    <n v="1"/>
    <n v="25"/>
    <n v="55"/>
    <x v="1274"/>
    <d v="2023-01-22T00:00:04"/>
    <n v="1.54"/>
    <x v="34"/>
    <x v="0"/>
    <n v="7301"/>
    <s v="Curicó"/>
    <s v="MT"/>
    <m/>
    <m/>
    <s v="Sector Las Piedras, SED 308 1 fusible en red MT operado de 2 t. Además, se encuentra NH de la SED con fusible de 160 A, se normalizó el FBT con fusible de 125A, y se realiza cierre en red MT con 2 t. "/>
  </r>
  <r>
    <n v="202300123"/>
    <x v="3"/>
    <n v="32"/>
    <n v="1380"/>
    <n v="187"/>
    <x v="1275"/>
    <d v="2023-01-23T17:16:29"/>
    <n v="1.96"/>
    <x v="42"/>
    <x v="0"/>
    <n v="7308"/>
    <s v="Teno"/>
    <s v="MT"/>
    <m/>
    <m/>
    <s v="Sector EL Cisne opera 1 FMT 20T DTE1820 se encuentra operado por ramas en cercanías a redes CEC, se realiza despeje y posterior cierre quedando con servicio normal."/>
  </r>
  <r>
    <n v="202300133"/>
    <x v="4"/>
    <n v="1"/>
    <n v="75"/>
    <n v="1"/>
    <x v="1276"/>
    <d v="2023-01-24T09:07:18"/>
    <n v="1.2"/>
    <x v="33"/>
    <x v="0"/>
    <n v="7301"/>
    <s v="Curicó"/>
    <s v="MT"/>
    <m/>
    <m/>
    <s v="Sector El Zinc DCU2376 1 FMT operado producto de ramas en cu2363 se realiza despeje, normalizado la zona afectada DCU2376 operado"/>
  </r>
  <r>
    <n v="202300133"/>
    <x v="4"/>
    <n v="1"/>
    <n v="10"/>
    <n v="1"/>
    <x v="1276"/>
    <d v="2023-01-24T09:25:00"/>
    <n v="1.49"/>
    <x v="33"/>
    <x v="0"/>
    <n v="7301"/>
    <s v="Curicó"/>
    <s v="MT"/>
    <m/>
    <m/>
    <s v="Sector El Zinc DCU2376 1 FMT operado producto de ramas en cu2363 se realiza despeje, normalizado la zona afectada DCU2376 operado"/>
  </r>
  <r>
    <n v="202300136"/>
    <x v="3"/>
    <n v="0"/>
    <n v="0"/>
    <n v="11"/>
    <x v="1277"/>
    <d v="2023-01-24T18:15:52"/>
    <n v="1.27"/>
    <x v="34"/>
    <x v="0"/>
    <n v="6303"/>
    <s v="Chimbarongo"/>
    <s v="BT"/>
    <m/>
    <m/>
    <s v="Sector Monterilla, SED118 opera fusible NH por sobrecarga. En el sector se encuentran todos los empalmes tomados a 1 fase y existe solo 1 empalme 3Ø asociado al transformador, se reemplaza fusible quedando con servicio normal."/>
  </r>
  <r>
    <n v="202300145"/>
    <x v="2"/>
    <n v="0"/>
    <n v="0"/>
    <n v="13"/>
    <x v="1278"/>
    <d v="2023-01-25T23:19:00"/>
    <n v="1.49"/>
    <x v="34"/>
    <x v="0"/>
    <n v="7301"/>
    <s v="Curicó"/>
    <s v="BT"/>
    <m/>
    <m/>
    <s v="Sector San Roque opera SED 15 fusible NH de 80A. por posible sobrecarga, se reemplaza NH quedando con servicio normal. "/>
  </r>
  <r>
    <n v="202300168"/>
    <x v="5"/>
    <n v="1"/>
    <n v="25"/>
    <n v="8"/>
    <x v="1279"/>
    <d v="2023-01-30T19:58:35"/>
    <n v="3.87"/>
    <x v="36"/>
    <x v="1"/>
    <n v="7308"/>
    <s v="Teno"/>
    <s v="MT"/>
    <m/>
    <m/>
    <s v="Sector San Carlos DTE5010 operado FMT producto de choque poste TE6829 por vehículo desconocido. se realiza cambio poste quedando normalizada la zona."/>
  </r>
  <r>
    <n v="202300168"/>
    <x v="5"/>
    <n v="1"/>
    <n v="15"/>
    <n v="2"/>
    <x v="1280"/>
    <d v="2023-01-30T19:58:35"/>
    <n v="2.09"/>
    <x v="36"/>
    <x v="1"/>
    <n v="7308"/>
    <s v="Teno"/>
    <s v="MT"/>
    <m/>
    <m/>
    <s v="Sector San Carlos DTE5010 operado FMT producto de choque poste TE6829 por vehículo desconocido. se realiza cambio poste quedando normalizada la zona."/>
  </r>
  <r>
    <n v="202300175"/>
    <x v="2"/>
    <n v="216"/>
    <n v="21421.5"/>
    <n v="2978"/>
    <x v="1281"/>
    <d v="2023-01-31T16:46:00"/>
    <n v="0.28000000000000003"/>
    <x v="53"/>
    <x v="2"/>
    <n v="7301"/>
    <s v="Curicó"/>
    <s v="MT"/>
    <m/>
    <m/>
    <s v="52C6 La Obra - Zapallar, apertura de alimentador producto de falla Edac. "/>
  </r>
  <r>
    <n v="202300178"/>
    <x v="1"/>
    <n v="45"/>
    <n v="1898"/>
    <n v="376"/>
    <x v="1282"/>
    <d v="2023-01-31T21:06:35"/>
    <n v="0.64"/>
    <x v="36"/>
    <x v="1"/>
    <n v="7301"/>
    <s v="Curicó"/>
    <s v="MT"/>
    <m/>
    <m/>
    <s v="Sector zapallar Apertura Rec zapallar RCU 5516 por choque de poste te9450 se realiza despeje de falla reparación quedando sector normalizado"/>
  </r>
  <r>
    <n v="202300178"/>
    <x v="1"/>
    <n v="9"/>
    <n v="270"/>
    <n v="79"/>
    <x v="1282"/>
    <d v="2023-01-31T23:19:00"/>
    <n v="2.85"/>
    <x v="36"/>
    <x v="1"/>
    <n v="7301"/>
    <s v="Curicó"/>
    <s v="MT"/>
    <m/>
    <m/>
    <s v="Sector zapallar Apertura Rec zapallar RCU 5516 por choque de poste te9450 se realiza despeje de falla reparación quedando sector normalizado"/>
  </r>
  <r>
    <n v="202300192"/>
    <x v="4"/>
    <n v="0"/>
    <n v="0"/>
    <n v="17"/>
    <x v="1283"/>
    <d v="2023-02-02T23:24:39"/>
    <n v="1.17"/>
    <x v="34"/>
    <x v="0"/>
    <n v="7301"/>
    <s v="Curicó"/>
    <s v="BT"/>
    <m/>
    <m/>
    <s v="Los niches SED1373 3F 45kva con NH80 operado, Se realiza revisión y cierre con la misma capacidad sin observaciones queda con carga de 20A quedando normalizado"/>
  </r>
  <r>
    <n v="202300202"/>
    <x v="2"/>
    <n v="71"/>
    <n v="5959.5"/>
    <n v="1330"/>
    <x v="1284"/>
    <d v="2023-02-04T17:13:13"/>
    <n v="0.49"/>
    <x v="36"/>
    <x v="1"/>
    <n v="7301"/>
    <s v="Curicó"/>
    <s v="MT"/>
    <m/>
    <m/>
    <s v="Sector Camino Los niches RCU5455 operación de reconectador producto de choque de poste CU3428 por un camión marca Scania de nacionalidad brasileño, se realiza cambio de poste con personal contratista quedando sector normalizado"/>
  </r>
  <r>
    <n v="202300202"/>
    <x v="2"/>
    <n v="16"/>
    <n v="515"/>
    <n v="84"/>
    <x v="1284"/>
    <d v="2023-02-04T17:15:32"/>
    <n v="0.53"/>
    <x v="36"/>
    <x v="1"/>
    <n v="7301"/>
    <s v="Curicó"/>
    <s v="MT"/>
    <m/>
    <m/>
    <s v="Sector Camino Los niches RCU5455 operación de reconectador producto de choque de poste CU3428 por un camión marca Scania de nacionalidad brasileño, se realiza cambio de poste con personal contratista quedando sector normalizado"/>
  </r>
  <r>
    <n v="202300202"/>
    <x v="2"/>
    <n v="28"/>
    <n v="1567"/>
    <n v="90"/>
    <x v="1284"/>
    <d v="2023-02-04T23:13:47"/>
    <n v="6.5"/>
    <x v="36"/>
    <x v="1"/>
    <n v="7301"/>
    <s v="Curicó"/>
    <s v="MT"/>
    <m/>
    <m/>
    <s v="Sector Camino Los niches RCU5455 operación de reconectador producto de choque de poste CU3428 por un camión marca Scania de nacionalidad brasileño, se realiza cambio de poste con personal contratista quedando sector normalizado"/>
  </r>
  <r>
    <n v="202300220"/>
    <x v="5"/>
    <n v="0"/>
    <n v="0"/>
    <n v="6"/>
    <x v="1285"/>
    <d v="2023-02-06T08:28:31"/>
    <n v="2.64"/>
    <x v="34"/>
    <x v="0"/>
    <n v="7308"/>
    <s v="Teno"/>
    <s v="BT"/>
    <m/>
    <m/>
    <s v="Sector Ventana del Bajo SED 1122 Se encontró Cavanna chico y fusible NH operado de 160 A. Se realizó el cambio del Cavanna y del fusible NH de la misma capacidad, sector quedo normalizado"/>
  </r>
  <r>
    <n v="202300229"/>
    <x v="0"/>
    <n v="2"/>
    <n v="195"/>
    <n v="73"/>
    <x v="1286"/>
    <d v="2023-02-08T13:37:26"/>
    <n v="1.07"/>
    <x v="50"/>
    <x v="0"/>
    <n v="7308"/>
    <s v="Teno"/>
    <s v="MT"/>
    <m/>
    <m/>
    <s v="Sector Villa Santa Elena, Teno DTE 4295 1 FMT 6 t operado en MT, se realizó recorrido de línea y se observan varios tiuques en crucetas cercanas. Se realizó el cierre del arranque y se normalizo el sector.  "/>
  </r>
  <r>
    <n v="202300264"/>
    <x v="0"/>
    <n v="1"/>
    <n v="10"/>
    <n v="29"/>
    <x v="1287"/>
    <d v="2023-02-18T16:19:10"/>
    <n v="0.89"/>
    <x v="33"/>
    <x v="0"/>
    <n v="7308"/>
    <s v="Teno"/>
    <s v="MT"/>
    <m/>
    <m/>
    <s v="Sector callejón El Sauce se identifican 2FMT operado 2T por ramas de sauce en TE2844 en el sector. se programará poda "/>
  </r>
  <r>
    <n v="202300270"/>
    <x v="3"/>
    <n v="5"/>
    <n v="85"/>
    <n v="48"/>
    <x v="1288"/>
    <d v="2023-02-20T09:02:13"/>
    <n v="0.41"/>
    <x v="33"/>
    <x v="0"/>
    <n v="6303"/>
    <s v="Chimbarongo"/>
    <s v="MT"/>
    <m/>
    <m/>
    <s v="Sector Quinta Alto operación de FMT en TE4610 con 7t se cierra con 10t y arranque TE7189 operación FMT de 5T producto de ganchos de arbol topando la red MT en TE7194, se realiza despeje puntual cerrado con la misma capacidad queda normalizado "/>
  </r>
  <r>
    <n v="202300270"/>
    <x v="3"/>
    <n v="0"/>
    <n v="0"/>
    <n v="2"/>
    <x v="1288"/>
    <d v="2023-02-20T09:02:13"/>
    <n v="0.41"/>
    <x v="33"/>
    <x v="0"/>
    <n v="7308"/>
    <s v="Teno"/>
    <s v="MT"/>
    <m/>
    <m/>
    <s v="Sector Quinta Alto operación de FMT en TE4610 con 7t se cierra con 10t y arranque TE7189 operación FMT de 5T producto de ganchos de arbol topando la red MT en TE7194, se realiza despeje puntual cerrado con la misma capacidad queda normalizado "/>
  </r>
  <r>
    <n v="202300270"/>
    <x v="3"/>
    <n v="2"/>
    <n v="120"/>
    <n v="19"/>
    <x v="1288"/>
    <d v="2023-02-20T09:15:27"/>
    <n v="0.63"/>
    <x v="33"/>
    <x v="0"/>
    <n v="6303"/>
    <s v="Chimbarongo"/>
    <s v="MT"/>
    <m/>
    <m/>
    <s v="Sector Quinta Alto operación de FMT en TE4610 con 7t se cierra con 10t y arranque TE7189 operación FMT de 5T producto de ganchos de arbol topando la red MT en TE7194, se realiza despeje puntual cerrado con la misma capacidad queda normalizado "/>
  </r>
  <r>
    <n v="202300289"/>
    <x v="4"/>
    <n v="0"/>
    <n v="0"/>
    <n v="90"/>
    <x v="1289"/>
    <d v="2023-02-23T22:23:00"/>
    <n v="1.01"/>
    <x v="34"/>
    <x v="0"/>
    <n v="7301"/>
    <s v="Curicó"/>
    <s v="BT"/>
    <m/>
    <m/>
    <s v="Sector La Palmera SED 255 1 FBT de 125 A operado en red BT, se encontró LBT dilatada entre el CU2945 y el CU2946 se programa trabajo para dia siguente,quedando normalizado."/>
  </r>
  <r>
    <n v="202300302"/>
    <x v="5"/>
    <n v="0"/>
    <n v="0"/>
    <n v="21"/>
    <x v="1290"/>
    <d v="2023-02-25T17:10:00"/>
    <n v="0.53"/>
    <x v="34"/>
    <x v="0"/>
    <n v="7308"/>
    <s v="Teno"/>
    <s v="BT"/>
    <m/>
    <m/>
    <s v="Sector San Carlos de Teno, SED 994 con NH 63 A operado por Maquina  retroexcavadora que realizaba poda particular, se repone fusible de misma capacidad quedando SED normalizada"/>
  </r>
  <r>
    <n v="202300296"/>
    <x v="2"/>
    <n v="1"/>
    <n v="75"/>
    <n v="85"/>
    <x v="1291"/>
    <d v="2023-03-02T10:09:38"/>
    <n v="7.0000000000000007E-2"/>
    <x v="39"/>
    <x v="0"/>
    <n v="7301"/>
    <s v="Curicó"/>
    <s v="MT"/>
    <m/>
    <m/>
    <s v="Sector Villa frolish se suspende trabajo por apoyo de contratistas en emergencia en falla sector de teno"/>
  </r>
  <r>
    <n v="202300317"/>
    <x v="0"/>
    <n v="27"/>
    <n v="666"/>
    <n v="429"/>
    <x v="1292"/>
    <d v="2023-03-02T05:21:20"/>
    <n v="0.85"/>
    <x v="48"/>
    <x v="1"/>
    <n v="7306"/>
    <s v="Romeral"/>
    <s v="MT"/>
    <m/>
    <m/>
    <s v="Sector caletera poniente Km 172.5 Ruta 5 Sur producto de incendio en propiedad particular servicio 1773, se produce la operación de reconectador RTE5739 alimentador los queñes detectándose LMT cortadas y quemadas entre TE5759 y TE5764, se realiza cambio de conductor aproximadamente 250MTS 185mm"/>
  </r>
  <r>
    <n v="202300317"/>
    <x v="0"/>
    <n v="112"/>
    <n v="16968.5"/>
    <n v="1090"/>
    <x v="1292"/>
    <d v="2023-03-02T05:21:20"/>
    <n v="0.85"/>
    <x v="48"/>
    <x v="1"/>
    <n v="7308"/>
    <s v="Teno"/>
    <s v="MT"/>
    <m/>
    <m/>
    <s v="Sector caletera poniente Km 172.5 Ruta 5 Sur producto de incendio en propiedad particular servicio 1773, se produce la operación de reconectador RTE5739 alimentador los queñes detectándose LMT cortadas y quemadas entre TE5759 y TE5764, se realiza cambio de conductor aproximadamente 250MTS 185mm"/>
  </r>
  <r>
    <n v="202300317"/>
    <x v="0"/>
    <n v="1"/>
    <n v="25"/>
    <n v="3"/>
    <x v="1292"/>
    <d v="2023-03-02T15:06:55"/>
    <n v="10.61"/>
    <x v="48"/>
    <x v="1"/>
    <n v="7308"/>
    <s v="Teno"/>
    <s v="MT"/>
    <m/>
    <m/>
    <s v="Sector caletera poniente Km 172.5 Ruta 5 Sur producto de incendio en propiedad particular servicio 1773, se produce la operación de reconectador RTE5739 alimentador los queñes detectándose LMT cortadas y quemadas entre TE5759 y TE5764, se realiza cambio de conductor aproximadamente 250MTS 185mm"/>
  </r>
  <r>
    <n v="202300341"/>
    <x v="0"/>
    <n v="20"/>
    <n v="607"/>
    <n v="484"/>
    <x v="1293"/>
    <d v="2023-03-07T13:10:19"/>
    <n v="1.41"/>
    <x v="36"/>
    <x v="1"/>
    <n v="7308"/>
    <s v="Teno"/>
    <s v="MT"/>
    <m/>
    <m/>
    <s v="DTE4436 Sector Bocatoma, se identifican 3 FMT operados producto de trabajos de maquinaria en el sector."/>
  </r>
  <r>
    <n v="202300341"/>
    <x v="0"/>
    <n v="4"/>
    <n v="260"/>
    <n v="7"/>
    <x v="1293"/>
    <d v="2023-03-07T13:49:33"/>
    <n v="2.0699999999999998"/>
    <x v="36"/>
    <x v="1"/>
    <n v="7308"/>
    <s v="Teno"/>
    <s v="MT"/>
    <m/>
    <m/>
    <s v="DTE4436 Sector Bocatoma, se identifican 3 FMT operados producto de trabajos de maquinaria en el sector."/>
  </r>
  <r>
    <n v="202300344"/>
    <x v="2"/>
    <n v="1"/>
    <n v="50"/>
    <n v="14"/>
    <x v="1294"/>
    <d v="2023-03-07T15:08:32"/>
    <n v="0.83"/>
    <x v="40"/>
    <x v="0"/>
    <n v="7301"/>
    <s v="Curicó"/>
    <s v="MT"/>
    <m/>
    <m/>
    <s v="Sector Los Niches DCU5262 se encuentra 1 FMT Operado en Fase 1, alimenta SED 422 la cual alimenta reconectadores El Retamo y Pasado La Obra."/>
  </r>
  <r>
    <n v="202300366"/>
    <x v="4"/>
    <n v="8"/>
    <n v="155"/>
    <n v="20"/>
    <x v="1295"/>
    <d v="2023-03-13T21:01:59"/>
    <n v="1.29"/>
    <x v="45"/>
    <x v="0"/>
    <n v="7301"/>
    <s v="Curicó"/>
    <s v="MT"/>
    <m/>
    <m/>
    <s v="Sector La Puntilla de Zapallar DCU5923 operado FMT T con 7Amp, se identifica falla en arranque particular DCU161 FMT operado en fase T con 5A, se abre quedado bloqueado. Debe presentar Certificado"/>
  </r>
  <r>
    <n v="202300378"/>
    <x v="4"/>
    <n v="0"/>
    <n v="0"/>
    <n v="91"/>
    <x v="1296"/>
    <d v="2023-03-15T21:53:37"/>
    <n v="0.7"/>
    <x v="34"/>
    <x v="0"/>
    <n v="7301"/>
    <s v="Curicó"/>
    <s v="BT"/>
    <m/>
    <m/>
    <s v="Sector Cordillerilla, SED 225 fusible NH de 100A operado en red BT por sobreconsumo. Se reemplazó fusible NH 125A con la misma capacidad quedando el sector normalizado."/>
  </r>
  <r>
    <n v="202300387"/>
    <x v="3"/>
    <n v="9"/>
    <n v="250"/>
    <n v="62"/>
    <x v="1297"/>
    <d v="2023-03-21T13:40:00"/>
    <n v="0.5"/>
    <x v="45"/>
    <x v="0"/>
    <n v="7308"/>
    <s v="Teno"/>
    <s v="MT"/>
    <m/>
    <m/>
    <s v="Sector San Leon de Morza dte5687 operado fase T con 7A se identifica servicio particular con falla en arranque servicio 16548 queda abierto y bloqueado"/>
  </r>
  <r>
    <n v="202300389"/>
    <x v="4"/>
    <n v="8"/>
    <n v="155"/>
    <n v="20"/>
    <x v="1298"/>
    <d v="2023-03-22T12:20:00"/>
    <n v="1.04"/>
    <x v="45"/>
    <x v="0"/>
    <n v="7301"/>
    <s v="Curicó"/>
    <s v="MT"/>
    <m/>
    <m/>
    <s v="Sector la puntilla de zapallar. DCU5923 operado FMT T con 7Amp, se identifica falla en arranque particular DCU161 FMT operado en fase T con 5A, se abre quedado bloqueado. Al solicitar cierre se debe cerrar con 2AMp fusible MT operado 7t"/>
  </r>
  <r>
    <n v="202300432"/>
    <x v="3"/>
    <n v="3"/>
    <n v="105"/>
    <n v="10"/>
    <x v="1299"/>
    <d v="2023-04-04T17:33:33"/>
    <n v="0.1"/>
    <x v="53"/>
    <x v="2"/>
    <n v="6303"/>
    <s v="Chimbarongo"/>
    <s v="MT"/>
    <m/>
    <m/>
    <s v="SS/EE Quinta - Opera reconectador de cabecera 52C1 Morza por EDAC."/>
  </r>
  <r>
    <n v="202300432"/>
    <x v="3"/>
    <n v="117"/>
    <n v="14468"/>
    <n v="903"/>
    <x v="1299"/>
    <d v="2023-04-04T17:33:33"/>
    <n v="0.1"/>
    <x v="53"/>
    <x v="2"/>
    <n v="7308"/>
    <s v="Teno"/>
    <s v="MT"/>
    <m/>
    <m/>
    <s v="SS/EE Quinta - Opera reconectador de cabecera 52C1 Morza por EDAC."/>
  </r>
  <r>
    <n v="202300436"/>
    <x v="4"/>
    <n v="2"/>
    <n v="70"/>
    <n v="123"/>
    <x v="1300"/>
    <d v="2023-04-13T15:59:19"/>
    <n v="5.96"/>
    <x v="52"/>
    <x v="0"/>
    <n v="7301"/>
    <s v="Curicó"/>
    <s v="MT"/>
    <m/>
    <m/>
    <s v="Sector Las piedras apertura por desconexion Programada."/>
  </r>
  <r>
    <n v="202300437"/>
    <x v="2"/>
    <n v="3"/>
    <n v="90"/>
    <n v="6"/>
    <x v="1301"/>
    <d v="2023-04-06T16:10:05"/>
    <n v="2.11"/>
    <x v="48"/>
    <x v="0"/>
    <n v="7301"/>
    <s v="Curicó"/>
    <s v="MT"/>
    <m/>
    <m/>
    <s v="Sector camino La mosqueta se detecta incendio de pastizales en CU3661 provocando corte de conductor en la red MT, se realiza reparacion quedando sector normalizado"/>
  </r>
  <r>
    <n v="202300456"/>
    <x v="4"/>
    <n v="5"/>
    <n v="347.5"/>
    <n v="224"/>
    <x v="1302"/>
    <d v="2023-04-20T16:00:00"/>
    <n v="5.98"/>
    <x v="52"/>
    <x v="0"/>
    <n v="7301"/>
    <s v="Curicó"/>
    <s v="MT"/>
    <m/>
    <m/>
    <s v="Sector Villa Sta Elena, apertura por Desconexion programada"/>
  </r>
  <r>
    <n v="202300462"/>
    <x v="3"/>
    <n v="26"/>
    <n v="1873"/>
    <n v="200"/>
    <x v="1303"/>
    <d v="2023-04-16T12:53:35"/>
    <n v="0.28000000000000003"/>
    <x v="40"/>
    <x v="0"/>
    <n v="7308"/>
    <s v="Teno"/>
    <s v="MT"/>
    <m/>
    <m/>
    <s v="Sector San Guillermo , apertura de reconectador DTE898 producto de LMT cortada, se realiza reparación quedando sector normalizado."/>
  </r>
  <r>
    <n v="202300462"/>
    <x v="3"/>
    <n v="6"/>
    <n v="1710"/>
    <n v="16"/>
    <x v="1303"/>
    <d v="2023-04-16T16:51:29"/>
    <n v="4.25"/>
    <x v="40"/>
    <x v="0"/>
    <n v="7308"/>
    <s v="Teno"/>
    <s v="MT"/>
    <m/>
    <m/>
    <s v="Sector San Guillermo , apertura de reconectador DTE898 producto de LMT cortada, se realiza reparación quedando sector normalizado."/>
  </r>
  <r>
    <n v="202300469"/>
    <x v="3"/>
    <n v="7"/>
    <n v="265"/>
    <n v="11"/>
    <x v="1304"/>
    <d v="2023-04-17T11:10:58"/>
    <n v="1.1299999999999999"/>
    <x v="45"/>
    <x v="0"/>
    <n v="7308"/>
    <s v="Teno"/>
    <s v="MT"/>
    <m/>
    <m/>
    <s v="Sector El Cisne, DTE1688 operado en 2FMT con 25A y DTE1686 operado en 2FMT con 12A se baja a 10A, se detecta tala de terceros que provoca operación de Red de cooperativa  "/>
  </r>
  <r>
    <n v="202300469"/>
    <x v="3"/>
    <n v="5"/>
    <n v="490"/>
    <n v="5"/>
    <x v="1304"/>
    <d v="2023-04-17T11:38:14"/>
    <n v="1.58"/>
    <x v="45"/>
    <x v="0"/>
    <n v="7308"/>
    <s v="Teno"/>
    <s v="MT"/>
    <m/>
    <m/>
    <s v="Sector El Cisne, DTE1688 operado en 2FMT con 25A y DTE1686 operado en 2FMT con 12A se baja a 10A, se detecta tala de terceros que provoca operación de Red de cooperativa  "/>
  </r>
  <r>
    <n v="202300484"/>
    <x v="3"/>
    <n v="0"/>
    <n v="0"/>
    <n v="60"/>
    <x v="1305"/>
    <d v="2023-04-20T19:47:06"/>
    <n v="2.95"/>
    <x v="42"/>
    <x v="0"/>
    <n v="7308"/>
    <s v="Teno"/>
    <s v="BT"/>
    <m/>
    <m/>
    <s v="Sector Las Liras Sed 716 operan 3 fusibles NH por pino que cae sobre red BT en TE3924 cortando neutro, se retira el árbol y se repara red BT, quedando con servicio normal  "/>
  </r>
  <r>
    <n v="202300491"/>
    <x v="5"/>
    <n v="0"/>
    <n v="0"/>
    <n v="50"/>
    <x v="1306"/>
    <d v="2023-04-22T20:27:14"/>
    <n v="0.94"/>
    <x v="34"/>
    <x v="0"/>
    <n v="7308"/>
    <s v="Teno"/>
    <s v="BT"/>
    <m/>
    <m/>
    <s v="Sector Camino la montaña SED 474 opera  1 fusible NH 63A. por sobreconsumo, se reemplaza fusible NH por 80A al momento del cierre se estabiliza en 50A  quedando con servicio normal en el sector  "/>
  </r>
  <r>
    <n v="202300504"/>
    <x v="5"/>
    <n v="9"/>
    <n v="525"/>
    <n v="40"/>
    <x v="1307"/>
    <d v="2023-04-25T15:45:16"/>
    <n v="1.85"/>
    <x v="40"/>
    <x v="0"/>
    <n v="7308"/>
    <s v="Teno"/>
    <s v="MT"/>
    <m/>
    <m/>
    <s v="Sector La Purísima DTE4787, se encuentra fusibles de media tensión operados por falla al interior del servicio 10048 al cliente se deja abierto y bloqueado los fusibles particulares "/>
  </r>
  <r>
    <n v="202300518"/>
    <x v="2"/>
    <n v="1"/>
    <n v="50"/>
    <n v="95"/>
    <x v="1308"/>
    <d v="2023-04-28T20:42:55"/>
    <n v="5.07"/>
    <x v="37"/>
    <x v="0"/>
    <n v="7301"/>
    <s v="Curicó"/>
    <s v="MT"/>
    <m/>
    <m/>
    <s v="Sector El Maiten SED 30 operacion de NH producto de LBT cortada en baja tension producto de vehiculo con carga alta. "/>
  </r>
  <r>
    <n v="202300520"/>
    <x v="4"/>
    <n v="8"/>
    <n v="155"/>
    <n v="20"/>
    <x v="1309"/>
    <d v="2023-04-28T18:40:22"/>
    <n v="2.0299999999999998"/>
    <x v="40"/>
    <x v="0"/>
    <n v="7301"/>
    <s v="Curicó"/>
    <s v="MT"/>
    <m/>
    <m/>
    <s v="Sector La puntilla de Zapallar FMT de 8T operados producto de falla interna en cliente 10621, se aisla quedando sector normalizado el sector"/>
  </r>
  <r>
    <n v="202300522"/>
    <x v="3"/>
    <n v="7"/>
    <n v="300"/>
    <n v="9"/>
    <x v="1310"/>
    <d v="2023-04-28T19:51:03"/>
    <n v="2.33"/>
    <x v="33"/>
    <x v="0"/>
    <n v="7308"/>
    <s v="Teno"/>
    <s v="MT"/>
    <m/>
    <m/>
    <s v="Sector San Guillermo , DCU896 2 FMT Operados producto de ramas que topan en la red en TE815, se realiza poda con contratista AYG, quedando normalizado"/>
  </r>
  <r>
    <n v="202300527"/>
    <x v="4"/>
    <n v="6"/>
    <n v="85"/>
    <n v="25"/>
    <x v="1311"/>
    <d v="2023-04-28T22:17:16"/>
    <n v="1.84"/>
    <x v="33"/>
    <x v="0"/>
    <n v="7301"/>
    <s v="Curicó"/>
    <s v="MT"/>
    <m/>
    <m/>
    <s v="Sector Upeo Reconectador RTE7074 operado  producto de caída hiuras llevada por el viento, se realiza despeje y retiro de huiras quedando normalizado el sector."/>
  </r>
  <r>
    <n v="202300527"/>
    <x v="4"/>
    <n v="30"/>
    <n v="1080.5"/>
    <n v="232"/>
    <x v="1311"/>
    <d v="2023-04-28T22:32:35"/>
    <n v="2.09"/>
    <x v="33"/>
    <x v="0"/>
    <n v="7301"/>
    <s v="Curicó"/>
    <s v="MT"/>
    <m/>
    <m/>
    <s v="Sector Upeo Reconectador RTE7074 operado  producto de caída hiuras llevada por el viento, se realiza despeje y retiro de huiras quedando normalizado el sector."/>
  </r>
  <r>
    <n v="202300538"/>
    <x v="3"/>
    <n v="31"/>
    <n v="4940"/>
    <n v="247"/>
    <x v="1312"/>
    <d v="2023-04-30T09:36:00"/>
    <n v="0.02"/>
    <x v="38"/>
    <x v="2"/>
    <n v="6303"/>
    <s v="Chimbarongo"/>
    <s v="MT"/>
    <m/>
    <m/>
    <s v="S/E Quinta Falla externa en la línea de 66kV San Fernando - Chimbarongo (aguas arriba de nuestro sistema de distribución), y que afectó a clientes conectados al alimentador denominado 52C2 Morza en SE Quinta."/>
  </r>
  <r>
    <n v="202300538"/>
    <x v="3"/>
    <n v="195"/>
    <n v="19363"/>
    <n v="1534"/>
    <x v="1312"/>
    <d v="2023-04-30T09:36:00"/>
    <n v="0.02"/>
    <x v="38"/>
    <x v="2"/>
    <n v="7308"/>
    <s v="Teno"/>
    <s v="MT"/>
    <m/>
    <m/>
    <s v="S/E Quinta Falla externa en la línea de 66kV San Fernando - Chimbarongo (aguas arriba de nuestro sistema de distribución), y que afectó a clientes conectados al alimentador denominado 52C2 Morza en SE Quinta."/>
  </r>
  <r>
    <n v="202300538"/>
    <x v="3"/>
    <n v="31"/>
    <n v="4940"/>
    <n v="247"/>
    <x v="1313"/>
    <d v="2023-04-30T01:13:00"/>
    <n v="0.62"/>
    <x v="38"/>
    <x v="2"/>
    <n v="6303"/>
    <s v="Chimbarongo"/>
    <s v="MT"/>
    <m/>
    <m/>
    <s v="S/E Quinta Falla externa en la línea de 66kV San Fernando - Chimbarongo (aguas arriba de nuestro sistema de distribución), y que afectó a clientes conectados al alimentador denominado 52C2 Morza en SE Quinta."/>
  </r>
  <r>
    <n v="202300538"/>
    <x v="3"/>
    <n v="195"/>
    <n v="19363"/>
    <n v="1534"/>
    <x v="1313"/>
    <d v="2023-04-30T01:13:00"/>
    <n v="0.62"/>
    <x v="38"/>
    <x v="2"/>
    <n v="7308"/>
    <s v="Teno"/>
    <s v="MT"/>
    <m/>
    <m/>
    <s v="S/E Quinta Falla externa en la línea de 66kV San Fernando - Chimbarongo (aguas arriba de nuestro sistema de distribución), y que afectó a clientes conectados al alimentador denominado 52C2 Morza en SE Quinta."/>
  </r>
  <r>
    <n v="202300544"/>
    <x v="3"/>
    <n v="4"/>
    <n v="255"/>
    <n v="11"/>
    <x v="1314"/>
    <d v="2023-04-30T11:03:58"/>
    <n v="1.07"/>
    <x v="33"/>
    <x v="0"/>
    <n v="7308"/>
    <s v="Teno"/>
    <s v="MT"/>
    <m/>
    <m/>
    <s v="Sector El Cóndor, se encuentra fusibles MT DTE933 operados por ramas en LMT, se realiza despeje y posterior cierre quedando con servicio normal. "/>
  </r>
  <r>
    <n v="202300548"/>
    <x v="5"/>
    <n v="2"/>
    <n v="75"/>
    <n v="34"/>
    <x v="1315"/>
    <d v="2023-04-30T13:46:08"/>
    <n v="3.34"/>
    <x v="42"/>
    <x v="0"/>
    <n v="7308"/>
    <s v="Teno"/>
    <s v="MT"/>
    <m/>
    <m/>
    <s v="Sector La Laguna se encuentra fusible MT DTE5339 operado por árboles en cercanías de red en el poste TE5876, se realiza despeje quedando con servicio normalizado"/>
  </r>
  <r>
    <n v="202300568"/>
    <x v="1"/>
    <n v="0"/>
    <n v="0"/>
    <n v="33"/>
    <x v="1316"/>
    <d v="2023-05-02T21:13:23"/>
    <n v="1.28"/>
    <x v="34"/>
    <x v="0"/>
    <n v="7301"/>
    <s v="Curicó"/>
    <s v="BT"/>
    <m/>
    <m/>
    <s v="SED937 Zapallar, se encuentra fase 3 BT operada por sobrecarga, se reemplaza fusiblwe BT de 125A. a 200A. provisorio hasta realizar mejora definitiva."/>
  </r>
  <r>
    <n v="202300578"/>
    <x v="3"/>
    <n v="24"/>
    <n v="1105"/>
    <n v="250"/>
    <x v="1317"/>
    <d v="2023-05-04T17:03:26"/>
    <n v="0.69"/>
    <x v="38"/>
    <x v="2"/>
    <n v="7308"/>
    <s v="Teno"/>
    <s v="MT"/>
    <m/>
    <m/>
    <s v="Sector San Leon de Morza, operación de 1 fusible MT en fase central en DTE4056 producto del choque de un camión al poste PTE236 particular servicio 12519, el vehículo se encontraba al interior del lugar y realiza una maniobra mal y choca un poste de acometida en Media tensión provocando la operación de fusibles y al caer el poste por tensión mueve las líneas de la red Media tensión de distribución operando los fusibles asociados al sector, se realizan maniobras para aislar falla y normalización de fusibles de Media tensión con la misma capacidad 25T quedando normalizado el suministro eléctrico en la zona afectada"/>
  </r>
  <r>
    <n v="202300607"/>
    <x v="4"/>
    <n v="1"/>
    <n v="30"/>
    <n v="12"/>
    <x v="1318"/>
    <d v="2023-05-10T15:34:43"/>
    <n v="1.55"/>
    <x v="42"/>
    <x v="0"/>
    <n v="7301"/>
    <s v="Curicó"/>
    <s v="MT"/>
    <m/>
    <m/>
    <s v="Sector La Copec, SED 373 operada en MT por caída de árbol cortando conductor de cobre fase &quot;S&quot; en baja tensión, se realiza reparación y posterior cierre quedando con servicio normal. "/>
  </r>
  <r>
    <n v="202300654"/>
    <x v="3"/>
    <n v="32"/>
    <n v="3583"/>
    <n v="214"/>
    <x v="1319"/>
    <d v="2023-05-21T19:29:30"/>
    <n v="1.59"/>
    <x v="33"/>
    <x v="0"/>
    <n v="7308"/>
    <s v="Teno"/>
    <s v="MT"/>
    <m/>
    <m/>
    <s v="Sector las liras DTE898 opeacion de fusible MT producto de caida de arbol y corta red MT en TE7140 se realiza despeje reparacion de lMT cortada quedando normalizado"/>
  </r>
  <r>
    <n v="202300670"/>
    <x v="3"/>
    <n v="0"/>
    <n v="0"/>
    <n v="24"/>
    <x v="1320"/>
    <d v="2023-05-23T17:05:49"/>
    <n v="1.68"/>
    <x v="33"/>
    <x v="0"/>
    <n v="7308"/>
    <s v="Teno"/>
    <s v="BT"/>
    <m/>
    <m/>
    <s v="Sector la liras SED169 operada en 1nh 125A producto de rama que topa red BT TE922 por poda de terceros, se realiza despeje de la zona quedando normalizado"/>
  </r>
  <r>
    <n v="202300674"/>
    <x v="5"/>
    <n v="8"/>
    <n v="175"/>
    <n v="92"/>
    <x v="1321"/>
    <d v="2023-05-24T16:53:17"/>
    <n v="1.67"/>
    <x v="45"/>
    <x v="0"/>
    <n v="7308"/>
    <s v="Teno"/>
    <s v="MT"/>
    <m/>
    <m/>
    <s v="Sector DTE4562 Santa Rosa Teno, operación de FMT 6T en producto de poda de tercero en TE3036, se realiza despeje quedando normalizado el sector , cliente que realiza poda Patricio Acevedo servicio 13386"/>
  </r>
  <r>
    <n v="202300678"/>
    <x v="2"/>
    <n v="0"/>
    <n v="0"/>
    <n v="162"/>
    <x v="1322"/>
    <d v="2023-05-24T20:07:21"/>
    <n v="0.94"/>
    <x v="46"/>
    <x v="0"/>
    <n v="7301"/>
    <s v="Curicó"/>
    <s v="BT"/>
    <m/>
    <m/>
    <s v="Sector Villa Prudencio Lozano SED372 se detecta salida de BT y cabana fundido producto de mal contacto en la salida de BT, se realiza cambio de cavanna quedando normalizado"/>
  </r>
  <r>
    <n v="202300681"/>
    <x v="2"/>
    <n v="1"/>
    <n v="100"/>
    <n v="86"/>
    <x v="1323"/>
    <d v="2023-05-30T14:00:00"/>
    <n v="4.5"/>
    <x v="52"/>
    <x v="0"/>
    <n v="7301"/>
    <s v="Curicó"/>
    <s v="MT"/>
    <m/>
    <m/>
    <s v="Villa Bicentenario, instalación de nueva SED 45kVA y construcción de 74m LBT cable Prot 3x35/50mm²."/>
  </r>
  <r>
    <n v="202300687"/>
    <x v="5"/>
    <n v="0"/>
    <n v="0"/>
    <n v="66"/>
    <x v="1324"/>
    <d v="2023-05-27T22:30:55"/>
    <n v="2.11"/>
    <x v="34"/>
    <x v="0"/>
    <n v="7308"/>
    <s v="Teno"/>
    <s v="BT"/>
    <m/>
    <m/>
    <s v="Sector Sta rebeca SED721 Operación de 2NH de 80A producto de Red Cobre cortada juste en la unión de la prensa con red preensamblado, queda reparado y normalizado."/>
  </r>
  <r>
    <n v="202300703"/>
    <x v="2"/>
    <n v="9"/>
    <n v="305"/>
    <n v="29"/>
    <x v="1325"/>
    <d v="2023-05-29T15:18:58"/>
    <n v="1.84"/>
    <x v="40"/>
    <x v="0"/>
    <n v="7301"/>
    <s v="Curicó"/>
    <s v="MT"/>
    <m/>
    <m/>
    <s v="Callejón Santo lucía - DCU3454 operación de 1 FMT de 25A en arranque, se realiza recorrido encontrando un aislador pasado en la red MT CU3208, Se realiza cambia de Cuchillas en el DCU5121 a fusibles de 20A, se programa cambio de aislador "/>
  </r>
  <r>
    <n v="202300703"/>
    <x v="2"/>
    <n v="14"/>
    <n v="605"/>
    <n v="26"/>
    <x v="1325"/>
    <d v="2023-05-29T15:19:24"/>
    <n v="1.85"/>
    <x v="40"/>
    <x v="0"/>
    <n v="7301"/>
    <s v="Curicó"/>
    <s v="MT"/>
    <m/>
    <m/>
    <s v="Callejón Santo lucía - DCU3454 operación de 1 FMT de 25A en arranque, se realiza recorrido encontrando un aislador pasado en la red MT CU3208, Se realiza cambia de Cuchillas en el DCU5121 a fusibles de 20A, se programa cambio de aislador "/>
  </r>
  <r>
    <n v="202300708"/>
    <x v="5"/>
    <n v="0"/>
    <n v="0"/>
    <n v="66"/>
    <x v="1326"/>
    <d v="2023-05-29T21:04:14"/>
    <n v="2.57"/>
    <x v="34"/>
    <x v="0"/>
    <n v="7308"/>
    <s v="Teno"/>
    <s v="BT"/>
    <m/>
    <m/>
    <s v="Sector Santa Rebeca, SED 721 se detecta operación de protección BT por dilatación de conductores, se instala separadores en red BT entre TE2048 y TE2051 quedando con servicio normal en el sector."/>
  </r>
  <r>
    <n v="202300712"/>
    <x v="0"/>
    <n v="0"/>
    <n v="0"/>
    <n v="54"/>
    <x v="1327"/>
    <d v="2023-05-29T21:43:47"/>
    <n v="2.13"/>
    <x v="34"/>
    <x v="0"/>
    <n v="7308"/>
    <s v="Teno"/>
    <s v="BT"/>
    <m/>
    <m/>
    <s v="SED1193 Santa Susana, se encuentra fusible NH de 63A. operado por sobrecarga, se reemplaza por NH de 80A. quedando con servicio normal el sector."/>
  </r>
  <r>
    <n v="202300719"/>
    <x v="5"/>
    <n v="0"/>
    <n v="0"/>
    <n v="58"/>
    <x v="1328"/>
    <d v="2023-05-30T23:33:53"/>
    <n v="1.76"/>
    <x v="34"/>
    <x v="0"/>
    <n v="7308"/>
    <s v="Teno"/>
    <s v="BT"/>
    <m/>
    <m/>
    <s v="Sector  El Molino, SED 149 opera fusible NH de 63A por sobrecarga, se realiza cierre de fusible con 80A. quedando con servicio normal con una carga de 60A aproximadamente."/>
  </r>
  <r>
    <n v="202300721"/>
    <x v="1"/>
    <n v="93"/>
    <n v="5133.5"/>
    <n v="1216"/>
    <x v="1329"/>
    <d v="2023-05-30T22:30:23"/>
    <n v="0.22"/>
    <x v="36"/>
    <x v="1"/>
    <n v="7301"/>
    <s v="Curicó"/>
    <s v="MT"/>
    <m/>
    <m/>
    <s v="RCU5129 opera reconectador Alabart por poste chocado en CU5133, se realiza traspaso de cargas en su totalidad a reconectador Ceropi RCU4431, quedando como límite de zona tripolar bajo carga CU5050."/>
  </r>
  <r>
    <n v="202300721"/>
    <x v="1"/>
    <n v="72"/>
    <n v="4423"/>
    <n v="562"/>
    <x v="1329"/>
    <d v="2023-05-30T22:52:30"/>
    <n v="0.59"/>
    <x v="36"/>
    <x v="1"/>
    <n v="7301"/>
    <s v="Curicó"/>
    <s v="MT"/>
    <m/>
    <m/>
    <s v="RCU5129 opera reconectador Alabart por poste chocado en CU5133, se realiza traspaso de cargas en su totalidad a reconectador Ceropi RCU4431, quedando como límite de zona tripolar bajo carga CU5050."/>
  </r>
  <r>
    <n v="202300721"/>
    <x v="1"/>
    <n v="19"/>
    <n v="9597"/>
    <n v="74"/>
    <x v="1329"/>
    <d v="2023-05-30T22:52:30"/>
    <n v="0.59"/>
    <x v="36"/>
    <x v="1"/>
    <n v="7306"/>
    <s v="Romeral"/>
    <s v="MT"/>
    <m/>
    <m/>
    <s v="RCU5129 opera reconectador Alabart por poste chocado en CU5133, se realiza traspaso de cargas en su totalidad a reconectador Ceropi RCU4431, quedando como límite de zona tripolar bajo carga CU5050."/>
  </r>
  <r>
    <n v="202300731"/>
    <x v="2"/>
    <n v="23"/>
    <n v="910"/>
    <n v="53"/>
    <x v="1330"/>
    <d v="2023-06-02T19:42:53"/>
    <n v="1.86"/>
    <x v="40"/>
    <x v="0"/>
    <n v="7301"/>
    <s v="Curicó"/>
    <s v="MT"/>
    <m/>
    <m/>
    <s v="Sector La Mosqueta DCU3454 se encuentra fusible MT operado a causa de aislador pasado en CU3224 y CU3208, se reemplazan y posteriormente se realiza cierre de línea de media tensión quedando con servicio normal."/>
  </r>
  <r>
    <n v="202300735"/>
    <x v="3"/>
    <n v="0"/>
    <n v="0"/>
    <n v="18"/>
    <x v="1331"/>
    <d v="2023-06-03T13:10:00"/>
    <n v="1.1000000000000001"/>
    <x v="33"/>
    <x v="0"/>
    <n v="7308"/>
    <s v="Teno"/>
    <s v="BT"/>
    <m/>
    <m/>
    <s v="Sector El cisne SED167 2F 10Kva, NH de 100A operado por rama en coci en TE1081, se despeja la puntual. se normalizará en NH 125A quedando con energía"/>
  </r>
  <r>
    <n v="202300738"/>
    <x v="2"/>
    <n v="3"/>
    <n v="250"/>
    <n v="12"/>
    <x v="1332"/>
    <d v="2023-06-04T01:10:33"/>
    <n v="2.68"/>
    <x v="42"/>
    <x v="0"/>
    <n v="7301"/>
    <s v="Curicó"/>
    <s v="MT"/>
    <m/>
    <m/>
    <s v="Sector La Obra, DCU6278 opera fusibles en MT por caída de arbol en CU6337 que corta red media tensión, se repara quedando con servicio normal."/>
  </r>
  <r>
    <n v="202300748"/>
    <x v="5"/>
    <n v="0"/>
    <n v="0"/>
    <n v="22"/>
    <x v="1333"/>
    <d v="2023-06-05T20:19:31"/>
    <n v="1.85"/>
    <x v="34"/>
    <x v="0"/>
    <n v="7308"/>
    <s v="Teno"/>
    <s v="BT"/>
    <m/>
    <m/>
    <s v="Sector Santa Susana SED1337 50kva 3F fase central en la entrada del cavanna fundido, Se identifica las tuercas que aprietan el conductor sueltas, las dos fases restantes también estaban sueltas y se reapretaron y se cambió cavanna fundido quedando con energía normal con carga promedio de 20A, se identifica FMT 2T y NH 80A – se normaliza a 3T y NH80A"/>
  </r>
  <r>
    <n v="202300759"/>
    <x v="0"/>
    <n v="0"/>
    <n v="0"/>
    <n v="12"/>
    <x v="1334"/>
    <d v="2023-06-08T18:36:54"/>
    <n v="0.82"/>
    <x v="34"/>
    <x v="0"/>
    <n v="7308"/>
    <s v="Teno"/>
    <s v="BT"/>
    <m/>
    <m/>
    <s v="Sector Las Parcelas SED854 se idenifica 1 cavanna fundido en la salida del conductor, se realiza cambio del cavanna quedando normalizado "/>
  </r>
  <r>
    <n v="202300762"/>
    <x v="1"/>
    <n v="68"/>
    <n v="2623"/>
    <n v="558"/>
    <x v="1335"/>
    <d v="2023-06-08T20:01:10"/>
    <n v="0.64"/>
    <x v="36"/>
    <x v="1"/>
    <n v="7301"/>
    <s v="Curicó"/>
    <s v="MT"/>
    <m/>
    <m/>
    <s v="Sector Industrial operación de reconectador RCU5129, se realiza recorrido encontrando tirante chocado en CU 5507, en el sector no se encuentra vehículo."/>
  </r>
  <r>
    <n v="202300762"/>
    <x v="1"/>
    <n v="4"/>
    <n v="240"/>
    <n v="59"/>
    <x v="1335"/>
    <d v="2023-06-08T20:01:10"/>
    <n v="0.64"/>
    <x v="36"/>
    <x v="1"/>
    <n v="7306"/>
    <s v="Romeral"/>
    <s v="MT"/>
    <m/>
    <m/>
    <s v="Sector Industrial operación de reconectador RCU5129, se realiza recorrido encontrando tirante chocado en CU 5507, en el sector no se encuentra vehículo."/>
  </r>
  <r>
    <n v="202300762"/>
    <x v="1"/>
    <n v="4"/>
    <n v="1800"/>
    <n v="5"/>
    <x v="1335"/>
    <d v="2023-06-08T20:41:29"/>
    <n v="1.31"/>
    <x v="36"/>
    <x v="1"/>
    <n v="7301"/>
    <s v="Curicó"/>
    <s v="MT"/>
    <m/>
    <m/>
    <s v="Sector Industrial operación de reconectador RCU5129, se realiza recorrido encontrando tirante chocado en CU 5507, en el sector no se encuentra vehículo."/>
  </r>
  <r>
    <n v="202300762"/>
    <x v="1"/>
    <n v="15"/>
    <n v="9357"/>
    <n v="15"/>
    <x v="1335"/>
    <d v="2023-06-08T20:41:29"/>
    <n v="1.31"/>
    <x v="36"/>
    <x v="1"/>
    <n v="7306"/>
    <s v="Romeral"/>
    <s v="MT"/>
    <m/>
    <m/>
    <s v="Sector Industrial operación de reconectador RCU5129, se realiza recorrido encontrando tirante chocado en CU 5507, en el sector no se encuentra vehículo."/>
  </r>
  <r>
    <n v="202300769"/>
    <x v="2"/>
    <n v="2"/>
    <n v="120"/>
    <n v="8"/>
    <x v="1336"/>
    <d v="2023-06-08T22:24:22"/>
    <n v="1.24"/>
    <x v="45"/>
    <x v="0"/>
    <n v="7301"/>
    <s v="Curicó"/>
    <s v="MT"/>
    <m/>
    <m/>
    <s v="Sector Zapallar 1FMT operado en DCU6801, Por falla en arranque particular 11974, se aísla cliente normalizando sector sin observaciones, cliente particular 11974 se deja abierto en MT y se repone arranque quedando sector con Energía "/>
  </r>
  <r>
    <n v="202300772"/>
    <x v="2"/>
    <n v="6"/>
    <n v="824.5"/>
    <n v="405"/>
    <x v="1337"/>
    <d v="2023-06-08T22:46:24"/>
    <n v="0.43"/>
    <x v="33"/>
    <x v="0"/>
    <n v="7301"/>
    <s v="Curicó"/>
    <s v="MT"/>
    <m/>
    <m/>
    <s v="Sector Hacienda de Zapallar DCU5047 operado producto de huiras en CU9325, se despaja sector afectado quedando servicio normalizado"/>
  </r>
  <r>
    <n v="202300776"/>
    <x v="3"/>
    <n v="0"/>
    <n v="0"/>
    <n v="8"/>
    <x v="1338"/>
    <d v="2023-06-09T09:49:34"/>
    <n v="1.1399999999999999"/>
    <x v="33"/>
    <x v="0"/>
    <n v="7308"/>
    <s v="Teno"/>
    <s v="BT"/>
    <m/>
    <m/>
    <s v="Sector El Cisne SED 330 Opera por caída de arbol que corta acometida de empalme de servicio 16542, se realiza reparación quedando con servicio normal. "/>
  </r>
  <r>
    <n v="202300792"/>
    <x v="2"/>
    <n v="0"/>
    <n v="0"/>
    <n v="22"/>
    <x v="1339"/>
    <d v="2023-06-12T19:09:36"/>
    <n v="0.92"/>
    <x v="34"/>
    <x v="0"/>
    <n v="7301"/>
    <s v="Curicó"/>
    <s v="BT"/>
    <m/>
    <m/>
    <s v="sector Los Cristales SED 996 , Se encuentra fusible NH de 63A operado Se realiza reemplazo por fusible de 80A quedando con servicio normal.  "/>
  </r>
  <r>
    <n v="202300794"/>
    <x v="0"/>
    <n v="0"/>
    <n v="0"/>
    <n v="63"/>
    <x v="1340"/>
    <d v="2023-06-12T20:03:23"/>
    <n v="1.46"/>
    <x v="34"/>
    <x v="0"/>
    <n v="7308"/>
    <s v="Teno"/>
    <s v="BT"/>
    <m/>
    <m/>
    <s v="Sector Dgo. Mancilla SED 136, se encontró fusible NH de 80A de fase “R” operado por sobrecarga, se realiza equilibrio de cargas quedando con 54A – 63A – 39A y cerrando con fusible NH de 100A, quedando con servicio normal."/>
  </r>
  <r>
    <n v="202300804"/>
    <x v="3"/>
    <n v="0"/>
    <n v="0"/>
    <n v="33"/>
    <x v="1341"/>
    <d v="2023-06-13T23:08:16"/>
    <n v="1.96"/>
    <x v="34"/>
    <x v="0"/>
    <n v="7308"/>
    <s v="Teno"/>
    <s v="BT"/>
    <m/>
    <m/>
    <s v="Sector San León de Morza SED277 2F 10kva, se encuentra fusible NH de 100A. operado por sobrecarga, se reemplaza por uno de 125A, quedando con servicio normal."/>
  </r>
  <r>
    <n v="202300805"/>
    <x v="0"/>
    <n v="0"/>
    <n v="0"/>
    <n v="35"/>
    <x v="1342"/>
    <d v="2023-06-13T22:16:48"/>
    <n v="1.04"/>
    <x v="34"/>
    <x v="0"/>
    <n v="7308"/>
    <s v="Teno"/>
    <s v="BT"/>
    <m/>
    <m/>
    <s v="Sector Villa Domingo Mancilla SED1044 2F 25kva operada en BT con NH de 100A por sobrecarga y se realiza normalización con NH de 125A quedando con servicio normal."/>
  </r>
  <r>
    <n v="202300808"/>
    <x v="2"/>
    <n v="0"/>
    <n v="0"/>
    <n v="162"/>
    <x v="1343"/>
    <d v="2023-06-13T22:19:59"/>
    <n v="0.54"/>
    <x v="34"/>
    <x v="0"/>
    <n v="7301"/>
    <s v="Curicó"/>
    <s v="BT"/>
    <m/>
    <m/>
    <s v="Sector Villa prudencio Lozano SED 372 3F 150kva ,  se encuentra fusible MT de 7T operado por sobre carga, se reemplaza por fusible de 10A, quedando con servicio normal."/>
  </r>
  <r>
    <n v="202300828"/>
    <x v="2"/>
    <n v="1"/>
    <n v="25"/>
    <n v="31"/>
    <x v="1344"/>
    <d v="2023-06-16T18:11:50"/>
    <n v="1.1200000000000001"/>
    <x v="40"/>
    <x v="0"/>
    <n v="7301"/>
    <s v="Curicó"/>
    <s v="MT"/>
    <m/>
    <m/>
    <s v="Sector de Huañuñe SED797 2f 25KVA, se encuentra bastón porta fusible MT fundido por fatiga del material, se realiza reemplazo quedando con servicio normal."/>
  </r>
  <r>
    <n v="202300834"/>
    <x v="4"/>
    <n v="0"/>
    <n v="0"/>
    <n v="15"/>
    <x v="1345"/>
    <d v="2023-06-17T18:28:06"/>
    <n v="1.37"/>
    <x v="34"/>
    <x v="0"/>
    <n v="7301"/>
    <s v="Curicó"/>
    <s v="BT"/>
    <m/>
    <m/>
    <s v="Sector Cordillerilla SED 718 2F 15kva, se encuentra fusible NH de 63A operado in causa determinada, se realiza cierre de protección BT con fusible de 80A. quedando con servicio normal."/>
  </r>
  <r>
    <n v="202300840"/>
    <x v="5"/>
    <n v="1"/>
    <n v="35"/>
    <n v="66"/>
    <x v="1346"/>
    <d v="2023-06-20T13:17:28"/>
    <n v="2.78"/>
    <x v="46"/>
    <x v="0"/>
    <n v="7308"/>
    <s v="Teno"/>
    <s v="MT"/>
    <m/>
    <m/>
    <s v="Sector Santa Rebeca SED721 3F 35kva, se realiza desconexion programada para realizar refuerzo de 400mts. de red 1Ø 13mm a 3x35/50."/>
  </r>
  <r>
    <n v="202300855"/>
    <x v="4"/>
    <n v="15"/>
    <n v="470.5"/>
    <n v="74"/>
    <x v="1347"/>
    <d v="2023-06-22T11:29:19"/>
    <n v="0.55000000000000004"/>
    <x v="50"/>
    <x v="0"/>
    <n v="7301"/>
    <s v="Curicó"/>
    <s v="MT"/>
    <m/>
    <m/>
    <s v="Sector Upeo RCU7074 opera reconectador por por ave que se encuentra apoyada en red MT en CU590, se realiza despeje y posterior cierre quedando con servicio normal."/>
  </r>
  <r>
    <n v="202300855"/>
    <x v="4"/>
    <n v="21"/>
    <n v="695"/>
    <n v="183"/>
    <x v="1347"/>
    <d v="2023-06-22T12:56:04"/>
    <n v="1.99"/>
    <x v="50"/>
    <x v="0"/>
    <n v="7301"/>
    <s v="Curicó"/>
    <s v="MT"/>
    <m/>
    <m/>
    <s v="Sector Upeo RCU7074 opera reconectador por por ave que se encuentra apoyada en red MT en CU590, se realiza despeje y posterior cierre quedando con servicio normal."/>
  </r>
  <r>
    <n v="202300855"/>
    <x v="4"/>
    <n v="15"/>
    <n v="470.5"/>
    <n v="74"/>
    <x v="1348"/>
    <d v="2023-06-22T12:45:51"/>
    <n v="0.92"/>
    <x v="50"/>
    <x v="0"/>
    <n v="7301"/>
    <s v="Curicó"/>
    <s v="MT"/>
    <m/>
    <m/>
    <s v="Sector Upeo RCU7074 opera reconectador por por ave que se encuentra apoyada en red MT en CU590, se realiza despeje y posterior cierre quedando con servicio normal."/>
  </r>
  <r>
    <n v="202300863"/>
    <x v="5"/>
    <n v="14"/>
    <n v="283"/>
    <n v="244"/>
    <x v="1349"/>
    <d v="2023-06-23T09:03:46"/>
    <n v="1.69"/>
    <x v="33"/>
    <x v="0"/>
    <n v="7308"/>
    <s v="Teno"/>
    <s v="MT"/>
    <m/>
    <m/>
    <s v="Sector San Carlos de Teno DTE4513 operado por caida de ramas sobre linea de media tensión te5010, se realiza despeje quedando con servicio normal."/>
  </r>
  <r>
    <n v="202300907"/>
    <x v="5"/>
    <n v="7"/>
    <n v="280"/>
    <n v="71"/>
    <x v="1350"/>
    <d v="2023-06-23T18:02:58"/>
    <n v="2.89"/>
    <x v="33"/>
    <x v="0"/>
    <n v="7308"/>
    <s v="Teno"/>
    <s v="MT"/>
    <m/>
    <m/>
    <s v="Sector San Rafael DTE2533 fusibles MT operado producto de arbol topando red MT TE2538, se realiza despeje  normaizando el sector"/>
  </r>
  <r>
    <n v="202300914"/>
    <x v="3"/>
    <n v="31"/>
    <n v="4940"/>
    <n v="250"/>
    <x v="1351"/>
    <d v="2023-06-23T23:48:00"/>
    <n v="0.1"/>
    <x v="38"/>
    <x v="2"/>
    <n v="6303"/>
    <s v="Chimbarongo"/>
    <s v="MT"/>
    <m/>
    <m/>
    <s v="Sector Quinta - CGE presenta Falla en lines 154kv a las 23:42hrs entre san fernando y tingiririca  a las 23:49 realizaron intento de cierre negativo..  aun mantiene la falla , realizaran tranferencia en Linea de 66kv. desde S/E Teno "/>
  </r>
  <r>
    <n v="202300914"/>
    <x v="3"/>
    <n v="196"/>
    <n v="19848"/>
    <n v="1538"/>
    <x v="1351"/>
    <d v="2023-06-23T23:48:00"/>
    <n v="0.1"/>
    <x v="38"/>
    <x v="2"/>
    <n v="7308"/>
    <s v="Teno"/>
    <s v="MT"/>
    <m/>
    <m/>
    <s v="Sector Quinta - CGE presenta Falla en lines 154kv a las 23:42hrs entre san fernando y tingiririca  a las 23:49 realizaron intento de cierre negativo..  aun mantiene la falla , realizaran tranferencia en Linea de 66kv. desde S/E Teno "/>
  </r>
  <r>
    <n v="202300947"/>
    <x v="2"/>
    <n v="0"/>
    <n v="0"/>
    <n v="162"/>
    <x v="1352"/>
    <d v="2023-06-29T20:38:41"/>
    <n v="0.75"/>
    <x v="34"/>
    <x v="0"/>
    <n v="7301"/>
    <s v="Curicó"/>
    <s v="BT"/>
    <m/>
    <m/>
    <s v="Sector Villa Prudencio Lozano SED372 3F 150kva, se encuentra fusible NH de 250A. operado por sobrecarga, se reemplaza quedando con servicio normal en el sector."/>
  </r>
  <r>
    <n v="202300970"/>
    <x v="4"/>
    <n v="0"/>
    <n v="0"/>
    <n v="42"/>
    <x v="1353"/>
    <d v="2023-07-05T20:37:00"/>
    <n v="2.92"/>
    <x v="33"/>
    <x v="0"/>
    <n v="7301"/>
    <s v="Curicó"/>
    <s v="BT"/>
    <m/>
    <m/>
    <s v="Sector Villa Los Héroes, SED1148 1 FMT lateral operado producto de red BT trenzada entre CU3718 y CU3719, se despeja queda normalizado"/>
  </r>
  <r>
    <n v="202300983"/>
    <x v="3"/>
    <n v="0"/>
    <n v="0"/>
    <n v="25"/>
    <x v="1354"/>
    <d v="2023-07-08T18:36:00"/>
    <n v="2.57"/>
    <x v="34"/>
    <x v="0"/>
    <n v="7308"/>
    <s v="Teno"/>
    <s v="BT"/>
    <m/>
    <m/>
    <s v="Sector Monterilla SED 633, se detecta 01 cavanna central fundido, Se realiza normalización e fusibles NH de 63A a 80ª queda normalizado"/>
  </r>
  <r>
    <n v="202300996"/>
    <x v="2"/>
    <n v="3"/>
    <n v="90"/>
    <n v="23"/>
    <x v="1355"/>
    <d v="2023-07-11T14:46:08"/>
    <n v="0.76"/>
    <x v="37"/>
    <x v="0"/>
    <n v="7301"/>
    <s v="Curicó"/>
    <s v="MT"/>
    <m/>
    <m/>
    <s v="Sector Hacienda de Zapallar 1FMT de 6T operado en DCU6835 producto de vehículo Desconocido con carga alta topa red Preensamblado a baja altura en cu7309, se normalizará preensamblado dejándolo sobre 6mts."/>
  </r>
  <r>
    <n v="202301001"/>
    <x v="3"/>
    <n v="0"/>
    <n v="0"/>
    <n v="4"/>
    <x v="1356"/>
    <d v="2023-07-11T21:27:01"/>
    <n v="2.0699999999999998"/>
    <x v="34"/>
    <x v="0"/>
    <n v="6303"/>
    <s v="Chimbarongo"/>
    <s v="BT"/>
    <m/>
    <m/>
    <s v="Sector Quinta SED 590, se encuentra protección BT tipo cavanna fundido, se realiza apertura en media tensión y posterior reemplazo, quedando con servicio normal el sector."/>
  </r>
  <r>
    <n v="202301001"/>
    <x v="3"/>
    <n v="0"/>
    <n v="0"/>
    <n v="3"/>
    <x v="1356"/>
    <d v="2023-07-11T21:27:01"/>
    <n v="2.0699999999999998"/>
    <x v="34"/>
    <x v="0"/>
    <n v="7308"/>
    <s v="Teno"/>
    <s v="BT"/>
    <m/>
    <m/>
    <s v="Sector Quinta SED 590, se encuentra protección BT tipo cavanna fundido, se realiza apertura en media tensión y posterior reemplazo, quedando con servicio normal el sector."/>
  </r>
  <r>
    <n v="202301006"/>
    <x v="2"/>
    <n v="7"/>
    <n v="155"/>
    <n v="163"/>
    <x v="1357"/>
    <d v="2023-07-12T05:34:00"/>
    <n v="1.43"/>
    <x v="33"/>
    <x v="0"/>
    <n v="7301"/>
    <s v="Curicó"/>
    <s v="MT"/>
    <m/>
    <m/>
    <s v="Sector los castaños DCU6187 operado en fase central 7T producto de caída de ramas en CU3293 con 2T se retira ramas quedando normalizado "/>
  </r>
  <r>
    <n v="202301007"/>
    <x v="4"/>
    <n v="4"/>
    <n v="75"/>
    <n v="17"/>
    <x v="1358"/>
    <d v="2023-07-12T10:40:41"/>
    <n v="2.92"/>
    <x v="33"/>
    <x v="0"/>
    <n v="7301"/>
    <s v="Curicó"/>
    <s v="MT"/>
    <m/>
    <m/>
    <s v="Sector Upeo DCU7043 operado 1FMT con 6T producto de rama de aromo tapando la red en el CU7671, se realiza despeje normalizando el sector. "/>
  </r>
  <r>
    <n v="202301013"/>
    <x v="4"/>
    <n v="0"/>
    <n v="0"/>
    <n v="12"/>
    <x v="1359"/>
    <d v="2023-07-12T12:28:00"/>
    <n v="2.0299999999999998"/>
    <x v="42"/>
    <x v="0"/>
    <n v="7301"/>
    <s v="Curicó"/>
    <s v="BT"/>
    <m/>
    <m/>
    <s v="Sector quebrado de cordillerilla SED569 operada se detecta neutro desprendido red BT por caida de rama con Nh de 63A operado se normaliza con 80A"/>
  </r>
  <r>
    <n v="202301046"/>
    <x v="5"/>
    <n v="0"/>
    <n v="0"/>
    <n v="45"/>
    <x v="1360"/>
    <d v="2023-07-19T20:09:00"/>
    <n v="1.75"/>
    <x v="34"/>
    <x v="0"/>
    <n v="7308"/>
    <s v="Teno"/>
    <s v="BT"/>
    <m/>
    <m/>
    <s v="San Carlos SED 447, 1 FBT operado de 100 A por sobrecarga. Se realizó el recorrido de la línea sin observaciones. Se cierra NH de 125 A. La carga de la SED es de 110 A. Servicio comprobado en el sector."/>
  </r>
  <r>
    <n v="202301054"/>
    <x v="4"/>
    <n v="5"/>
    <n v="445"/>
    <n v="119"/>
    <x v="1361"/>
    <d v="2023-07-21T10:33:49"/>
    <n v="1.74"/>
    <x v="33"/>
    <x v="0"/>
    <n v="7301"/>
    <s v="Curicó"/>
    <s v="MT"/>
    <m/>
    <m/>
    <s v="Sector Potrero Grande DCU7714 , se encuentra fusible MT operado por ramas en cercanias a red MT, se realiza despeje quedando con servicio normal."/>
  </r>
  <r>
    <n v="202301059"/>
    <x v="4"/>
    <n v="4"/>
    <n v="155"/>
    <n v="125"/>
    <x v="1362"/>
    <d v="2023-07-21T16:17:30"/>
    <n v="1.08"/>
    <x v="42"/>
    <x v="0"/>
    <n v="7301"/>
    <s v="Curicó"/>
    <s v="MT"/>
    <m/>
    <m/>
    <s v="Sector Las Piedras DCU4905 DDFF operados de 10 st debido a caída de árbol. Se realizaron maniobras para aislar la falla y recuperar el suministro eléctrico de los clientes. "/>
  </r>
  <r>
    <n v="202301059"/>
    <x v="4"/>
    <n v="14"/>
    <n v="400"/>
    <n v="142"/>
    <x v="1362"/>
    <d v="2023-07-21T16:32:31"/>
    <n v="1.33"/>
    <x v="42"/>
    <x v="0"/>
    <n v="7301"/>
    <s v="Curicó"/>
    <s v="MT"/>
    <m/>
    <m/>
    <s v="Sector Las Piedras DCU4905 DDFF operados de 10 st debido a caída de árbol. Se realizaron maniobras para aislar la falla y recuperar el suministro eléctrico de los clientes. "/>
  </r>
  <r>
    <n v="202301059"/>
    <x v="4"/>
    <n v="1"/>
    <n v="25"/>
    <n v="37"/>
    <x v="1363"/>
    <d v="2023-07-21T19:44:53"/>
    <n v="1.75"/>
    <x v="42"/>
    <x v="0"/>
    <n v="7301"/>
    <s v="Curicó"/>
    <s v="MT"/>
    <m/>
    <m/>
    <s v="Sector Las Piedras DCU4905 DDFF operados de 10 st debido a caída de árbol. Se realizaron maniobras para aislar la falla y recuperar el suministro eléctrico de los clientes. "/>
  </r>
  <r>
    <n v="202301065"/>
    <x v="2"/>
    <n v="54"/>
    <n v="2168"/>
    <n v="457"/>
    <x v="1364"/>
    <d v="2023-07-22T06:13:06"/>
    <n v="1.22"/>
    <x v="36"/>
    <x v="1"/>
    <n v="7301"/>
    <s v="Curicó"/>
    <s v="MT"/>
    <m/>
    <m/>
    <s v="Sector Los cristales DCU7433 opera en media tensión por choque de vehículo a poste CU6078, se realiza reparación de la falla quedando con servicio normal"/>
  </r>
  <r>
    <n v="202301065"/>
    <x v="2"/>
    <n v="15"/>
    <n v="588"/>
    <n v="95"/>
    <x v="1364"/>
    <d v="2023-07-22T08:17:40"/>
    <n v="3.29"/>
    <x v="36"/>
    <x v="1"/>
    <n v="7301"/>
    <s v="Curicó"/>
    <s v="MT"/>
    <m/>
    <m/>
    <s v="Sector Los cristales DCU7433 opera en media tensión por choque de vehículo a poste CU6078, se realiza reparación de la falla quedando con servicio normal"/>
  </r>
  <r>
    <n v="202301066"/>
    <x v="3"/>
    <n v="4"/>
    <n v="255"/>
    <n v="11"/>
    <x v="1365"/>
    <d v="2023-07-22T11:13:00"/>
    <n v="2.95"/>
    <x v="33"/>
    <x v="0"/>
    <n v="7308"/>
    <s v="Teno"/>
    <s v="MT"/>
    <m/>
    <m/>
    <s v="Sector El Cóndor opera fusible MT DTE933 por caída de rama sobre red MT en TE944, se desprende la línea del aislador, se repara quedando con servicio normal."/>
  </r>
  <r>
    <n v="202301075"/>
    <x v="0"/>
    <n v="3"/>
    <n v="35"/>
    <n v="16"/>
    <x v="1366"/>
    <d v="2023-07-24T14:56:41"/>
    <n v="1.92"/>
    <x v="33"/>
    <x v="0"/>
    <n v="7306"/>
    <s v="Romeral"/>
    <s v="MT"/>
    <m/>
    <m/>
    <s v="Sector Los Maquis DTE 4889, 1 FMT operado de 3t en red MT, se realiza recorrido de LMT pero no se encuentro anormalidad. Se normalizó el sector con fusible de misma capacidad."/>
  </r>
  <r>
    <n v="202301095"/>
    <x v="5"/>
    <n v="0"/>
    <n v="0"/>
    <n v="12"/>
    <x v="1367"/>
    <d v="2023-07-26T20:01:24"/>
    <n v="1.49"/>
    <x v="34"/>
    <x v="0"/>
    <n v="7308"/>
    <s v="Teno"/>
    <s v="BT"/>
    <m/>
    <m/>
    <s v="Sector Santa Adela, operada en BT SED329 por sobrecarga, se encontró con fusible NH de 63A. y se realiza cierre con fusible NH de 80A. quedando con servicio normal"/>
  </r>
  <r>
    <n v="202301114"/>
    <x v="4"/>
    <n v="0"/>
    <n v="0"/>
    <n v="93"/>
    <x v="1368"/>
    <d v="2023-07-28T22:03:57"/>
    <n v="2.13"/>
    <x v="34"/>
    <x v="0"/>
    <n v="7301"/>
    <s v="Curicó"/>
    <s v="BT"/>
    <m/>
    <m/>
    <s v="Sector La Palmera operada SED255 en BT con NH de 50A, se identifica una sobrecarga momentanea se reemplaza. quedando con servicio con NH de 80A "/>
  </r>
  <r>
    <n v="202301125"/>
    <x v="2"/>
    <n v="4"/>
    <n v="100"/>
    <n v="4"/>
    <x v="1369"/>
    <d v="2023-07-29T21:21:30"/>
    <n v="1.67"/>
    <x v="34"/>
    <x v="0"/>
    <n v="7301"/>
    <s v="Curicó"/>
    <s v="MT"/>
    <m/>
    <m/>
    <s v="Sector Los Niches operado en MT DCU-5570 por coordinación de protecciones, línea despejada se normaliza con fusible de 10A, queda con servicio normal."/>
  </r>
  <r>
    <n v="202301144"/>
    <x v="3"/>
    <n v="31"/>
    <n v="4940"/>
    <n v="253"/>
    <x v="1370"/>
    <d v="2023-08-01T02:45:00"/>
    <n v="0.4"/>
    <x v="38"/>
    <x v="2"/>
    <n v="6303"/>
    <s v="Chimbarongo"/>
    <s v="MT"/>
    <m/>
    <m/>
    <s v="Sector Quinta - CGE presenta Falla en lines 154kv a las 02:21hrs entre  Línea de 154 kV Alto Jahuel Tinguiririca 1 interrupción forzada por protecciones, se pierden aproximadamente 150 MW, realizaran tranferencia en distribucion a las 02:45hrs. desde S/E Teno normalizando los consumos."/>
  </r>
  <r>
    <n v="202301144"/>
    <x v="3"/>
    <n v="196"/>
    <n v="19848"/>
    <n v="1538"/>
    <x v="1370"/>
    <d v="2023-08-01T02:45:00"/>
    <n v="0.4"/>
    <x v="38"/>
    <x v="2"/>
    <n v="7308"/>
    <s v="Teno"/>
    <s v="MT"/>
    <m/>
    <m/>
    <s v="Sector Quinta - CGE presenta Falla en lines 154kv a las 02:21hrs entre  Línea de 154 kV Alto Jahuel Tinguiririca 1 interrupción forzada por protecciones, se pierden aproximadamente 150 MW, realizaran tranferencia en distribucion a las 02:45hrs. desde S/E Teno normalizando los consumos."/>
  </r>
  <r>
    <n v="202301148"/>
    <x v="4"/>
    <n v="0"/>
    <n v="0"/>
    <n v="29"/>
    <x v="1371"/>
    <d v="2023-08-01T20:13:13"/>
    <n v="0.71"/>
    <x v="34"/>
    <x v="0"/>
    <n v="7301"/>
    <s v="Curicó"/>
    <s v="BT"/>
    <m/>
    <m/>
    <s v="Sector chequenlemu S/E54 25kva 3f 25 clientes con ite operado se recorre red BT sin observaciones. queda normalizado"/>
  </r>
  <r>
    <n v="202301183"/>
    <x v="2"/>
    <n v="0"/>
    <n v="0"/>
    <n v="17"/>
    <x v="1372"/>
    <d v="2023-08-10T14:32:02"/>
    <n v="7.56"/>
    <x v="42"/>
    <x v="0"/>
    <n v="7301"/>
    <s v="Curicó"/>
    <s v="BT"/>
    <m/>
    <m/>
    <s v="Sector los niches, SED555 NH operados produto de caida de arbol sobre LBT prensamblado quebrando un poste de BT. se realiza normalizacion con contratsita quedando servicio normalizado"/>
  </r>
  <r>
    <n v="202301184"/>
    <x v="2"/>
    <n v="0"/>
    <n v="0"/>
    <n v="12"/>
    <x v="1373"/>
    <d v="2023-08-10T08:58:22"/>
    <n v="1.55"/>
    <x v="34"/>
    <x v="0"/>
    <n v="7301"/>
    <s v="Curicó"/>
    <s v="BT"/>
    <m/>
    <m/>
    <s v="Sector Camino Zapllar NH 80A operado en SED301 fase 3 se normaliza sed301 quedando sector normal con energía "/>
  </r>
  <r>
    <n v="202301186"/>
    <x v="0"/>
    <n v="2"/>
    <n v="20"/>
    <n v="12"/>
    <x v="1374"/>
    <d v="2023-08-10T09:58:00"/>
    <n v="1.96"/>
    <x v="33"/>
    <x v="0"/>
    <n v="7308"/>
    <s v="Teno"/>
    <s v="MT"/>
    <m/>
    <m/>
    <s v="Sector la purisima DTE2378 sector sin energia producto de caida de rama sobre la red MT., se despeja quedando normalizado el sector."/>
  </r>
  <r>
    <n v="202301191"/>
    <x v="4"/>
    <n v="8"/>
    <n v="155"/>
    <n v="20"/>
    <x v="1375"/>
    <d v="2023-08-10T11:50:00"/>
    <n v="0.81"/>
    <x v="33"/>
    <x v="0"/>
    <n v="7301"/>
    <s v="Curicó"/>
    <s v="MT"/>
    <m/>
    <m/>
    <s v="sector la puntilla de zapallar DCU5923 operado en MT productocaida de huiras en MT, se retira ramas queno normalizado"/>
  </r>
  <r>
    <n v="202301200"/>
    <x v="3"/>
    <n v="0"/>
    <n v="0"/>
    <n v="32"/>
    <x v="1376"/>
    <d v="2023-08-10T20:25:26"/>
    <n v="1.28"/>
    <x v="34"/>
    <x v="0"/>
    <n v="7308"/>
    <s v="Teno"/>
    <s v="BT"/>
    <m/>
    <m/>
    <s v="Sector San León de Morza, SED 277 se encuentra operada en MT por sobreconsumo, se reemplaza fusible quedando con servicio normal. "/>
  </r>
  <r>
    <n v="202301225"/>
    <x v="3"/>
    <n v="3"/>
    <n v="105"/>
    <n v="10"/>
    <x v="1377"/>
    <d v="2023-08-15T20:12:57"/>
    <n v="2.04"/>
    <x v="47"/>
    <x v="1"/>
    <n v="6303"/>
    <s v="Chimbarongo"/>
    <s v="MT"/>
    <m/>
    <m/>
    <s v="Sector Quinta sector sin energia producto de robo de conducto en el sector "/>
  </r>
  <r>
    <n v="202301225"/>
    <x v="3"/>
    <n v="118"/>
    <n v="15050.5"/>
    <n v="908"/>
    <x v="1377"/>
    <d v="2023-08-15T20:12:57"/>
    <n v="2.04"/>
    <x v="47"/>
    <x v="1"/>
    <n v="7308"/>
    <s v="Teno"/>
    <s v="MT"/>
    <m/>
    <m/>
    <s v="Sector Quinta sector sin energia producto de robo de conducto en el sector "/>
  </r>
  <r>
    <n v="202301252"/>
    <x v="2"/>
    <n v="24"/>
    <n v="2129.5"/>
    <n v="75"/>
    <x v="1378"/>
    <d v="2023-08-19T10:00:36"/>
    <n v="1.1399999999999999"/>
    <x v="33"/>
    <x v="0"/>
    <n v="7301"/>
    <s v="Curicó"/>
    <s v="MT"/>
    <m/>
    <m/>
    <s v="Sector El Retamo, opera fusible DCU4834 en media tensión por caida de rama soble la red en CU3511, se realiza despeje quedando con servicio normal."/>
  </r>
  <r>
    <n v="202301256"/>
    <x v="4"/>
    <n v="4"/>
    <n v="75"/>
    <n v="17"/>
    <x v="1379"/>
    <d v="2023-08-19T13:06:32"/>
    <n v="1"/>
    <x v="33"/>
    <x v="0"/>
    <n v="7301"/>
    <s v="Curicó"/>
    <s v="MT"/>
    <m/>
    <m/>
    <s v="Sector Lomas de Upeo, DCU7043 opera fusible en media tensión por caída de rama sobre la red en CU7671, se realiza despeje quedando con servicio normal."/>
  </r>
  <r>
    <n v="202301259"/>
    <x v="5"/>
    <n v="0"/>
    <n v="0"/>
    <n v="14"/>
    <x v="1380"/>
    <d v="2023-08-19T14:25:14"/>
    <n v="0.81"/>
    <x v="34"/>
    <x v="0"/>
    <n v="7308"/>
    <s v="Teno"/>
    <s v="BT"/>
    <m/>
    <m/>
    <s v="SED964 Santa Rebeca, se encuentra conector del neutro suelto, se realiza reemplazo quedando con servicio normal."/>
  </r>
  <r>
    <n v="202301264"/>
    <x v="5"/>
    <n v="0"/>
    <n v="0"/>
    <n v="66"/>
    <x v="1381"/>
    <d v="2023-08-19T22:21:57"/>
    <n v="1.34"/>
    <x v="34"/>
    <x v="0"/>
    <n v="7308"/>
    <s v="Teno"/>
    <s v="BT"/>
    <m/>
    <m/>
    <s v="Sector Santa Rebeca SED721 50kva 3F con NH80A Central operado por sobre carga momentánea, se normaliza con misma capacidad con cierre y carga de 63A."/>
  </r>
  <r>
    <n v="202301269"/>
    <x v="1"/>
    <n v="4"/>
    <n v="1800"/>
    <n v="5"/>
    <x v="1382"/>
    <d v="2023-08-20T12:04:49"/>
    <n v="0.09"/>
    <x v="59"/>
    <x v="0"/>
    <n v="7301"/>
    <s v="Curicó"/>
    <s v="MT"/>
    <m/>
    <m/>
    <s v="Sector Industrial, DCU5084, DDFF operado por plástico que vuela hacia red MT provocando COCI. Se retira el plástico de la LMT y procede a realizar la normalización."/>
  </r>
  <r>
    <n v="202301269"/>
    <x v="1"/>
    <n v="15"/>
    <n v="9357"/>
    <n v="15"/>
    <x v="1382"/>
    <d v="2023-08-20T12:04:49"/>
    <n v="0.09"/>
    <x v="59"/>
    <x v="0"/>
    <n v="7306"/>
    <s v="Romeral"/>
    <s v="MT"/>
    <m/>
    <m/>
    <s v="Sector Industrial, DCU5084, DDFF operado por plástico que vuela hacia red MT provocando COCI. Se retira el plástico de la LMT y procede a realizar la normalización."/>
  </r>
  <r>
    <n v="202301276"/>
    <x v="0"/>
    <n v="5"/>
    <n v="56"/>
    <n v="15"/>
    <x v="1383"/>
    <d v="2023-08-20T19:23:40"/>
    <n v="1.53"/>
    <x v="40"/>
    <x v="0"/>
    <n v="7306"/>
    <s v="Romeral"/>
    <s v="MT"/>
    <m/>
    <m/>
    <s v="Sector La Unión FMT TE6988 Operados en servico de entel 689 de antena, operando fusibles de cooperativa, se normaliza quedando antena de entel abierto en MT"/>
  </r>
  <r>
    <n v="202301280"/>
    <x v="4"/>
    <n v="0"/>
    <n v="0"/>
    <n v="44"/>
    <x v="1384"/>
    <d v="2023-08-20T22:32:56"/>
    <n v="2.2599999999999998"/>
    <x v="58"/>
    <x v="0"/>
    <n v="7301"/>
    <s v="Curicó"/>
    <s v="BT"/>
    <m/>
    <m/>
    <s v="Sector Potrero Grande SED75 NH operador por LBT cortadas por crecida del rio, se aisla sector con daños se normaliza SEd servicio sin energia por credida del rio y LBT cortadas en 13320-14494-14718-15939-16097-16941 -521 "/>
  </r>
  <r>
    <n v="202301284"/>
    <x v="5"/>
    <n v="6"/>
    <n v="83"/>
    <n v="23"/>
    <x v="1385"/>
    <d v="2023-08-21T09:12:20"/>
    <n v="1.5"/>
    <x v="33"/>
    <x v="0"/>
    <n v="7308"/>
    <s v="Teno"/>
    <s v="MT"/>
    <m/>
    <m/>
    <s v="Sector San Carlos DTE-4513 operacion de fusibles MT producto de falla por caida de ramas TE-766, se realiza despeje quedando normalizado el sector."/>
  </r>
  <r>
    <n v="202301284"/>
    <x v="5"/>
    <n v="9"/>
    <n v="215"/>
    <n v="227"/>
    <x v="1385"/>
    <d v="2023-08-21T09:59:09"/>
    <n v="2.2799999999999998"/>
    <x v="33"/>
    <x v="0"/>
    <n v="7308"/>
    <s v="Teno"/>
    <s v="MT"/>
    <m/>
    <m/>
    <s v="Sector San Carlos DTE-4513 operacion de fusibles MT producto de falla por caida de ramas TE-766, se realiza despeje quedando normalizado el sector."/>
  </r>
  <r>
    <n v="202301285"/>
    <x v="1"/>
    <n v="13"/>
    <n v="480"/>
    <n v="31"/>
    <x v="1386"/>
    <d v="2023-08-21T18:51:37"/>
    <n v="10.77"/>
    <x v="43"/>
    <x v="1"/>
    <n v="7301"/>
    <s v="Curicó"/>
    <s v="MT"/>
    <m/>
    <m/>
    <s v="Sector Casas Viejas, DCU5794 operado por caída de arbol sobre LMT protegida, se realiza retiro de arbol quedando normalizado"/>
  </r>
  <r>
    <n v="202301285"/>
    <x v="1"/>
    <n v="6"/>
    <n v="190"/>
    <n v="96"/>
    <x v="1387"/>
    <d v="2023-08-21T08:53:27"/>
    <n v="0.37"/>
    <x v="43"/>
    <x v="1"/>
    <n v="7301"/>
    <s v="Curicó"/>
    <s v="MT"/>
    <m/>
    <m/>
    <s v="Sector Casas Viejas, DCU5794 operado por caída de arbol sobre LMT protegida, se realiza retiro de arbol quedando normalizado"/>
  </r>
  <r>
    <n v="202301285"/>
    <x v="1"/>
    <n v="0"/>
    <n v="0"/>
    <n v="7"/>
    <x v="1387"/>
    <d v="2023-08-21T08:53:27"/>
    <n v="0.37"/>
    <x v="43"/>
    <x v="1"/>
    <n v="7306"/>
    <s v="Romeral"/>
    <s v="MT"/>
    <m/>
    <m/>
    <s v="Sector Casas Viejas, DCU5794 operado por caída de arbol sobre LMT protegida, se realiza retiro de arbol quedando normalizado"/>
  </r>
  <r>
    <n v="202301287"/>
    <x v="2"/>
    <n v="0"/>
    <n v="0"/>
    <n v="62"/>
    <x v="1388"/>
    <d v="2023-08-21T10:31:51"/>
    <n v="2.33"/>
    <x v="33"/>
    <x v="0"/>
    <n v="7301"/>
    <s v="Curicó"/>
    <s v="BT"/>
    <m/>
    <m/>
    <s v="Sector La Obra, operación de protecciones en BT de SED186 producto de ramas topando la red de baja tensión, se normaliza FBT quedando normal el sector."/>
  </r>
  <r>
    <n v="202301293"/>
    <x v="3"/>
    <n v="6"/>
    <n v="185"/>
    <n v="120"/>
    <x v="1389"/>
    <d v="2023-08-21T10:10:28"/>
    <n v="1.52"/>
    <x v="40"/>
    <x v="0"/>
    <n v="7308"/>
    <s v="Teno"/>
    <s v="MT"/>
    <m/>
    <m/>
    <s v="Sector San Guillermo sector sin energia producto de falla Servicio particular 14561, se aisla queda sector normalizado"/>
  </r>
  <r>
    <n v="202301295"/>
    <x v="4"/>
    <n v="6"/>
    <n v="85"/>
    <n v="25"/>
    <x v="1390"/>
    <d v="2023-08-21T11:37:59"/>
    <n v="2.82"/>
    <x v="61"/>
    <x v="1"/>
    <n v="7301"/>
    <s v="Curicó"/>
    <s v="MT"/>
    <m/>
    <m/>
    <s v="Sector upeo, Corral de Perez, Monte oscuro sector sin energia producto de las crecida de rios y aluviones en varios puntos de la zona."/>
  </r>
  <r>
    <n v="202301295"/>
    <x v="4"/>
    <n v="9"/>
    <n v="385.5"/>
    <n v="47"/>
    <x v="1390"/>
    <d v="2023-08-21T12:40:49"/>
    <n v="3.87"/>
    <x v="61"/>
    <x v="1"/>
    <n v="7301"/>
    <s v="Curicó"/>
    <s v="MT"/>
    <m/>
    <m/>
    <s v="Sector upeo, Corral de Perez, Monte oscuro sector sin energia producto de las crecida de rios y aluviones en varios puntos de la zona."/>
  </r>
  <r>
    <n v="202301295"/>
    <x v="4"/>
    <n v="10"/>
    <n v="545"/>
    <n v="104"/>
    <x v="1390"/>
    <d v="2023-08-21T13:01:44"/>
    <n v="4.22"/>
    <x v="61"/>
    <x v="1"/>
    <n v="7301"/>
    <s v="Curicó"/>
    <s v="MT"/>
    <m/>
    <m/>
    <s v="Sector upeo, Corral de Perez, Monte oscuro sector sin energia producto de las crecida de rios y aluviones en varios puntos de la zona."/>
  </r>
  <r>
    <n v="202301295"/>
    <x v="4"/>
    <n v="4"/>
    <n v="60"/>
    <n v="25"/>
    <x v="1390"/>
    <d v="2023-08-26T11:14:32"/>
    <n v="122.43"/>
    <x v="61"/>
    <x v="1"/>
    <n v="7301"/>
    <s v="Curicó"/>
    <s v="MT"/>
    <m/>
    <m/>
    <s v="Sector upeo, Corral de Perez, Monte oscuro sector sin energia producto de las crecida de rios y aluviones en varios puntos de la zona."/>
  </r>
  <r>
    <n v="202301295"/>
    <x v="4"/>
    <n v="0"/>
    <n v="0"/>
    <n v="1"/>
    <x v="1390"/>
    <d v="2023-08-26T11:15:53"/>
    <n v="122.46"/>
    <x v="61"/>
    <x v="1"/>
    <n v="7301"/>
    <s v="Curicó"/>
    <s v="MT"/>
    <m/>
    <m/>
    <s v="Sector upeo, Corral de Perez, Monte oscuro sector sin energia producto de las crecida de rios y aluviones en varios puntos de la zona."/>
  </r>
  <r>
    <n v="202301295"/>
    <x v="4"/>
    <n v="7"/>
    <n v="353"/>
    <n v="30"/>
    <x v="1391"/>
    <d v="2023-08-25T18:46:38"/>
    <n v="99.39"/>
    <x v="61"/>
    <x v="1"/>
    <n v="7301"/>
    <s v="Curicó"/>
    <s v="MT"/>
    <m/>
    <m/>
    <s v="Sector upeo, Corral de Perez, Monte oscuro sector sin energia producto de las crecida de rios y aluviones en varios puntos de la zona."/>
  </r>
  <r>
    <n v="202301295"/>
    <x v="4"/>
    <n v="1"/>
    <n v="25"/>
    <n v="14"/>
    <x v="1391"/>
    <d v="2023-08-25T19:40:12"/>
    <n v="100.28"/>
    <x v="61"/>
    <x v="1"/>
    <n v="7301"/>
    <s v="Curicó"/>
    <s v="MT"/>
    <m/>
    <m/>
    <s v="Sector upeo, Corral de Perez, Monte oscuro sector sin energia producto de las crecida de rios y aluviones en varios puntos de la zona."/>
  </r>
  <r>
    <n v="202301295"/>
    <x v="4"/>
    <n v="10"/>
    <n v="545"/>
    <n v="52"/>
    <x v="1391"/>
    <d v="2023-08-26T10:24:24"/>
    <n v="115.01"/>
    <x v="61"/>
    <x v="1"/>
    <n v="7301"/>
    <s v="Curicó"/>
    <s v="MT"/>
    <m/>
    <m/>
    <s v="Sector upeo, Corral de Perez, Monte oscuro sector sin energia producto de las crecida de rios y aluviones en varios puntos de la zona."/>
  </r>
  <r>
    <n v="202301295"/>
    <x v="4"/>
    <n v="0"/>
    <n v="0"/>
    <n v="23"/>
    <x v="1391"/>
    <d v="2023-08-26T10:33:33"/>
    <n v="115.17"/>
    <x v="61"/>
    <x v="1"/>
    <n v="7301"/>
    <s v="Curicó"/>
    <s v="MT"/>
    <m/>
    <m/>
    <s v="Sector upeo, Corral de Perez, Monte oscuro sector sin energia producto de las crecida de rios y aluviones en varios puntos de la zona."/>
  </r>
  <r>
    <n v="202301295"/>
    <x v="4"/>
    <n v="0"/>
    <n v="0"/>
    <n v="12"/>
    <x v="1391"/>
    <d v="2023-08-26T10:52:34"/>
    <n v="115.48"/>
    <x v="61"/>
    <x v="1"/>
    <n v="7301"/>
    <s v="Curicó"/>
    <s v="MT"/>
    <m/>
    <m/>
    <s v="Sector upeo, Corral de Perez, Monte oscuro sector sin energia producto de las crecida de rios y aluviones en varios puntos de la zona."/>
  </r>
  <r>
    <n v="202301295"/>
    <x v="4"/>
    <n v="0"/>
    <n v="0"/>
    <n v="17"/>
    <x v="1391"/>
    <d v="2023-08-26T11:17:15"/>
    <n v="115.9"/>
    <x v="61"/>
    <x v="1"/>
    <n v="7301"/>
    <s v="Curicó"/>
    <s v="MT"/>
    <m/>
    <m/>
    <s v="Sector upeo, Corral de Perez, Monte oscuro sector sin energia producto de las crecida de rios y aluviones en varios puntos de la zona."/>
  </r>
  <r>
    <n v="202301295"/>
    <x v="4"/>
    <n v="1"/>
    <n v="7.5"/>
    <n v="3"/>
    <x v="1391"/>
    <d v="2023-08-29T17:39:56"/>
    <n v="194.27"/>
    <x v="61"/>
    <x v="1"/>
    <n v="7301"/>
    <s v="Curicó"/>
    <s v="MT"/>
    <m/>
    <m/>
    <s v="Sector upeo, Corral de Perez, Monte oscuro sector sin energia producto de las crecida de rios y aluviones en varios puntos de la zona."/>
  </r>
  <r>
    <n v="202301295"/>
    <x v="4"/>
    <n v="3"/>
    <n v="40"/>
    <n v="36"/>
    <x v="1390"/>
    <d v="2023-08-29T17:34:29"/>
    <n v="200.77"/>
    <x v="61"/>
    <x v="1"/>
    <n v="7301"/>
    <s v="Curicó"/>
    <s v="MT"/>
    <m/>
    <m/>
    <s v="Sector upeo, Corral de Perez, Monte oscuro sector sin energia producto de las crecida de rios y aluviones en varios puntos de la zona."/>
  </r>
  <r>
    <n v="202301295"/>
    <x v="4"/>
    <n v="4"/>
    <n v="50"/>
    <n v="14"/>
    <x v="1390"/>
    <d v="2023-08-29T18:11:41"/>
    <n v="201.39"/>
    <x v="61"/>
    <x v="1"/>
    <n v="7301"/>
    <s v="Curicó"/>
    <s v="MT"/>
    <m/>
    <m/>
    <s v="Sector upeo, Corral de Perez, Monte oscuro sector sin energia producto de las crecida de rios y aluviones en varios puntos de la zona."/>
  </r>
  <r>
    <n v="202301302"/>
    <x v="4"/>
    <n v="1"/>
    <n v="15"/>
    <n v="23"/>
    <x v="1392"/>
    <d v="2023-08-21T18:04:31"/>
    <n v="6.09"/>
    <x v="62"/>
    <x v="1"/>
    <n v="7301"/>
    <s v="Curicó"/>
    <s v="MT"/>
    <m/>
    <m/>
    <s v="Sector la Quebrada RCU5630 Lineas de media tension cortadas por caida de arboles por remocion de tierra e inundaciones."/>
  </r>
  <r>
    <n v="202301302"/>
    <x v="4"/>
    <n v="2"/>
    <n v="22.5"/>
    <n v="16"/>
    <x v="1393"/>
    <d v="2023-08-24T18:19:28"/>
    <n v="80.53"/>
    <x v="62"/>
    <x v="1"/>
    <n v="7301"/>
    <s v="Curicó"/>
    <s v="MT"/>
    <m/>
    <m/>
    <s v="Sector la Quebrada RCU5630 Lineas de media tension cortadas por caida de arboles por remocion de tierra e inundaciones."/>
  </r>
  <r>
    <n v="202301305"/>
    <x v="4"/>
    <n v="5"/>
    <n v="445"/>
    <n v="119"/>
    <x v="1394"/>
    <d v="2023-08-21T15:02:57"/>
    <n v="4.8499999999999996"/>
    <x v="33"/>
    <x v="0"/>
    <n v="7301"/>
    <s v="Curicó"/>
    <s v="MT"/>
    <m/>
    <m/>
    <s v="Sector Potrero Grande operan FMT de DCU7714 producto de caída de arbol por fuentes rafagas de viento."/>
  </r>
  <r>
    <n v="202301308"/>
    <x v="5"/>
    <n v="1"/>
    <n v="15"/>
    <n v="17"/>
    <x v="1395"/>
    <d v="2023-08-21T11:48:40"/>
    <n v="1.1200000000000001"/>
    <x v="42"/>
    <x v="0"/>
    <n v="7308"/>
    <s v="Teno"/>
    <s v="MT"/>
    <m/>
    <m/>
    <s v="Sector La Laguna operan FMT de DTE 5352 producto de caida de arbol por fuentes rafagas de viento."/>
  </r>
  <r>
    <n v="202301310"/>
    <x v="4"/>
    <n v="3"/>
    <n v="75"/>
    <n v="34"/>
    <x v="1396"/>
    <d v="2023-08-23T19:19:00"/>
    <n v="56.19"/>
    <x v="61"/>
    <x v="1"/>
    <n v="7301"/>
    <s v="Curicó"/>
    <s v="MT"/>
    <m/>
    <m/>
    <s v="Sector Las Lomas de Upeo, sector sin energia por apertura manual  producto de desmoronamiento de tierra en sector."/>
  </r>
  <r>
    <n v="202301319"/>
    <x v="4"/>
    <n v="1"/>
    <n v="25"/>
    <n v="42"/>
    <x v="1397"/>
    <d v="2023-08-21T15:01:38"/>
    <n v="5.04"/>
    <x v="42"/>
    <x v="0"/>
    <n v="7301"/>
    <s v="Curicó"/>
    <s v="MT"/>
    <m/>
    <m/>
    <s v="Sector Potrero Grande operan FMT de DCU7612 producto de caida de arbol por fuentes rafagas de viento."/>
  </r>
  <r>
    <n v="202301321"/>
    <x v="4"/>
    <n v="17"/>
    <n v="483"/>
    <n v="40"/>
    <x v="1398"/>
    <d v="2023-08-31T17:35:28"/>
    <n v="245.59"/>
    <x v="62"/>
    <x v="1"/>
    <n v="7301"/>
    <s v="Curicó"/>
    <s v="MT"/>
    <m/>
    <m/>
    <s v="Sector las buitreras sector sin energía por salida del rio y aluviones en el sector  "/>
  </r>
  <r>
    <n v="202301322"/>
    <x v="5"/>
    <n v="3"/>
    <n v="90"/>
    <n v="30"/>
    <x v="1399"/>
    <d v="2023-08-21T16:14:53"/>
    <n v="2.1"/>
    <x v="33"/>
    <x v="0"/>
    <n v="7308"/>
    <s v="Teno"/>
    <s v="MT"/>
    <m/>
    <m/>
    <s v="Sector la laguna equipo DTE7031 fusible MT operado producto de caidas de huiras sobre la red LMT, se retira y queda normalizado"/>
  </r>
  <r>
    <n v="202301332"/>
    <x v="4"/>
    <n v="2"/>
    <n v="40"/>
    <n v="19"/>
    <x v="1400"/>
    <d v="2023-08-21T18:15:32"/>
    <n v="6.72"/>
    <x v="33"/>
    <x v="0"/>
    <n v="7301"/>
    <s v="Curicó"/>
    <s v="MT"/>
    <m/>
    <m/>
    <s v="Sector el Hollin opera DCU5035 fusible MT por caida de rama sobre LMT "/>
  </r>
  <r>
    <n v="202301333"/>
    <x v="0"/>
    <n v="0"/>
    <n v="0"/>
    <n v="27"/>
    <x v="1401"/>
    <d v="2023-08-21T17:01:15"/>
    <n v="1.31"/>
    <x v="33"/>
    <x v="0"/>
    <n v="7306"/>
    <s v="Romeral"/>
    <s v="BT"/>
    <m/>
    <m/>
    <s v="Sector Los queñes FBT NH de SED663 operado producto de el choque de una rama en la red BT, se realiza despeje puntual quedando normalizado."/>
  </r>
  <r>
    <n v="202301345"/>
    <x v="4"/>
    <n v="0"/>
    <n v="0"/>
    <n v="23"/>
    <x v="1402"/>
    <d v="2023-08-21T20:08:55"/>
    <n v="1.59"/>
    <x v="33"/>
    <x v="0"/>
    <n v="7301"/>
    <s v="Curicó"/>
    <s v="BT"/>
    <m/>
    <m/>
    <s v="Sector Potrero Grande, SED 73. Fusible BT operado por ramas en red BT, se retira la rama y se normaliza el sector."/>
  </r>
  <r>
    <n v="202301351"/>
    <x v="0"/>
    <n v="27"/>
    <n v="666"/>
    <n v="436"/>
    <x v="1403"/>
    <d v="2023-08-21T20:49:40"/>
    <n v="0.88"/>
    <x v="62"/>
    <x v="1"/>
    <n v="7306"/>
    <s v="Romeral"/>
    <s v="MT"/>
    <m/>
    <m/>
    <s v="Sector El Manzano de Teno, RTE 6128. Reconectador de linea operado por aluvión e inundaciones que provocan caída de postes y cortes de camino, lo que que impide el acceso a la zona afectada. Se realizan maniobras para minimizar la zona de trabajo. Dadas las condiciones idóneas con posterioridad, se normalizó el sector. "/>
  </r>
  <r>
    <n v="202301351"/>
    <x v="0"/>
    <n v="91"/>
    <n v="6175.5"/>
    <n v="1050"/>
    <x v="1403"/>
    <d v="2023-08-21T20:49:40"/>
    <n v="0.88"/>
    <x v="62"/>
    <x v="1"/>
    <n v="7308"/>
    <s v="Teno"/>
    <s v="MT"/>
    <m/>
    <m/>
    <s v="Sector El Manzano de Teno, RTE 6128. Reconectador de linea operado por aluvión e inundaciones que provocan caída de postes y cortes de camino, lo que que impide el acceso a la zona afectada. Se realizan maniobras para minimizar la zona de trabajo. Dadas las condiciones idóneas con posterioridad, se normalizó el sector. "/>
  </r>
  <r>
    <n v="202301351"/>
    <x v="0"/>
    <n v="12"/>
    <n v="770"/>
    <n v="39"/>
    <x v="1403"/>
    <d v="2023-08-23T11:11:50"/>
    <n v="39.25"/>
    <x v="62"/>
    <x v="1"/>
    <n v="7308"/>
    <s v="Teno"/>
    <s v="MT"/>
    <m/>
    <m/>
    <s v="Sector El Manzano de Teno, RTE 6128. Reconectador de linea operado por aluvión e inundaciones que provocan caída de postes y cortes de camino, lo que que impide el acceso a la zona afectada. Se realizan maniobras para minimizar la zona de trabajo. Dadas las condiciones idóneas con posterioridad, se normalizó el sector. "/>
  </r>
  <r>
    <n v="202301351"/>
    <x v="0"/>
    <n v="9"/>
    <n v="9078"/>
    <n v="18"/>
    <x v="1403"/>
    <d v="2023-08-25T15:02:59"/>
    <n v="91.1"/>
    <x v="62"/>
    <x v="1"/>
    <n v="7308"/>
    <s v="Teno"/>
    <s v="MT"/>
    <m/>
    <m/>
    <s v="Sector El Manzano de Teno, RTE 6128. Reconectador de linea operado por aluvión e inundaciones que provocan caída de postes y cortes de camino, lo que que impide el acceso a la zona afectada. Se realizan maniobras para minimizar la zona de trabajo. Dadas las condiciones idóneas con posterioridad, se normalizó el sector. "/>
  </r>
  <r>
    <n v="202301361"/>
    <x v="2"/>
    <n v="7"/>
    <n v="974.5"/>
    <n v="61"/>
    <x v="1404"/>
    <d v="2023-08-24T13:35:02"/>
    <n v="61.22"/>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46"/>
    <x v="1404"/>
    <d v="2023-08-24T13:35:26"/>
    <n v="61.23"/>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118"/>
    <x v="1404"/>
    <d v="2023-08-24T13:36:22"/>
    <n v="61.24"/>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62"/>
    <x v="1404"/>
    <d v="2023-08-24T13:49:30"/>
    <n v="61.46"/>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38"/>
    <x v="1404"/>
    <d v="2023-08-28T18:03:40"/>
    <n v="161.69999999999999"/>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26"/>
    <x v="1404"/>
    <d v="2023-08-28T18:04:01"/>
    <n v="161.69999999999999"/>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24"/>
    <x v="1404"/>
    <d v="2023-08-28T18:04:11"/>
    <n v="161.71"/>
    <x v="62"/>
    <x v="1"/>
    <n v="7301"/>
    <s v="Curicó"/>
    <s v="MT"/>
    <m/>
    <m/>
    <s v="Sector Parque de Zapallar, DCU5047. Se realiza apertura de emergencia de desconectadores fusibles por inundaciones en el sector, el cual estaba socavando caminos y por ende la postación, provocando arrastre de la postacion, LMT y LBT. "/>
  </r>
  <r>
    <n v="202301361"/>
    <x v="2"/>
    <n v="0"/>
    <n v="0"/>
    <n v="61"/>
    <x v="1405"/>
    <d v="2023-08-25T12:35:42"/>
    <n v="22.95"/>
    <x v="62"/>
    <x v="1"/>
    <n v="7301"/>
    <s v="Curicó"/>
    <s v="BT"/>
    <m/>
    <m/>
    <s v="Sector Parque de Zapallar, DCU5047. Se realiza apertura de emergencia de desconectadores fusibles por inundaciones en el sector, el cual estaba socavando caminos y por ende la postación, provocando arrastre de la postacion, LMT y LBT. "/>
  </r>
  <r>
    <n v="202301361"/>
    <x v="2"/>
    <n v="0"/>
    <n v="0"/>
    <n v="33"/>
    <x v="1404"/>
    <d v="2023-08-25T19:58:23"/>
    <n v="91.61"/>
    <x v="62"/>
    <x v="1"/>
    <n v="7301"/>
    <s v="Curicó"/>
    <s v="BT"/>
    <m/>
    <m/>
    <s v="Sector Parque de Zapallar, DCU5047. Se realiza apertura de emergencia de desconectadores fusibles por inundaciones en el sector, el cual estaba socavando caminos y por ende la postación, provocando arrastre de la postacion, LMT y LBT. "/>
  </r>
  <r>
    <n v="202301361"/>
    <x v="2"/>
    <n v="0"/>
    <n v="0"/>
    <n v="17"/>
    <x v="1404"/>
    <d v="2023-08-25T19:59:40"/>
    <n v="91.63"/>
    <x v="62"/>
    <x v="1"/>
    <n v="7301"/>
    <s v="Curicó"/>
    <s v="BT"/>
    <m/>
    <m/>
    <s v="Sector Parque de Zapallar, DCU5047. Se realiza apertura de emergencia de desconectadores fusibles por inundaciones en el sector, el cual estaba socavando caminos y por ende la postación, provocando arrastre de la postacion, LMT y LBT. "/>
  </r>
  <r>
    <n v="202301361"/>
    <x v="2"/>
    <n v="0"/>
    <n v="0"/>
    <n v="6"/>
    <x v="1404"/>
    <d v="2023-08-28T18:05:53"/>
    <n v="161.72999999999999"/>
    <x v="62"/>
    <x v="1"/>
    <n v="7301"/>
    <s v="Curicó"/>
    <s v="BT"/>
    <m/>
    <m/>
    <s v="Sector Parque de Zapallar, DCU5047. Se realiza apertura de emergencia de desconectadores fusibles por inundaciones en el sector, el cual estaba socavando caminos y por ende la postación, provocando arrastre de la postacion, LMT y LBT. "/>
  </r>
  <r>
    <n v="202301362"/>
    <x v="2"/>
    <n v="79"/>
    <n v="3561"/>
    <n v="697"/>
    <x v="1406"/>
    <d v="2023-08-22T04:05:16"/>
    <n v="1.37"/>
    <x v="62"/>
    <x v="1"/>
    <n v="7301"/>
    <s v="Curicó"/>
    <s v="MT"/>
    <m/>
    <m/>
    <s v="Sector Parque de zapallar, RCU4431. Reconectador de línea operado por crecida de rio que genera inundaciones en el sector, el cual estaba socavando caminos y por ende la postación, provocando arrastre de la postación, LMT y LBT."/>
  </r>
  <r>
    <n v="202301362"/>
    <x v="2"/>
    <n v="8"/>
    <n v="803"/>
    <n v="120"/>
    <x v="1406"/>
    <d v="2023-08-22T16:42:35"/>
    <n v="14"/>
    <x v="62"/>
    <x v="1"/>
    <n v="7301"/>
    <s v="Curicó"/>
    <s v="MT"/>
    <m/>
    <m/>
    <s v="Sector Parque de zapallar, RCU4431. Reconectador de línea operado por crecida de rio que genera inundaciones en el sector, el cual estaba socavando caminos y por ende la postación, provocando arrastre de la postación, LMT y LBT."/>
  </r>
  <r>
    <n v="202301362"/>
    <x v="2"/>
    <n v="33"/>
    <n v="2196"/>
    <n v="358"/>
    <x v="1407"/>
    <d v="2023-08-22T16:53:06"/>
    <n v="0.16"/>
    <x v="62"/>
    <x v="1"/>
    <n v="7301"/>
    <s v="Curicó"/>
    <s v="MT"/>
    <m/>
    <m/>
    <s v="Sector Parque de zapallar, RCU4431. Reconectador de línea operado por crecida de rio que genera inundaciones en el sector, el cual estaba socavando caminos y por ende la postación, provocando arrastre de la postación, LMT y LBT."/>
  </r>
  <r>
    <n v="202301374"/>
    <x v="3"/>
    <n v="0"/>
    <n v="0"/>
    <n v="4"/>
    <x v="1408"/>
    <d v="2023-08-22T10:14:23"/>
    <n v="1.65"/>
    <x v="33"/>
    <x v="0"/>
    <n v="7308"/>
    <s v="Teno"/>
    <s v="BT"/>
    <m/>
    <m/>
    <s v="Sector El Trebolar, SED 630. Fusible tipo NH quemado en red BT por ramas sobre la red de Baja Tensión. Se despeja la LBT y se normaliza el sector. "/>
  </r>
  <r>
    <n v="202301382"/>
    <x v="1"/>
    <n v="42"/>
    <n v="1458"/>
    <n v="265"/>
    <x v="1409"/>
    <d v="2023-08-22T21:23:09"/>
    <n v="10.52"/>
    <x v="62"/>
    <x v="1"/>
    <n v="7301"/>
    <s v="Curicó"/>
    <s v="MT"/>
    <m/>
    <m/>
    <s v="Sector Camino a Zapallar, DCU 6256. Se realiza apertura de emergencia por crecida de los caudales que afecta el sector de Zapallar. "/>
  </r>
  <r>
    <n v="202301382"/>
    <x v="1"/>
    <n v="2"/>
    <n v="120"/>
    <n v="27"/>
    <x v="1410"/>
    <d v="2023-08-22T16:53:06"/>
    <n v="0.88"/>
    <x v="62"/>
    <x v="1"/>
    <n v="7301"/>
    <s v="Curicó"/>
    <s v="MT"/>
    <m/>
    <m/>
    <s v="Sector Camino a Zapallar, DCU 6256. Se realiza apertura de emergencia por crecida de los caudales que afecta el sector de Zapallar. "/>
  </r>
  <r>
    <n v="202301382"/>
    <x v="1"/>
    <n v="10"/>
    <n v="590"/>
    <n v="167"/>
    <x v="1410"/>
    <d v="2023-08-22T21:23:09"/>
    <n v="5.38"/>
    <x v="62"/>
    <x v="1"/>
    <n v="7301"/>
    <s v="Curicó"/>
    <s v="MT"/>
    <m/>
    <m/>
    <s v="Sector Camino a Zapallar, DCU 6256. Se realiza apertura de emergencia por crecida de los caudales que afecta el sector de Zapallar. "/>
  </r>
  <r>
    <n v="202301386"/>
    <x v="3"/>
    <n v="2"/>
    <n v="30"/>
    <n v="9"/>
    <x v="1411"/>
    <d v="2023-08-22T11:17:19"/>
    <n v="1.04"/>
    <x v="42"/>
    <x v="0"/>
    <n v="6303"/>
    <s v="Chimbarongo"/>
    <s v="MT"/>
    <m/>
    <m/>
    <s v="Sector Morza, RTE 5424. Reconectador de línea operado por caída de árbol en el poste TE1541. Se despeja LMT y se procede a normalizar el sector. "/>
  </r>
  <r>
    <n v="202301386"/>
    <x v="3"/>
    <n v="6"/>
    <n v="6610"/>
    <n v="7"/>
    <x v="1411"/>
    <d v="2023-08-22T11:17:19"/>
    <n v="1.04"/>
    <x v="42"/>
    <x v="0"/>
    <n v="7308"/>
    <s v="Teno"/>
    <s v="MT"/>
    <m/>
    <m/>
    <s v="Sector Morza, RTE 5424. Reconectador de línea operado por caída de árbol en el poste TE1541. Se despeja LMT y se procede a normalizar el sector. "/>
  </r>
  <r>
    <n v="202301386"/>
    <x v="3"/>
    <n v="1"/>
    <n v="75"/>
    <n v="1"/>
    <x v="1411"/>
    <d v="2023-08-22T12:30:22"/>
    <n v="2.2599999999999998"/>
    <x v="42"/>
    <x v="0"/>
    <n v="6303"/>
    <s v="Chimbarongo"/>
    <s v="MT"/>
    <m/>
    <m/>
    <s v="Sector Morza, RTE 5424. Reconectador de línea operado por caída de árbol en el poste TE1541. Se despeja LMT y se procede a normalizar el sector. "/>
  </r>
  <r>
    <n v="202301386"/>
    <x v="3"/>
    <n v="107"/>
    <n v="8310.5"/>
    <n v="815"/>
    <x v="1411"/>
    <d v="2023-08-22T12:30:22"/>
    <n v="2.2599999999999998"/>
    <x v="42"/>
    <x v="0"/>
    <n v="7308"/>
    <s v="Teno"/>
    <s v="MT"/>
    <m/>
    <m/>
    <s v="Sector Morza, RTE 5424. Reconectador de línea operado por caída de árbol en el poste TE1541. Se despeja LMT y se procede a normalizar el sector. "/>
  </r>
  <r>
    <n v="202301386"/>
    <x v="3"/>
    <n v="5"/>
    <n v="130"/>
    <n v="87"/>
    <x v="1411"/>
    <d v="2023-08-22T18:02:05"/>
    <n v="7.79"/>
    <x v="42"/>
    <x v="0"/>
    <n v="7308"/>
    <s v="Teno"/>
    <s v="MT"/>
    <m/>
    <m/>
    <s v="Sector Morza, RTE 5424. Reconectador de línea operado por caída de árbol en el poste TE1541. Se despeja LMT y se procede a normalizar el sector. "/>
  </r>
  <r>
    <n v="202301392"/>
    <x v="4"/>
    <n v="49"/>
    <n v="2058"/>
    <n v="252"/>
    <x v="1412"/>
    <d v="2023-08-23T10:26:26"/>
    <n v="22.71"/>
    <x v="62"/>
    <x v="1"/>
    <n v="7301"/>
    <s v="Curicó"/>
    <s v="MT"/>
    <m/>
    <m/>
    <s v="Sector rincon de Zapallar Apertura de emergencia equipo DCU2493 Producto de crecimiento de los caudales agua de los esteros del sector de Los Niches, se realizará una desconexión de emergencia para el sector de Rincón de Zapallar desde Los Niches hasta Rincón de zapallar."/>
  </r>
  <r>
    <n v="202301396"/>
    <x v="3"/>
    <n v="1"/>
    <n v="5"/>
    <n v="5"/>
    <x v="1413"/>
    <d v="2023-08-22T14:43:07"/>
    <n v="2.5499999999999998"/>
    <x v="62"/>
    <x v="1"/>
    <n v="6303"/>
    <s v="Chimbarongo"/>
    <s v="MT"/>
    <m/>
    <m/>
    <s v="Sector Monterilla DTE3564 operado por caída de árboles en el poste TE7417 Se despeja LMT y sector sin acceso veichular por inundacion del sector y se procede a normalizar el sector. "/>
  </r>
  <r>
    <n v="202301396"/>
    <x v="3"/>
    <n v="1"/>
    <n v="30"/>
    <n v="22"/>
    <x v="1413"/>
    <d v="2023-08-22T14:43:07"/>
    <n v="2.5499999999999998"/>
    <x v="62"/>
    <x v="1"/>
    <n v="7308"/>
    <s v="Teno"/>
    <s v="MT"/>
    <m/>
    <m/>
    <s v="Sector Monterilla DTE3564 operado por caída de árboles en el poste TE7417 Se despeja LMT y sector sin acceso veichular por inundacion del sector y se procede a normalizar el sector. "/>
  </r>
  <r>
    <n v="202301396"/>
    <x v="3"/>
    <n v="6"/>
    <n v="170"/>
    <n v="87"/>
    <x v="1413"/>
    <d v="2023-08-23T13:45:45"/>
    <n v="25.6"/>
    <x v="62"/>
    <x v="1"/>
    <n v="6303"/>
    <s v="Chimbarongo"/>
    <s v="MT"/>
    <m/>
    <m/>
    <s v="Sector Monterilla DTE3564 operado por caída de árboles en el poste TE7417 Se despeja LMT y sector sin acceso veichular por inundacion del sector y se procede a normalizar el sector. "/>
  </r>
  <r>
    <n v="202301435"/>
    <x v="3"/>
    <n v="4"/>
    <n v="255"/>
    <n v="11"/>
    <x v="1414"/>
    <d v="2023-08-22T19:08:52"/>
    <n v="1.19"/>
    <x v="33"/>
    <x v="0"/>
    <n v="7308"/>
    <s v="Teno"/>
    <s v="MT"/>
    <m/>
    <m/>
    <s v="Sector El Cóndor DTE933 opera por caida de huiras sobre red MT, se depeja quedando con servicio normal."/>
  </r>
  <r>
    <n v="202301436"/>
    <x v="2"/>
    <n v="4"/>
    <n v="300"/>
    <n v="71"/>
    <x v="1415"/>
    <d v="2023-08-23T17:12:11"/>
    <n v="22.99"/>
    <x v="62"/>
    <x v="1"/>
    <n v="7301"/>
    <s v="Curicó"/>
    <s v="MT"/>
    <m/>
    <m/>
    <s v="Sector Altos de zapallar, se realiza apertura de emergencia de desconectadores fusibles por inundaciones en el sector, el cual estaba socavando caminos provocando arrastre de la postacion y lineas de media y baja tensión."/>
  </r>
  <r>
    <n v="202301462"/>
    <x v="4"/>
    <n v="0"/>
    <n v="0"/>
    <n v="29"/>
    <x v="1416"/>
    <d v="2023-08-23T14:27:25"/>
    <n v="21.82"/>
    <x v="62"/>
    <x v="1"/>
    <n v="7301"/>
    <s v="Curicó"/>
    <s v="BT"/>
    <m/>
    <m/>
    <s v="Sector Chequenlemu se realiza apertura de emergencia de desconectadores fusibles por inundaciones en el sector, el cual estaba socavando caminos provocando arrastre de la postacion y lineas de media y baja tensión."/>
  </r>
  <r>
    <n v="202301481"/>
    <x v="2"/>
    <n v="1"/>
    <n v="150"/>
    <n v="162"/>
    <x v="1417"/>
    <d v="2023-08-23T21:01:04"/>
    <n v="1.34"/>
    <x v="34"/>
    <x v="0"/>
    <n v="7301"/>
    <s v="Curicó"/>
    <s v="MT"/>
    <m/>
    <m/>
    <s v="Sector Villa Prudencio lozano, Conductores dilatados entre CU2593 - CU2594 por sobrecarga momentánea, se programa revisión y se repara quedando con servicio normal. "/>
  </r>
  <r>
    <n v="202301508"/>
    <x v="2"/>
    <n v="0"/>
    <n v="0"/>
    <n v="88"/>
    <x v="1418"/>
    <d v="2023-08-25T16:39:50"/>
    <n v="3.26"/>
    <x v="34"/>
    <x v="0"/>
    <n v="7301"/>
    <s v="Curicó"/>
    <s v="BT"/>
    <m/>
    <m/>
    <s v="Sector villa prudencio lozano, operacion de fusible producto de sobre consumo momentaneo, se repara quedando normalizado"/>
  </r>
  <r>
    <n v="202301516"/>
    <x v="0"/>
    <n v="7"/>
    <n v="205"/>
    <n v="29"/>
    <x v="1419"/>
    <d v="2023-08-25T20:44:04"/>
    <n v="3.07"/>
    <x v="33"/>
    <x v="0"/>
    <n v="7308"/>
    <s v="Teno"/>
    <s v="MT"/>
    <m/>
    <m/>
    <s v="DTE4988 El Culenar, operado MT por ramas en red MT se depeja red y queda con servicio normal."/>
  </r>
  <r>
    <n v="202301532"/>
    <x v="2"/>
    <n v="0"/>
    <n v="0"/>
    <n v="17"/>
    <x v="1420"/>
    <d v="2023-08-26T21:59:30"/>
    <n v="2.4"/>
    <x v="34"/>
    <x v="0"/>
    <n v="7301"/>
    <s v="Curicó"/>
    <s v="BT"/>
    <m/>
    <m/>
    <s v="Sector Los Niches SED555, se encuentra fusible BT operado por sobrecarga, se reemplaza por NH de 80A quedando con servicio normal."/>
  </r>
  <r>
    <n v="202301572"/>
    <x v="1"/>
    <n v="21"/>
    <n v="890"/>
    <n v="147"/>
    <x v="1421"/>
    <d v="2023-09-02T22:15:48"/>
    <n v="2.46"/>
    <x v="57"/>
    <x v="1"/>
    <n v="7301"/>
    <s v="Curicó"/>
    <s v="MT"/>
    <m/>
    <m/>
    <s v="Sector El Prado opera Dcu5575 sector sin energía producto de vehículo con carga alta pasa a llevar cables de comunicaciones"/>
  </r>
  <r>
    <n v="202301591"/>
    <x v="2"/>
    <n v="94"/>
    <n v="5338.5"/>
    <n v="1248"/>
    <x v="1422"/>
    <d v="2023-09-06T12:23:27"/>
    <n v="0.52"/>
    <x v="36"/>
    <x v="1"/>
    <n v="7301"/>
    <s v="Curicó"/>
    <s v="MT"/>
    <m/>
    <m/>
    <s v="Sector Ceropi Apertura de reconectador RCU4431 producto del choque de una maquina al poste CU5075 provocando daño y operando el reconectador"/>
  </r>
  <r>
    <n v="202301640"/>
    <x v="5"/>
    <n v="17"/>
    <n v="575"/>
    <n v="64"/>
    <x v="1423"/>
    <d v="2023-09-16T20:55:00"/>
    <n v="1.23"/>
    <x v="33"/>
    <x v="0"/>
    <n v="7308"/>
    <s v="Teno"/>
    <s v="MT"/>
    <m/>
    <m/>
    <s v="Sector Santa Laura de Teno, Rama topa red MT sector, se realiza despeje puntual en TE4232 y se programa poda en la zona afectada."/>
  </r>
  <r>
    <n v="202301680"/>
    <x v="2"/>
    <n v="1"/>
    <n v="100"/>
    <n v="64"/>
    <x v="1424"/>
    <d v="2023-09-26T21:21:26"/>
    <n v="1.27"/>
    <x v="34"/>
    <x v="0"/>
    <n v="7301"/>
    <s v="Curicó"/>
    <s v="MT"/>
    <m/>
    <m/>
    <s v="Sector La Obra de Curicó SED186 fusible De Media tensión opera producto de sobre carga momentanea en el lugar, se revisa coordiacion de protecciones MT 5ST y NH 160A, se realiza cierre normalizado"/>
  </r>
  <r>
    <n v="202301710"/>
    <x v="2"/>
    <n v="1"/>
    <n v="15"/>
    <n v="6"/>
    <x v="1425"/>
    <d v="2023-10-02T20:11:36"/>
    <n v="2.27"/>
    <x v="51"/>
    <x v="0"/>
    <n v="7301"/>
    <s v="Curicó"/>
    <s v="MT"/>
    <m/>
    <m/>
    <s v="SED 90 sector La Florida, se encuentra tirante cortado por terceros y fusible en media tensión operado, se repone servicio quedando con servicio normal."/>
  </r>
  <r>
    <n v="202301741"/>
    <x v="1"/>
    <n v="54"/>
    <n v="2168"/>
    <n v="460"/>
    <x v="1426"/>
    <d v="2023-10-08T18:02:58"/>
    <n v="0.26"/>
    <x v="36"/>
    <x v="1"/>
    <n v="7301"/>
    <s v="Curicó"/>
    <s v="MT"/>
    <m/>
    <m/>
    <s v="Sector Zapallar reconectador RCU4431 operado producto de choque de vehículo a poste CU7784 "/>
  </r>
  <r>
    <n v="202301741"/>
    <x v="1"/>
    <n v="24"/>
    <n v="2458"/>
    <n v="693"/>
    <x v="1426"/>
    <d v="2023-10-08T18:51:37"/>
    <n v="1.07"/>
    <x v="36"/>
    <x v="1"/>
    <n v="7301"/>
    <s v="Curicó"/>
    <s v="MT"/>
    <m/>
    <m/>
    <s v="Sector Zapallar reconectador RCU4431 operado producto de choque de vehículo a poste CU7784 "/>
  </r>
  <r>
    <n v="202301741"/>
    <x v="1"/>
    <n v="10"/>
    <n v="278"/>
    <n v="53"/>
    <x v="1426"/>
    <d v="2023-10-08T19:09:04"/>
    <n v="1.36"/>
    <x v="36"/>
    <x v="1"/>
    <n v="7301"/>
    <s v="Curicó"/>
    <s v="MT"/>
    <m/>
    <m/>
    <s v="Sector Zapallar reconectador RCU4431 operado producto de choque de vehículo a poste CU7784 "/>
  </r>
  <r>
    <n v="202301741"/>
    <x v="1"/>
    <n v="5"/>
    <n v="310"/>
    <n v="43"/>
    <x v="1426"/>
    <d v="2023-10-08T22:36:35"/>
    <n v="4.82"/>
    <x v="36"/>
    <x v="1"/>
    <n v="7301"/>
    <s v="Curicó"/>
    <s v="MT"/>
    <m/>
    <m/>
    <s v="Sector Zapallar reconectador RCU4431 operado producto de choque de vehículo a poste CU7784 "/>
  </r>
  <r>
    <n v="202301752"/>
    <x v="1"/>
    <n v="4"/>
    <n v="1800"/>
    <n v="5"/>
    <x v="1427"/>
    <d v="2023-10-10T11:02:48"/>
    <n v="0.82"/>
    <x v="36"/>
    <x v="0"/>
    <n v="7301"/>
    <s v="Curicó"/>
    <s v="MT"/>
    <m/>
    <m/>
    <s v="RCU5084 operado por choque de vehículo a tirante MT en CU1021 que provoca cortocircuito en red de media tension."/>
  </r>
  <r>
    <n v="202301752"/>
    <x v="1"/>
    <n v="15"/>
    <n v="9357"/>
    <n v="15"/>
    <x v="1427"/>
    <d v="2023-10-10T11:02:48"/>
    <n v="0.82"/>
    <x v="36"/>
    <x v="0"/>
    <n v="7306"/>
    <s v="Romeral"/>
    <s v="MT"/>
    <m/>
    <m/>
    <s v="RCU5084 operado por choque de vehículo a tirante MT en CU1021 que provoca cortocircuito en red de media tension."/>
  </r>
  <r>
    <n v="202301759"/>
    <x v="1"/>
    <n v="112"/>
    <n v="7499"/>
    <n v="1351"/>
    <x v="1428"/>
    <d v="2023-10-11T10:04:00"/>
    <n v="0.05"/>
    <x v="53"/>
    <x v="2"/>
    <n v="7301"/>
    <s v="Curicó"/>
    <s v="MT"/>
    <m/>
    <m/>
    <s v="Línea de 66 kV Teno - Curicó interrupción forzada por protecciones, se pierden con 20 MW de consumos afectados en las SS/EE Rauquén y barra norte de S/E Curicó. Causa informada: Se investiga. Según IF 2023004032."/>
  </r>
  <r>
    <n v="202301759"/>
    <x v="1"/>
    <n v="19"/>
    <n v="9597"/>
    <n v="73"/>
    <x v="1428"/>
    <d v="2023-10-11T10:04:00"/>
    <n v="0.05"/>
    <x v="53"/>
    <x v="2"/>
    <n v="7306"/>
    <s v="Romeral"/>
    <s v="MT"/>
    <m/>
    <m/>
    <s v="Línea de 66 kV Teno - Curicó interrupción forzada por protecciones, se pierden con 20 MW de consumos afectados en las SS/EE Rauquén y barra norte de S/E Curicó. Causa informada: Se investiga. Según IF 2023004032."/>
  </r>
  <r>
    <n v="202301759"/>
    <x v="1"/>
    <n v="218"/>
    <n v="21501.5"/>
    <n v="3040"/>
    <x v="1428"/>
    <d v="2023-10-11T10:04:00"/>
    <n v="0.05"/>
    <x v="53"/>
    <x v="2"/>
    <n v="7301"/>
    <s v="Curicó"/>
    <s v="MT"/>
    <m/>
    <m/>
    <s v="Línea de 66 kV Teno - Curicó interrupción forzada por protecciones, se pierden con 20 MW de consumos afectados en las SS/EE Rauquén y barra norte de S/E Curicó. Causa informada: Se investiga. Según IF 2023004032."/>
  </r>
  <r>
    <n v="202301759"/>
    <x v="1"/>
    <n v="344"/>
    <n v="20961"/>
    <n v="3605"/>
    <x v="1428"/>
    <d v="2023-10-11T10:04:00"/>
    <n v="0.05"/>
    <x v="53"/>
    <x v="2"/>
    <n v="7301"/>
    <s v="Curicó"/>
    <s v="MT"/>
    <m/>
    <m/>
    <s v="Línea de 66 kV Teno - Curicó interrupción forzada por protecciones, se pierden con 20 MW de consumos afectados en las SS/EE Rauquén y barra norte de S/E Curicó. Causa informada: Se investiga. Según IF 2023004032."/>
  </r>
  <r>
    <n v="202301759"/>
    <x v="1"/>
    <n v="37"/>
    <n v="2219.5"/>
    <n v="311"/>
    <x v="1428"/>
    <d v="2023-10-11T10:04:00"/>
    <n v="0.05"/>
    <x v="53"/>
    <x v="2"/>
    <n v="7304"/>
    <s v="Molina"/>
    <s v="MT"/>
    <m/>
    <m/>
    <s v="Línea de 66 kV Teno - Curicó interrupción forzada por protecciones, se pierden con 20 MW de consumos afectados en las SS/EE Rauquén y barra norte de S/E Curicó. Causa informada: Se investiga. Según IF 2023004032."/>
  </r>
  <r>
    <n v="202301764"/>
    <x v="5"/>
    <n v="8"/>
    <n v="175"/>
    <n v="92"/>
    <x v="1429"/>
    <d v="2023-10-11T16:42:39"/>
    <n v="0.81"/>
    <x v="40"/>
    <x v="0"/>
    <n v="7308"/>
    <s v="Teno"/>
    <s v="MT"/>
    <m/>
    <m/>
    <s v="sector sta rosa de teno, 1FMT de 7st operacion de fusibles Mt dte4562, se detecta FMT operado en servicio particular Mt 6889 queda abierto ."/>
  </r>
  <r>
    <n v="202301775"/>
    <x v="4"/>
    <n v="0"/>
    <n v="0"/>
    <n v="8"/>
    <x v="1430"/>
    <d v="2023-10-12T13:35:34"/>
    <n v="2.1"/>
    <x v="37"/>
    <x v="0"/>
    <n v="7301"/>
    <s v="Curicó"/>
    <s v="BT"/>
    <m/>
    <m/>
    <s v="red BT cortado (neutro) se repara red BT conductor neutro cortado por vehículo quedando normal con energia "/>
  </r>
  <r>
    <n v="202301799"/>
    <x v="1"/>
    <n v="23"/>
    <n v="875"/>
    <n v="183"/>
    <x v="1431"/>
    <d v="2023-10-26T14:07:09"/>
    <n v="4.0599999999999996"/>
    <x v="60"/>
    <x v="0"/>
    <n v="7301"/>
    <s v="Curicó"/>
    <s v="MT"/>
    <m/>
    <m/>
    <s v="DCU7504 Los Cristales, Desconexión programada por el refuerzo asociado a PMGD Tarwi."/>
  </r>
  <r>
    <n v="202301799"/>
    <x v="1"/>
    <n v="1"/>
    <n v="75"/>
    <n v="21"/>
    <x v="1431"/>
    <d v="2023-10-26T14:07:09"/>
    <n v="4.0599999999999996"/>
    <x v="60"/>
    <x v="0"/>
    <n v="7306"/>
    <s v="Romeral"/>
    <s v="MT"/>
    <m/>
    <m/>
    <s v="DCU7504 Los Cristales, Desconexión programada por el refuerzo asociado a PMGD Tarwi."/>
  </r>
  <r>
    <n v="202301805"/>
    <x v="0"/>
    <n v="0"/>
    <n v="0"/>
    <n v="36"/>
    <x v="1432"/>
    <d v="2023-10-21T15:43:38"/>
    <n v="2.56"/>
    <x v="37"/>
    <x v="0"/>
    <n v="7308"/>
    <s v="Teno"/>
    <s v="BT"/>
    <m/>
    <m/>
    <s v="Sector Tte Cruz SED704 operada en BT producto de el caso de un vehiculo con caga alta corta dos acometidas de clientes, clientes afectados 7958-11256 poste quebrado de cliente14767 "/>
  </r>
  <r>
    <n v="202301814"/>
    <x v="3"/>
    <n v="12"/>
    <n v="560"/>
    <n v="160"/>
    <x v="1433"/>
    <d v="2023-10-24T01:04:49"/>
    <n v="1.1399999999999999"/>
    <x v="36"/>
    <x v="1"/>
    <n v="7308"/>
    <s v="Teno"/>
    <s v="MT"/>
    <m/>
    <m/>
    <s v="52C2 Unifrutti Quinta, reconectador operado producto de choque de vehículo a poste TE4610, provocando la operación de reconectador de cabecera. Se realiza despeje quedando solucionada en forma provisoria la falla para normalizar con LLVV."/>
  </r>
  <r>
    <n v="202301814"/>
    <x v="3"/>
    <n v="21"/>
    <n v="4630"/>
    <n v="172"/>
    <x v="1433"/>
    <d v="2023-10-24T01:09:15"/>
    <n v="1.21"/>
    <x v="36"/>
    <x v="1"/>
    <n v="6303"/>
    <s v="Chimbarongo"/>
    <s v="MT"/>
    <m/>
    <m/>
    <s v="52C2 Unifrutti Quinta, reconectador operado producto de choque de vehículo a poste TE4610, provocando la operación de reconectador de cabecera. Se realiza despeje quedando solucionada en forma provisoria la falla para normalizar con LLVV."/>
  </r>
  <r>
    <n v="202301814"/>
    <x v="3"/>
    <n v="63"/>
    <n v="4255"/>
    <n v="421"/>
    <x v="1433"/>
    <d v="2023-10-24T01:09:15"/>
    <n v="1.21"/>
    <x v="36"/>
    <x v="1"/>
    <n v="7308"/>
    <s v="Teno"/>
    <s v="MT"/>
    <m/>
    <m/>
    <s v="52C2 Unifrutti Quinta, reconectador operado producto de choque de vehículo a poste TE4610, provocando la operación de reconectador de cabecera. Se realiza despeje quedando solucionada en forma provisoria la falla para normalizar con LLVV."/>
  </r>
  <r>
    <n v="202301814"/>
    <x v="3"/>
    <n v="7"/>
    <n v="205"/>
    <n v="70"/>
    <x v="1433"/>
    <d v="2023-10-24T02:38:21"/>
    <n v="2.7"/>
    <x v="36"/>
    <x v="1"/>
    <n v="6303"/>
    <s v="Chimbarongo"/>
    <s v="MT"/>
    <m/>
    <m/>
    <s v="52C2 Unifrutti Quinta, reconectador operado producto de choque de vehículo a poste TE4610, provocando la operación de reconectador de cabecera. Se realiza despeje quedando solucionada en forma provisoria la falla para normalizar con LLVV."/>
  </r>
  <r>
    <n v="202301814"/>
    <x v="3"/>
    <n v="4"/>
    <n v="95"/>
    <n v="60"/>
    <x v="1433"/>
    <d v="2023-10-24T02:38:21"/>
    <n v="2.7"/>
    <x v="36"/>
    <x v="1"/>
    <n v="7308"/>
    <s v="Teno"/>
    <s v="MT"/>
    <m/>
    <m/>
    <s v="52C2 Unifrutti Quinta, reconectador operado producto de choque de vehículo a poste TE4610, provocando la operación de reconectador de cabecera. Se realiza despeje quedando solucionada en forma provisoria la falla para normalizar con LLVV."/>
  </r>
  <r>
    <n v="202301814"/>
    <x v="3"/>
    <n v="12"/>
    <n v="560"/>
    <n v="160"/>
    <x v="1434"/>
    <d v="2023-10-24T02:39:05"/>
    <n v="0"/>
    <x v="36"/>
    <x v="1"/>
    <n v="7308"/>
    <s v="Teno"/>
    <s v="MT"/>
    <m/>
    <m/>
    <s v="52C2 Unifrutti Quinta, reconectador operado producto de choque de vehículo a poste TE4610, provocando la operación de reconectador de cabecera. Se realiza despeje quedando solucionada en forma provisoria la falla para normalizar con LLVV."/>
  </r>
  <r>
    <n v="202301830"/>
    <x v="3"/>
    <n v="31"/>
    <n v="4940"/>
    <n v="252"/>
    <x v="1435"/>
    <d v="2023-10-27T04:32:00"/>
    <n v="0.2"/>
    <x v="53"/>
    <x v="2"/>
    <n v="6303"/>
    <s v="Chimbarongo"/>
    <s v="MT"/>
    <m/>
    <m/>
    <s v="Falla en la LT 66 KV San Fernando – Teno perdiendo 1.6 MW"/>
  </r>
  <r>
    <n v="202301830"/>
    <x v="3"/>
    <n v="199"/>
    <n v="20015.5"/>
    <n v="1559"/>
    <x v="1435"/>
    <d v="2023-10-27T04:32:00"/>
    <n v="0.2"/>
    <x v="53"/>
    <x v="2"/>
    <n v="7308"/>
    <s v="Teno"/>
    <s v="MT"/>
    <m/>
    <m/>
    <s v="Falla en la LT 66 KV San Fernando – Teno perdiendo 1.6 MW"/>
  </r>
  <r>
    <n v="202301834"/>
    <x v="3"/>
    <n v="34"/>
    <n v="3638"/>
    <n v="225"/>
    <x v="1436"/>
    <d v="2023-10-28T17:36:26"/>
    <n v="0.86"/>
    <x v="33"/>
    <x v="0"/>
    <n v="7308"/>
    <s v="Teno"/>
    <s v="MT"/>
    <m/>
    <m/>
    <s v="sector san guillermo RTE898 reconectador operado producto de LMT cortada , se aisla sector queda normalizado"/>
  </r>
  <r>
    <n v="202301837"/>
    <x v="5"/>
    <n v="4"/>
    <n v="100"/>
    <n v="115"/>
    <x v="1437"/>
    <d v="2023-10-28T18:34:59"/>
    <n v="0.94"/>
    <x v="42"/>
    <x v="0"/>
    <n v="7308"/>
    <s v="Teno"/>
    <s v="MT"/>
    <m/>
    <m/>
    <s v="Sector rincon de san carlos, operacion de DTE1195 producto de caida de arbol"/>
  </r>
  <r>
    <n v="202301840"/>
    <x v="4"/>
    <n v="0"/>
    <n v="0"/>
    <n v="7"/>
    <x v="1438"/>
    <d v="2023-10-28T19:28:05"/>
    <n v="1.55"/>
    <x v="33"/>
    <x v="0"/>
    <n v="7304"/>
    <s v="Molina"/>
    <s v="BT"/>
    <m/>
    <m/>
    <s v="SED424 sin energía por caída de rama, se despeja quedando con servicio normal."/>
  </r>
  <r>
    <n v="202301846"/>
    <x v="1"/>
    <n v="0"/>
    <n v="0"/>
    <n v="16"/>
    <x v="1439"/>
    <d v="2023-10-28T20:51:48"/>
    <n v="0.62"/>
    <x v="33"/>
    <x v="0"/>
    <n v="7301"/>
    <s v="Curicó"/>
    <s v="BT"/>
    <m/>
    <m/>
    <s v="FMT de SED14 El Porvenir operado por caída de rama en CU3870, se despeja quedando con servicio normal."/>
  </r>
  <r>
    <n v="202301850"/>
    <x v="2"/>
    <n v="4"/>
    <n v="695"/>
    <n v="235"/>
    <x v="1440"/>
    <d v="2023-10-28T22:20:37"/>
    <n v="1.53"/>
    <x v="41"/>
    <x v="0"/>
    <n v="7301"/>
    <s v="Curicó"/>
    <s v="MT"/>
    <m/>
    <m/>
    <s v="Sector Villa Frohlich DCU1838 operado si causa determinada, se realiza recorrido sin observaciones, se realiza cierre quedando con servicio normal. "/>
  </r>
  <r>
    <n v="202301859"/>
    <x v="4"/>
    <n v="80"/>
    <n v="2966"/>
    <n v="817"/>
    <x v="1441"/>
    <d v="2023-10-29T00:28:29"/>
    <n v="4.59"/>
    <x v="49"/>
    <x v="1"/>
    <n v="7301"/>
    <s v="Curicó"/>
    <s v="MT"/>
    <m/>
    <m/>
    <s v="RCU6726 opera reconectador producto de alambre en al red MT en CU8089, se retira elemento quedando normalizado el sector."/>
  </r>
  <r>
    <n v="202301870"/>
    <x v="4"/>
    <n v="6"/>
    <n v="85"/>
    <n v="25"/>
    <x v="1442"/>
    <d v="2023-10-29T15:01:46"/>
    <n v="0.77"/>
    <x v="36"/>
    <x v="1"/>
    <n v="7301"/>
    <s v="Curicó"/>
    <s v="MT"/>
    <m/>
    <m/>
    <s v="Sector Upeo, Reconectador RCU7074 operado producto de choque de un vehículo a un poste CU648, se realiza reparación quedando normalizado."/>
  </r>
  <r>
    <n v="202301870"/>
    <x v="4"/>
    <n v="29"/>
    <n v="1055.5"/>
    <n v="232"/>
    <x v="1442"/>
    <d v="2023-10-29T18:15:45"/>
    <n v="4"/>
    <x v="36"/>
    <x v="1"/>
    <n v="7301"/>
    <s v="Curicó"/>
    <s v="MT"/>
    <m/>
    <m/>
    <s v="Sector Upeo, Reconectador RCU7074 operado producto de choque de un vehículo a un poste CU648, se realiza reparación quedando normalizado."/>
  </r>
  <r>
    <n v="202301898"/>
    <x v="1"/>
    <n v="40"/>
    <n v="1633"/>
    <n v="391"/>
    <x v="1443"/>
    <d v="2023-11-09T15:58:10"/>
    <n v="5.87"/>
    <x v="60"/>
    <x v="0"/>
    <n v="7301"/>
    <s v="Curicó"/>
    <s v="MT"/>
    <m/>
    <m/>
    <s v="Refuerzo Alimentador 52C8 Industrial - PMGD TARWI III AL Prot 300mm"/>
  </r>
  <r>
    <n v="202301911"/>
    <x v="3"/>
    <n v="31"/>
    <n v="4940"/>
    <n v="253"/>
    <x v="1444"/>
    <d v="2023-11-04T19:11:28"/>
    <n v="0.17"/>
    <x v="53"/>
    <x v="2"/>
    <n v="6303"/>
    <s v="Chimbarongo"/>
    <s v="MT"/>
    <m/>
    <m/>
    <s v="SSEE Quinta, se encuentra sin tensión por falla aguas arriba de nuestras instalaciones a nivel de transmisión, se transfieren consumos a SSEE Teno y posteriormente normalizados a SSEE Quinta."/>
  </r>
  <r>
    <n v="202301911"/>
    <x v="3"/>
    <n v="199"/>
    <n v="20015.5"/>
    <n v="1562"/>
    <x v="1444"/>
    <d v="2023-11-04T19:11:28"/>
    <n v="0.17"/>
    <x v="53"/>
    <x v="2"/>
    <n v="7308"/>
    <s v="Teno"/>
    <s v="MT"/>
    <m/>
    <m/>
    <s v="SSEE Quinta, se encuentra sin tensión por falla aguas arriba de nuestras instalaciones a nivel de transmisión, se transfieren consumos a SSEE Teno y posteriormente normalizados a SSEE Quinta."/>
  </r>
  <r>
    <n v="202301938"/>
    <x v="1"/>
    <n v="9"/>
    <n v="163"/>
    <n v="24"/>
    <x v="1445"/>
    <d v="2023-11-10T15:11:06"/>
    <n v="0.62"/>
    <x v="33"/>
    <x v="0"/>
    <n v="7301"/>
    <s v="Curicó"/>
    <s v="MT"/>
    <m/>
    <m/>
    <s v="DCU3820 Los Cristales operado por ramas en servicio 11177, se despaja falla quedando con servicio normal."/>
  </r>
  <r>
    <n v="202301940"/>
    <x v="4"/>
    <n v="79"/>
    <n v="2956"/>
    <n v="817"/>
    <x v="1446"/>
    <d v="2023-11-10T16:29:01"/>
    <n v="1.91"/>
    <x v="42"/>
    <x v="0"/>
    <n v="7301"/>
    <s v="Curicó"/>
    <s v="MT"/>
    <m/>
    <m/>
    <s v="operacion de Reconectador RCU6726 Potrero Grande por caída de árbol en CU238, se repara quedando con servicio normal."/>
  </r>
  <r>
    <n v="202301955"/>
    <x v="5"/>
    <n v="7"/>
    <n v="465"/>
    <n v="16"/>
    <x v="1447"/>
    <d v="2023-11-11T23:58:36"/>
    <n v="2.62"/>
    <x v="42"/>
    <x v="0"/>
    <n v="7308"/>
    <s v="Teno"/>
    <s v="MT"/>
    <m/>
    <m/>
    <s v="En sector La Purísima se realiza apertura de emergencia en DTE4272 producto de caída de árbol sobre la red MT en TE2734, se realiza despeje de árbol quedando con servicio normal."/>
  </r>
  <r>
    <n v="202301966"/>
    <x v="4"/>
    <n v="9"/>
    <n v="510"/>
    <n v="40"/>
    <x v="1448"/>
    <d v="2023-11-15T13:54:33"/>
    <n v="1.37"/>
    <x v="40"/>
    <x v="0"/>
    <n v="7301"/>
    <s v="Curicó"/>
    <s v="MT"/>
    <m/>
    <m/>
    <s v="Opera DCU4795 en sector La Copec producto de falla en arranque particular CU4801 servico 8003, se deja abierto y bloqueado hasta realizar reparación particular. "/>
  </r>
  <r>
    <n v="202301973"/>
    <x v="2"/>
    <n v="18"/>
    <n v="2150"/>
    <n v="636"/>
    <x v="1449"/>
    <d v="2023-11-16T21:35:29"/>
    <n v="0.43"/>
    <x v="40"/>
    <x v="0"/>
    <n v="7301"/>
    <s v="Curicó"/>
    <s v="MT"/>
    <m/>
    <m/>
    <s v="RCU5724 La Obra, opera reconectador por línea de media tensión central cortada en CU9042, se realiza reparación quedando con servicio normal."/>
  </r>
  <r>
    <n v="202301973"/>
    <x v="2"/>
    <n v="55"/>
    <n v="2790"/>
    <n v="627"/>
    <x v="1449"/>
    <d v="2023-11-16T22:03:29"/>
    <n v="0.89"/>
    <x v="40"/>
    <x v="0"/>
    <n v="7301"/>
    <s v="Curicó"/>
    <s v="MT"/>
    <m/>
    <m/>
    <s v="RCU5724 La Obra, opera reconectador por línea de media tensión central cortada en CU9042, se realiza reparación quedando con servicio normal."/>
  </r>
  <r>
    <n v="202301998"/>
    <x v="0"/>
    <n v="3"/>
    <n v="35"/>
    <n v="17"/>
    <x v="1450"/>
    <d v="2023-11-22T19:50:00"/>
    <n v="2.41"/>
    <x v="49"/>
    <x v="0"/>
    <n v="7306"/>
    <s v="Romeral"/>
    <s v="MT"/>
    <m/>
    <m/>
    <s v="Los Maquis DTE4889 1FMT opera fase lateral , Se llevó a cabo un recorrido en el área, se identifica hilo de volantin en el lugar lmt despejada, se autoriza cierre MT con FMT 3ST quedando normalizado el sector."/>
  </r>
  <r>
    <n v="202302001"/>
    <x v="4"/>
    <n v="1"/>
    <n v="25"/>
    <n v="7"/>
    <x v="1451"/>
    <d v="2023-11-22T21:31:30"/>
    <n v="2.93"/>
    <x v="34"/>
    <x v="0"/>
    <n v="7301"/>
    <s v="Curicó"/>
    <s v="MT"/>
    <m/>
    <m/>
    <s v="Sector huañuñe SED1212 25kva 2F operacion producto de sobre carga, se realiza cierre en Mt con 3t , cerrando normal"/>
  </r>
  <r>
    <n v="202302068"/>
    <x v="2"/>
    <n v="0"/>
    <n v="0"/>
    <n v="31"/>
    <x v="1452"/>
    <d v="2023-12-10T19:15:00"/>
    <n v="1.75"/>
    <x v="34"/>
    <x v="0"/>
    <n v="7301"/>
    <s v="Curicó"/>
    <s v="BT"/>
    <m/>
    <m/>
    <s v="Sector La Obra de los niches operación de S/E440 producto de falla en servicio 12500, se aísla cliente luego se normalizan protecciones en BT"/>
  </r>
  <r>
    <n v="202302070"/>
    <x v="3"/>
    <n v="31"/>
    <n v="4940"/>
    <n v="253"/>
    <x v="1453"/>
    <d v="2023-12-10T19:10:00"/>
    <n v="0.42"/>
    <x v="53"/>
    <x v="2"/>
    <n v="6303"/>
    <s v="Chimbarongo"/>
    <s v="MT"/>
    <m/>
    <m/>
    <s v="SS/EE Quinta - Falla Aguas Arriba sistema de distribución, producto de una interrupción forzada por protecciones, se pierden 7.3 MW de consumos correspondientes a SS/EE Chimbarongo, Quinta, según IF2023004841."/>
  </r>
  <r>
    <n v="202302070"/>
    <x v="3"/>
    <n v="199"/>
    <n v="20015.5"/>
    <n v="1563"/>
    <x v="1453"/>
    <d v="2023-12-10T19:10:00"/>
    <n v="0.42"/>
    <x v="53"/>
    <x v="2"/>
    <n v="7308"/>
    <s v="Teno"/>
    <s v="MT"/>
    <m/>
    <m/>
    <s v="SS/EE Quinta - Falla Aguas Arriba sistema de distribución, producto de una interrupción forzada por protecciones, se pierden 7.3 MW de consumos correspondientes a SS/EE Chimbarongo, Quinta, según IF2023004841."/>
  </r>
  <r>
    <n v="202302075"/>
    <x v="4"/>
    <n v="1"/>
    <n v="45"/>
    <n v="1"/>
    <x v="1454"/>
    <d v="2023-12-12T14:57:09"/>
    <n v="2.79"/>
    <x v="45"/>
    <x v="0"/>
    <n v="7301"/>
    <s v="Curicó"/>
    <s v="MT"/>
    <m/>
    <m/>
    <s v="DCU4750, Callejón El Manzano, Los Niches. LMT cortada en el CU4573. Máquina retroexcavadora derribó árbol que al caer cortó la LMT. Se normalizó el sector el fusible MT de 25 A en el arranque operado. "/>
  </r>
  <r>
    <n v="202302090"/>
    <x v="4"/>
    <n v="3"/>
    <n v="375"/>
    <n v="85"/>
    <x v="1455"/>
    <d v="2023-12-14T13:47:25"/>
    <n v="0.97"/>
    <x v="48"/>
    <x v="0"/>
    <n v="7301"/>
    <s v="Curicó"/>
    <s v="MT"/>
    <m/>
    <m/>
    <s v="Sector Potrero grande opera DCU9436 por corte de líneas ocasionada por bomberos al cortar un arbol en servicio 10014, se repara queda normalizado"/>
  </r>
  <r>
    <n v="202302091"/>
    <x v="3"/>
    <n v="9"/>
    <n v="250"/>
    <n v="71"/>
    <x v="1456"/>
    <d v="2023-12-14T15:47:26"/>
    <n v="0.83"/>
    <x v="33"/>
    <x v="0"/>
    <n v="7308"/>
    <s v="Teno"/>
    <s v="MT"/>
    <m/>
    <m/>
    <s v="Sector Morza DTE 5687 1 FMT operado en red MT de 7 A. Se realiza despeje por ramas en TE5397. Se reemplaza el fusible por misma  capacidad y se normaliza el sector. "/>
  </r>
  <r>
    <n v="202302116"/>
    <x v="1"/>
    <n v="45"/>
    <n v="1898"/>
    <n v="381"/>
    <x v="1457"/>
    <d v="2023-12-20T05:09:00"/>
    <n v="0.97"/>
    <x v="36"/>
    <x v="1"/>
    <n v="7301"/>
    <s v="Curicó"/>
    <s v="MT"/>
    <m/>
    <m/>
    <s v="Sector Zapallar opera RCU5516 por choque de poste CU4275, se realiza reemplazo y posterior energización quedando con servicio normal en el sector."/>
  </r>
  <r>
    <n v="202302116"/>
    <x v="1"/>
    <n v="9"/>
    <n v="270"/>
    <n v="78"/>
    <x v="1457"/>
    <d v="2023-12-20T09:14:38"/>
    <n v="5.0599999999999996"/>
    <x v="36"/>
    <x v="1"/>
    <n v="7301"/>
    <s v="Curicó"/>
    <s v="MT"/>
    <m/>
    <m/>
    <s v="Sector Zapallar opera RCU5516 por choque de poste CU4275, se realiza reemplazo y posterior energización quedando con servicio normal en el sector."/>
  </r>
  <r>
    <n v="202302125"/>
    <x v="4"/>
    <n v="0"/>
    <n v="0"/>
    <n v="87"/>
    <x v="1458"/>
    <d v="2023-12-21T19:45:16"/>
    <n v="2.08"/>
    <x v="33"/>
    <x v="0"/>
    <n v="7301"/>
    <s v="Curicó"/>
    <s v="BT"/>
    <m/>
    <m/>
    <s v="Villa el progreso SED368 se realiza apertura por poda de emergencia en árbol por LBT cruzadas en CU2348, se realiza despeje y posterior instalación de separadores en red BT."/>
  </r>
  <r>
    <n v="202302132"/>
    <x v="2"/>
    <n v="1"/>
    <n v="45"/>
    <n v="30"/>
    <x v="1459"/>
    <d v="2023-12-23T23:52:04"/>
    <n v="0.52"/>
    <x v="49"/>
    <x v="0"/>
    <n v="7301"/>
    <s v="Curicó"/>
    <s v="MT"/>
    <m/>
    <m/>
    <s v="Sector Villa La Obra opera DCU4318 por pelotazo en LBT CU4126, se realiza revisión y se programa instalación de separadores, queda normalizado"/>
  </r>
  <r>
    <n v="202400009"/>
    <x v="1"/>
    <n v="5"/>
    <n v="180"/>
    <n v="31"/>
    <x v="1460"/>
    <d v="2024-01-03T09:12:11"/>
    <n v="1.47"/>
    <x v="33"/>
    <x v="0"/>
    <n v="7301"/>
    <s v="Curicó"/>
    <s v="MT"/>
    <m/>
    <m/>
    <s v="Sector El Porvenir, Se encuentra fusible MT operado en DCU3855 por ramas en cercanías a red MT en CU9039, se realiza despeje puntual quedando con servicio normal. "/>
  </r>
  <r>
    <n v="202400013"/>
    <x v="1"/>
    <n v="1"/>
    <n v="75"/>
    <n v="19"/>
    <x v="1461"/>
    <d v="2024-01-03T21:00:00"/>
    <n v="0.65"/>
    <x v="33"/>
    <x v="0"/>
    <n v="7301"/>
    <s v="Curicó"/>
    <s v="MT"/>
    <m/>
    <m/>
    <s v="Sector la Brizas de zapallar se identifica nogal topado red MT en cu4183, se esta despejando lo puntual. para normalizar. se realiza cambio de 3T a 5T y poda puntual"/>
  </r>
  <r>
    <n v="202400067"/>
    <x v="1"/>
    <n v="9"/>
    <n v="163"/>
    <n v="24"/>
    <x v="1462"/>
    <d v="2024-01-16T16:46:59"/>
    <n v="0.69"/>
    <x v="42"/>
    <x v="0"/>
    <n v="7301"/>
    <s v="Curicó"/>
    <s v="MT"/>
    <m/>
    <m/>
    <s v="Sector Camino Cerro Los Cristales, 2 FMT operados con fusibles quemados de 10T producto de caida de arbol seco desde el costado contrario por donde pasa la LMT en la ruta j-619, se realiza despeje personal municipal de Curicó, quedando normalizado el sector."/>
  </r>
  <r>
    <n v="202400090"/>
    <x v="0"/>
    <n v="0"/>
    <n v="0"/>
    <n v="36"/>
    <x v="1463"/>
    <d v="2024-01-21T19:05:59"/>
    <n v="1.62"/>
    <x v="34"/>
    <x v="0"/>
    <n v="7308"/>
    <s v="Teno"/>
    <s v="BT"/>
    <m/>
    <m/>
    <s v="Sector Tte cruz nh de 125A operado en SED704 por sobre carga momentanea, se normaliza con misma capacidad queda normalizado"/>
  </r>
  <r>
    <n v="202400106"/>
    <x v="0"/>
    <n v="0"/>
    <n v="0"/>
    <n v="36"/>
    <x v="1464"/>
    <d v="2024-01-24T18:38:26"/>
    <n v="1.59"/>
    <x v="34"/>
    <x v="0"/>
    <n v="7308"/>
    <s v="Teno"/>
    <s v="BT"/>
    <m/>
    <m/>
    <s v="Sector Las Parcelas, SED 704 operada en BT producto de sobrecarga momentanea, se realiza cambio de NH 125 Amp a NH 160 Amp quedando energizado nuevamente el sector."/>
  </r>
  <r>
    <n v="202400110"/>
    <x v="3"/>
    <n v="0"/>
    <n v="0"/>
    <n v="77"/>
    <x v="1465"/>
    <d v="2024-01-24T23:15:00"/>
    <n v="2.2999999999999998"/>
    <x v="34"/>
    <x v="0"/>
    <n v="7308"/>
    <s v="Teno"/>
    <s v="BT"/>
    <m/>
    <m/>
    <s v="Sector Morza, SED 108 operada en baja tension en fase R, se realiza recorrido encontrando red BT despejada y se reemplaza NH por misma capacidad 125 Amp, normalizando el suministro en sector."/>
  </r>
  <r>
    <n v="202400153"/>
    <x v="1"/>
    <n v="160"/>
    <n v="9374"/>
    <n v="1778"/>
    <x v="1466"/>
    <d v="2024-01-30T22:00:53"/>
    <n v="0.38"/>
    <x v="38"/>
    <x v="2"/>
    <n v="7301"/>
    <s v="Curicó"/>
    <s v="MT"/>
    <m/>
    <m/>
    <s v="52c11 industrial operación producto de caída de arbol añoso dañando estructuras en MT km2 camino zapallar cu1134, estos arboles se encuentran en la calsada el frente por donde pasan lineas de CGE.-"/>
  </r>
  <r>
    <n v="202400153"/>
    <x v="1"/>
    <n v="19"/>
    <n v="9597"/>
    <n v="73"/>
    <x v="1466"/>
    <d v="2024-01-30T22:00:53"/>
    <n v="0.38"/>
    <x v="38"/>
    <x v="2"/>
    <n v="7306"/>
    <s v="Romeral"/>
    <s v="MT"/>
    <m/>
    <m/>
    <s v="52c11 industrial operación producto de caída de arbol añoso dañando estructuras en MT km2 camino zapallar cu1134, estos arboles se encuentran en la calsada el frente por donde pasan lineas de CGE.-"/>
  </r>
  <r>
    <n v="202400153"/>
    <x v="1"/>
    <n v="4"/>
    <n v="300"/>
    <n v="42"/>
    <x v="1466"/>
    <d v="2024-01-31T01:39:38"/>
    <n v="4.0199999999999996"/>
    <x v="38"/>
    <x v="2"/>
    <n v="7301"/>
    <s v="Curicó"/>
    <s v="MT"/>
    <m/>
    <m/>
    <s v="52c11 industrial operación producto de caída de arbol añoso dañando estructuras en MT km2 camino zapallar cu1134, estos arboles se encuentran en la calsada el frente por donde pasan lineas de CGE.-"/>
  </r>
  <r>
    <n v="202400103"/>
    <x v="1"/>
    <n v="4"/>
    <n v="300"/>
    <n v="42"/>
    <x v="1467"/>
    <d v="2024-02-01T14:41:00"/>
    <n v="5.63"/>
    <x v="52"/>
    <x v="0"/>
    <n v="7301"/>
    <s v="Curicó"/>
    <s v="MT"/>
    <m/>
    <m/>
    <s v="sector de Zapallar Desconexión programada por refuerzo de conductor. Cable protegido de 300 mm2. "/>
  </r>
  <r>
    <n v="202400167"/>
    <x v="3"/>
    <n v="0"/>
    <n v="0"/>
    <n v="5"/>
    <x v="1468"/>
    <d v="2024-02-02T15:35:00"/>
    <n v="1.4"/>
    <x v="45"/>
    <x v="0"/>
    <n v="7308"/>
    <s v="Teno"/>
    <s v="BT"/>
    <m/>
    <m/>
    <s v="Sector el Trebolar SED1112 operada en BT por poda de terceros se realiza reparación se cambia FBT queda normalizado"/>
  </r>
  <r>
    <n v="202400173"/>
    <x v="4"/>
    <n v="0"/>
    <n v="0"/>
    <n v="18"/>
    <x v="1469"/>
    <d v="2024-02-02T23:20:02"/>
    <n v="1.91"/>
    <x v="34"/>
    <x v="0"/>
    <n v="7301"/>
    <s v="Curicó"/>
    <s v="BT"/>
    <m/>
    <m/>
    <s v="Sector Zapallar sin energía se encuentra NH de 50 A operada en SED1087, se reemplazó NH de 50A a 80 A quedando sector normalizado"/>
  </r>
  <r>
    <n v="202400196"/>
    <x v="2"/>
    <n v="5"/>
    <n v="360"/>
    <n v="259"/>
    <x v="1470"/>
    <d v="2024-02-07T21:44:54"/>
    <n v="0.54"/>
    <x v="42"/>
    <x v="0"/>
    <n v="7301"/>
    <s v="Curicó"/>
    <s v="MT"/>
    <m/>
    <m/>
    <s v="Sector Villa Prudencio Lozano DCU-2530, apertura de emergencia de arranque a para realizar poda crítica de rama de palmera que esta sobre la línea de Media Tensión, referencia CU-5408."/>
  </r>
  <r>
    <n v="202400209"/>
    <x v="1"/>
    <n v="164"/>
    <n v="9674"/>
    <n v="1825"/>
    <x v="1471"/>
    <d v="2024-02-09T21:03:00"/>
    <n v="0.5"/>
    <x v="53"/>
    <x v="2"/>
    <n v="7301"/>
    <s v="Curicó"/>
    <s v="MT"/>
    <m/>
    <m/>
    <s v="Falla Externa a Redes CEC - Falla Transelec Falla en transformador n°4 de línea 154kva SS/EE Itahue"/>
  </r>
  <r>
    <n v="202400209"/>
    <x v="1"/>
    <n v="19"/>
    <n v="9597"/>
    <n v="73"/>
    <x v="1471"/>
    <d v="2024-02-09T21:03:00"/>
    <n v="0.5"/>
    <x v="53"/>
    <x v="2"/>
    <n v="7306"/>
    <s v="Romeral"/>
    <s v="MT"/>
    <m/>
    <m/>
    <s v="Falla Externa a Redes CEC - Falla Transelec Falla en transformador n°4 de línea 154kva SS/EE Itahue"/>
  </r>
  <r>
    <n v="202400209"/>
    <x v="1"/>
    <n v="218"/>
    <n v="21501.5"/>
    <n v="3060"/>
    <x v="1471"/>
    <d v="2024-02-09T21:03:00"/>
    <n v="0.5"/>
    <x v="53"/>
    <x v="2"/>
    <n v="7301"/>
    <s v="Curicó"/>
    <s v="MT"/>
    <m/>
    <m/>
    <s v="Falla Externa a Redes CEC - Falla Transelec Falla en transformador n°4 de línea 154kva SS/EE Itahue"/>
  </r>
  <r>
    <n v="202400209"/>
    <x v="1"/>
    <n v="292"/>
    <n v="18913"/>
    <n v="3181"/>
    <x v="1471"/>
    <d v="2024-02-09T21:03:00"/>
    <n v="0.5"/>
    <x v="53"/>
    <x v="2"/>
    <n v="7301"/>
    <s v="Curicó"/>
    <s v="MT"/>
    <m/>
    <m/>
    <s v="Falla Externa a Redes CEC - Falla Transelec Falla en transformador n°4 de línea 154kva SS/EE Itahue"/>
  </r>
  <r>
    <n v="202400209"/>
    <x v="1"/>
    <n v="37"/>
    <n v="2204.5"/>
    <n v="317"/>
    <x v="1471"/>
    <d v="2024-02-09T21:03:00"/>
    <n v="0.5"/>
    <x v="53"/>
    <x v="2"/>
    <n v="7304"/>
    <s v="Molina"/>
    <s v="MT"/>
    <m/>
    <m/>
    <s v="Falla Externa a Redes CEC - Falla Transelec Falla en transformador n°4 de línea 154kva SS/EE Itahue"/>
  </r>
  <r>
    <n v="202400210"/>
    <x v="0"/>
    <n v="27"/>
    <n v="666"/>
    <n v="443"/>
    <x v="1471"/>
    <d v="2024-02-09T21:05:00"/>
    <n v="0.53"/>
    <x v="53"/>
    <x v="2"/>
    <n v="7306"/>
    <s v="Romeral"/>
    <s v="MT"/>
    <m/>
    <m/>
    <s v="Falla Externa a Redes CEC - Falla Transelec Falla en transformador n°4 de línea 154kva SS/EE Itahue"/>
  </r>
  <r>
    <n v="202400210"/>
    <x v="0"/>
    <n v="117"/>
    <n v="17258.5"/>
    <n v="1135"/>
    <x v="1471"/>
    <d v="2024-02-09T21:05:00"/>
    <n v="0.53"/>
    <x v="53"/>
    <x v="2"/>
    <n v="7308"/>
    <s v="Teno"/>
    <s v="MT"/>
    <m/>
    <m/>
    <s v="Falla Externa a Redes CEC - Falla Transelec Falla en transformador n°4 de línea 154kva SS/EE Itahue"/>
  </r>
  <r>
    <n v="202400210"/>
    <x v="0"/>
    <n v="205"/>
    <n v="18551"/>
    <n v="2460"/>
    <x v="1471"/>
    <d v="2024-02-09T21:49:00"/>
    <n v="1.27"/>
    <x v="53"/>
    <x v="2"/>
    <n v="7308"/>
    <s v="Teno"/>
    <s v="MT"/>
    <m/>
    <m/>
    <s v="Falla Externa a Redes CEC - Falla Transelec Falla en transformador n°4 de línea 154kva SS/EE Itahue"/>
  </r>
  <r>
    <n v="202400211"/>
    <x v="3"/>
    <n v="31"/>
    <n v="4940"/>
    <n v="258"/>
    <x v="1471"/>
    <d v="2024-02-09T20:44:00"/>
    <n v="0.18"/>
    <x v="53"/>
    <x v="2"/>
    <n v="6303"/>
    <s v="Chimbarongo"/>
    <s v="MT"/>
    <m/>
    <m/>
    <s v="Falla Externa a Redes CEC - Falla Transelec Falla en transformador n°4 de línea 154kva SS/EE Itahue"/>
  </r>
  <r>
    <n v="202400211"/>
    <x v="3"/>
    <n v="199"/>
    <n v="20035.5"/>
    <n v="1580"/>
    <x v="1471"/>
    <d v="2024-02-09T20:44:00"/>
    <n v="0.18"/>
    <x v="53"/>
    <x v="2"/>
    <n v="7308"/>
    <s v="Teno"/>
    <s v="MT"/>
    <m/>
    <m/>
    <s v="Falla Externa a Redes CEC - Falla Transelec Falla en transformador n°4 de línea 154kva SS/EE Itahue"/>
  </r>
  <r>
    <n v="202400219"/>
    <x v="4"/>
    <n v="14"/>
    <n v="445.5"/>
    <n v="78"/>
    <x v="1472"/>
    <d v="2024-02-10T17:21:00"/>
    <n v="0.31"/>
    <x v="50"/>
    <x v="0"/>
    <n v="7301"/>
    <s v="Curicó"/>
    <s v="MT"/>
    <m/>
    <m/>
    <s v="Sector Upeo Reconectador operado RCU7074 Se realiza recorrido de línea y se encuentra ave en CU-591. Se procedió a recuperar el suministro por tramos quedando Sector normalizado"/>
  </r>
  <r>
    <n v="202400219"/>
    <x v="4"/>
    <n v="10"/>
    <n v="545"/>
    <n v="101"/>
    <x v="1472"/>
    <d v="2024-02-10T17:39:00"/>
    <n v="0.61"/>
    <x v="50"/>
    <x v="0"/>
    <n v="7301"/>
    <s v="Curicó"/>
    <s v="MT"/>
    <m/>
    <m/>
    <s v="Sector Upeo Reconectador operado RCU7074 Se realiza recorrido de línea y se encuentra ave en CU-591. Se procedió a recuperar el suministro por tramos quedando Sector normalizado"/>
  </r>
  <r>
    <n v="202400219"/>
    <x v="4"/>
    <n v="11"/>
    <n v="150"/>
    <n v="81"/>
    <x v="1472"/>
    <d v="2024-02-10T18:44:31"/>
    <n v="1.7"/>
    <x v="50"/>
    <x v="0"/>
    <n v="7301"/>
    <s v="Curicó"/>
    <s v="MT"/>
    <m/>
    <m/>
    <s v="Sector Upeo Reconectador operado RCU7074 Se realiza recorrido de línea y se encuentra ave en CU-591. Se procedió a recuperar el suministro por tramos quedando Sector normalizado"/>
  </r>
  <r>
    <n v="202400226"/>
    <x v="1"/>
    <n v="5"/>
    <n v="180"/>
    <n v="31"/>
    <x v="1473"/>
    <d v="2024-02-12T14:51:12"/>
    <n v="1.28"/>
    <x v="33"/>
    <x v="0"/>
    <n v="7301"/>
    <s v="Curicó"/>
    <s v="MT"/>
    <m/>
    <m/>
    <s v="Sector El Porvenir Opera fusible MT por ramas en cercanías a red MT se cambia fusible misma capacidad queda normalizado "/>
  </r>
  <r>
    <n v="202400254"/>
    <x v="4"/>
    <n v="0"/>
    <n v="0"/>
    <n v="18"/>
    <x v="1474"/>
    <d v="2024-02-18T21:14:44"/>
    <n v="1.29"/>
    <x v="34"/>
    <x v="0"/>
    <n v="7301"/>
    <s v="Curicó"/>
    <s v="BT"/>
    <m/>
    <m/>
    <s v="Sector Valle Tranquilo, se encuentra un fusible NH 63 Amp operado en SED 1087, se realiza reemplazo por fusible nh de misma capacidad quedando sector con energía."/>
  </r>
  <r>
    <n v="202400272"/>
    <x v="0"/>
    <n v="50"/>
    <n v="3549"/>
    <n v="696"/>
    <x v="1475"/>
    <d v="2024-02-22T12:14:09"/>
    <n v="0.67"/>
    <x v="40"/>
    <x v="0"/>
    <n v="7308"/>
    <s v="Teno"/>
    <s v="MT"/>
    <m/>
    <m/>
    <s v="Sector las Parcelas, Banco de condensadores en TE2286 presenta 01 FMT operado en fase C, se deja abierto y bloqueado BBCC."/>
  </r>
  <r>
    <n v="202400282"/>
    <x v="1"/>
    <n v="3"/>
    <n v="195"/>
    <n v="65"/>
    <x v="1476"/>
    <d v="2024-02-22T16:06:44"/>
    <n v="1.22"/>
    <x v="33"/>
    <x v="0"/>
    <n v="7301"/>
    <s v="Curicó"/>
    <s v="MT"/>
    <m/>
    <m/>
    <s v="Sector Condominio la Llavería, se identifica rama sobre red MT cu6160 y opera DCU4625, se realiza despeje puntual y posterior cierre en MT recuperando sector"/>
  </r>
  <r>
    <n v="202400317"/>
    <x v="2"/>
    <n v="2"/>
    <n v="545"/>
    <n v="57"/>
    <x v="1477"/>
    <d v="2024-02-28T19:14:00"/>
    <n v="1.31"/>
    <x v="34"/>
    <x v="0"/>
    <n v="7301"/>
    <s v="Curicó"/>
    <s v="MT"/>
    <m/>
    <m/>
    <s v="Sector Villa Cordillera La Obra, se identifica operados 02 FMT en DCU5743 por sobrecarga momentánea, se reponen los 03 FMT con capacidad de 25 Amp"/>
  </r>
  <r>
    <n v="202400338"/>
    <x v="3"/>
    <n v="3"/>
    <n v="105"/>
    <n v="10"/>
    <x v="1478"/>
    <d v="2024-03-02T10:01:00"/>
    <n v="0.28000000000000003"/>
    <x v="53"/>
    <x v="2"/>
    <n v="6303"/>
    <s v="Chimbarongo"/>
    <s v="MT"/>
    <m/>
    <m/>
    <s v="Opera reconectador de cabecera 52C1 por EDAC."/>
  </r>
  <r>
    <n v="202400338"/>
    <x v="3"/>
    <n v="120"/>
    <n v="15125.5"/>
    <n v="931"/>
    <x v="1478"/>
    <d v="2024-03-02T10:01:00"/>
    <n v="0.28000000000000003"/>
    <x v="53"/>
    <x v="2"/>
    <n v="7308"/>
    <s v="Teno"/>
    <s v="MT"/>
    <m/>
    <m/>
    <s v="Opera reconectador de cabecera 52C1 por EDAC."/>
  </r>
  <r>
    <n v="202400339"/>
    <x v="4"/>
    <n v="292"/>
    <n v="18913"/>
    <n v="3200"/>
    <x v="1479"/>
    <d v="2024-03-02T10:24:01"/>
    <n v="0.67"/>
    <x v="53"/>
    <x v="2"/>
    <n v="7301"/>
    <s v="Curicó"/>
    <s v="MT"/>
    <m/>
    <m/>
    <s v="Opera reconectador de cabecera 52C1 por EDAC."/>
  </r>
  <r>
    <n v="202400339"/>
    <x v="4"/>
    <n v="37"/>
    <n v="2204.5"/>
    <n v="320"/>
    <x v="1479"/>
    <d v="2024-03-02T10:24:01"/>
    <n v="0.67"/>
    <x v="53"/>
    <x v="2"/>
    <n v="7304"/>
    <s v="Molina"/>
    <s v="MT"/>
    <m/>
    <m/>
    <s v="Opera reconectador de cabecera 52C1 por EDAC."/>
  </r>
  <r>
    <n v="202400342"/>
    <x v="5"/>
    <n v="205"/>
    <n v="18551"/>
    <n v="2464"/>
    <x v="1480"/>
    <d v="2024-03-02T11:43:48"/>
    <n v="0.33"/>
    <x v="38"/>
    <x v="2"/>
    <n v="7308"/>
    <s v="Teno"/>
    <s v="MT"/>
    <m/>
    <m/>
    <s v="Opera interruptor general 52CT1 en SSEE Teno, por falla a nivel de distribución de empresa CGE."/>
  </r>
  <r>
    <n v="202400352"/>
    <x v="5"/>
    <n v="9"/>
    <n v="855"/>
    <n v="137"/>
    <x v="1481"/>
    <d v="2024-03-05T16:34:12"/>
    <n v="0.92"/>
    <x v="50"/>
    <x v="0"/>
    <n v="7308"/>
    <s v="Teno"/>
    <s v="MT"/>
    <m/>
    <m/>
    <s v="Sector San Rafael fusible de MT en DTE3462 operado producto de un ave que provoca COCI entre la LMT y estructura metálica, se realiza despeje quedando con servicio normal."/>
  </r>
  <r>
    <n v="202400381"/>
    <x v="3"/>
    <n v="2"/>
    <n v="90"/>
    <n v="5"/>
    <x v="1482"/>
    <d v="2024-03-13T12:57:36"/>
    <n v="1.7"/>
    <x v="33"/>
    <x v="0"/>
    <n v="7308"/>
    <s v="Teno"/>
    <s v="MT"/>
    <m/>
    <m/>
    <s v="Sector El Trebolar, opera fusible MT DTE3441 por ramas sobre la red, se realiza despeje y posterior cierre quedando con servicio normal."/>
  </r>
  <r>
    <n v="202400387"/>
    <x v="1"/>
    <n v="62"/>
    <n v="2555"/>
    <n v="536"/>
    <x v="1483"/>
    <d v="2024-03-14T00:15:13"/>
    <n v="0.54"/>
    <x v="43"/>
    <x v="0"/>
    <n v="7301"/>
    <s v="Curicó"/>
    <s v="MT"/>
    <m/>
    <m/>
    <s v="Sector los Cristales FMT central 40T operado en DCU1294 producto de una rama en CU3825, fuerte viento levanta rama y queda en fusible central operando"/>
  </r>
  <r>
    <n v="202400387"/>
    <x v="1"/>
    <n v="1"/>
    <n v="75"/>
    <n v="22"/>
    <x v="1483"/>
    <d v="2024-03-14T00:15:13"/>
    <n v="0.54"/>
    <x v="43"/>
    <x v="0"/>
    <n v="7306"/>
    <s v="Romeral"/>
    <s v="MT"/>
    <m/>
    <m/>
    <s v="Sector los Cristales FMT central 40T operado en DCU1294 producto de una rama en CU3825, fuerte viento levanta rama y queda en fusible central operando"/>
  </r>
  <r>
    <n v="202400407"/>
    <x v="5"/>
    <n v="4"/>
    <n v="105"/>
    <n v="67"/>
    <x v="1484"/>
    <d v="2024-03-28T14:17:53"/>
    <n v="4.28"/>
    <x v="60"/>
    <x v="0"/>
    <n v="7308"/>
    <s v="Teno"/>
    <s v="MT"/>
    <m/>
    <m/>
    <s v="Sector Santa Rosa Teno, Desconexión 2 por Refuerzo de 354m LMT desnuda a cable Prot 300m2 por Pmgd Amancay"/>
  </r>
  <r>
    <n v="202400439"/>
    <x v="2"/>
    <n v="18"/>
    <n v="570"/>
    <n v="67"/>
    <x v="1485"/>
    <d v="2024-03-29T23:41:21"/>
    <n v="2.89"/>
    <x v="36"/>
    <x v="1"/>
    <n v="7301"/>
    <s v="Curicó"/>
    <s v="MT"/>
    <m/>
    <m/>
    <s v="Sector Marengo sin energía producto de choque de vehículo desconocido a poste CU1386, se realiza reparación de líneas y cambio de poste quedando sector normalizado."/>
  </r>
  <r>
    <n v="202400440"/>
    <x v="4"/>
    <n v="12"/>
    <n v="425"/>
    <n v="26"/>
    <x v="1486"/>
    <d v="2024-03-30T03:36:27"/>
    <n v="5.28"/>
    <x v="36"/>
    <x v="1"/>
    <n v="7301"/>
    <s v="Curicó"/>
    <s v="MT"/>
    <m/>
    <m/>
    <s v="Sector rincón de Zapallar vehículo desconocido choca Poste CU5923 operando FMT DCU2923 se realiza el cambio de poste y reparación de estructura con personal contratista quedando el sector normalizado. "/>
  </r>
  <r>
    <n v="202400443"/>
    <x v="4"/>
    <n v="289"/>
    <n v="18755.5"/>
    <n v="3190"/>
    <x v="1487"/>
    <d v="2024-03-30T16:13:00"/>
    <n v="0.75"/>
    <x v="36"/>
    <x v="1"/>
    <n v="7301"/>
    <s v="Curicó"/>
    <s v="MT"/>
    <m/>
    <m/>
    <s v="Sector Camino Los niches Reconectador de línea Pasado La Obra operado RCU5365 producto de choque de vehículo desconocido a tirante MT en CU5956, se realiza recorrido sector quedando sector normalizado"/>
  </r>
  <r>
    <n v="202400443"/>
    <x v="4"/>
    <n v="37"/>
    <n v="2204.5"/>
    <n v="318"/>
    <x v="1487"/>
    <d v="2024-03-30T16:13:00"/>
    <n v="0.75"/>
    <x v="36"/>
    <x v="1"/>
    <n v="7304"/>
    <s v="Molina"/>
    <s v="MT"/>
    <m/>
    <m/>
    <s v="Sector Camino Los niches Reconectador de línea Pasado La Obra operado RCU5365 producto de choque de vehículo desconocido a tirante MT en CU5956, se realiza recorrido sector quedando sector normalizado"/>
  </r>
  <r>
    <n v="202400461"/>
    <x v="2"/>
    <n v="3"/>
    <n v="220"/>
    <n v="12"/>
    <x v="1488"/>
    <d v="2024-04-03T11:54:07"/>
    <n v="1.81"/>
    <x v="40"/>
    <x v="0"/>
    <n v="7301"/>
    <s v="Curicó"/>
    <s v="MT"/>
    <m/>
    <m/>
    <s v="DCU1888 1fmt operado en lateral prodcuto de aislador roto desprendiendose la red MT sector, queda normalizado luego de reparacion con personal contratista."/>
  </r>
  <r>
    <n v="202400473"/>
    <x v="1"/>
    <n v="0"/>
    <n v="0"/>
    <n v="19"/>
    <x v="1489"/>
    <d v="2024-04-04T17:11:29"/>
    <n v="2.97"/>
    <x v="40"/>
    <x v="0"/>
    <n v="7301"/>
    <s v="Curicó"/>
    <s v="BT"/>
    <m/>
    <m/>
    <s v="SED667 Las Brisas de Zapallar, se encuentra red BT cortada en CU4183, se repara quedando con servicio normal."/>
  </r>
  <r>
    <n v="202400475"/>
    <x v="4"/>
    <n v="2"/>
    <n v="70"/>
    <n v="125"/>
    <x v="1490"/>
    <d v="2024-04-04T17:03:55"/>
    <n v="1.89"/>
    <x v="40"/>
    <x v="0"/>
    <n v="7301"/>
    <s v="Curicó"/>
    <s v="MT"/>
    <m/>
    <m/>
    <s v="DCU4919 Las Piedras, se encuentra red MT cortada en CU8172, se repara quedando con servicio normal."/>
  </r>
  <r>
    <n v="202400483"/>
    <x v="5"/>
    <n v="1"/>
    <n v="15"/>
    <n v="51"/>
    <x v="1491"/>
    <d v="2024-04-11T15:44:40"/>
    <n v="5.74"/>
    <x v="52"/>
    <x v="0"/>
    <n v="7308"/>
    <s v="Teno"/>
    <s v="MT"/>
    <m/>
    <m/>
    <s v="SED472, Santa Rebeca, se realiza obra por reemplazo de transformador en SED472 y modificación en límite de zona en BT."/>
  </r>
  <r>
    <n v="202400538"/>
    <x v="0"/>
    <n v="0"/>
    <n v="0"/>
    <n v="59"/>
    <x v="1492"/>
    <d v="2024-04-22T17:33:05"/>
    <n v="0.92"/>
    <x v="40"/>
    <x v="0"/>
    <n v="7306"/>
    <s v="Romeral"/>
    <s v="BT"/>
    <m/>
    <m/>
    <s v="Sector los Queñes SED446 bastón central operado en con 5t por fatiga en FMT, se normaliza quedando con 3t en MT, cierre sin observaciones"/>
  </r>
  <r>
    <n v="202400538"/>
    <x v="0"/>
    <n v="0"/>
    <n v="0"/>
    <n v="22"/>
    <x v="1492"/>
    <d v="2024-04-22T17:33:05"/>
    <n v="0.92"/>
    <x v="40"/>
    <x v="0"/>
    <n v="7308"/>
    <s v="Teno"/>
    <s v="BT"/>
    <m/>
    <m/>
    <s v="Sector los Queñes SED446 bastón central operado en con 5t por fatiga en FMT, se normaliza quedando con 3t en MT, cierre sin observaciones"/>
  </r>
  <r>
    <n v="202400545"/>
    <x v="5"/>
    <n v="20"/>
    <n v="2765"/>
    <n v="321"/>
    <x v="1493"/>
    <d v="2024-04-24T08:20:23"/>
    <n v="2.2400000000000002"/>
    <x v="40"/>
    <x v="0"/>
    <n v="7308"/>
    <s v="Teno"/>
    <s v="MT"/>
    <m/>
    <m/>
    <s v="RTE7302 Santa Rebeca, se encuentra reconectador operado a causa de línea de media tensión cortada entre TE6595 y TE6596, se realiza reparación de la línea de media tensión, quedando con servicio normal el sector."/>
  </r>
  <r>
    <n v="202400554"/>
    <x v="1"/>
    <n v="3"/>
    <n v="90"/>
    <n v="23"/>
    <x v="1494"/>
    <d v="2024-04-26T20:38:10"/>
    <n v="1.54"/>
    <x v="56"/>
    <x v="0"/>
    <n v="7301"/>
    <s v="Curicó"/>
    <s v="MT"/>
    <m/>
    <m/>
    <s v="Sector Hacienda de Zapallar opera FMT lateral DCU6835 por descarga con objeto próximo a la red MT, se normaliza con fusible capacidad 6T quedando con servicio normal"/>
  </r>
  <r>
    <n v="202400567"/>
    <x v="2"/>
    <n v="18"/>
    <n v="570"/>
    <n v="67"/>
    <x v="1495"/>
    <d v="2024-04-29T16:29:31"/>
    <n v="0.71"/>
    <x v="33"/>
    <x v="0"/>
    <n v="7301"/>
    <s v="Curicó"/>
    <s v="MT"/>
    <m/>
    <m/>
    <s v="DCU3326 Marengo, operado fusible MT por ramas sobre red MT, se retira quedando con servicio normal."/>
  </r>
  <r>
    <n v="202400572"/>
    <x v="5"/>
    <n v="4"/>
    <n v="115"/>
    <n v="52"/>
    <x v="1496"/>
    <d v="2024-04-29T18:58:12"/>
    <n v="2.5499999999999998"/>
    <x v="33"/>
    <x v="0"/>
    <n v="7308"/>
    <s v="Teno"/>
    <s v="MT"/>
    <m/>
    <m/>
    <s v="San Jose, DTE4645 se encuentra operado por ramas en red MT en CU7037, se despeja falla quedando con servicio normal."/>
  </r>
  <r>
    <n v="202400575"/>
    <x v="3"/>
    <n v="5"/>
    <n v="105"/>
    <n v="42"/>
    <x v="1497"/>
    <d v="2024-04-29T17:40:23"/>
    <n v="1.04"/>
    <x v="33"/>
    <x v="0"/>
    <n v="6303"/>
    <s v="Chimbarongo"/>
    <s v="MT"/>
    <m/>
    <m/>
    <s v="Sector Quinta, DTE4152 fusible MT operado por caida de ramas sobre red MT en TE4683."/>
  </r>
  <r>
    <n v="202400575"/>
    <x v="3"/>
    <n v="2"/>
    <n v="110"/>
    <n v="5"/>
    <x v="1497"/>
    <d v="2024-04-29T18:02:56"/>
    <n v="1.42"/>
    <x v="33"/>
    <x v="0"/>
    <n v="6303"/>
    <s v="Chimbarongo"/>
    <s v="MT"/>
    <m/>
    <m/>
    <s v="Sector Quinta, DTE4152 fusible MT operado por caida de ramas sobre red MT en TE4683."/>
  </r>
  <r>
    <n v="202400579"/>
    <x v="3"/>
    <n v="4"/>
    <n v="255"/>
    <n v="11"/>
    <x v="1498"/>
    <d v="2024-04-29T19:30:24"/>
    <n v="2.46"/>
    <x v="33"/>
    <x v="0"/>
    <n v="7308"/>
    <s v="Teno"/>
    <s v="MT"/>
    <m/>
    <m/>
    <s v="DTE933 El Cóndor, se encuentran fusibles MT operados por ramas sobre la red en TE744, se despeja quedando con servicio normal."/>
  </r>
  <r>
    <n v="202400585"/>
    <x v="4"/>
    <n v="0"/>
    <n v="0"/>
    <n v="44"/>
    <x v="1499"/>
    <d v="2024-04-29T20:27:00"/>
    <n v="2.17"/>
    <x v="33"/>
    <x v="0"/>
    <n v="7301"/>
    <s v="Curicó"/>
    <s v="BT"/>
    <m/>
    <m/>
    <s v="SED 1148 P. Grande, se encuentra neutro cortado por caida de rama sobre red BT en CU324, se repara quedando con servicio normal."/>
  </r>
  <r>
    <n v="202400588"/>
    <x v="0"/>
    <n v="0"/>
    <n v="0"/>
    <n v="26"/>
    <x v="1500"/>
    <d v="2024-04-29T20:24:35"/>
    <n v="1.46"/>
    <x v="33"/>
    <x v="0"/>
    <n v="7308"/>
    <s v="Teno"/>
    <s v="BT"/>
    <m/>
    <m/>
    <s v="SED542 Se encuentra fusible BT operado, se reemplaza NH por uno de la misma capacidad."/>
  </r>
  <r>
    <n v="202400617"/>
    <x v="4"/>
    <n v="0"/>
    <n v="0"/>
    <n v="191"/>
    <x v="1501"/>
    <d v="2024-05-02T12:18:08"/>
    <n v="4.72"/>
    <x v="40"/>
    <x v="0"/>
    <n v="7301"/>
    <s v="Curicó"/>
    <s v="BT"/>
    <m/>
    <m/>
    <s v="Sector Villa El manzano de los niches se identifica línea de neutro y fase S cortada en red BT en poste CU 5021, se solicita contratista para reparar quedando normalizado"/>
  </r>
  <r>
    <n v="202400669"/>
    <x v="2"/>
    <n v="24"/>
    <n v="2143"/>
    <n v="80"/>
    <x v="1502"/>
    <d v="2024-05-07T12:40:11"/>
    <n v="0.99"/>
    <x v="33"/>
    <x v="0"/>
    <n v="7301"/>
    <s v="Curicó"/>
    <s v="MT"/>
    <m/>
    <m/>
    <s v="Sector El Retamo DCU4834, se encuentra fusible MT operado por caída de rama sobre red MT en CU6296, se realiza despeje quedando con servicio normal."/>
  </r>
  <r>
    <n v="202400676"/>
    <x v="1"/>
    <n v="14"/>
    <n v="760"/>
    <n v="46"/>
    <x v="1503"/>
    <d v="2024-05-07T20:13:21"/>
    <n v="1.1000000000000001"/>
    <x v="46"/>
    <x v="0"/>
    <n v="7301"/>
    <s v="Curicó"/>
    <s v="MT"/>
    <m/>
    <m/>
    <s v="Sector El Porvenir DCU991 Operado FMT De 7t Fase T Se Cambia A 15t, Quedando Normalizado  "/>
  </r>
  <r>
    <n v="202400687"/>
    <x v="5"/>
    <n v="3"/>
    <n v="290"/>
    <n v="7"/>
    <x v="1504"/>
    <d v="2024-05-08T12:56:41"/>
    <n v="2.4300000000000002"/>
    <x v="33"/>
    <x v="0"/>
    <n v="7308"/>
    <s v="Teno"/>
    <s v="MT"/>
    <m/>
    <m/>
    <s v="Sector Santa Adela Se Encuentra DTE4642 1 Fusible MT Fase R Operado Por Ramas Sobre Red MT En TE3865, Se Realiza Poda Puntual Y Posterior Energización Quedando Con Servicio Normal."/>
  </r>
  <r>
    <n v="202400716"/>
    <x v="0"/>
    <n v="0"/>
    <n v="0"/>
    <n v="58"/>
    <x v="1505"/>
    <d v="2024-05-13T02:27:22"/>
    <n v="2.64"/>
    <x v="34"/>
    <x v="0"/>
    <n v="7308"/>
    <s v="Teno"/>
    <s v="BT"/>
    <m/>
    <m/>
    <s v="Sector Santa Susana Se Encuentra S/E1193 Operada En BT Fase A NH 80 A Por Sobre Consumo Momentánea, Se Aumenta NH A 125A Quedando Sector Normal Con Energía"/>
  </r>
  <r>
    <n v="202400753"/>
    <x v="4"/>
    <n v="14"/>
    <n v="445.5"/>
    <n v="81"/>
    <x v="1506"/>
    <d v="2024-05-20T09:30:42"/>
    <n v="1.1000000000000001"/>
    <x v="33"/>
    <x v="0"/>
    <n v="7301"/>
    <s v="Curicó"/>
    <s v="MT"/>
    <m/>
    <m/>
    <s v="Sector Upeo, Se Encuentra Reconectador Rcu7074 Operado Por Huira De Eucaliptus Sobre Red Mt En Cu510, Se Realiza Despeje Quedando Con Servicio Normal."/>
  </r>
  <r>
    <n v="202400753"/>
    <x v="4"/>
    <n v="10"/>
    <n v="545"/>
    <n v="102"/>
    <x v="1506"/>
    <d v="2024-05-20T10:17:36"/>
    <n v="1.88"/>
    <x v="33"/>
    <x v="0"/>
    <n v="7301"/>
    <s v="Curicó"/>
    <s v="MT"/>
    <m/>
    <m/>
    <s v="Sector Upeo, Se Encuentra Reconectador Rcu7074 Operado Por Huira De Eucaliptus Sobre Red Mt En Cu510, Se Realiza Despeje Quedando Con Servicio Normal."/>
  </r>
  <r>
    <n v="202400753"/>
    <x v="4"/>
    <n v="11"/>
    <n v="150"/>
    <n v="83"/>
    <x v="1506"/>
    <d v="2024-05-20T10:38:30"/>
    <n v="2.23"/>
    <x v="33"/>
    <x v="0"/>
    <n v="7301"/>
    <s v="Curicó"/>
    <s v="MT"/>
    <m/>
    <m/>
    <s v="Sector Upeo, Se Encuentra Reconectador Rcu7074 Operado Por Huira De Eucaliptus Sobre Red Mt En Cu510, Se Realiza Despeje Quedando Con Servicio Normal."/>
  </r>
  <r>
    <n v="202400767"/>
    <x v="4"/>
    <n v="3"/>
    <n v="155"/>
    <n v="14"/>
    <x v="1507"/>
    <d v="2024-05-22T19:48:01"/>
    <n v="2.2599999999999998"/>
    <x v="34"/>
    <x v="0"/>
    <n v="7301"/>
    <s v="Curicó"/>
    <s v="MT"/>
    <m/>
    <m/>
    <s v="Sector El Zinc DCU4810 Operado 1 FTM De 7A, Se Revisa Cliente Servicio 15136 Identificando FMT De 8A Y Se Cambiar A 5T, Se Normaliza Sector"/>
  </r>
  <r>
    <n v="202400781"/>
    <x v="4"/>
    <n v="79"/>
    <n v="2736"/>
    <n v="831"/>
    <x v="1508"/>
    <d v="2024-05-25T18:09:00"/>
    <n v="5.89"/>
    <x v="42"/>
    <x v="1"/>
    <n v="7301"/>
    <s v="Curicó"/>
    <s v="MT"/>
    <m/>
    <m/>
    <s v="Sector Potrero Grande, RCU6726 Reconectador Operado Por Árbol Que Cae De Terreno Particular Que Daña Red De La Cooperativa En CU9275, Se Realiza Despeje De Punto De Falla Y Reemplazo De Poste, Quedando Con Servicio Normal."/>
  </r>
  <r>
    <n v="202400786"/>
    <x v="2"/>
    <n v="6"/>
    <n v="795"/>
    <n v="388"/>
    <x v="1509"/>
    <d v="2024-05-26T06:55:05"/>
    <n v="0.91"/>
    <x v="36"/>
    <x v="1"/>
    <n v="7301"/>
    <s v="Curicó"/>
    <s v="MT"/>
    <m/>
    <m/>
    <s v="Sector San Luis RCU6560 operado producto de choque de vehículo a poste DCU4834. Vehículo identificado como camioneta marca Mitsubishi modelo L200, placa patente FGFB95. Se realiza reparación con personal contratista quedando normalizado"/>
  </r>
  <r>
    <n v="202400786"/>
    <x v="2"/>
    <n v="28"/>
    <n v="2568"/>
    <n v="389"/>
    <x v="1509"/>
    <d v="2024-05-26T11:12:56"/>
    <n v="5.21"/>
    <x v="36"/>
    <x v="1"/>
    <n v="7301"/>
    <s v="Curicó"/>
    <s v="MT"/>
    <m/>
    <m/>
    <s v="Sector San Luis RCU6560 operado producto de choque de vehículo a poste DCU4834. Vehículo identificado como camioneta marca Mitsubishi modelo L200, placa patente FGFB95. Se realiza reparación con personal contratista quedando normalizado"/>
  </r>
  <r>
    <n v="202400790"/>
    <x v="1"/>
    <n v="2"/>
    <n v="150"/>
    <n v="30"/>
    <x v="1510"/>
    <d v="2024-05-27T14:44:30"/>
    <n v="1.3"/>
    <x v="33"/>
    <x v="0"/>
    <n v="7306"/>
    <s v="Romeral"/>
    <s v="MT"/>
    <m/>
    <m/>
    <s v="Sector Bosque De Zapallar DCU1303 1FMT Lateral De 2A Operado, Se Identifica Ramas En LMT CU6870, Se Despeja Lo Puntual Quedando Normalizado"/>
  </r>
  <r>
    <n v="202400802"/>
    <x v="1"/>
    <n v="0"/>
    <n v="0"/>
    <n v="33"/>
    <x v="1511"/>
    <d v="2024-05-29T14:04:37"/>
    <n v="1.51"/>
    <x v="34"/>
    <x v="0"/>
    <n v="7301"/>
    <s v="Curicó"/>
    <s v="BT"/>
    <m/>
    <m/>
    <s v="Sector Hacienda Zapallar SED429 Operado En Red BT Con Nh De 125Amp, se normaliza Con 160amp"/>
  </r>
  <r>
    <n v="202400827"/>
    <x v="5"/>
    <n v="0"/>
    <n v="0"/>
    <n v="27"/>
    <x v="1512"/>
    <d v="2024-06-02T22:32:46"/>
    <n v="2.5099999999999998"/>
    <x v="34"/>
    <x v="0"/>
    <n v="7308"/>
    <s v="Teno"/>
    <s v="BT"/>
    <m/>
    <m/>
    <s v="Sector La Laguna SED 354 2Ø De 10 KVA - 1 FBT Operado En Red De Baja Tensión NH 63 A Por Sobrecarga. Se Normaliza El Sector Con NH De 80 A. Servicio Comprobado En El Sector."/>
  </r>
  <r>
    <n v="202400829"/>
    <x v="5"/>
    <n v="0"/>
    <n v="0"/>
    <n v="72"/>
    <x v="1513"/>
    <d v="2024-06-02T22:01:57"/>
    <n v="1.74"/>
    <x v="34"/>
    <x v="0"/>
    <n v="7308"/>
    <s v="Teno"/>
    <s v="BT"/>
    <m/>
    <m/>
    <s v="Sector Santa Rosa de Teno SED 721 3Ø de 45 kVA - 1 FBT operado de 80 A. Se encuentra aislador BT desprendido en el poste TE2050, se procedió a realizar la apertura de la SED para realizar la reparación del aislador y se normalizó el sector "/>
  </r>
  <r>
    <n v="202400838"/>
    <x v="2"/>
    <n v="0"/>
    <n v="0"/>
    <n v="100"/>
    <x v="1514"/>
    <d v="2024-06-03T19:24:21"/>
    <n v="0.65"/>
    <x v="34"/>
    <x v="0"/>
    <n v="7301"/>
    <s v="Curicó"/>
    <s v="BT"/>
    <m/>
    <m/>
    <s v="Sector El Maitén SED30 NH125 Operado En Red BT Sobre Consumo Momentáneo, Se Cambia Con La Misma Capacidad Queda Normalizado"/>
  </r>
  <r>
    <n v="202400840"/>
    <x v="2"/>
    <n v="0"/>
    <n v="0"/>
    <n v="23"/>
    <x v="1515"/>
    <d v="2024-06-03T21:23:07"/>
    <n v="1.88"/>
    <x v="34"/>
    <x v="0"/>
    <n v="7301"/>
    <s v="Curicó"/>
    <s v="BT"/>
    <m/>
    <m/>
    <s v="Sector Quincho Zapallar SED996 NH80 Operado En Red BT Sobre Carga Momentánea, Se Cambia Con La Misma Capacidad Queda Normalizado"/>
  </r>
  <r>
    <n v="202400843"/>
    <x v="4"/>
    <n v="13"/>
    <n v="515"/>
    <n v="231"/>
    <x v="1516"/>
    <d v="2024-06-04T14:27:38"/>
    <n v="1.48"/>
    <x v="40"/>
    <x v="0"/>
    <n v="7301"/>
    <s v="Curicó"/>
    <s v="MT"/>
    <m/>
    <m/>
    <s v="Sector Chequenlemu DCU4403 se encuentran fusibles MT operados sin causa aparente, se realiza recorrido y posterior cierre quedando con servicio normal el sector."/>
  </r>
  <r>
    <n v="202400849"/>
    <x v="2"/>
    <n v="0"/>
    <n v="0"/>
    <n v="23"/>
    <x v="1517"/>
    <d v="2024-06-04T21:35:00"/>
    <n v="1.88"/>
    <x v="34"/>
    <x v="0"/>
    <n v="7301"/>
    <s v="Curicó"/>
    <s v="BT"/>
    <m/>
    <m/>
    <s v="Sector Quincho Zapallar SED996 NH80 operado en red BT, se cambia NH a 125AMp queda normalizado, se programa mitigación."/>
  </r>
  <r>
    <n v="202400854"/>
    <x v="1"/>
    <n v="9"/>
    <n v="170"/>
    <n v="22"/>
    <x v="1518"/>
    <d v="2024-06-05T19:37:27"/>
    <n v="2.44"/>
    <x v="33"/>
    <x v="1"/>
    <n v="7301"/>
    <s v="Curicó"/>
    <s v="MT"/>
    <m/>
    <m/>
    <s v="Sector El prado DCU3825 3FMT operados producto de caída de árbol en CU3834, se realiza reparación de cambio de cruceta quebrada normalizando el sector"/>
  </r>
  <r>
    <n v="202400870"/>
    <x v="0"/>
    <n v="27"/>
    <n v="701"/>
    <n v="449"/>
    <x v="1519"/>
    <d v="2024-06-08T11:11:28"/>
    <n v="0.3"/>
    <x v="45"/>
    <x v="1"/>
    <n v="7306"/>
    <s v="Romeral"/>
    <s v="MT"/>
    <m/>
    <m/>
    <s v="Sector Caletera poniente Teno Empresa A&amp;G Ing. , se realiza reparación de línea de media tensión cortada por tala de terceros en TE5762, quedano normalizado"/>
  </r>
  <r>
    <n v="202400870"/>
    <x v="0"/>
    <n v="116"/>
    <n v="17352.5"/>
    <n v="1152"/>
    <x v="1519"/>
    <d v="2024-06-08T11:11:28"/>
    <n v="0.3"/>
    <x v="45"/>
    <x v="1"/>
    <n v="7308"/>
    <s v="Teno"/>
    <s v="MT"/>
    <m/>
    <m/>
    <s v="Sector Caletera poniente Teno Empresa A&amp;G Ing. , se realiza reparación de línea de media tensión cortada por tala de terceros en TE5762, quedano normalizado"/>
  </r>
  <r>
    <n v="202400870"/>
    <x v="0"/>
    <n v="1"/>
    <n v="25"/>
    <n v="3"/>
    <x v="1519"/>
    <d v="2024-06-08T13:22:50"/>
    <n v="2.4900000000000002"/>
    <x v="45"/>
    <x v="1"/>
    <n v="7308"/>
    <s v="Teno"/>
    <s v="MT"/>
    <m/>
    <m/>
    <s v="Sector Caletera poniente Teno Empresa A&amp;G Ing. , se realiza reparación de línea de media tensión cortada por tala de terceros en TE5762, quedano normalizado"/>
  </r>
  <r>
    <n v="202400875"/>
    <x v="3"/>
    <n v="31"/>
    <n v="4965"/>
    <n v="262"/>
    <x v="1520"/>
    <d v="2024-06-08T19:42:00"/>
    <n v="0.13"/>
    <x v="53"/>
    <x v="2"/>
    <n v="6303"/>
    <s v="Chimbarongo"/>
    <s v="MT"/>
    <m/>
    <m/>
    <s v="Falla transmicion CGET, causada por falla Línea de 66 kV San Fernando - Quinta interrupción forzada por protecciones y se pierden 12 MW de consumos de las SS/EE Chimbarongo y Quinta."/>
  </r>
  <r>
    <n v="202400875"/>
    <x v="3"/>
    <n v="202"/>
    <n v="20517.5"/>
    <n v="1599"/>
    <x v="1520"/>
    <d v="2024-06-08T19:42:00"/>
    <n v="0.13"/>
    <x v="53"/>
    <x v="2"/>
    <n v="7308"/>
    <s v="Teno"/>
    <s v="MT"/>
    <m/>
    <m/>
    <s v="Falla transmicion CGET, causada por falla Línea de 66 kV San Fernando - Quinta interrupción forzada por protecciones y se pierden 12 MW de consumos de las SS/EE Chimbarongo y Quinta."/>
  </r>
  <r>
    <n v="202400877"/>
    <x v="4"/>
    <n v="0"/>
    <n v="0"/>
    <n v="21"/>
    <x v="1521"/>
    <d v="2024-06-08T23:01:08"/>
    <n v="3.06"/>
    <x v="42"/>
    <x v="0"/>
    <n v="7301"/>
    <s v="Curicó"/>
    <s v="BT"/>
    <m/>
    <m/>
    <s v="Sector Villa El Canelo SED739 Operación Por Ramas En Red BT, Se Despeja Cu4813 Quedando Normalizado"/>
  </r>
  <r>
    <n v="202400878"/>
    <x v="1"/>
    <n v="9"/>
    <n v="170"/>
    <n v="22"/>
    <x v="1522"/>
    <d v="2024-06-08T20:47:35"/>
    <n v="0.88"/>
    <x v="42"/>
    <x v="0"/>
    <n v="7301"/>
    <s v="Curicó"/>
    <s v="MT"/>
    <m/>
    <m/>
    <s v="Sector el prado caida de arbol sobre LMT en CU3832 porvoca al operacion de fusibles Mt dehado sector sin energia sin daños en las extructuras."/>
  </r>
  <r>
    <n v="202400880"/>
    <x v="3"/>
    <n v="1"/>
    <n v="25"/>
    <n v="7"/>
    <x v="1523"/>
    <d v="2024-06-08T21:07:30"/>
    <n v="0.54"/>
    <x v="40"/>
    <x v="0"/>
    <n v="7308"/>
    <s v="Teno"/>
    <s v="MT"/>
    <m/>
    <m/>
    <s v="Sector El Cisne DTE7681 2fmt operados producto de caída de rayo en la zona, se normaliza sector sin observaciones"/>
  </r>
  <r>
    <n v="202400888"/>
    <x v="5"/>
    <n v="0"/>
    <n v="0"/>
    <n v="36"/>
    <x v="1524"/>
    <d v="2024-06-09T20:01:55"/>
    <n v="2.0299999999999998"/>
    <x v="40"/>
    <x v="0"/>
    <n v="7308"/>
    <s v="Teno"/>
    <s v="BT"/>
    <m/>
    <m/>
    <s v="Sector rincón San Carlos SED 669 operación de FBT producto de mal contacto en la red BT en salida de Cabana, se cambia queda normalizado "/>
  </r>
  <r>
    <n v="202400903"/>
    <x v="3"/>
    <n v="31"/>
    <n v="4965"/>
    <n v="262"/>
    <x v="1525"/>
    <d v="2024-06-11T03:11:00"/>
    <n v="0.48"/>
    <x v="53"/>
    <x v="2"/>
    <n v="6303"/>
    <s v="Chimbarongo"/>
    <s v="MT"/>
    <m/>
    <m/>
    <s v="Sector de Quinta, Operan protecciones aguas arriba de red de distribución por falla en transformador T2a, quedando nuestros consumos tomados por SSEE Teno via alimentador 52C10 La Laguna y siendo recuperados a SSEE Quinta el día jueves."/>
  </r>
  <r>
    <n v="202400903"/>
    <x v="3"/>
    <n v="202"/>
    <n v="20517.5"/>
    <n v="1600"/>
    <x v="1525"/>
    <d v="2024-06-11T03:11:00"/>
    <n v="0.48"/>
    <x v="53"/>
    <x v="2"/>
    <n v="7308"/>
    <s v="Teno"/>
    <s v="MT"/>
    <m/>
    <m/>
    <s v="Sector de Quinta, Operan protecciones aguas arriba de red de distribución por falla en transformador T2a, quedando nuestros consumos tomados por SSEE Teno via alimentador 52C10 La Laguna y siendo recuperados a SSEE Quinta el día jueves."/>
  </r>
  <r>
    <n v="202400913"/>
    <x v="4"/>
    <n v="45"/>
    <n v="4112.5"/>
    <n v="564"/>
    <x v="1526"/>
    <d v="2024-06-13T07:37:41"/>
    <n v="0.72"/>
    <x v="40"/>
    <x v="0"/>
    <n v="7301"/>
    <s v="Curicó"/>
    <s v="MT"/>
    <m/>
    <m/>
    <s v="Sector La Alborada RCU4192 operado, se realiza inspección sector sin encontrar observaciones, se realiza cierre exitoso."/>
  </r>
  <r>
    <n v="202400914"/>
    <x v="0"/>
    <n v="0"/>
    <n v="0"/>
    <n v="23"/>
    <x v="1527"/>
    <d v="2024-06-13T10:59:58"/>
    <n v="3.23"/>
    <x v="42"/>
    <x v="0"/>
    <n v="7308"/>
    <s v="Teno"/>
    <s v="BT"/>
    <m/>
    <m/>
    <s v="Sector Sta rosa de Teno SED342 nh operado prodcuto caida de rama te2926 te2925, se despaja lo puntual quedando normalizado sector"/>
  </r>
  <r>
    <n v="202400915"/>
    <x v="5"/>
    <n v="0"/>
    <n v="0"/>
    <n v="12"/>
    <x v="1528"/>
    <d v="2024-06-13T12:10:16"/>
    <n v="4.3899999999999997"/>
    <x v="43"/>
    <x v="0"/>
    <n v="7308"/>
    <s v="Teno"/>
    <s v="BT"/>
    <m/>
    <m/>
    <s v="Sector Santa elena FBT operado por poste desaplomado por crecida de canal de regadío, el cual desaploma poste, queda normalizado"/>
  </r>
  <r>
    <n v="202400918"/>
    <x v="3"/>
    <n v="0"/>
    <n v="0"/>
    <n v="5"/>
    <x v="1529"/>
    <d v="2024-06-13T13:04:57"/>
    <n v="4.5599999999999996"/>
    <x v="33"/>
    <x v="0"/>
    <n v="7308"/>
    <s v="Teno"/>
    <s v="BT"/>
    <m/>
    <m/>
    <s v="Sector El esmeralda operado FBT1112 producto de caída de rama en CU8333 quedando el sector sin energía, se realiza reparación quedando normalizado "/>
  </r>
  <r>
    <n v="202400924"/>
    <x v="5"/>
    <n v="0"/>
    <n v="0"/>
    <n v="30"/>
    <x v="1530"/>
    <d v="2024-06-13T11:23:05"/>
    <n v="2.14"/>
    <x v="40"/>
    <x v="0"/>
    <n v="7308"/>
    <s v="Teno"/>
    <s v="BT"/>
    <m/>
    <m/>
    <s v="Sector Santa Rebeca cabana fundido por mal contacto en la conexion NH SED340, se cambia cabana queda normalizado"/>
  </r>
  <r>
    <n v="202400927"/>
    <x v="5"/>
    <n v="17"/>
    <n v="575"/>
    <n v="66"/>
    <x v="1531"/>
    <d v="2024-06-13T13:00:30"/>
    <n v="3.32"/>
    <x v="42"/>
    <x v="0"/>
    <n v="7308"/>
    <s v="Teno"/>
    <s v="MT"/>
    <m/>
    <m/>
    <s v="Sector Santa Laura DTE2246 operado producto de caída de árbol sobre red Mt   Te 5390 Y el Te5391, se realiza despeje quedando normalizado"/>
  </r>
  <r>
    <n v="202400930"/>
    <x v="4"/>
    <n v="11"/>
    <n v="150"/>
    <n v="85"/>
    <x v="1532"/>
    <d v="2024-06-13T12:13:55"/>
    <n v="1.55"/>
    <x v="42"/>
    <x v="0"/>
    <n v="7301"/>
    <s v="Curicó"/>
    <s v="MT"/>
    <m/>
    <m/>
    <s v="Sector Monte Oscuro RCU8301 apertura de servicio por cruceta rota por caída de árbol CU8333 queda normalizado"/>
  </r>
  <r>
    <n v="202400932"/>
    <x v="2"/>
    <n v="9"/>
    <n v="305"/>
    <n v="30"/>
    <x v="1533"/>
    <d v="2024-06-13T13:59:21"/>
    <n v="2.31"/>
    <x v="42"/>
    <x v="0"/>
    <n v="7301"/>
    <s v="Curicó"/>
    <s v="MT"/>
    <m/>
    <m/>
    <s v="Sector La Mosqueta DCU3454, se encuentra línea de media tensión cortada por caída de árbol entre CU3216 y CU3218, se realiza reparación y posterior energización."/>
  </r>
  <r>
    <n v="202400932"/>
    <x v="2"/>
    <n v="14"/>
    <n v="610"/>
    <n v="26"/>
    <x v="1533"/>
    <d v="2024-06-13T18:01:59"/>
    <n v="6.36"/>
    <x v="42"/>
    <x v="0"/>
    <n v="7301"/>
    <s v="Curicó"/>
    <s v="MT"/>
    <m/>
    <m/>
    <s v="Sector La Mosqueta DCU3454, se encuentra línea de media tensión cortada por caída de árbol entre CU3216 y CU3218, se realiza reparación y posterior energización."/>
  </r>
  <r>
    <n v="202400932"/>
    <x v="2"/>
    <n v="9"/>
    <n v="305"/>
    <n v="30"/>
    <x v="1534"/>
    <d v="2024-06-13T17:29:50"/>
    <n v="2.0099999999999998"/>
    <x v="42"/>
    <x v="0"/>
    <n v="7301"/>
    <s v="Curicó"/>
    <s v="MT"/>
    <m/>
    <m/>
    <s v="Sector La Mosqueta DCU3454, se encuentra línea de media tensión cortada por caída de árbol entre CU3216 y CU3218, se realiza reparación y posterior energización."/>
  </r>
  <r>
    <n v="202400935"/>
    <x v="3"/>
    <n v="2"/>
    <n v="90"/>
    <n v="5"/>
    <x v="1535"/>
    <d v="2024-06-13T15:27:30"/>
    <n v="2.4900000000000002"/>
    <x v="34"/>
    <x v="0"/>
    <n v="7308"/>
    <s v="Teno"/>
    <s v="MT"/>
    <m/>
    <m/>
    <s v="Sector el Trebolar se identifica falla en servicio 13685, se deja abierto para normalizar sector."/>
  </r>
  <r>
    <n v="202400945"/>
    <x v="3"/>
    <n v="97"/>
    <n v="7842.5"/>
    <n v="811"/>
    <x v="1536"/>
    <d v="2024-06-13T16:22:33"/>
    <n v="0.4"/>
    <x v="33"/>
    <x v="0"/>
    <n v="7308"/>
    <s v="Teno"/>
    <s v="MT"/>
    <m/>
    <m/>
    <s v="Sector de Morza Reconectador RCu5424 operado por guiras en red MT en varios puntos TE4482 - TE4483, se realiza recorrido quedando con servicio normal."/>
  </r>
  <r>
    <n v="202400948"/>
    <x v="2"/>
    <n v="10"/>
    <n v="1078"/>
    <n v="11"/>
    <x v="1537"/>
    <d v="2024-06-13T18:27:39"/>
    <n v="1.87"/>
    <x v="33"/>
    <x v="0"/>
    <n v="7301"/>
    <s v="Curicó"/>
    <s v="MT"/>
    <m/>
    <m/>
    <s v="Sector El Retamo DCU4856, se encuentra fusible MT operado por rama sobre la cruceta en CU6296, se realiza despeje y posterior cierre quedando con servicio normal."/>
  </r>
  <r>
    <n v="202400948"/>
    <x v="2"/>
    <n v="4"/>
    <n v="295"/>
    <n v="22"/>
    <x v="1537"/>
    <d v="2024-06-13T17:32:34"/>
    <n v="0.96"/>
    <x v="33"/>
    <x v="0"/>
    <n v="7301"/>
    <s v="Curicó"/>
    <s v="MT"/>
    <m/>
    <m/>
    <s v="Sector El Retamo DCU4856, se encuentra fusible MT operado por rama sobre la cruceta en CU6296, se realiza despeje y posterior cierre quedando con servicio normal."/>
  </r>
  <r>
    <n v="202400986"/>
    <x v="3"/>
    <n v="0"/>
    <n v="0"/>
    <n v="61"/>
    <x v="1538"/>
    <d v="2024-06-18T09:41:00"/>
    <n v="1.75"/>
    <x v="33"/>
    <x v="0"/>
    <n v="7308"/>
    <s v="Teno"/>
    <s v="BT"/>
    <m/>
    <m/>
    <s v="Sector San León de Morza SED 709, 2 FBT de 100 AMP operados por caída de rama. Se normalizan los FBT con la misma capacidad"/>
  </r>
  <r>
    <n v="202400987"/>
    <x v="0"/>
    <n v="1"/>
    <n v="75"/>
    <n v="26"/>
    <x v="1539"/>
    <d v="2024-06-18T11:07:23"/>
    <n v="1.9"/>
    <x v="40"/>
    <x v="0"/>
    <n v="7306"/>
    <s v="Romeral"/>
    <s v="MT"/>
    <m/>
    <m/>
    <s v="Sector Los Queñes SED 663, 1 FMT de 3t operado por fatiga de material. Se reemplaza por uno de la misma capacidad."/>
  </r>
  <r>
    <n v="202400991"/>
    <x v="0"/>
    <n v="2"/>
    <n v="50"/>
    <n v="57"/>
    <x v="1540"/>
    <d v="2024-06-18T14:28:46"/>
    <n v="1.1000000000000001"/>
    <x v="33"/>
    <x v="0"/>
    <n v="7308"/>
    <s v="Teno"/>
    <s v="MT"/>
    <m/>
    <m/>
    <s v="Sector Callejón El Sauce, se encuentra fusible MT DTE5678 operado por ramas en cercanías a red MT en TE2838, se realiza despeje quedando con servicio normal."/>
  </r>
  <r>
    <n v="202400995"/>
    <x v="4"/>
    <n v="13"/>
    <n v="515"/>
    <n v="230"/>
    <x v="1541"/>
    <d v="2024-06-18T14:11:37"/>
    <n v="0.51"/>
    <x v="42"/>
    <x v="0"/>
    <n v="7301"/>
    <s v="Curicó"/>
    <s v="MT"/>
    <m/>
    <m/>
    <s v="Sector Chequenlemu, se encuentra DCU4403 fusible MT operado por caída de árbol sobre red MT cortándola en CU1972, se realiza reparación quedando con servicio normal."/>
  </r>
  <r>
    <n v="202400998"/>
    <x v="2"/>
    <n v="16"/>
    <n v="510"/>
    <n v="83"/>
    <x v="1542"/>
    <d v="2024-06-19T08:58:05"/>
    <n v="0.36"/>
    <x v="36"/>
    <x v="1"/>
    <n v="7301"/>
    <s v="Curicó"/>
    <s v="MT"/>
    <m/>
    <m/>
    <s v="Sector Los Niches RCU5455 se encuentra reconectador operado por choque de vehículo placa patente GBWZ15 a poste de cooperativa CU3425, se realiza reemplazo y posterior energización de la zona afectada"/>
  </r>
  <r>
    <n v="202400998"/>
    <x v="2"/>
    <n v="73"/>
    <n v="6178"/>
    <n v="1355"/>
    <x v="1542"/>
    <d v="2024-06-19T08:58:32"/>
    <n v="0.37"/>
    <x v="36"/>
    <x v="1"/>
    <n v="7301"/>
    <s v="Curicó"/>
    <s v="MT"/>
    <m/>
    <m/>
    <s v="Sector Los Niches RCU5455 se encuentra reconectador operado por choque de vehículo placa patente GBWZ15 a poste de cooperativa CU3425, se realiza reemplazo y posterior energización de la zona afectada"/>
  </r>
  <r>
    <n v="202400998"/>
    <x v="2"/>
    <n v="28"/>
    <n v="1567.5"/>
    <n v="95"/>
    <x v="1542"/>
    <d v="2024-06-19T12:55:48"/>
    <n v="4.32"/>
    <x v="36"/>
    <x v="1"/>
    <n v="7301"/>
    <s v="Curicó"/>
    <s v="MT"/>
    <m/>
    <m/>
    <s v="Sector Los Niches RCU5455 se encuentra reconectador operado por choque de vehículo placa patente GBWZ15 a poste de cooperativa CU3425, se realiza reemplazo y posterior energización de la zona afectada"/>
  </r>
  <r>
    <n v="202401008"/>
    <x v="5"/>
    <n v="0"/>
    <n v="0"/>
    <n v="30"/>
    <x v="1543"/>
    <d v="2024-06-20T13:55:00"/>
    <n v="1.59"/>
    <x v="33"/>
    <x v="0"/>
    <n v="7308"/>
    <s v="Teno"/>
    <s v="BT"/>
    <m/>
    <m/>
    <s v="Santa Adela SED 741 se encuentra NH SED741 operado por ramas en la red TE714, se realiza despeje puntual y cierre de NH 80A restaurando suministro."/>
  </r>
  <r>
    <n v="202401009"/>
    <x v="4"/>
    <n v="3"/>
    <n v="375"/>
    <n v="85"/>
    <x v="1544"/>
    <d v="2024-06-20T14:18:20"/>
    <n v="1.72"/>
    <x v="33"/>
    <x v="0"/>
    <n v="7301"/>
    <s v="Curicó"/>
    <s v="MT"/>
    <m/>
    <m/>
    <s v="Sector Potrero Grande DCU9436 operado por posibles ramas, se encuentra red MT despejada y se realiza reemplazo de fusible MT misma capacidad 10t DD/ FF operado en MT fusible de 10 T. CU 9437 "/>
  </r>
  <r>
    <n v="202401018"/>
    <x v="2"/>
    <n v="6"/>
    <n v="495"/>
    <n v="7"/>
    <x v="1545"/>
    <d v="2024-06-21T10:15:05"/>
    <n v="2.29"/>
    <x v="33"/>
    <x v="0"/>
    <n v="7301"/>
    <s v="Curicó"/>
    <s v="MT"/>
    <m/>
    <m/>
    <s v="Sector Santa Cristina sin energía por Caída de árbol sobre LMT en cliente 14400, se aísla punto de falla quedando con servicio normal."/>
  </r>
  <r>
    <n v="202401020"/>
    <x v="2"/>
    <n v="5"/>
    <n v="200"/>
    <n v="149"/>
    <x v="1546"/>
    <d v="2024-06-21T09:18:57"/>
    <n v="1.3"/>
    <x v="42"/>
    <x v="0"/>
    <n v="7301"/>
    <s v="Curicó"/>
    <s v="MT"/>
    <m/>
    <m/>
    <s v="Sector Villa Julián Lozano sin energía producto de caída de árbol sobre red MT en CU6254 sin cortarla, se realiza despeje quedando con servicio normal."/>
  </r>
  <r>
    <n v="202401023"/>
    <x v="2"/>
    <n v="1"/>
    <n v="100"/>
    <n v="108"/>
    <x v="1547"/>
    <d v="2024-06-21T10:33:56"/>
    <n v="2.2400000000000002"/>
    <x v="33"/>
    <x v="0"/>
    <n v="7301"/>
    <s v="Curicó"/>
    <s v="MT"/>
    <m/>
    <m/>
    <s v="Sector villa Santa Mónica Se realiza apertura de puentes en BT por líneas BT cortadas entre 2660 y TE2659, se realiza reparación y posterior despeje, quedando con servicio normal."/>
  </r>
  <r>
    <n v="202401025"/>
    <x v="4"/>
    <n v="14"/>
    <n v="430"/>
    <n v="147"/>
    <x v="1548"/>
    <d v="2024-06-21T08:42:47"/>
    <n v="0.34"/>
    <x v="42"/>
    <x v="0"/>
    <n v="7301"/>
    <s v="Curicó"/>
    <s v="MT"/>
    <m/>
    <m/>
    <s v="Sector Las piedras equipo DCU4905 operado por árbol sobre red MT que corta puente MT en CU5217, se despeja y posterior reparación, quedando con servicio normal."/>
  </r>
  <r>
    <n v="202401025"/>
    <x v="4"/>
    <n v="4"/>
    <n v="185"/>
    <n v="129"/>
    <x v="1548"/>
    <d v="2024-06-21T11:17:24"/>
    <n v="2.92"/>
    <x v="42"/>
    <x v="0"/>
    <n v="7301"/>
    <s v="Curicó"/>
    <s v="MT"/>
    <m/>
    <m/>
    <s v="Sector Las piedras equipo DCU4905 operado por árbol sobre red MT que corta puente MT en CU5217, se despeja y posterior reparación, quedando con servicio normal."/>
  </r>
  <r>
    <n v="202401026"/>
    <x v="4"/>
    <n v="0"/>
    <n v="0"/>
    <n v="14"/>
    <x v="1549"/>
    <d v="2024-06-21T12:15:52"/>
    <n v="3.88"/>
    <x v="33"/>
    <x v="0"/>
    <n v="7301"/>
    <s v="Curicó"/>
    <s v="BT"/>
    <m/>
    <m/>
    <s v="Sector Cordillerilla sin energía producto de FMT en SED1163 operado producto de caída de ramas en sector CU7919."/>
  </r>
  <r>
    <n v="202401027"/>
    <x v="0"/>
    <n v="1"/>
    <n v="10"/>
    <n v="17"/>
    <x v="1550"/>
    <d v="2024-06-21T11:40:26"/>
    <n v="3.27"/>
    <x v="42"/>
    <x v="0"/>
    <n v="7308"/>
    <s v="Teno"/>
    <s v="MT"/>
    <m/>
    <m/>
    <s v="Sector santa elena de Teno, FMT658 operado por caída de árbol que corta red BT en TE2955, se repara quedando con servicio normal."/>
  </r>
  <r>
    <n v="202401029"/>
    <x v="4"/>
    <n v="52"/>
    <n v="2365.5"/>
    <n v="285"/>
    <x v="1551"/>
    <d v="2024-06-21T11:32:55"/>
    <n v="5.07"/>
    <x v="42"/>
    <x v="0"/>
    <n v="7301"/>
    <s v="Curicó"/>
    <s v="MT"/>
    <m/>
    <m/>
    <s v="Sector rincón de zapallar DCU2493 operado por corte de líneas en red MT entre TE2493 y CU2591, se realiza despeje y transferencia vía DCU9476."/>
  </r>
  <r>
    <n v="202401030"/>
    <x v="2"/>
    <n v="1"/>
    <n v="30"/>
    <n v="8"/>
    <x v="1552"/>
    <d v="2024-06-21T12:51:51"/>
    <n v="4.28"/>
    <x v="43"/>
    <x v="0"/>
    <n v="7301"/>
    <s v="Curicó"/>
    <s v="MT"/>
    <m/>
    <m/>
    <s v="Sector de Zapallar Fusible MT operado por derrumbe de tierra en el servicio 17355, se realiza cierre y normalización del sector. "/>
  </r>
  <r>
    <n v="202401039"/>
    <x v="2"/>
    <n v="41"/>
    <n v="1463"/>
    <n v="259"/>
    <x v="1553"/>
    <d v="2024-06-21T11:22:40"/>
    <n v="1.75"/>
    <x v="42"/>
    <x v="0"/>
    <n v="7301"/>
    <s v="Curicó"/>
    <s v="MT"/>
    <m/>
    <m/>
    <s v="Sector Zapallar Se realiza apertura de emergencia a DCU6256 por árbol sobre red MT en CU6470, se realiza despeje quedando con servicio normal."/>
  </r>
  <r>
    <n v="202401041"/>
    <x v="2"/>
    <n v="9"/>
    <n v="280"/>
    <n v="18"/>
    <x v="1554"/>
    <d v="2024-06-21T14:19:20"/>
    <n v="4.3600000000000003"/>
    <x v="33"/>
    <x v="0"/>
    <n v="7301"/>
    <s v="Curicó"/>
    <s v="MT"/>
    <m/>
    <m/>
    <s v="Sector de Marengo sin energía por Caída de gancho de árbol cae sobre red MT cortandola en TE6799, se repara y se realiza cierre quedando con servicio normal."/>
  </r>
  <r>
    <n v="202401041"/>
    <x v="2"/>
    <n v="9"/>
    <n v="290"/>
    <n v="49"/>
    <x v="1555"/>
    <d v="2024-06-21T14:19:20"/>
    <n v="1.1399999999999999"/>
    <x v="33"/>
    <x v="0"/>
    <n v="7301"/>
    <s v="Curicó"/>
    <s v="MT"/>
    <m/>
    <m/>
    <s v="Sector de Marengo sin energía por Caída de gancho de árbol cae sobre red MT cortandola en TE6799, se repara y se realiza cierre quedando con servicio normal."/>
  </r>
  <r>
    <n v="202401046"/>
    <x v="5"/>
    <n v="1"/>
    <n v="25"/>
    <n v="19"/>
    <x v="1556"/>
    <d v="2024-06-21T15:03:20"/>
    <n v="4.04"/>
    <x v="33"/>
    <x v="0"/>
    <n v="7308"/>
    <s v="Teno"/>
    <s v="MT"/>
    <m/>
    <m/>
    <s v="Sector Santa Laura sin energía por Caída de gancho que corta red BT en TE5840, se repara quedando con servicio normal."/>
  </r>
  <r>
    <n v="202401065"/>
    <x v="2"/>
    <n v="0"/>
    <n v="0"/>
    <n v="12"/>
    <x v="1557"/>
    <d v="2024-06-21T15:58:10"/>
    <n v="1.85"/>
    <x v="34"/>
    <x v="0"/>
    <n v="7301"/>
    <s v="Curicó"/>
    <s v="BT"/>
    <m/>
    <m/>
    <s v="Sector de Zapallar Se encuentra fusible BT operado por sobrecarga, se reemplaza quedando con servicio normal."/>
  </r>
  <r>
    <n v="202401070"/>
    <x v="0"/>
    <n v="2"/>
    <n v="50"/>
    <n v="57"/>
    <x v="1558"/>
    <d v="2024-06-21T18:41:45"/>
    <n v="3.81"/>
    <x v="33"/>
    <x v="0"/>
    <n v="7308"/>
    <s v="Teno"/>
    <s v="MT"/>
    <m/>
    <m/>
    <s v="Sector El sauce DTE5678 operado por caída de árbol te2835 y líneas cortadas, se repara queda normalizado"/>
  </r>
  <r>
    <n v="202401073"/>
    <x v="3"/>
    <n v="1"/>
    <n v="15"/>
    <n v="15"/>
    <x v="1559"/>
    <d v="2024-06-21T17:23:23"/>
    <n v="1.92"/>
    <x v="33"/>
    <x v="0"/>
    <n v="7308"/>
    <s v="Teno"/>
    <s v="MT"/>
    <m/>
    <m/>
    <s v="Sector El Trebolar DTE3444 1FMT Operado producto de ramas y viento cercana a la red, se realiza despeje puntual"/>
  </r>
  <r>
    <n v="202401075"/>
    <x v="0"/>
    <n v="1"/>
    <n v="15"/>
    <n v="11"/>
    <x v="1560"/>
    <d v="2024-06-21T17:50:45"/>
    <n v="2.0499999999999998"/>
    <x v="40"/>
    <x v="0"/>
    <n v="7308"/>
    <s v="Teno"/>
    <s v="MT"/>
    <m/>
    <m/>
    <s v="Sector El Molino, cable neutro suelto salida de bushin falla en neutro de la SE, se repara quedando normalizado"/>
  </r>
  <r>
    <n v="202401138"/>
    <x v="4"/>
    <n v="150"/>
    <n v="7507.5"/>
    <n v="1705"/>
    <x v="1561"/>
    <d v="2024-06-29T11:49:47"/>
    <n v="0.28000000000000003"/>
    <x v="45"/>
    <x v="1"/>
    <n v="7301"/>
    <s v="Curicó"/>
    <s v="MT"/>
    <m/>
    <m/>
    <s v="Sector Los Niches se realiza apertura de emergencia del reconectador RCU6059 por LMT cortada (CU6950) en sector Santa Rosa La Copec. La causa fue una tala realizada por particular. "/>
  </r>
  <r>
    <n v="202401138"/>
    <x v="4"/>
    <n v="37"/>
    <n v="2224.5"/>
    <n v="317"/>
    <x v="1561"/>
    <d v="2024-06-29T11:49:47"/>
    <n v="0.28000000000000003"/>
    <x v="45"/>
    <x v="1"/>
    <n v="7304"/>
    <s v="Molina"/>
    <s v="MT"/>
    <m/>
    <m/>
    <s v="Sector Los Niches se realiza apertura de emergencia del reconectador RCU6059 por LMT cortada (CU6950) en sector Santa Rosa La Copec. La causa fue una tala realizada por particular. "/>
  </r>
  <r>
    <n v="202401138"/>
    <x v="4"/>
    <n v="20"/>
    <n v="895"/>
    <n v="100"/>
    <x v="1561"/>
    <d v="2024-06-29T12:04:36"/>
    <n v="0.52"/>
    <x v="45"/>
    <x v="1"/>
    <n v="7301"/>
    <s v="Curicó"/>
    <s v="MT"/>
    <m/>
    <m/>
    <s v="Sector Los Niches se realiza apertura de emergencia del reconectador RCU6059 por LMT cortada (CU6950) en sector Santa Rosa La Copec. La causa fue una tala realizada por particular. "/>
  </r>
  <r>
    <n v="202401138"/>
    <x v="4"/>
    <n v="1"/>
    <n v="45"/>
    <n v="1"/>
    <x v="1561"/>
    <d v="2024-06-29T13:25:09"/>
    <n v="1.87"/>
    <x v="45"/>
    <x v="1"/>
    <n v="7301"/>
    <s v="Curicó"/>
    <s v="MT"/>
    <m/>
    <m/>
    <s v="Sector Los Niches se realiza apertura de emergencia del reconectador RCU6059 por LMT cortada (CU6950) en sector Santa Rosa La Copec. La causa fue una tala realizada por particular. "/>
  </r>
  <r>
    <n v="202401160"/>
    <x v="2"/>
    <n v="20"/>
    <n v="1990"/>
    <n v="743"/>
    <x v="1562"/>
    <d v="2024-07-03T22:24:40"/>
    <n v="0.15"/>
    <x v="40"/>
    <x v="0"/>
    <n v="7301"/>
    <s v="Curicó"/>
    <s v="MT"/>
    <m/>
    <m/>
    <s v="Sector El Retamo sin energía producto de LMT cortada entre CU3508 y 3509, se repara quedando normalizado "/>
  </r>
  <r>
    <n v="202401160"/>
    <x v="2"/>
    <n v="14"/>
    <n v="1373"/>
    <n v="33"/>
    <x v="1562"/>
    <d v="2024-07-03T22:55:07"/>
    <n v="0.66"/>
    <x v="40"/>
    <x v="0"/>
    <n v="7301"/>
    <s v="Curicó"/>
    <s v="MT"/>
    <m/>
    <m/>
    <s v="Sector El Retamo sin energía producto de LMT cortada entre CU3508 y 3509, se repara quedando normalizado "/>
  </r>
  <r>
    <n v="202401181"/>
    <x v="2"/>
    <n v="0"/>
    <n v="0"/>
    <n v="19"/>
    <x v="1563"/>
    <d v="2024-07-08T08:30:14"/>
    <n v="3.48"/>
    <x v="42"/>
    <x v="0"/>
    <n v="7301"/>
    <s v="Curicó"/>
    <s v="BT"/>
    <m/>
    <m/>
    <s v="Sector Marengo LBT cortada en CU1503 en neutro, se realiza reparacion quedando con energia"/>
  </r>
  <r>
    <n v="202401209"/>
    <x v="0"/>
    <n v="0"/>
    <n v="0"/>
    <n v="147"/>
    <x v="1564"/>
    <d v="2024-07-10T20:27:04"/>
    <n v="1.88"/>
    <x v="40"/>
    <x v="0"/>
    <n v="7308"/>
    <s v="Teno"/>
    <s v="BT"/>
    <m/>
    <m/>
    <s v="Sector Santa Elena Teno SED 1299 se encuentra mal contacto en salida de cavanna de fase R, se repara la falla y se repone servicio quedando con energía el sector"/>
  </r>
  <r>
    <n v="202401211"/>
    <x v="3"/>
    <n v="9"/>
    <n v="265"/>
    <n v="73"/>
    <x v="1565"/>
    <d v="2024-07-18T15:40:32"/>
    <n v="5.65"/>
    <x v="52"/>
    <x v="0"/>
    <n v="7308"/>
    <s v="Teno"/>
    <s v="MT"/>
    <m/>
    <m/>
    <s v="Sector San León de Morza Desconexión programada por Mejoramiento de SED277 e instalación de nueva S/E"/>
  </r>
  <r>
    <n v="202401218"/>
    <x v="2"/>
    <n v="0"/>
    <n v="0"/>
    <n v="33"/>
    <x v="1566"/>
    <d v="2024-07-12T12:05:00"/>
    <n v="1.84"/>
    <x v="36"/>
    <x v="0"/>
    <n v="7301"/>
    <s v="Curicó"/>
    <s v="BT"/>
    <m/>
    <m/>
    <s v="Sector Altos de zapallar FBT operado producto de vehículo con carga alta topa red telefónica entre CU1277 y cu4007 y desaploma poste, se realiza reparación queda normalizado"/>
  </r>
  <r>
    <n v="202401228"/>
    <x v="4"/>
    <n v="11"/>
    <n v="418"/>
    <n v="51"/>
    <x v="1567"/>
    <d v="2024-07-14T17:48:50"/>
    <n v="7.04"/>
    <x v="36"/>
    <x v="1"/>
    <n v="7304"/>
    <s v="Molina"/>
    <s v="MT"/>
    <m/>
    <m/>
    <s v="Sector El Yacal DCU160 operado por poste de media tensión CU148 chocado por vehiculo placa patente ZB1218 Marca Mitsubishi modelo L200, se realiza reemplazo de poste quedando el sector con servicio normal."/>
  </r>
  <r>
    <n v="202401263"/>
    <x v="4"/>
    <n v="243"/>
    <n v="17667.5"/>
    <n v="2953"/>
    <x v="1568"/>
    <d v="2024-07-22T11:42:00"/>
    <n v="0.03"/>
    <x v="53"/>
    <x v="2"/>
    <n v="7301"/>
    <s v="Curicó"/>
    <s v="MT"/>
    <m/>
    <m/>
    <s v="Falla a nivel de transmisión"/>
  </r>
  <r>
    <n v="202401263"/>
    <x v="4"/>
    <n v="37"/>
    <n v="2224.5"/>
    <n v="318"/>
    <x v="1568"/>
    <d v="2024-07-22T11:42:00"/>
    <n v="0.03"/>
    <x v="53"/>
    <x v="2"/>
    <n v="7304"/>
    <s v="Molina"/>
    <s v="MT"/>
    <m/>
    <m/>
    <s v="Falla a nivel de transmisión"/>
  </r>
  <r>
    <n v="202401263"/>
    <x v="4"/>
    <n v="366"/>
    <n v="29813.5"/>
    <n v="4647"/>
    <x v="1568"/>
    <d v="2024-07-22T11:42:00"/>
    <n v="0.03"/>
    <x v="53"/>
    <x v="2"/>
    <n v="7301"/>
    <s v="Curicó"/>
    <s v="MT"/>
    <m/>
    <m/>
    <s v="Falla a nivel de transmisión"/>
  </r>
  <r>
    <n v="202401263"/>
    <x v="4"/>
    <n v="72"/>
    <n v="4567.5"/>
    <n v="588"/>
    <x v="1568"/>
    <d v="2024-07-22T11:42:00"/>
    <n v="0.03"/>
    <x v="53"/>
    <x v="2"/>
    <n v="7301"/>
    <s v="Curicó"/>
    <s v="MT"/>
    <m/>
    <m/>
    <s v="Falla a nivel de transmisión"/>
  </r>
  <r>
    <n v="202401263"/>
    <x v="4"/>
    <n v="19"/>
    <n v="9607"/>
    <n v="74"/>
    <x v="1568"/>
    <d v="2024-07-22T11:42:00"/>
    <n v="0.03"/>
    <x v="53"/>
    <x v="2"/>
    <n v="7306"/>
    <s v="Romeral"/>
    <s v="MT"/>
    <m/>
    <m/>
    <s v="Falla a nivel de transmisión"/>
  </r>
  <r>
    <n v="202401290"/>
    <x v="0"/>
    <n v="5"/>
    <n v="78"/>
    <n v="22"/>
    <x v="1569"/>
    <d v="2024-07-26T12:00:00"/>
    <n v="1.45"/>
    <x v="33"/>
    <x v="0"/>
    <n v="7306"/>
    <s v="Romeral"/>
    <s v="MT"/>
    <m/>
    <m/>
    <s v="Sector Los Maquis operación de FMT producto de una rama de eucalipto topa Mt te 341 por el viento, se despeja la zona queda normalizado  queda normalizado"/>
  </r>
  <r>
    <n v="202401313"/>
    <x v="4"/>
    <n v="19"/>
    <n v="973"/>
    <n v="127"/>
    <x v="1570"/>
    <d v="2024-07-31T17:33:00"/>
    <n v="0.8"/>
    <x v="50"/>
    <x v="1"/>
    <n v="7301"/>
    <s v="Curicó"/>
    <s v="MT"/>
    <m/>
    <m/>
    <s v="Sector Rincon de zapallar FMT 20T operados producto de ave que topa red MT entre CU5545 y cu5546, se verifica la zona afectada sin riesgo quedando sector normalizado"/>
  </r>
  <r>
    <n v="202401325"/>
    <x v="3"/>
    <n v="31"/>
    <n v="4965"/>
    <n v="261"/>
    <x v="1571"/>
    <d v="2024-08-01T23:45:50"/>
    <n v="1.95"/>
    <x v="53"/>
    <x v="2"/>
    <n v="6303"/>
    <s v="Chimbarongo"/>
    <s v="MT"/>
    <m/>
    <m/>
    <s v="SSEE Quint aSin Tensión producto de falla transmisión "/>
  </r>
  <r>
    <n v="202401325"/>
    <x v="3"/>
    <n v="202"/>
    <n v="20517.5"/>
    <n v="1608"/>
    <x v="1571"/>
    <d v="2024-08-01T23:45:50"/>
    <n v="1.95"/>
    <x v="53"/>
    <x v="2"/>
    <n v="7308"/>
    <s v="Teno"/>
    <s v="MT"/>
    <m/>
    <m/>
    <s v="SSEE Quint aSin Tensión producto de falla transmisión "/>
  </r>
  <r>
    <n v="202401328"/>
    <x v="0"/>
    <n v="0"/>
    <n v="0"/>
    <n v="59"/>
    <x v="1572"/>
    <d v="2024-08-02T05:04:42"/>
    <n v="6.31"/>
    <x v="42"/>
    <x v="0"/>
    <n v="7308"/>
    <s v="Teno"/>
    <s v="BT"/>
    <m/>
    <m/>
    <s v="Sector Santa Susana sin energia por caida de arbol sobre la red BT por fuertes vientos, se depaja y reparado quedano normalizado"/>
  </r>
  <r>
    <n v="202401330"/>
    <x v="4"/>
    <n v="46"/>
    <n v="2110.5"/>
    <n v="565"/>
    <x v="1573"/>
    <d v="2024-08-02T10:34:44"/>
    <n v="11.75"/>
    <x v="42"/>
    <x v="1"/>
    <n v="7301"/>
    <s v="Curicó"/>
    <s v="MT"/>
    <m/>
    <m/>
    <s v="RCU6726 Potrero grande, se provoca caída de árbol en CU8090 sobre línea de media tensión, se realiza despeje de la zona para posterior realizar reparación con la zona segura."/>
  </r>
  <r>
    <n v="202401330"/>
    <x v="4"/>
    <n v="24"/>
    <n v="990.5"/>
    <n v="183"/>
    <x v="1573"/>
    <d v="2024-08-02T11:40:07"/>
    <n v="12.84"/>
    <x v="42"/>
    <x v="1"/>
    <n v="7301"/>
    <s v="Curicó"/>
    <s v="MT"/>
    <m/>
    <m/>
    <s v="RCU6726 Potrero grande, se provoca caída de árbol en CU8090 sobre línea de media tensión, se realiza despeje de la zona para posterior realizar reparación con la zona segura."/>
  </r>
  <r>
    <n v="202401330"/>
    <x v="4"/>
    <n v="11"/>
    <n v="150"/>
    <n v="84"/>
    <x v="1573"/>
    <d v="2024-08-02T12:03:10"/>
    <n v="13.22"/>
    <x v="42"/>
    <x v="1"/>
    <n v="7301"/>
    <s v="Curicó"/>
    <s v="MT"/>
    <m/>
    <m/>
    <s v="RCU6726 Potrero grande, se provoca caída de árbol en CU8090 sobre línea de media tensión, se realiza despeje de la zona para posterior realizar reparación con la zona segura."/>
  </r>
  <r>
    <n v="202401331"/>
    <x v="4"/>
    <n v="13"/>
    <n v="515"/>
    <n v="232"/>
    <x v="1574"/>
    <d v="2024-08-02T03:28:24"/>
    <n v="4.49"/>
    <x v="33"/>
    <x v="0"/>
    <n v="7301"/>
    <s v="Curicó"/>
    <s v="MT"/>
    <m/>
    <m/>
    <s v="Sector de Chequenlemu sin energía producto de ramas sobre la red en varios puntos, se realiza despeje quedando normalizado el sector "/>
  </r>
  <r>
    <n v="202401339"/>
    <x v="3"/>
    <n v="1"/>
    <n v="75"/>
    <n v="1"/>
    <x v="1575"/>
    <d v="2024-08-02T14:11:45"/>
    <n v="13.1"/>
    <x v="42"/>
    <x v="1"/>
    <n v="6303"/>
    <s v="Chimbarongo"/>
    <s v="MT"/>
    <m/>
    <m/>
    <s v="Sector Las Liras , sector sin energia poda caida de arboles cortando LMt y quebrando postes en varios tramos por viento fuerte"/>
  </r>
  <r>
    <n v="202401339"/>
    <x v="3"/>
    <n v="39"/>
    <n v="2650"/>
    <n v="385"/>
    <x v="1575"/>
    <d v="2024-08-02T14:11:45"/>
    <n v="13.1"/>
    <x v="42"/>
    <x v="1"/>
    <n v="7308"/>
    <s v="Teno"/>
    <s v="MT"/>
    <m/>
    <m/>
    <s v="Sector Las Liras , sector sin energia poda caida de arboles cortando LMt y quebrando postes en varios tramos por viento fuerte"/>
  </r>
  <r>
    <n v="202401339"/>
    <x v="3"/>
    <n v="8"/>
    <n v="275"/>
    <n v="26"/>
    <x v="1575"/>
    <d v="2024-08-02T15:39:28"/>
    <n v="14.56"/>
    <x v="42"/>
    <x v="1"/>
    <n v="7308"/>
    <s v="Teno"/>
    <s v="MT"/>
    <m/>
    <m/>
    <s v="Sector Las Liras , sector sin energia poda caida de arboles cortando LMt y quebrando postes en varios tramos por viento fuerte"/>
  </r>
  <r>
    <n v="202401339"/>
    <x v="3"/>
    <n v="6"/>
    <n v="185"/>
    <n v="119"/>
    <x v="1575"/>
    <d v="2024-08-02T17:00:00"/>
    <n v="15.91"/>
    <x v="42"/>
    <x v="1"/>
    <n v="7308"/>
    <s v="Teno"/>
    <s v="MT"/>
    <m/>
    <m/>
    <s v="Sector Las Liras , sector sin energia poda caida de arboles cortando LMt y quebrando postes en varios tramos por viento fuerte"/>
  </r>
  <r>
    <n v="202401339"/>
    <x v="3"/>
    <n v="56"/>
    <n v="5412.5"/>
    <n v="324"/>
    <x v="1575"/>
    <d v="2024-08-03T00:23:19"/>
    <n v="23.29"/>
    <x v="42"/>
    <x v="1"/>
    <n v="7308"/>
    <s v="Teno"/>
    <s v="MT"/>
    <m/>
    <m/>
    <s v="Sector Las Liras , sector sin energia poda caida de arboles cortando LMt y quebrando postes en varios tramos por viento fuerte"/>
  </r>
  <r>
    <n v="202401346"/>
    <x v="5"/>
    <n v="7"/>
    <n v="111.5"/>
    <n v="24"/>
    <x v="1576"/>
    <d v="2024-08-02T11:10:20"/>
    <n v="3.99"/>
    <x v="42"/>
    <x v="1"/>
    <n v="7308"/>
    <s v="Teno"/>
    <s v="MT"/>
    <m/>
    <m/>
    <s v="Sector San Carlos de Teno, producto de fuertes vientos se provoca la caída de árboles de la zona en TE5001 provocando la operación de DTE4513 cortando conductor MT."/>
  </r>
  <r>
    <n v="202401346"/>
    <x v="5"/>
    <n v="10"/>
    <n v="260"/>
    <n v="240"/>
    <x v="1576"/>
    <d v="2024-08-02T11:21:19"/>
    <n v="4.17"/>
    <x v="42"/>
    <x v="1"/>
    <n v="7308"/>
    <s v="Teno"/>
    <s v="MT"/>
    <m/>
    <m/>
    <s v="Sector San Carlos de Teno, producto de fuertes vientos se provoca la caída de árboles de la zona en TE5001 provocando la operación de DTE4513 cortando conductor MT."/>
  </r>
  <r>
    <n v="202401347"/>
    <x v="4"/>
    <n v="1"/>
    <n v="15"/>
    <n v="4"/>
    <x v="1577"/>
    <d v="2024-08-02T08:56:24"/>
    <n v="1.98"/>
    <x v="38"/>
    <x v="2"/>
    <n v="7301"/>
    <s v="Curicó"/>
    <s v="MT"/>
    <m/>
    <m/>
    <s v="Sector Yacal RCU6411 operado de reconectador producto de estructuras de cliente 14133 FORESTAL TRONGOL LIMITADA dañadas, ocasionando falla en red de cooperativa "/>
  </r>
  <r>
    <n v="202401347"/>
    <x v="4"/>
    <n v="20"/>
    <n v="1468"/>
    <n v="187"/>
    <x v="1577"/>
    <d v="2024-08-02T08:56:24"/>
    <n v="1.98"/>
    <x v="38"/>
    <x v="2"/>
    <n v="7304"/>
    <s v="Molina"/>
    <s v="MT"/>
    <m/>
    <m/>
    <s v="Sector Yacal RCU6411 operado de reconectador producto de estructuras de cliente 14133 FORESTAL TRONGOL LIMITADA dañadas, ocasionando falla en red de cooperativa "/>
  </r>
  <r>
    <n v="202401347"/>
    <x v="4"/>
    <n v="17"/>
    <n v="756.5"/>
    <n v="132"/>
    <x v="1577"/>
    <d v="2024-08-02T12:32:10"/>
    <n v="5.58"/>
    <x v="38"/>
    <x v="2"/>
    <n v="7304"/>
    <s v="Molina"/>
    <s v="MT"/>
    <m/>
    <m/>
    <s v="Sector Yacal RCU6411 operado de reconectador producto de estructuras de cliente 14133 FORESTAL TRONGOL LIMITADA dañadas, ocasionando falla en red de cooperativa "/>
  </r>
  <r>
    <n v="202401349"/>
    <x v="5"/>
    <n v="17"/>
    <n v="575"/>
    <n v="66"/>
    <x v="1578"/>
    <d v="2024-08-02T16:28:49"/>
    <n v="9.23"/>
    <x v="42"/>
    <x v="1"/>
    <n v="7308"/>
    <s v="Teno"/>
    <s v="MT"/>
    <m/>
    <m/>
    <s v="Serctor Santa Laura sin energia por caida de arboles en la red , se normaliza sector."/>
  </r>
  <r>
    <n v="202401350"/>
    <x v="0"/>
    <n v="2"/>
    <n v="20"/>
    <n v="12"/>
    <x v="1579"/>
    <d v="2024-08-02T21:39:33"/>
    <n v="14.27"/>
    <x v="42"/>
    <x v="0"/>
    <n v="7308"/>
    <s v="Teno"/>
    <s v="MT"/>
    <m/>
    <m/>
    <s v="Sector la Purísma sin energía producto de ramas que caen y cortan la red MT, se realiza reparacion y despeje quedando normalizado el sector."/>
  </r>
  <r>
    <n v="202401351"/>
    <x v="3"/>
    <n v="3"/>
    <n v="35"/>
    <n v="31"/>
    <x v="1580"/>
    <d v="2024-08-02T20:28:43"/>
    <n v="13.09"/>
    <x v="42"/>
    <x v="1"/>
    <n v="6303"/>
    <s v="Chimbarongo"/>
    <s v="MT"/>
    <m/>
    <m/>
    <s v="sector Quinta sin energía producto de ramas y arbol sobre la red en varios puntos, se realiza despeje quedando normalizado el sector"/>
  </r>
  <r>
    <n v="202401352"/>
    <x v="3"/>
    <n v="9"/>
    <n v="180"/>
    <n v="86"/>
    <x v="1581"/>
    <d v="2024-08-02T17:51:19"/>
    <n v="10.45"/>
    <x v="42"/>
    <x v="0"/>
    <n v="7308"/>
    <s v="Teno"/>
    <s v="MT"/>
    <m/>
    <m/>
    <s v="Sector Esmeralda Sur, sin energía producto de caída de árboles en varios puntos por fuertes vientos en el lugar fuera de la zona de seguridad "/>
  </r>
  <r>
    <n v="202401353"/>
    <x v="3"/>
    <n v="12"/>
    <n v="750"/>
    <n v="19"/>
    <x v="1582"/>
    <d v="2024-08-02T12:01:28"/>
    <n v="4.6100000000000003"/>
    <x v="42"/>
    <x v="0"/>
    <n v="7308"/>
    <s v="Teno"/>
    <s v="MT"/>
    <m/>
    <m/>
    <s v="Sector El cisneDTE1866, sin energía producto de caída de árboles en varios puntos por fuertes vientos en el lugar fuera de la zona de seguridad "/>
  </r>
  <r>
    <n v="202401354"/>
    <x v="4"/>
    <n v="1"/>
    <n v="75"/>
    <n v="87"/>
    <x v="1583"/>
    <d v="2024-08-02T09:37:35"/>
    <n v="2.54"/>
    <x v="42"/>
    <x v="1"/>
    <n v="7301"/>
    <s v="Curicó"/>
    <s v="MT"/>
    <m/>
    <m/>
    <s v="Sector Chequenlemu sin energía producto de caída de árboles en varios puntos por fuertes vientos en el lugar fuera de la zona de seguridad sector  CU6101."/>
  </r>
  <r>
    <n v="202401354"/>
    <x v="4"/>
    <n v="12"/>
    <n v="440"/>
    <n v="145"/>
    <x v="1583"/>
    <d v="2024-08-02T10:28:56"/>
    <n v="3.4"/>
    <x v="42"/>
    <x v="1"/>
    <n v="7301"/>
    <s v="Curicó"/>
    <s v="MT"/>
    <m/>
    <m/>
    <s v="Sector Chequenlemu sin energía producto de caída de árboles en varios puntos por fuertes vientos en el lugar fuera de la zona de seguridad sector  CU6101."/>
  </r>
  <r>
    <n v="202401355"/>
    <x v="0"/>
    <n v="0"/>
    <n v="0"/>
    <n v="59"/>
    <x v="1584"/>
    <d v="2024-08-02T20:36:00"/>
    <n v="14.1"/>
    <x v="42"/>
    <x v="0"/>
    <n v="7308"/>
    <s v="Teno"/>
    <s v="BT"/>
    <m/>
    <m/>
    <s v="Sector Santa Susana sin energía producto de caída de árboles en varios puntos por fuertes vientos en el lugar fuera de la zona de seguridad "/>
  </r>
  <r>
    <n v="202401356"/>
    <x v="2"/>
    <n v="1"/>
    <n v="45"/>
    <n v="17"/>
    <x v="1585"/>
    <d v="2024-08-02T15:02:54"/>
    <n v="7.56"/>
    <x v="42"/>
    <x v="0"/>
    <n v="7301"/>
    <s v="Curicó"/>
    <s v="MT"/>
    <m/>
    <m/>
    <s v="Sector los niches DCU5571 sin energía producto de caída de árboles en varios puntos por fuertes vientos en el lugar fuera de la zona de seguridad "/>
  </r>
  <r>
    <n v="202401357"/>
    <x v="5"/>
    <n v="6"/>
    <n v="1880"/>
    <n v="68"/>
    <x v="1586"/>
    <d v="2024-08-02T17:58:31"/>
    <n v="10.16"/>
    <x v="42"/>
    <x v="0"/>
    <n v="7308"/>
    <s v="Teno"/>
    <s v="MT"/>
    <m/>
    <m/>
    <s v="Sector Sta Rebeca sin energía producto de caída de árboles en varios puntos por fuertes vientos en el lugar fuera de la zona de seguridad"/>
  </r>
  <r>
    <n v="202401361"/>
    <x v="5"/>
    <n v="10"/>
    <n v="545"/>
    <n v="19"/>
    <x v="1587"/>
    <d v="2024-08-02T17:22:14"/>
    <n v="1.8"/>
    <x v="42"/>
    <x v="0"/>
    <n v="7308"/>
    <s v="Teno"/>
    <s v="MT"/>
    <m/>
    <m/>
    <s v="Sector la montaña de teno sin energía por apertura de emergencia para retiro árbol sobre servicio de andinexia"/>
  </r>
  <r>
    <n v="202401362"/>
    <x v="3"/>
    <n v="7"/>
    <n v="205"/>
    <n v="71"/>
    <x v="1588"/>
    <d v="2024-08-02T15:22:05"/>
    <n v="5.05"/>
    <x v="36"/>
    <x v="1"/>
    <n v="6303"/>
    <s v="Chimbarongo"/>
    <s v="MT"/>
    <m/>
    <m/>
    <s v="Sector El Eucaliptus DTE4610 operación producto de choque a tirante te4663, se realiza normalización"/>
  </r>
  <r>
    <n v="202401362"/>
    <x v="3"/>
    <n v="0"/>
    <n v="0"/>
    <n v="2"/>
    <x v="1588"/>
    <d v="2024-08-02T15:22:05"/>
    <n v="5.05"/>
    <x v="36"/>
    <x v="1"/>
    <n v="7308"/>
    <s v="Teno"/>
    <s v="MT"/>
    <m/>
    <m/>
    <s v="Sector El Eucaliptus DTE4610 operación producto de choque a tirante te4663, se realiza normalización"/>
  </r>
  <r>
    <n v="202401373"/>
    <x v="3"/>
    <n v="8"/>
    <n v="260"/>
    <n v="161"/>
    <x v="1589"/>
    <d v="2024-08-02T21:29:23"/>
    <n v="3.55"/>
    <x v="42"/>
    <x v="0"/>
    <n v="7308"/>
    <s v="Teno"/>
    <s v="MT"/>
    <m/>
    <m/>
    <s v="Sector El Cisne DTE5292 operado líneas cortadas por caída de árboles por fuertes vientos dañando estructuras en varios puntos"/>
  </r>
  <r>
    <n v="202401374"/>
    <x v="4"/>
    <n v="0"/>
    <n v="0"/>
    <n v="50"/>
    <x v="1590"/>
    <d v="2024-08-02T13:17:16"/>
    <n v="2.23"/>
    <x v="33"/>
    <x v="0"/>
    <n v="7301"/>
    <s v="Curicó"/>
    <s v="BT"/>
    <m/>
    <m/>
    <s v="Sector Cordillerilla SED421 operada por ramas en red BT."/>
  </r>
  <r>
    <n v="202401385"/>
    <x v="4"/>
    <n v="4"/>
    <n v="75"/>
    <n v="17"/>
    <x v="1591"/>
    <d v="2024-08-02T17:03:10"/>
    <n v="3.92"/>
    <x v="33"/>
    <x v="0"/>
    <n v="7301"/>
    <s v="Curicó"/>
    <s v="MT"/>
    <m/>
    <m/>
    <s v="Sector las lomas de Upeo equipo operado por amaras suelta por huiras en la red Mt y LMT desprendida en altura."/>
  </r>
  <r>
    <n v="202401396"/>
    <x v="4"/>
    <n v="0"/>
    <n v="0"/>
    <n v="6"/>
    <x v="1592"/>
    <d v="2024-08-02T19:28:42"/>
    <n v="3.27"/>
    <x v="40"/>
    <x v="0"/>
    <n v="7301"/>
    <s v="Curicó"/>
    <s v="BT"/>
    <m/>
    <m/>
    <s v="Sector la alborada, falla sin ubicar servicio normalizado falla normalizada"/>
  </r>
  <r>
    <n v="202401421"/>
    <x v="3"/>
    <n v="6"/>
    <n v="185"/>
    <n v="119"/>
    <x v="1593"/>
    <d v="2024-08-03T15:01:13"/>
    <n v="6.9"/>
    <x v="42"/>
    <x v="1"/>
    <n v="7308"/>
    <s v="Teno"/>
    <s v="MT"/>
    <m/>
    <m/>
    <s v="Sector camino El Cisne, DTE1077 operado sus fusibles producto de caída de árboles en LMT del sector TE1007, se realiza despee de la zona normalizado las estructuras dañadas con personal contratista."/>
  </r>
  <r>
    <n v="202401422"/>
    <x v="5"/>
    <n v="1"/>
    <n v="10"/>
    <n v="6"/>
    <x v="1594"/>
    <d v="2024-08-03T17:48:09"/>
    <n v="9.4700000000000006"/>
    <x v="42"/>
    <x v="0"/>
    <n v="7308"/>
    <s v="Teno"/>
    <s v="MT"/>
    <m/>
    <m/>
    <s v="Sector Santa Adela sin energía producto de caída de árboles en varios puntos por fuertes vientos en el lugar fuera de la zona de seguridad"/>
  </r>
  <r>
    <n v="202401425"/>
    <x v="5"/>
    <n v="1"/>
    <n v="25"/>
    <n v="24"/>
    <x v="1595"/>
    <d v="2024-08-03T15:07:23"/>
    <n v="5.23"/>
    <x v="33"/>
    <x v="0"/>
    <n v="7308"/>
    <s v="Teno"/>
    <s v="MT"/>
    <m/>
    <m/>
    <s v="Sector San Carlos sin energía producto de caída de árboles en varios puntos por fuertes vientos en el lugar fuera de la zona de seguridad"/>
  </r>
  <r>
    <n v="202401426"/>
    <x v="5"/>
    <n v="3"/>
    <n v="55"/>
    <n v="15"/>
    <x v="1596"/>
    <d v="2024-08-03T16:37:27"/>
    <n v="6.71"/>
    <x v="42"/>
    <x v="0"/>
    <n v="7308"/>
    <s v="Teno"/>
    <s v="MT"/>
    <m/>
    <m/>
    <s v="Sector Santa Laura DTE5010 operación por caída de árboles por fuerte viento. servicio normalizado"/>
  </r>
  <r>
    <n v="202401427"/>
    <x v="3"/>
    <n v="16"/>
    <n v="1467.5"/>
    <n v="29"/>
    <x v="1597"/>
    <d v="2024-08-03T22:39:44"/>
    <n v="12.74"/>
    <x v="42"/>
    <x v="1"/>
    <n v="7308"/>
    <s v="Teno"/>
    <s v="MT"/>
    <m/>
    <m/>
    <s v="Sector El Cisne ITE5941 sin energía por caída de árbol sobre la red BT por fuertes vientos, se despaja y reparado quedando normalizado"/>
  </r>
  <r>
    <n v="202401428"/>
    <x v="3"/>
    <n v="7"/>
    <n v="195"/>
    <n v="7"/>
    <x v="1598"/>
    <d v="2024-08-03T18:05:46"/>
    <n v="8.16"/>
    <x v="42"/>
    <x v="0"/>
    <n v="7308"/>
    <s v="Teno"/>
    <s v="MT"/>
    <m/>
    <m/>
    <s v="Sector El Cisne DTE5291 sin energía producto de caída de árboles en varios puntos por fuertes vientos en el lugar fuera de la zona de seguridad"/>
  </r>
  <r>
    <n v="202401429"/>
    <x v="0"/>
    <n v="2"/>
    <n v="20"/>
    <n v="12"/>
    <x v="1599"/>
    <d v="2024-08-03T14:19:23"/>
    <n v="4.3600000000000003"/>
    <x v="33"/>
    <x v="0"/>
    <n v="7308"/>
    <s v="Teno"/>
    <s v="MT"/>
    <m/>
    <m/>
    <s v="Sector la purisima sin energía producto de caída de ramas en varios puntos por fuertes vientos en el lugar fuera de la zona de seguridad"/>
  </r>
  <r>
    <n v="202401430"/>
    <x v="5"/>
    <n v="6"/>
    <n v="1880"/>
    <n v="68"/>
    <x v="1600"/>
    <d v="2024-08-03T14:57:13"/>
    <n v="4.99"/>
    <x v="42"/>
    <x v="0"/>
    <n v="7308"/>
    <s v="Teno"/>
    <s v="MT"/>
    <m/>
    <m/>
    <s v="Sector Santa Rebeca sin energía producto de caída de árboles en varios puntos por fuertes vientos en el lugar fuera de la zona de seguridad"/>
  </r>
  <r>
    <n v="202401431"/>
    <x v="0"/>
    <n v="0"/>
    <n v="0"/>
    <n v="22"/>
    <x v="1601"/>
    <d v="2024-08-03T12:58:43"/>
    <n v="3"/>
    <x v="42"/>
    <x v="0"/>
    <n v="7308"/>
    <s v="Teno"/>
    <s v="BT"/>
    <m/>
    <m/>
    <s v="Sector Santa Susana sin energia por caida de arbol sobre la red BT por fuertes vientos, se depaja y reparado quedano normalizado"/>
  </r>
  <r>
    <n v="202401432"/>
    <x v="3"/>
    <n v="0"/>
    <n v="0"/>
    <n v="8"/>
    <x v="1602"/>
    <d v="2024-08-03T13:20:01"/>
    <n v="3.33"/>
    <x v="42"/>
    <x v="0"/>
    <n v="7308"/>
    <s v="Teno"/>
    <s v="BT"/>
    <m/>
    <m/>
    <s v="Sector La Purisima sin energía producto de caída de árboles en red BT fuertes vientos en el lugar fuera de la zona de seguridad"/>
  </r>
  <r>
    <n v="202401434"/>
    <x v="4"/>
    <n v="4"/>
    <n v="75"/>
    <n v="17"/>
    <x v="1603"/>
    <d v="2024-08-03T10:49:47"/>
    <n v="0.56999999999999995"/>
    <x v="33"/>
    <x v="0"/>
    <n v="7301"/>
    <s v="Curicó"/>
    <s v="MT"/>
    <m/>
    <m/>
    <s v="Sector las lomas de upeo sin energía producto de caída de árboles en varios puntos por fuertes vientos en el lugar fuera de la zona de seguridad"/>
  </r>
  <r>
    <n v="202401435"/>
    <x v="3"/>
    <n v="4"/>
    <n v="255"/>
    <n v="11"/>
    <x v="1604"/>
    <d v="2024-08-03T17:45:17"/>
    <n v="7.3"/>
    <x v="42"/>
    <x v="0"/>
    <n v="7308"/>
    <s v="Teno"/>
    <s v="MT"/>
    <m/>
    <m/>
    <s v="Sector El Condor LMT cortadas y crucetas quebradas , queda normalizado"/>
  </r>
  <r>
    <n v="202401436"/>
    <x v="4"/>
    <n v="0"/>
    <n v="0"/>
    <n v="10"/>
    <x v="1605"/>
    <d v="2024-08-03T12:23:11"/>
    <n v="1.79"/>
    <x v="33"/>
    <x v="0"/>
    <n v="7301"/>
    <s v="Curicó"/>
    <s v="BT"/>
    <m/>
    <m/>
    <s v="Sector Upeo sin energía producto de caída de árboles en varios puntos por fuertes vientos en el lugar fuera de la zona de seguridad"/>
  </r>
  <r>
    <n v="202401441"/>
    <x v="3"/>
    <n v="1"/>
    <n v="25"/>
    <n v="39"/>
    <x v="1606"/>
    <d v="2024-08-03T17:42:46"/>
    <n v="6.27"/>
    <x v="40"/>
    <x v="0"/>
    <n v="7308"/>
    <s v="Teno"/>
    <s v="MT"/>
    <m/>
    <m/>
    <s v="Sector el cisne, sin energia por operacion de Nh en SED"/>
  </r>
  <r>
    <n v="202401448"/>
    <x v="5"/>
    <n v="0"/>
    <n v="0"/>
    <n v="8"/>
    <x v="1607"/>
    <d v="2024-08-03T16:33:29"/>
    <n v="1.37"/>
    <x v="34"/>
    <x v="0"/>
    <n v="7308"/>
    <s v="Teno"/>
    <s v="BT"/>
    <m/>
    <m/>
    <s v="Sector Ventana el Bajo, Nh operado por sobre carga momentanea"/>
  </r>
  <r>
    <n v="202401477"/>
    <x v="3"/>
    <n v="0"/>
    <n v="0"/>
    <n v="8"/>
    <x v="1608"/>
    <d v="2024-08-04T21:14:32"/>
    <n v="1.57"/>
    <x v="40"/>
    <x v="0"/>
    <n v="6303"/>
    <s v="Chimbarongo"/>
    <s v="BT"/>
    <m/>
    <m/>
    <s v="Sector Quinta sector sin energía opera 1 fusible de BT de 50 A NH 00 en SED poste TE 1572, quedando con energía normal el sector."/>
  </r>
  <r>
    <n v="202401479"/>
    <x v="4"/>
    <n v="0"/>
    <n v="0"/>
    <n v="10"/>
    <x v="1609"/>
    <d v="2024-08-05T10:02:16"/>
    <n v="1.66"/>
    <x v="42"/>
    <x v="0"/>
    <n v="7301"/>
    <s v="Curicó"/>
    <s v="BT"/>
    <m/>
    <m/>
    <s v="Sector upeo NH operado por ramas en red BT , queda normalizado"/>
  </r>
  <r>
    <n v="202401484"/>
    <x v="5"/>
    <n v="72"/>
    <n v="6138"/>
    <n v="614"/>
    <x v="1610"/>
    <d v="2024-08-05T09:09:41"/>
    <n v="0.12"/>
    <x v="55"/>
    <x v="0"/>
    <n v="7308"/>
    <s v="Teno"/>
    <s v="MT"/>
    <m/>
    <m/>
    <s v="Sector La montaña de Teno sin energía por caída de rayo sobre aislador de poste"/>
  </r>
  <r>
    <n v="202401484"/>
    <x v="5"/>
    <n v="40"/>
    <n v="1420"/>
    <n v="494"/>
    <x v="1610"/>
    <d v="2024-08-05T09:16:25"/>
    <n v="0.23"/>
    <x v="55"/>
    <x v="0"/>
    <n v="7308"/>
    <s v="Teno"/>
    <s v="MT"/>
    <m/>
    <m/>
    <s v="Sector La montaña de Teno sin energía por caída de rayo sobre aislador de poste"/>
  </r>
  <r>
    <n v="202401484"/>
    <x v="5"/>
    <n v="31"/>
    <n v="1255"/>
    <n v="618"/>
    <x v="1610"/>
    <d v="2024-08-05T09:39:20"/>
    <n v="0.61"/>
    <x v="55"/>
    <x v="0"/>
    <n v="7308"/>
    <s v="Teno"/>
    <s v="MT"/>
    <m/>
    <m/>
    <s v="Sector La montaña de Teno sin energía por caída de rayo sobre aislador de poste"/>
  </r>
  <r>
    <n v="202401484"/>
    <x v="5"/>
    <n v="25"/>
    <n v="696.5"/>
    <n v="467"/>
    <x v="1610"/>
    <d v="2024-08-05T12:18:33"/>
    <n v="3.26"/>
    <x v="55"/>
    <x v="0"/>
    <n v="7308"/>
    <s v="Teno"/>
    <s v="MT"/>
    <m/>
    <m/>
    <s v="Sector La montaña de Teno sin energía por caída de rayo sobre aislador de poste"/>
  </r>
  <r>
    <n v="202401569"/>
    <x v="4"/>
    <n v="1"/>
    <n v="15"/>
    <n v="4"/>
    <x v="1611"/>
    <d v="2024-08-21T16:34:22"/>
    <n v="0.19"/>
    <x v="36"/>
    <x v="1"/>
    <n v="7301"/>
    <s v="Curicó"/>
    <s v="MT"/>
    <m/>
    <m/>
    <s v="Sector yacal RCU6411 operado, se realiza apertura de emergencia de reconectador por corte de líneas en poste MT CU9903, se identifica poste chocado, se realiza reemplazo del poste quedando con servicio normal el sector."/>
  </r>
  <r>
    <n v="202401569"/>
    <x v="4"/>
    <n v="20"/>
    <n v="1468"/>
    <n v="188"/>
    <x v="1611"/>
    <d v="2024-08-21T16:34:22"/>
    <n v="0.19"/>
    <x v="36"/>
    <x v="1"/>
    <n v="7304"/>
    <s v="Molina"/>
    <s v="MT"/>
    <m/>
    <m/>
    <s v="Sector yacal RCU6411 operado, se realiza apertura de emergencia de reconectador por corte de líneas en poste MT CU9903, se identifica poste chocado, se realiza reemplazo del poste quedando con servicio normal el sector."/>
  </r>
  <r>
    <n v="202401569"/>
    <x v="4"/>
    <n v="17"/>
    <n v="756.5"/>
    <n v="132"/>
    <x v="1611"/>
    <d v="2024-08-21T20:59:43"/>
    <n v="4.6100000000000003"/>
    <x v="36"/>
    <x v="1"/>
    <n v="7304"/>
    <s v="Molina"/>
    <s v="MT"/>
    <m/>
    <m/>
    <s v="Sector yacal RCU6411 operado, se realiza apertura de emergencia de reconectador por corte de líneas en poste MT CU9903, se identifica poste chocado, se realiza reemplazo del poste quedando con servicio normal el sector."/>
  </r>
  <r>
    <n v="202401594"/>
    <x v="3"/>
    <n v="31"/>
    <n v="4965"/>
    <n v="263"/>
    <x v="1612"/>
    <d v="2024-08-26T03:05:00"/>
    <n v="0.08"/>
    <x v="53"/>
    <x v="2"/>
    <n v="6303"/>
    <s v="Chimbarongo"/>
    <s v="MT"/>
    <m/>
    <m/>
    <s v="Interrupción 52B8 S/E San Fernando, propiedad de CGE"/>
  </r>
  <r>
    <n v="202401594"/>
    <x v="3"/>
    <n v="202"/>
    <n v="20517.5"/>
    <n v="1618"/>
    <x v="1612"/>
    <d v="2024-08-26T03:05:00"/>
    <n v="0.08"/>
    <x v="53"/>
    <x v="2"/>
    <n v="7308"/>
    <s v="Teno"/>
    <s v="MT"/>
    <m/>
    <m/>
    <s v="Interrupción 52B8 S/E San Fernando, propiedad de CGE"/>
  </r>
  <r>
    <n v="202401628"/>
    <x v="0"/>
    <n v="27"/>
    <n v="701"/>
    <n v="449"/>
    <x v="1613"/>
    <d v="2024-08-31T19:10:46"/>
    <n v="0.42"/>
    <x v="36"/>
    <x v="1"/>
    <n v="7306"/>
    <s v="Romeral"/>
    <s v="MT"/>
    <m/>
    <m/>
    <s v="Sector la laguna se produce la operación del RTE506 a causa de choque de tirante de poste MT TE4966 por vehículo desconocido."/>
  </r>
  <r>
    <n v="202401628"/>
    <x v="0"/>
    <n v="28"/>
    <n v="755"/>
    <n v="252"/>
    <x v="1613"/>
    <d v="2024-08-31T19:10:46"/>
    <n v="0.42"/>
    <x v="36"/>
    <x v="1"/>
    <n v="7308"/>
    <s v="Teno"/>
    <s v="MT"/>
    <m/>
    <m/>
    <s v="Sector la laguna se produce la operación del RTE506 a causa de choque de tirante de poste MT TE4966 por vehículo desconocido."/>
  </r>
  <r>
    <n v="202401642"/>
    <x v="2"/>
    <n v="0"/>
    <n v="0"/>
    <n v="100"/>
    <x v="1614"/>
    <d v="2024-09-04T13:00:00"/>
    <n v="0.79"/>
    <x v="56"/>
    <x v="0"/>
    <n v="7301"/>
    <s v="Curicó"/>
    <s v="BT"/>
    <m/>
    <m/>
    <s v="Sector El Maitén, operación de SED 30 poducto de vehículo con carga alta que corta red BT, se realiza reparación y posterior energización de la zona."/>
  </r>
  <r>
    <n v="202401657"/>
    <x v="5"/>
    <n v="7"/>
    <n v="240"/>
    <n v="124"/>
    <x v="1615"/>
    <d v="2024-09-06T19:35:37"/>
    <n v="4.05"/>
    <x v="36"/>
    <x v="1"/>
    <n v="7308"/>
    <s v="Teno"/>
    <s v="MT"/>
    <m/>
    <m/>
    <s v="DTE1530 sector Ventana del Bajo se encuentra sector sin energía por choque de vehículo PP FCBK-62 a poste TE3783, se realiza reemplazo del poste y posterior energización de la zona afectada."/>
  </r>
  <r>
    <n v="202401681"/>
    <x v="1"/>
    <n v="11"/>
    <n v="705"/>
    <n v="46"/>
    <x v="1616"/>
    <d v="2024-09-15T23:18:41"/>
    <n v="0.78"/>
    <x v="33"/>
    <x v="0"/>
    <n v="7301"/>
    <s v="Curicó"/>
    <s v="MT"/>
    <m/>
    <m/>
    <s v="Sector casa parque, se realiza apertura emergencia por rama topando en red MT, provoca coci,"/>
  </r>
  <r>
    <n v="202401690"/>
    <x v="5"/>
    <n v="191"/>
    <n v="17919.5"/>
    <n v="2382"/>
    <x v="1617"/>
    <d v="2024-09-17T09:20:55"/>
    <n v="0.49"/>
    <x v="36"/>
    <x v="1"/>
    <n v="7308"/>
    <s v="Teno"/>
    <s v="MT"/>
    <m/>
    <m/>
    <s v="Sector Caletera KM173.200 oriente Reconectador RTE4577  la laguna Operación producto de choque poste TE4564 por camioneta. "/>
  </r>
  <r>
    <n v="202401690"/>
    <x v="5"/>
    <n v="10"/>
    <n v="200"/>
    <n v="123"/>
    <x v="1617"/>
    <d v="2024-09-17T09:42:16"/>
    <n v="0.84"/>
    <x v="36"/>
    <x v="1"/>
    <n v="7308"/>
    <s v="Teno"/>
    <s v="MT"/>
    <m/>
    <m/>
    <s v="Sector Caletera KM173.200 oriente Reconectador RTE4577  la laguna Operación producto de choque poste TE4564 por camioneta. "/>
  </r>
  <r>
    <n v="202401690"/>
    <x v="5"/>
    <n v="5"/>
    <n v="560"/>
    <n v="17"/>
    <x v="1617"/>
    <d v="2024-09-17T16:31:48"/>
    <n v="7.67"/>
    <x v="36"/>
    <x v="1"/>
    <n v="7308"/>
    <s v="Teno"/>
    <s v="MT"/>
    <m/>
    <m/>
    <s v="Sector Caletera KM173.200 oriente Reconectador RTE4577  la laguna Operación producto de choque poste TE4564 por camioneta. "/>
  </r>
  <r>
    <n v="202401690"/>
    <x v="5"/>
    <n v="1"/>
    <n v="45"/>
    <n v="29"/>
    <x v="1618"/>
    <d v="2024-09-17T16:30:56"/>
    <n v="6.42"/>
    <x v="36"/>
    <x v="1"/>
    <n v="7308"/>
    <s v="Teno"/>
    <s v="MT"/>
    <m/>
    <m/>
    <s v="Sector Caletera KM173.200 oriente Reconectador RTE4577  la laguna Operación producto de choque poste TE4564 por camioneta. "/>
  </r>
  <r>
    <n v="202401690"/>
    <x v="5"/>
    <n v="1"/>
    <n v="25"/>
    <n v="23"/>
    <x v="1619"/>
    <d v="2024-09-17T16:30:48"/>
    <n v="6.39"/>
    <x v="36"/>
    <x v="1"/>
    <n v="7308"/>
    <s v="Teno"/>
    <s v="MT"/>
    <m/>
    <m/>
    <s v="Sector Caletera KM173.200 oriente Reconectador RTE4577  la laguna Operación producto de choque poste TE4564 por camioneta. "/>
  </r>
  <r>
    <n v="202401712"/>
    <x v="4"/>
    <n v="12"/>
    <n v="477.5"/>
    <n v="30"/>
    <x v="1620"/>
    <d v="2024-09-19T16:58:58"/>
    <n v="1.1100000000000001"/>
    <x v="33"/>
    <x v="0"/>
    <n v="7301"/>
    <s v="Curicó"/>
    <s v="MT"/>
    <m/>
    <m/>
    <s v="DCU2983 operado por ramas sobre LMT en CU5918, se realiza despeje cerrando arranque con misma capacidad 20 amp"/>
  </r>
  <r>
    <n v="202401717"/>
    <x v="2"/>
    <n v="14"/>
    <n v="610"/>
    <n v="26"/>
    <x v="1621"/>
    <d v="2024-09-20T15:49:02"/>
    <n v="5.0999999999999996"/>
    <x v="36"/>
    <x v="1"/>
    <n v="7301"/>
    <s v="Curicó"/>
    <s v="MT"/>
    <m/>
    <m/>
    <s v="DCU5121 La Mosqueta, se encuentra fusibles de media tensión operados por choque de vehículo placa patente WX3957 a poste placa N° CU4634, se realiza reparación y posterior energización de la zona afectada."/>
  </r>
  <r>
    <n v="202401736"/>
    <x v="4"/>
    <n v="3"/>
    <n v="435"/>
    <n v="196"/>
    <x v="1622"/>
    <d v="2024-09-24T14:04:01"/>
    <n v="3.52"/>
    <x v="36"/>
    <x v="1"/>
    <n v="7301"/>
    <s v="Curicó"/>
    <s v="MT"/>
    <m/>
    <m/>
    <s v="DCU6801 abierto en media tensión por reemplazo de poste chocado placa CU6801 por vehiculo placa patente RJYF95, se realiza reparacion y posterior energización de la zona afectada."/>
  </r>
  <r>
    <n v="202401742"/>
    <x v="4"/>
    <n v="2"/>
    <n v="55"/>
    <n v="41"/>
    <x v="1623"/>
    <d v="2024-09-26T18:01:02"/>
    <n v="2.74"/>
    <x v="40"/>
    <x v="0"/>
    <n v="7301"/>
    <s v="Curicó"/>
    <s v="MT"/>
    <m/>
    <m/>
    <s v="Sector upeo, se identifica 1 desconectador quebrado. se realiza el reemplazo del DDFF, quedando sector normalizado."/>
  </r>
  <r>
    <n v="202401798"/>
    <x v="1"/>
    <n v="13"/>
    <n v="480"/>
    <n v="34"/>
    <x v="1624"/>
    <d v="2024-10-13T10:02:14"/>
    <n v="0.93"/>
    <x v="46"/>
    <x v="0"/>
    <n v="7301"/>
    <s v="Curicó"/>
    <s v="MT"/>
    <m/>
    <m/>
    <s v="Sector Los Cristales , Cuenta 7144 presenta un FMT operado en instalación particular, se dejará abierto y bloqueado. Se procede al cierre de LMT de CEC quedando con servicio normal el sector."/>
  </r>
  <r>
    <n v="202401814"/>
    <x v="2"/>
    <n v="11"/>
    <n v="500"/>
    <n v="73"/>
    <x v="1625"/>
    <d v="2024-10-16T09:39:58"/>
    <n v="2.16"/>
    <x v="50"/>
    <x v="1"/>
    <n v="7301"/>
    <s v="Curicó"/>
    <s v="MT"/>
    <m/>
    <m/>
    <s v="DCU6836 operado MT, Se encuentra ave en red MT en el poste CU7991. se normaliza reemplazando el FMT de 15 A, fase 1, quedando con servicio normal."/>
  </r>
  <r>
    <n v="202401826"/>
    <x v="3"/>
    <n v="0"/>
    <n v="0"/>
    <n v="12"/>
    <x v="1626"/>
    <d v="2024-10-19T16:31:32"/>
    <n v="2.0699999999999998"/>
    <x v="33"/>
    <x v="0"/>
    <n v="6303"/>
    <s v="Chimbarongo"/>
    <s v="BT"/>
    <m/>
    <m/>
    <s v="SED119 operada en BT, línea de BT en COCI por rama cargando a neutro, se retira rama y se normaliza SED. sector con energía normal"/>
  </r>
  <r>
    <n v="202401828"/>
    <x v="3"/>
    <n v="31"/>
    <n v="4965"/>
    <n v="265"/>
    <x v="1627"/>
    <d v="2024-10-19T17:17:27"/>
    <n v="0.15"/>
    <x v="53"/>
    <x v="2"/>
    <n v="6303"/>
    <s v="Chimbarongo"/>
    <s v="MT"/>
    <m/>
    <m/>
    <s v="SSEE Quinta, se encuentra sin tensión por falla a nivel de subtransmisión, se realizan transferencias de recuperación a SSEE Teno a las 17:17 y posterior normalización a las 19:09."/>
  </r>
  <r>
    <n v="202401828"/>
    <x v="3"/>
    <n v="204"/>
    <n v="20607.5"/>
    <n v="1630"/>
    <x v="1627"/>
    <d v="2024-10-19T17:17:27"/>
    <n v="0.15"/>
    <x v="53"/>
    <x v="2"/>
    <n v="7308"/>
    <s v="Teno"/>
    <s v="MT"/>
    <m/>
    <m/>
    <s v="SSEE Quinta, se encuentra sin tensión por falla a nivel de subtransmisión, se realizan transferencias de recuperación a SSEE Teno a las 17:17 y posterior normalización a las 19:09."/>
  </r>
  <r>
    <n v="202401846"/>
    <x v="3"/>
    <n v="31"/>
    <n v="4965"/>
    <n v="265"/>
    <x v="1628"/>
    <d v="2024-10-22T16:46:00"/>
    <n v="7.0000000000000007E-2"/>
    <x v="53"/>
    <x v="2"/>
    <n v="6303"/>
    <s v="Chimbarongo"/>
    <s v="MT"/>
    <m/>
    <m/>
    <s v="SSEE Quinta, se encuentra sin tensión por falla a nivel de subtransmisión, se realizan transferencias de recuperación a SSEE Teno a las 16:46 "/>
  </r>
  <r>
    <n v="202401846"/>
    <x v="3"/>
    <n v="203"/>
    <n v="20602.5"/>
    <n v="1631"/>
    <x v="1628"/>
    <d v="2024-10-22T16:46:00"/>
    <n v="7.0000000000000007E-2"/>
    <x v="53"/>
    <x v="2"/>
    <n v="7308"/>
    <s v="Teno"/>
    <s v="MT"/>
    <m/>
    <m/>
    <s v="SSEE Quinta, se encuentra sin tensión por falla a nivel de subtransmisión, se realizan transferencias de recuperación a SSEE Teno a las 16:46 "/>
  </r>
  <r>
    <n v="202401853"/>
    <x v="2"/>
    <n v="11"/>
    <n v="545"/>
    <n v="21"/>
    <x v="1629"/>
    <d v="2024-10-25T14:37:18"/>
    <n v="0.91"/>
    <x v="33"/>
    <x v="0"/>
    <n v="7301"/>
    <s v="Curicó"/>
    <s v="MT"/>
    <m/>
    <m/>
    <s v="DCU5121 operado fusible MT por caída de rama sobre red MT en CU4638, se realiza retiro de rama y posterior energización de la zona afectada."/>
  </r>
  <r>
    <n v="202401853"/>
    <x v="2"/>
    <n v="4"/>
    <n v="110"/>
    <n v="4"/>
    <x v="1629"/>
    <d v="2024-10-25T15:30:10"/>
    <n v="1.79"/>
    <x v="33"/>
    <x v="0"/>
    <n v="7301"/>
    <s v="Curicó"/>
    <s v="MT"/>
    <m/>
    <m/>
    <s v="DCU5121 operado fusible MT por caída de rama sobre red MT en CU4638, se realiza retiro de rama y posterior energización de la zona afectada."/>
  </r>
  <r>
    <n v="202401864"/>
    <x v="1"/>
    <n v="22"/>
    <n v="1030"/>
    <n v="157"/>
    <x v="1630"/>
    <d v="2024-10-26T20:26:58"/>
    <n v="0.96"/>
    <x v="49"/>
    <x v="0"/>
    <n v="7301"/>
    <s v="Curicó"/>
    <s v="MT"/>
    <m/>
    <m/>
    <s v="Se encuentran restos de globos y serpentinas que provocan falla MT en CU1409, operado DCU5575."/>
  </r>
  <r>
    <n v="202401872"/>
    <x v="3"/>
    <n v="0"/>
    <n v="0"/>
    <n v="34"/>
    <x v="1631"/>
    <d v="2024-10-27T22:40:12"/>
    <n v="0.97"/>
    <x v="40"/>
    <x v="0"/>
    <n v="6303"/>
    <s v="Chimbarongo"/>
    <s v="BT"/>
    <m/>
    <m/>
    <s v="SED 113 Quinta, presenta 1 fbt cavana NH fundido, se realiza reemplazo manteniendo misma capacidad, servicio normal"/>
  </r>
  <r>
    <n v="202401876"/>
    <x v="4"/>
    <n v="4"/>
    <n v="120"/>
    <n v="39"/>
    <x v="1632"/>
    <d v="2024-10-28T09:46:49"/>
    <n v="1.0900000000000001"/>
    <x v="41"/>
    <x v="0"/>
    <n v="7301"/>
    <s v="Curicó"/>
    <s v="MT"/>
    <m/>
    <m/>
    <s v="Sector Valle tranquilo Zapallar DCU6203 fusible en MT operado, se realiza recorrido sin observación en la red qudando con servicio normal."/>
  </r>
  <r>
    <n v="202401908"/>
    <x v="5"/>
    <n v="0"/>
    <n v="0"/>
    <n v="59"/>
    <x v="1633"/>
    <d v="2024-11-08T17:23:50"/>
    <n v="1.39"/>
    <x v="34"/>
    <x v="0"/>
    <n v="7308"/>
    <s v="Teno"/>
    <s v="BT"/>
    <m/>
    <m/>
    <s v="Sector Santa Susana , SED 152 1NH de 100Amp operado se realiza recorrido en red BT sin observaciones, se normaliza con misma capacidad quedando carga de 70Amp."/>
  </r>
  <r>
    <n v="202401911"/>
    <x v="0"/>
    <n v="3"/>
    <n v="55"/>
    <n v="17"/>
    <x v="1634"/>
    <d v="2024-11-08T19:13:17"/>
    <n v="2.73"/>
    <x v="50"/>
    <x v="0"/>
    <n v="7306"/>
    <s v="Romeral"/>
    <s v="MT"/>
    <m/>
    <m/>
    <s v="Sector los Maquis, DTE4889 1FMT operado producto de pajaros en la zona. se normaliza el sector sin observaciones."/>
  </r>
  <r>
    <n v="202401925"/>
    <x v="4"/>
    <n v="1"/>
    <n v="30"/>
    <n v="12"/>
    <x v="1635"/>
    <d v="2024-11-11T23:19:37"/>
    <n v="2.2799999999999998"/>
    <x v="34"/>
    <x v="0"/>
    <n v="7301"/>
    <s v="Curicó"/>
    <s v="MT"/>
    <m/>
    <m/>
    <s v="DCU2983 La Puntilla de zapallar, se encuentra fusibles MT operados, se realiza recorrido de la red sin encontrar el motivo, se realiza energización de la red quedando con servicio normal el sector."/>
  </r>
  <r>
    <n v="202401961"/>
    <x v="2"/>
    <n v="1"/>
    <n v="15"/>
    <n v="29"/>
    <x v="1636"/>
    <d v="2024-11-23T17:58:30"/>
    <n v="8.6"/>
    <x v="36"/>
    <x v="1"/>
    <n v="7301"/>
    <s v="Curicó"/>
    <s v="MT"/>
    <m/>
    <m/>
    <s v="DCU6535 Zapallar, se realiza apertura de desconectador por poste chocado CU931, se realiza reemplazo y posterior energización de la zona afectada."/>
  </r>
  <r>
    <n v="202401961"/>
    <x v="2"/>
    <n v="8"/>
    <n v="270"/>
    <n v="52"/>
    <x v="1637"/>
    <d v="2024-11-23T17:46:24"/>
    <n v="5.17"/>
    <x v="36"/>
    <x v="1"/>
    <n v="7301"/>
    <s v="Curicó"/>
    <s v="MT"/>
    <m/>
    <m/>
    <s v="DCU6535 Zapallar, se realiza apertura de desconectador por poste chocado CU931, se realiza reemplazo y posterior energización de la zona afectada."/>
  </r>
  <r>
    <n v="202401964"/>
    <x v="3"/>
    <n v="42"/>
    <n v="2455"/>
    <n v="496"/>
    <x v="1638"/>
    <d v="2024-11-23T15:00:42"/>
    <n v="0.85"/>
    <x v="36"/>
    <x v="1"/>
    <n v="7308"/>
    <s v="Teno"/>
    <s v="MT"/>
    <m/>
    <m/>
    <s v="RTE5424 Morza, se encuentra reconectador operado por poste chocado TE780, se realiza reemplazo y posterior energización de la zona afectada."/>
  </r>
  <r>
    <n v="202401964"/>
    <x v="3"/>
    <n v="53"/>
    <n v="5257.5"/>
    <n v="288"/>
    <x v="1638"/>
    <d v="2024-11-23T16:20:56"/>
    <n v="2.19"/>
    <x v="36"/>
    <x v="1"/>
    <n v="7308"/>
    <s v="Teno"/>
    <s v="MT"/>
    <m/>
    <m/>
    <s v="RTE5424 Morza, se encuentra reconectador operado por poste chocado TE780, se realiza reemplazo y posterior energización de la zona afectada."/>
  </r>
  <r>
    <n v="202401964"/>
    <x v="3"/>
    <n v="5"/>
    <n v="245"/>
    <n v="49"/>
    <x v="1638"/>
    <d v="2024-11-23T18:31:42"/>
    <n v="4.37"/>
    <x v="36"/>
    <x v="1"/>
    <n v="7308"/>
    <s v="Teno"/>
    <s v="MT"/>
    <m/>
    <m/>
    <s v="RTE5424 Morza, se encuentra reconectador operado por poste chocado TE780, se realiza reemplazo y posterior energización de la zona afectada."/>
  </r>
  <r>
    <n v="202401992"/>
    <x v="5"/>
    <n v="2"/>
    <n v="100"/>
    <n v="21"/>
    <x v="1639"/>
    <d v="2024-12-01T22:52:28"/>
    <n v="1.86"/>
    <x v="34"/>
    <x v="0"/>
    <n v="7308"/>
    <s v="Teno"/>
    <s v="MT"/>
    <m/>
    <m/>
    <s v="Ventana del Alto. DTE420 2 Fusibles operados en red MT debido a falla en la Servicio particular 16092. Se deja abierto y se normaliza arranque quedando con servicio normal. "/>
  </r>
  <r>
    <n v="202402005"/>
    <x v="4"/>
    <n v="1"/>
    <n v="300"/>
    <n v="192"/>
    <x v="1640"/>
    <d v="2024-12-05T20:08:39"/>
    <n v="2.19"/>
    <x v="49"/>
    <x v="0"/>
    <n v="7301"/>
    <s v="Curicó"/>
    <s v="MT"/>
    <m/>
    <m/>
    <s v="Villa El Manzano los Niches DCU5014 Se identifica 1FMT de 12T operado fase lateral, se encuentra red BT desnuda cruzada en cruce de calle CU4985 se requiere instalar separadores."/>
  </r>
  <r>
    <n v="202402052"/>
    <x v="1"/>
    <n v="75"/>
    <n v="4682.5"/>
    <n v="597"/>
    <x v="1641"/>
    <d v="2024-12-17T05:45:00"/>
    <n v="0.02"/>
    <x v="53"/>
    <x v="2"/>
    <n v="7301"/>
    <s v="Curicó"/>
    <s v="MT"/>
    <m/>
    <m/>
    <s v="Falla a Nivel de Transmisión"/>
  </r>
  <r>
    <n v="202402052"/>
    <x v="1"/>
    <n v="19"/>
    <n v="9607"/>
    <n v="74"/>
    <x v="1641"/>
    <d v="2024-12-17T05:45:00"/>
    <n v="0.02"/>
    <x v="53"/>
    <x v="2"/>
    <n v="7306"/>
    <s v="Romeral"/>
    <s v="MT"/>
    <m/>
    <m/>
    <s v="Falla a Nivel de Transmisión"/>
  </r>
  <r>
    <n v="202402052"/>
    <x v="1"/>
    <n v="95"/>
    <n v="5487.5"/>
    <n v="1286"/>
    <x v="1641"/>
    <d v="2024-12-17T05:45:00"/>
    <n v="0.02"/>
    <x v="53"/>
    <x v="2"/>
    <n v="7301"/>
    <s v="Curicó"/>
    <s v="MT"/>
    <m/>
    <m/>
    <s v="Falla a Nivel de Transmisión"/>
  </r>
  <r>
    <n v="202402052"/>
    <x v="1"/>
    <n v="299"/>
    <n v="20218"/>
    <n v="3305"/>
    <x v="1641"/>
    <d v="2024-12-17T05:45:00"/>
    <n v="0.02"/>
    <x v="53"/>
    <x v="2"/>
    <n v="7301"/>
    <s v="Curicó"/>
    <s v="MT"/>
    <m/>
    <m/>
    <s v="Falla a Nivel de Transmisión"/>
  </r>
  <r>
    <n v="202402052"/>
    <x v="1"/>
    <n v="37"/>
    <n v="2224.5"/>
    <n v="327"/>
    <x v="1641"/>
    <d v="2024-12-17T05:45:00"/>
    <n v="0.02"/>
    <x v="53"/>
    <x v="2"/>
    <n v="7304"/>
    <s v="Molina"/>
    <s v="MT"/>
    <m/>
    <m/>
    <s v="Falla a Nivel de Transmisión"/>
  </r>
  <r>
    <n v="202402052"/>
    <x v="1"/>
    <n v="221"/>
    <n v="21735.5"/>
    <n v="3122"/>
    <x v="1641"/>
    <d v="2024-12-17T05:45:00"/>
    <n v="0.02"/>
    <x v="53"/>
    <x v="2"/>
    <n v="7301"/>
    <s v="Curicó"/>
    <s v="MT"/>
    <m/>
    <m/>
    <s v="Falla a Nivel de Transmisión"/>
  </r>
  <r>
    <n v="202402075"/>
    <x v="6"/>
    <n v="72"/>
    <n v="3772.5"/>
    <n v="311"/>
    <x v="1642"/>
    <d v="2024-12-20T17:37:46"/>
    <n v="0.63"/>
    <x v="36"/>
    <x v="1"/>
    <n v="7301"/>
    <s v="Curicó"/>
    <s v="MT"/>
    <m/>
    <m/>
    <s v="Sector San Luis, vehículo choca poste de MT CU2544 , se realiza cambio poste quedando normalizar sector"/>
  </r>
  <r>
    <n v="202402075"/>
    <x v="6"/>
    <n v="43"/>
    <n v="4123"/>
    <n v="1239"/>
    <x v="1642"/>
    <d v="2024-12-20T22:34:51"/>
    <n v="5.58"/>
    <x v="36"/>
    <x v="1"/>
    <n v="7301"/>
    <s v="Curicó"/>
    <s v="MT"/>
    <m/>
    <m/>
    <s v="Sector San Luis, vehículo choca poste de MT CU2544 , se realiza cambio poste quedando normalizar sector"/>
  </r>
  <r>
    <n v="202402092"/>
    <x v="3"/>
    <n v="2"/>
    <n v="30"/>
    <n v="10"/>
    <x v="1643"/>
    <d v="2024-12-23T17:53:08"/>
    <n v="0.67"/>
    <x v="45"/>
    <x v="1"/>
    <n v="6303"/>
    <s v="Chimbarongo"/>
    <s v="MT"/>
    <m/>
    <m/>
    <s v="52C1 Morza Reconectador de cabecera operado por caída de árbol sobre red MT te991 y te987, se realiza despeje y posterior energización de la zona afectada."/>
  </r>
  <r>
    <n v="202402092"/>
    <x v="3"/>
    <n v="10"/>
    <n v="6715"/>
    <n v="95"/>
    <x v="1643"/>
    <d v="2024-12-23T17:53:08"/>
    <n v="0.67"/>
    <x v="45"/>
    <x v="1"/>
    <n v="7308"/>
    <s v="Teno"/>
    <s v="MT"/>
    <m/>
    <m/>
    <s v="52C1 Morza Reconectador de cabecera operado por caída de árbol sobre red MT te991 y te987, se realiza despeje y posterior energización de la zona afectada."/>
  </r>
  <r>
    <n v="202402092"/>
    <x v="3"/>
    <n v="100"/>
    <n v="7957.5"/>
    <n v="834"/>
    <x v="1643"/>
    <d v="2024-12-23T18:13:14"/>
    <n v="1.01"/>
    <x v="45"/>
    <x v="1"/>
    <n v="7308"/>
    <s v="Teno"/>
    <s v="MT"/>
    <m/>
    <m/>
    <s v="52C1 Morza Reconectador de cabecera operado por caída de árbol sobre red MT te991 y te987, se realiza despeje y posterior energización de la zona afectada."/>
  </r>
  <r>
    <n v="202402092"/>
    <x v="3"/>
    <n v="1"/>
    <n v="75"/>
    <n v="1"/>
    <x v="1643"/>
    <d v="2024-12-23T20:57:45"/>
    <n v="3.75"/>
    <x v="45"/>
    <x v="1"/>
    <n v="6303"/>
    <s v="Chimbarongo"/>
    <s v="MT"/>
    <m/>
    <m/>
    <s v="52C1 Morza Reconectador de cabecera operado por caída de árbol sobre red MT te991 y te987, se realiza despeje y posterior energización de la zona afectada."/>
  </r>
  <r>
    <n v="202402092"/>
    <x v="3"/>
    <n v="13"/>
    <n v="685"/>
    <n v="42"/>
    <x v="1643"/>
    <d v="2024-12-23T20:57:45"/>
    <n v="3.75"/>
    <x v="45"/>
    <x v="1"/>
    <n v="7308"/>
    <s v="Teno"/>
    <s v="MT"/>
    <m/>
    <m/>
    <s v="52C1 Morza Reconectador de cabecera operado por caída de árbol sobre red MT te991 y te987, se realiza despeje y posterior energización de la zona afectada."/>
  </r>
  <r>
    <n v="202402127"/>
    <x v="3"/>
    <n v="3"/>
    <n v="105"/>
    <n v="11"/>
    <x v="1644"/>
    <d v="2024-12-30T12:58:34"/>
    <n v="0.56999999999999995"/>
    <x v="36"/>
    <x v="1"/>
    <n v="6303"/>
    <s v="Chimbarongo"/>
    <s v="MT"/>
    <m/>
    <m/>
    <s v="Reconectador 52C1 Morza Reconectador operado producto de choque de vehículo en TE889, se realizan maniobras de recuperación en el sector quedando normalizado por personal contratista"/>
  </r>
  <r>
    <n v="202402127"/>
    <x v="3"/>
    <n v="65"/>
    <n v="9855"/>
    <n v="635"/>
    <x v="1644"/>
    <d v="2024-12-30T12:58:34"/>
    <n v="0.56999999999999995"/>
    <x v="36"/>
    <x v="1"/>
    <n v="7308"/>
    <s v="Teno"/>
    <s v="MT"/>
    <m/>
    <m/>
    <s v="Reconectador 52C1 Morza Reconectador operado producto de choque de vehículo en TE889, se realizan maniobras de recuperación en el sector quedando normalizado por personal contratista"/>
  </r>
  <r>
    <n v="202402127"/>
    <x v="3"/>
    <n v="53"/>
    <n v="5257.5"/>
    <n v="287"/>
    <x v="1644"/>
    <d v="2024-12-30T13:23:11"/>
    <n v="0.98"/>
    <x v="36"/>
    <x v="1"/>
    <n v="7308"/>
    <s v="Teno"/>
    <s v="MT"/>
    <m/>
    <m/>
    <s v="Reconectador 52C1 Morza Reconectador operado producto de choque de vehículo en TE889, se realizan maniobras de recuperación en el sector quedando normalizado por personal contratista"/>
  </r>
  <r>
    <n v="202402127"/>
    <x v="3"/>
    <n v="5"/>
    <n v="245"/>
    <n v="49"/>
    <x v="1644"/>
    <d v="2024-12-30T17:19:40"/>
    <n v="4.92"/>
    <x v="36"/>
    <x v="1"/>
    <n v="7308"/>
    <s v="Teno"/>
    <s v="MT"/>
    <m/>
    <m/>
    <s v="Reconectador 52C1 Morza Reconectador operado producto de choque de vehículo en TE889, se realizan maniobras de recuperación en el sector quedando normalizado por personal contratista"/>
  </r>
  <r>
    <n v="202402133"/>
    <x v="2"/>
    <n v="56"/>
    <n v="2308"/>
    <n v="480"/>
    <x v="1645"/>
    <d v="2024-12-31T15:30:00"/>
    <n v="0.42"/>
    <x v="50"/>
    <x v="1"/>
    <n v="7301"/>
    <s v="Curicó"/>
    <s v="MT"/>
    <m/>
    <m/>
    <s v="Sector Camino de Zapallar, producto del corto circuito entre la LMT y cruceta por ave sobre en poste CU1354, opera el reconectador RCU5516 Zapallar, se realiza despeje y posterior energización quedando con servicio normal el sector."/>
  </r>
  <r>
    <n v="202500029"/>
    <x v="6"/>
    <n v="41"/>
    <n v="3865"/>
    <n v="739"/>
    <x v="1646"/>
    <d v="2025-01-06T10:43:58"/>
    <n v="0.4"/>
    <x v="36"/>
    <x v="1"/>
    <n v="7301"/>
    <s v="Curicó"/>
    <s v="MT"/>
    <m/>
    <m/>
    <s v="Reconectador la Obra operado producto de choque de un vehiculo a tirante MT cu3632 quebrando el poste en la parte superior, se realiza Reemplazo de PH quebrado CU3632 con Empresa JR, sector Santa Cristina"/>
  </r>
  <r>
    <n v="202500029"/>
    <x v="6"/>
    <n v="25"/>
    <n v="1060"/>
    <n v="303"/>
    <x v="1646"/>
    <d v="2025-01-06T10:57:02"/>
    <n v="0.62"/>
    <x v="36"/>
    <x v="1"/>
    <n v="7301"/>
    <s v="Curicó"/>
    <s v="MT"/>
    <m/>
    <m/>
    <s v="Reconectador la Obra operado producto de choque de un vehiculo a tirante MT cu3632 quebrando el poste en la parte superior, se realiza Reemplazo de PH quebrado CU3632 con Empresa JR, sector Santa Cristina"/>
  </r>
  <r>
    <n v="202500029"/>
    <x v="6"/>
    <n v="10"/>
    <n v="415"/>
    <n v="272"/>
    <x v="1646"/>
    <d v="2025-01-06T17:45:17"/>
    <n v="7.42"/>
    <x v="36"/>
    <x v="1"/>
    <n v="7301"/>
    <s v="Curicó"/>
    <s v="MT"/>
    <m/>
    <m/>
    <s v="Reconectador la Obra operado producto de choque de un vehiculo a tirante MT cu3632 quebrando el poste en la parte superior, se realiza Reemplazo de PH quebrado CU3632 con Empresa JR, sector Santa Cristina"/>
  </r>
  <r>
    <n v="202500030"/>
    <x v="0"/>
    <n v="5"/>
    <n v="305"/>
    <n v="4"/>
    <x v="1647"/>
    <d v="2025-01-06T15:57:56"/>
    <n v="5.41"/>
    <x v="33"/>
    <x v="0"/>
    <n v="7308"/>
    <s v="Teno"/>
    <s v="MT"/>
    <m/>
    <m/>
    <s v="DTE3882 2FMT 15st operados por ramas que topan redMT. se realiza despeje con contratist, quedando normalizado"/>
  </r>
  <r>
    <n v="202500045"/>
    <x v="0"/>
    <n v="2"/>
    <n v="50"/>
    <n v="58"/>
    <x v="1648"/>
    <d v="2025-01-09T15:10:21"/>
    <n v="1.48"/>
    <x v="33"/>
    <x v="0"/>
    <n v="7308"/>
    <s v="Teno"/>
    <s v="MT"/>
    <m/>
    <m/>
    <s v="Dte5678 callejón el sauce se identifica una punta de un sauce topando por viento en el sector se despeja quedando normalizado "/>
  </r>
  <r>
    <n v="202500061"/>
    <x v="2"/>
    <n v="1"/>
    <n v="75"/>
    <n v="23"/>
    <x v="1649"/>
    <d v="2025-01-13T13:45:07"/>
    <n v="1.1299999999999999"/>
    <x v="40"/>
    <x v="0"/>
    <n v="7301"/>
    <s v="Curicó"/>
    <s v="MT"/>
    <m/>
    <m/>
    <s v="DCU5248 Santa Teresita Zapallar, Fusible MT operado 7T en fase T, sin encontrar causa, se realiza reposicion sin novedad."/>
  </r>
  <r>
    <n v="202500064"/>
    <x v="3"/>
    <n v="0"/>
    <n v="0"/>
    <n v="34"/>
    <x v="1650"/>
    <d v="2025-01-13T21:01:41"/>
    <n v="1.6"/>
    <x v="34"/>
    <x v="0"/>
    <n v="6303"/>
    <s v="Chimbarongo"/>
    <s v="BT"/>
    <m/>
    <m/>
    <s v="sed 113 operada fus nh80a x carga , se aumenta capacidad 160a nh , se normaliza quedando con servicio normal carga 131 a"/>
  </r>
  <r>
    <n v="202500067"/>
    <x v="5"/>
    <n v="0"/>
    <n v="0"/>
    <n v="30"/>
    <x v="1651"/>
    <d v="2025-01-14T20:21:00"/>
    <n v="2.7"/>
    <x v="34"/>
    <x v="0"/>
    <n v="7308"/>
    <s v="Teno"/>
    <s v="BT"/>
    <m/>
    <m/>
    <s v="Rincon de San Carlos , SED995 2f 25kva operada. se identifica tala de terceros y red BT cortada , PROM en el lugar evaluando la situacion para reparar."/>
  </r>
  <r>
    <n v="202500074"/>
    <x v="2"/>
    <n v="0"/>
    <n v="0"/>
    <n v="27"/>
    <x v="1652"/>
    <d v="2025-01-15T17:45:00"/>
    <n v="0.72"/>
    <x v="34"/>
    <x v="0"/>
    <n v="7301"/>
    <s v="Curicó"/>
    <s v="BT"/>
    <m/>
    <m/>
    <s v="S/E 996 zapallar - se identifica operada en BT NH 125  SED 45kva 3f red preensamblado despeja. tiene fase 3 operada se normaliza con 160amp 3xFBT"/>
  </r>
  <r>
    <n v="202500076"/>
    <x v="1"/>
    <n v="10"/>
    <n v="185"/>
    <n v="24"/>
    <x v="1653"/>
    <d v="2025-01-15T19:29:01"/>
    <n v="0.72"/>
    <x v="33"/>
    <x v="0"/>
    <n v="7301"/>
    <s v="Curicó"/>
    <s v="MT"/>
    <m/>
    <m/>
    <s v="Sector de camino cerro los cristales, DU3825 1FMT operado en fase 3 con FMT de 7amp operado por huiras de árboles en la red en CU3832, se normaliza sin obs"/>
  </r>
  <r>
    <n v="202500085"/>
    <x v="2"/>
    <n v="11"/>
    <n v="500"/>
    <n v="73"/>
    <x v="1654"/>
    <d v="2025-01-18T10:56:14"/>
    <n v="1.84"/>
    <x v="41"/>
    <x v="0"/>
    <n v="7301"/>
    <s v="Curicó"/>
    <s v="MT"/>
    <m/>
    <m/>
    <s v="hacienda de zapallar, DCU6836 sector hacienda de zapallar tenemos 1FMT operado lateral. se realiza inspección de crucetas amarras, y no se identifica causa de falla."/>
  </r>
  <r>
    <n v="202500093"/>
    <x v="5"/>
    <n v="1"/>
    <n v="15"/>
    <n v="27"/>
    <x v="1655"/>
    <d v="2025-01-20T22:50:19"/>
    <n v="3.95"/>
    <x v="40"/>
    <x v="0"/>
    <n v="7308"/>
    <s v="Teno"/>
    <s v="MT"/>
    <m/>
    <m/>
    <s v="SED 713 La Purisima, SED se encuentra a la llegada del movil con 2 FMT operados. Se identifica transformador 2F 15 kVA quemado, se realizan trabajos de reemplazo, cambiando a capacidad 2F 25 AMP, cerrado con cap MT 2amp y BT 125 Amp"/>
  </r>
  <r>
    <n v="202500108"/>
    <x v="4"/>
    <n v="27"/>
    <n v="3595"/>
    <n v="331"/>
    <x v="1656"/>
    <d v="2025-01-23T14:51:00"/>
    <n v="0.05"/>
    <x v="44"/>
    <x v="1"/>
    <n v="7301"/>
    <s v="Curicó"/>
    <s v="MT"/>
    <m/>
    <m/>
    <s v="Sector Chequenllemu, apertura de emergencia a solicitud de bomberos por incendio de pastizales en predio particular, para trabajos seguro de  helicoptero en el lugar."/>
  </r>
  <r>
    <n v="202500108"/>
    <x v="4"/>
    <n v="19"/>
    <n v="842.5"/>
    <n v="269"/>
    <x v="1656"/>
    <d v="2025-01-23T15:55:58"/>
    <n v="1.1299999999999999"/>
    <x v="44"/>
    <x v="1"/>
    <n v="7301"/>
    <s v="Curicó"/>
    <s v="MT"/>
    <m/>
    <m/>
    <s v="Sector Chequenllemu, apertura de emergencia a solicitud de bomberos por incendio de pastizales en predio particular, para trabajos seguro de  helicoptero en el lugar."/>
  </r>
  <r>
    <n v="202500135"/>
    <x v="3"/>
    <n v="24"/>
    <n v="1720"/>
    <n v="229"/>
    <x v="1657"/>
    <d v="2025-01-29T18:55:08"/>
    <n v="0.08"/>
    <x v="44"/>
    <x v="1"/>
    <n v="7308"/>
    <s v="Teno"/>
    <s v="MT"/>
    <m/>
    <m/>
    <s v="RTE898 en sector San Guillermo, se realiza apertura preventiva de emergencia  de reconectador a solicitud de bomberos por incendio en terreno particular acercandose a redes CEC."/>
  </r>
  <r>
    <n v="202500135"/>
    <x v="3"/>
    <n v="4"/>
    <n v="255"/>
    <n v="11"/>
    <x v="1657"/>
    <d v="2025-01-29T20:51:31"/>
    <n v="2.02"/>
    <x v="44"/>
    <x v="1"/>
    <n v="7308"/>
    <s v="Teno"/>
    <s v="MT"/>
    <m/>
    <m/>
    <s v="RTE898 en sector San Guillermo, se realiza apertura preventiva de emergencia  de reconectador a solicitud de bomberos por incendio en terreno particular acercandose a redes CEC."/>
  </r>
  <r>
    <n v="202500135"/>
    <x v="3"/>
    <n v="6"/>
    <n v="1710"/>
    <n v="17"/>
    <x v="1657"/>
    <d v="2025-01-29T20:52:00"/>
    <n v="2.02"/>
    <x v="44"/>
    <x v="1"/>
    <n v="7308"/>
    <s v="Teno"/>
    <s v="MT"/>
    <m/>
    <m/>
    <s v="RTE898 en sector San Guillermo, se realiza apertura preventiva de emergencia  de reconectador a solicitud de bomberos por incendio en terreno particular acercandose a redes CEC."/>
  </r>
  <r>
    <n v="202500139"/>
    <x v="1"/>
    <n v="1"/>
    <n v="45"/>
    <n v="37"/>
    <x v="1658"/>
    <d v="2025-01-30T16:00:00"/>
    <n v="0.84"/>
    <x v="40"/>
    <x v="0"/>
    <n v="7301"/>
    <s v="Curicó"/>
    <s v="MT"/>
    <m/>
    <m/>
    <s v="SED 6 en sector Los Cristales, se encuentra baston central MT operado, se revisa fusible y no se encuentra operado , igualmente se reemplaza fusible MT 6A por misma capacidad y se cordina cierre con cocec quedando servio  normal con energía."/>
  </r>
  <r>
    <n v="202500139"/>
    <x v="1"/>
    <n v="0"/>
    <n v="0"/>
    <n v="7"/>
    <x v="1658"/>
    <d v="2025-01-30T16:00:00"/>
    <n v="0.84"/>
    <x v="40"/>
    <x v="0"/>
    <n v="7306"/>
    <s v="Romeral"/>
    <s v="MT"/>
    <m/>
    <m/>
    <s v="SED 6 en sector Los Cristales, se encuentra baston central MT operado, se revisa fusible y no se encuentra operado , igualmente se reemplaza fusible MT 6A por misma capacidad y se cordina cierre con cocec quedando servio  normal con energía."/>
  </r>
  <r>
    <n v="202500159"/>
    <x v="2"/>
    <n v="47"/>
    <n v="2023"/>
    <n v="399"/>
    <x v="1659"/>
    <d v="2025-02-07T11:11:56"/>
    <n v="0.43"/>
    <x v="45"/>
    <x v="1"/>
    <n v="7301"/>
    <s v="Curicó"/>
    <s v="MT"/>
    <m/>
    <m/>
    <s v="DCU5516 Zapallar, se encuentra reconectador operado por caída de árbol sobre red MT producto de tala particular entre CU4262 y CU6798, se realiza reparación quedando con servicio normal el sector."/>
  </r>
  <r>
    <n v="202500159"/>
    <x v="2"/>
    <n v="9"/>
    <n v="285"/>
    <n v="82"/>
    <x v="1659"/>
    <d v="2025-02-07T15:28:41"/>
    <n v="4.7"/>
    <x v="45"/>
    <x v="1"/>
    <n v="7301"/>
    <s v="Curicó"/>
    <s v="MT"/>
    <m/>
    <m/>
    <s v="DCU5516 Zapallar, se encuentra reconectador operado por caída de árbol sobre red MT producto de tala particular entre CU4262 y CU6798, se realiza reparación quedando con servicio normal el sector."/>
  </r>
  <r>
    <n v="202500165"/>
    <x v="1"/>
    <n v="0"/>
    <n v="0"/>
    <n v="2"/>
    <x v="1660"/>
    <d v="2025-02-07T22:56:02"/>
    <n v="0.98"/>
    <x v="34"/>
    <x v="0"/>
    <n v="7301"/>
    <s v="Curicó"/>
    <s v="BT"/>
    <m/>
    <m/>
    <s v="SED 41 Los Cristales presenta FBT de 80 amp operado por sobrecarga, se realiza aumento a 100 amp manteniendo cargas aproximadas de 99 amp, servicio queda normal"/>
  </r>
  <r>
    <n v="202500165"/>
    <x v="1"/>
    <n v="0"/>
    <n v="0"/>
    <n v="5"/>
    <x v="1660"/>
    <d v="2025-02-07T22:56:02"/>
    <n v="0.98"/>
    <x v="34"/>
    <x v="0"/>
    <n v="7306"/>
    <s v="Romeral"/>
    <s v="BT"/>
    <m/>
    <m/>
    <s v="SED 41 Los Cristales presenta FBT de 80 amp operado por sobrecarga, se realiza aumento a 100 amp manteniendo cargas aproximadas de 99 amp, servicio queda normal"/>
  </r>
  <r>
    <n v="202500173"/>
    <x v="6"/>
    <n v="24"/>
    <n v="2143"/>
    <n v="88"/>
    <x v="1661"/>
    <d v="2025-02-10T10:38:09"/>
    <n v="1.27"/>
    <x v="45"/>
    <x v="0"/>
    <n v="7301"/>
    <s v="Curicó"/>
    <s v="MT"/>
    <m/>
    <m/>
    <s v="DCU10400 (EX DCU4834) Callejón el retamo, se identifica 01 FMT operado en red MT 25 amp, se realiza recorrido encontrando red MT despejada, se identifica poda de terceros bajo la red MT asociado a cliente 13053."/>
  </r>
  <r>
    <n v="202500177"/>
    <x v="6"/>
    <n v="4"/>
    <n v="110"/>
    <n v="5"/>
    <x v="1662"/>
    <d v="2025-02-11T09:37:10"/>
    <n v="2.2200000000000002"/>
    <x v="40"/>
    <x v="0"/>
    <n v="7301"/>
    <s v="Curicó"/>
    <s v="MT"/>
    <m/>
    <m/>
    <s v="DCU 4635 La Mosqueta, se identifica 01 FMT operado fase central. Se realiza recorrido sin observaciones por lo cual se repone FMT operado con misma capacidad 5 amp, se realiza cierre sin novedad."/>
  </r>
  <r>
    <n v="202500182"/>
    <x v="6"/>
    <n v="41"/>
    <n v="3865"/>
    <n v="741"/>
    <x v="1663"/>
    <d v="2025-02-12T17:48:21"/>
    <n v="0.13"/>
    <x v="42"/>
    <x v="1"/>
    <n v="7301"/>
    <s v="Curicó"/>
    <s v="MT"/>
    <m/>
    <m/>
    <s v="RCU5724 La Obra, se encuentra reconectador operado por caída de árbol fuera de franja que provoca corte de red MT/BT entre CU3629 y CU3630, se realiza reparación y posterior energización quedando con servicio normal el sector."/>
  </r>
  <r>
    <n v="202500182"/>
    <x v="6"/>
    <n v="25"/>
    <n v="1060"/>
    <n v="307"/>
    <x v="1663"/>
    <d v="2025-02-12T18:15:22"/>
    <n v="0.57999999999999996"/>
    <x v="42"/>
    <x v="1"/>
    <n v="7301"/>
    <s v="Curicó"/>
    <s v="MT"/>
    <m/>
    <m/>
    <s v="RCU5724 La Obra, se encuentra reconectador operado por caída de árbol fuera de franja que provoca corte de red MT/BT entre CU3629 y CU3630, se realiza reparación y posterior energización quedando con servicio normal el sector."/>
  </r>
  <r>
    <n v="202500182"/>
    <x v="6"/>
    <n v="10"/>
    <n v="415"/>
    <n v="272"/>
    <x v="1663"/>
    <d v="2025-02-12T21:34:47"/>
    <n v="3.9"/>
    <x v="42"/>
    <x v="1"/>
    <n v="7301"/>
    <s v="Curicó"/>
    <s v="MT"/>
    <m/>
    <m/>
    <s v="RCU5724 La Obra, se encuentra reconectador operado por caída de árbol fuera de franja que provoca corte de red MT/BT entre CU3629 y CU3630, se realiza reparación y posterior energización quedando con servicio normal el sector."/>
  </r>
  <r>
    <n v="202500198"/>
    <x v="0"/>
    <n v="27"/>
    <n v="701"/>
    <n v="455"/>
    <x v="1664"/>
    <d v="2025-02-15T15:17:00"/>
    <n v="0.08"/>
    <x v="53"/>
    <x v="2"/>
    <n v="7306"/>
    <s v="Romeral"/>
    <s v="MT"/>
    <m/>
    <m/>
    <s v="SSEE Teno, se produce la ausencia de tensión de la S/E Teno de provocando la suspensión del suministro de energía eléctrica causada Perdida de suministro por una falla por Operación automática del Cto N°2 Itahue – Tinguiririca de Transelec. "/>
  </r>
  <r>
    <n v="202500198"/>
    <x v="0"/>
    <n v="120"/>
    <n v="17462.5"/>
    <n v="1178"/>
    <x v="1664"/>
    <d v="2025-02-15T15:17:00"/>
    <n v="0.08"/>
    <x v="53"/>
    <x v="2"/>
    <n v="7308"/>
    <s v="Teno"/>
    <s v="MT"/>
    <m/>
    <m/>
    <s v="SSEE Teno, se produce la ausencia de tensión de la S/E Teno de provocando la suspensión del suministro de energía eléctrica causada Perdida de suministro por una falla por Operación automática del Cto N°2 Itahue – Tinguiririca de Transelec. "/>
  </r>
  <r>
    <n v="202500198"/>
    <x v="0"/>
    <n v="212"/>
    <n v="19884.5"/>
    <n v="2570"/>
    <x v="1664"/>
    <d v="2025-02-15T15:17:00"/>
    <n v="0.08"/>
    <x v="53"/>
    <x v="2"/>
    <n v="7308"/>
    <s v="Teno"/>
    <s v="MT"/>
    <m/>
    <m/>
    <s v="SSEE Teno, se produce la ausencia de tensión de la S/E Teno de provocando la suspensión del suministro de energía eléctrica causada Perdida de suministro por una falla por Operación automática del Cto N°2 Itahue – Tinguiririca de Transelec. "/>
  </r>
  <r>
    <n v="202500199"/>
    <x v="2"/>
    <n v="95"/>
    <n v="5487.5"/>
    <n v="1287"/>
    <x v="1664"/>
    <d v="2025-02-15T15:17:00"/>
    <n v="0.08"/>
    <x v="53"/>
    <x v="2"/>
    <n v="7301"/>
    <s v="Curicó"/>
    <s v="MT"/>
    <m/>
    <m/>
    <s v="SSEE Curicó, se produce la ausencia de tensión de la S/E Curicó de provocando la suspensión del suministro de energía eléctrica causada Perdida de suministro por una falla por Operación automática del Cto N°2 Itahue – Tinguiririca de Transelec. "/>
  </r>
  <r>
    <n v="202500199"/>
    <x v="2"/>
    <n v="225"/>
    <n v="22620.5"/>
    <n v="3148"/>
    <x v="1664"/>
    <d v="2025-02-15T15:17:00"/>
    <n v="0.08"/>
    <x v="53"/>
    <x v="2"/>
    <n v="7301"/>
    <s v="Curicó"/>
    <s v="MT"/>
    <m/>
    <m/>
    <s v="SSEE Curicó, se produce la ausencia de tensión de la S/E Curicó de provocando la suspensión del suministro de energía eléctrica causada Perdida de suministro por una falla por Operación automática del Cto N°2 Itahue – Tinguiririca de Transelec. "/>
  </r>
  <r>
    <n v="202500199"/>
    <x v="2"/>
    <n v="300"/>
    <n v="20263"/>
    <n v="3350"/>
    <x v="1664"/>
    <d v="2025-02-15T15:17:00"/>
    <n v="0.08"/>
    <x v="53"/>
    <x v="2"/>
    <n v="7301"/>
    <s v="Curicó"/>
    <s v="MT"/>
    <m/>
    <m/>
    <s v="SSEE Curicó, se produce la ausencia de tensión de la S/E Curicó de provocando la suspensión del suministro de energía eléctrica causada Perdida de suministro por una falla por Operación automática del Cto N°2 Itahue – Tinguiririca de Transelec. "/>
  </r>
  <r>
    <n v="202500199"/>
    <x v="2"/>
    <n v="37"/>
    <n v="2224.5"/>
    <n v="329"/>
    <x v="1664"/>
    <d v="2025-02-15T15:17:00"/>
    <n v="0.08"/>
    <x v="53"/>
    <x v="2"/>
    <n v="7304"/>
    <s v="Molina"/>
    <s v="MT"/>
    <m/>
    <m/>
    <s v="SSEE Curicó, se produce la ausencia de tensión de la S/E Curicó de provocando la suspensión del suministro de energía eléctrica causada Perdida de suministro por una falla por Operación automática del Cto N°2 Itahue – Tinguiririca de Transelec. "/>
  </r>
  <r>
    <n v="202500199"/>
    <x v="2"/>
    <n v="77"/>
    <n v="4727.5"/>
    <n v="606"/>
    <x v="1664"/>
    <d v="2025-02-15T15:17:00"/>
    <n v="0.08"/>
    <x v="53"/>
    <x v="2"/>
    <n v="7301"/>
    <s v="Curicó"/>
    <s v="MT"/>
    <m/>
    <m/>
    <s v="SSEE Curicó, se produce la ausencia de tensión de la S/E Curicó de provocando la suspensión del suministro de energía eléctrica causada Perdida de suministro por una falla por Operación automática del Cto N°2 Itahue – Tinguiririca de Transelec. "/>
  </r>
  <r>
    <n v="202500199"/>
    <x v="2"/>
    <n v="19"/>
    <n v="9607"/>
    <n v="73"/>
    <x v="1664"/>
    <d v="2025-02-15T15:17:00"/>
    <n v="0.08"/>
    <x v="53"/>
    <x v="2"/>
    <n v="7306"/>
    <s v="Romeral"/>
    <s v="MT"/>
    <m/>
    <m/>
    <s v="SSEE Curicó, se produce la ausencia de tensión de la S/E Curicó de provocando la suspensión del suministro de energía eléctrica causada Perdida de suministro por una falla por Operación automática del Cto N°2 Itahue – Tinguiririca de Transelec. "/>
  </r>
  <r>
    <n v="202500204"/>
    <x v="0"/>
    <n v="1"/>
    <n v="10"/>
    <n v="5"/>
    <x v="1665"/>
    <d v="2025-02-20T15:54:29"/>
    <n v="5.66"/>
    <x v="52"/>
    <x v="0"/>
    <n v="7308"/>
    <s v="Teno"/>
    <s v="MT"/>
    <m/>
    <m/>
    <s v="SED573 El Manzano, se realiza desconexión por instalación de nueva S/E 2Ø de 25kva."/>
  </r>
  <r>
    <n v="202500206"/>
    <x v="1"/>
    <n v="14"/>
    <n v="760"/>
    <n v="52"/>
    <x v="1666"/>
    <d v="2025-02-17T18:01:06"/>
    <n v="1.1399999999999999"/>
    <x v="33"/>
    <x v="0"/>
    <n v="7301"/>
    <s v="Curicó"/>
    <s v="MT"/>
    <m/>
    <m/>
    <s v="DCU991 Sector El Prado, se identifican 02 fmt operados de 12 amp producto de caída de gancho a red MT en CU988 sin afectar línea ni estructuras, con red despejada se realiza cierre quedando Sector con Energía"/>
  </r>
  <r>
    <n v="202500207"/>
    <x v="0"/>
    <n v="2"/>
    <n v="20"/>
    <n v="12"/>
    <x v="1667"/>
    <d v="2025-02-17T22:54:41"/>
    <n v="5.73"/>
    <x v="33"/>
    <x v="0"/>
    <n v="7308"/>
    <s v="Teno"/>
    <s v="MT"/>
    <m/>
    <m/>
    <s v="DTE2378 Teniente Cruz, se identifican 02 FMT operados en red MT TE3708 bifasica, producto de caída de gancho de árbol, se realiza reparación de red MT quedando servicio normal."/>
  </r>
  <r>
    <n v="202500217"/>
    <x v="3"/>
    <n v="5"/>
    <n v="327.5"/>
    <n v="11"/>
    <x v="1668"/>
    <d v="2025-02-19T15:26:29"/>
    <n v="2.0699999999999998"/>
    <x v="33"/>
    <x v="0"/>
    <n v="7308"/>
    <s v="Teno"/>
    <s v="MT"/>
    <m/>
    <m/>
    <s v="DTE5936 El Cisne se encuentra fusible MT operado por ramas en cercanías a red MT en TE5728, se realiza despeje y posterior energización de la zona quedando con servicio normal."/>
  </r>
  <r>
    <n v="202500234"/>
    <x v="3"/>
    <n v="31"/>
    <n v="4965"/>
    <n v="268"/>
    <x v="1669"/>
    <d v="2025-02-23T02:39:00"/>
    <n v="0.17"/>
    <x v="53"/>
    <x v="2"/>
    <n v="6303"/>
    <s v="Chimbarongo"/>
    <s v="MT"/>
    <m/>
    <m/>
    <s v="Perdida de suministro en SE Quinta por robo de conductor línea AT Teno "/>
  </r>
  <r>
    <n v="202500234"/>
    <x v="3"/>
    <n v="205"/>
    <n v="20632.5"/>
    <n v="1648"/>
    <x v="1669"/>
    <d v="2025-02-23T02:39:00"/>
    <n v="0.17"/>
    <x v="53"/>
    <x v="2"/>
    <n v="7308"/>
    <s v="Teno"/>
    <s v="MT"/>
    <m/>
    <m/>
    <s v="Perdida de suministro en SE Quinta por robo de conductor línea AT Teno "/>
  </r>
  <r>
    <n v="202500237"/>
    <x v="4"/>
    <n v="3"/>
    <n v="435"/>
    <n v="195"/>
    <x v="1670"/>
    <d v="2025-02-24T16:11:09"/>
    <n v="3.9"/>
    <x v="36"/>
    <x v="1"/>
    <n v="7301"/>
    <s v="Curicó"/>
    <s v="MT"/>
    <m/>
    <m/>
    <s v="DCU10404 Sector villa El Manzano, se realiza maniobras de desenergización por cambio de poste chocado cu10404 el dia anterior 23 febrero."/>
  </r>
  <r>
    <n v="202500238"/>
    <x v="5"/>
    <n v="1"/>
    <n v="15"/>
    <n v="18"/>
    <x v="1671"/>
    <d v="2025-02-28T13:31:32"/>
    <n v="4.53"/>
    <x v="52"/>
    <x v="0"/>
    <n v="7308"/>
    <s v="Teno"/>
    <s v="MT"/>
    <m/>
    <m/>
    <s v="Sector sta elena desconexion programada por cambio de Subestacion"/>
  </r>
  <r>
    <n v="202500241"/>
    <x v="0"/>
    <n v="3"/>
    <n v="205"/>
    <n v="126"/>
    <x v="1672"/>
    <d v="2025-02-25T19:00:12"/>
    <n v="3.74"/>
    <x v="53"/>
    <x v="2"/>
    <n v="7306"/>
    <s v="Romeral"/>
    <s v="MT"/>
    <m/>
    <m/>
    <s v="Se produce la ausencia de tensión causada por Perdida de suministro por una falla de Blackout de sistema."/>
  </r>
  <r>
    <n v="202500241"/>
    <x v="0"/>
    <n v="8"/>
    <n v="265"/>
    <n v="193"/>
    <x v="1672"/>
    <d v="2025-02-25T19:23:57"/>
    <n v="4.13"/>
    <x v="53"/>
    <x v="2"/>
    <n v="7306"/>
    <s v="Romeral"/>
    <s v="MT"/>
    <m/>
    <m/>
    <s v="Se produce la ausencia de tensión causada por Perdida de suministro por una falla de Blackout de sistema."/>
  </r>
  <r>
    <n v="202500241"/>
    <x v="0"/>
    <n v="0"/>
    <n v="0"/>
    <n v="22"/>
    <x v="1672"/>
    <d v="2025-02-25T19:23:57"/>
    <n v="4.13"/>
    <x v="53"/>
    <x v="2"/>
    <n v="7308"/>
    <s v="Teno"/>
    <s v="MT"/>
    <m/>
    <m/>
    <s v="Se produce la ausencia de tensión causada por Perdida de suministro por una falla de Blackout de sistema."/>
  </r>
  <r>
    <n v="202500241"/>
    <x v="0"/>
    <n v="8"/>
    <n v="120"/>
    <n v="95"/>
    <x v="1672"/>
    <d v="2025-02-25T19:51:13"/>
    <n v="4.59"/>
    <x v="53"/>
    <x v="2"/>
    <n v="7306"/>
    <s v="Romeral"/>
    <s v="MT"/>
    <m/>
    <m/>
    <s v="Se produce la ausencia de tensión causada por Perdida de suministro por una falla de Blackout de sistema."/>
  </r>
  <r>
    <n v="202500241"/>
    <x v="0"/>
    <n v="8"/>
    <n v="111"/>
    <n v="44"/>
    <x v="1672"/>
    <d v="2025-02-25T20:26:00"/>
    <n v="5.17"/>
    <x v="53"/>
    <x v="2"/>
    <n v="7306"/>
    <s v="Romeral"/>
    <s v="MT"/>
    <m/>
    <m/>
    <s v="Se produce la ausencia de tensión causada por Perdida de suministro por una falla de Blackout de sistema."/>
  </r>
  <r>
    <n v="202500241"/>
    <x v="0"/>
    <n v="120"/>
    <n v="17462.5"/>
    <n v="1171"/>
    <x v="1672"/>
    <d v="2025-02-25T20:26:00"/>
    <n v="5.17"/>
    <x v="53"/>
    <x v="2"/>
    <n v="7308"/>
    <s v="Teno"/>
    <s v="MT"/>
    <m/>
    <m/>
    <s v="Se produce la ausencia de tensión causada por Perdida de suministro por una falla de Blackout de sistema."/>
  </r>
  <r>
    <n v="202500241"/>
    <x v="0"/>
    <n v="28"/>
    <n v="4860"/>
    <n v="252"/>
    <x v="1672"/>
    <d v="2025-02-25T20:26:00"/>
    <n v="5.17"/>
    <x v="53"/>
    <x v="2"/>
    <n v="6303"/>
    <s v="Chimbarongo"/>
    <s v="MT"/>
    <m/>
    <m/>
    <s v="Se produce la ausencia de tensión causada por Perdida de suministro por una falla de Blackout de sistema."/>
  </r>
  <r>
    <n v="202500241"/>
    <x v="0"/>
    <n v="82"/>
    <n v="5275"/>
    <n v="670"/>
    <x v="1672"/>
    <d v="2025-02-25T20:26:00"/>
    <n v="5.17"/>
    <x v="53"/>
    <x v="2"/>
    <n v="7308"/>
    <s v="Teno"/>
    <s v="MT"/>
    <m/>
    <m/>
    <s v="Se produce la ausencia de tensión causada por Perdida de suministro por una falla de Blackout de sistema."/>
  </r>
  <r>
    <n v="202500241"/>
    <x v="0"/>
    <n v="77"/>
    <n v="4727.5"/>
    <n v="615"/>
    <x v="1672"/>
    <d v="2025-02-25T22:06:00"/>
    <n v="6.83"/>
    <x v="53"/>
    <x v="2"/>
    <n v="7301"/>
    <s v="Curicó"/>
    <s v="MT"/>
    <m/>
    <m/>
    <s v="Se produce la ausencia de tensión causada por Perdida de suministro por una falla de Blackout de sistema."/>
  </r>
  <r>
    <n v="202500241"/>
    <x v="0"/>
    <n v="19"/>
    <n v="9607"/>
    <n v="74"/>
    <x v="1672"/>
    <d v="2025-02-25T22:06:00"/>
    <n v="6.83"/>
    <x v="53"/>
    <x v="2"/>
    <n v="7306"/>
    <s v="Romeral"/>
    <s v="MT"/>
    <m/>
    <m/>
    <s v="Se produce la ausencia de tensión causada por Perdida de suministro por una falla de Blackout de sistema."/>
  </r>
  <r>
    <n v="202500241"/>
    <x v="0"/>
    <n v="212"/>
    <n v="19884.5"/>
    <n v="2579"/>
    <x v="1672"/>
    <d v="2025-02-25T20:26:00"/>
    <n v="5.17"/>
    <x v="53"/>
    <x v="2"/>
    <n v="7308"/>
    <s v="Teno"/>
    <s v="MT"/>
    <m/>
    <m/>
    <s v="Se produce la ausencia de tensión causada por Perdida de suministro por una falla de Blackout de sistema."/>
  </r>
  <r>
    <n v="202500241"/>
    <x v="0"/>
    <n v="225"/>
    <n v="22620.5"/>
    <n v="3159"/>
    <x v="1672"/>
    <d v="2025-02-25T22:06:00"/>
    <n v="6.83"/>
    <x v="53"/>
    <x v="2"/>
    <n v="7301"/>
    <s v="Curicó"/>
    <s v="MT"/>
    <m/>
    <m/>
    <s v="Se produce la ausencia de tensión causada por Perdida de suministro por una falla de Blackout de sistema."/>
  </r>
  <r>
    <n v="202500241"/>
    <x v="0"/>
    <n v="300"/>
    <n v="20263"/>
    <n v="3384"/>
    <x v="1672"/>
    <d v="2025-02-25T22:57:00"/>
    <n v="7.68"/>
    <x v="53"/>
    <x v="2"/>
    <n v="7301"/>
    <s v="Curicó"/>
    <s v="MT"/>
    <m/>
    <m/>
    <s v="Se produce la ausencia de tensión causada por Perdida de suministro por una falla de Blackout de sistema."/>
  </r>
  <r>
    <n v="202500241"/>
    <x v="0"/>
    <n v="37"/>
    <n v="2224.5"/>
    <n v="336"/>
    <x v="1672"/>
    <d v="2025-02-25T22:57:00"/>
    <n v="7.68"/>
    <x v="53"/>
    <x v="2"/>
    <n v="7304"/>
    <s v="Molina"/>
    <s v="MT"/>
    <m/>
    <m/>
    <s v="Se produce la ausencia de tensión causada por Perdida de suministro por una falla de Blackout de sistema."/>
  </r>
  <r>
    <n v="202500241"/>
    <x v="0"/>
    <n v="95"/>
    <n v="5487.5"/>
    <n v="1293"/>
    <x v="1672"/>
    <d v="2025-02-25T22:06:00"/>
    <n v="6.83"/>
    <x v="53"/>
    <x v="2"/>
    <n v="7301"/>
    <s v="Curicó"/>
    <s v="MT"/>
    <m/>
    <m/>
    <s v="Se produce la ausencia de tensión causada por Perdida de suministro por una falla de Blackout de sistema."/>
  </r>
  <r>
    <n v="202500241"/>
    <x v="0"/>
    <n v="3"/>
    <n v="105"/>
    <n v="11"/>
    <x v="1672"/>
    <d v="2025-02-25T22:51:01"/>
    <n v="7.58"/>
    <x v="53"/>
    <x v="2"/>
    <n v="6303"/>
    <s v="Chimbarongo"/>
    <s v="MT"/>
    <m/>
    <m/>
    <s v="Se produce la ausencia de tensión causada por Perdida de suministro por una falla de Blackout de sistema."/>
  </r>
  <r>
    <n v="202500241"/>
    <x v="0"/>
    <n v="123"/>
    <n v="15357.5"/>
    <n v="972"/>
    <x v="1672"/>
    <d v="2025-02-25T22:51:01"/>
    <n v="7.58"/>
    <x v="53"/>
    <x v="2"/>
    <n v="7308"/>
    <s v="Teno"/>
    <s v="MT"/>
    <m/>
    <m/>
    <s v="Se produce la ausencia de tensión causada por Perdida de suministro por una falla de Blackout de sistema."/>
  </r>
  <r>
    <n v="202500254"/>
    <x v="6"/>
    <n v="1"/>
    <n v="200"/>
    <n v="74"/>
    <x v="1673"/>
    <d v="2025-02-27T13:43:53"/>
    <n v="1.1499999999999999"/>
    <x v="34"/>
    <x v="0"/>
    <n v="7301"/>
    <s v="Curicó"/>
    <s v="MT"/>
    <m/>
    <m/>
    <s v="- SED 245 villa Santa Claudia operada, 3FMT operado 10T con breaker de 225amp sin operación de ITE.  se identifica un punto con LBT con dilatación. móvil hidro realizara instalación de separadores cu2523."/>
  </r>
  <r>
    <n v="202500275"/>
    <x v="3"/>
    <n v="31"/>
    <n v="4965"/>
    <n v="269"/>
    <x v="1674"/>
    <d v="2025-03-06T11:07:00"/>
    <n v="0.18"/>
    <x v="53"/>
    <x v="2"/>
    <n v="6303"/>
    <s v="Chimbarongo"/>
    <s v="MT"/>
    <m/>
    <m/>
    <s v="Operacion aguas arriba de SSEE Quinta por falla a nivel de transmisión."/>
  </r>
  <r>
    <n v="202500275"/>
    <x v="3"/>
    <n v="205"/>
    <n v="20632.5"/>
    <n v="1644"/>
    <x v="1674"/>
    <d v="2025-03-06T11:07:00"/>
    <n v="0.18"/>
    <x v="53"/>
    <x v="2"/>
    <n v="7308"/>
    <s v="Teno"/>
    <s v="MT"/>
    <m/>
    <m/>
    <s v="Operacion aguas arriba de SSEE Quinta por falla a nivel de transmisión."/>
  </r>
  <r>
    <n v="202500280"/>
    <x v="0"/>
    <n v="19"/>
    <n v="590"/>
    <n v="419"/>
    <x v="1675"/>
    <d v="2025-03-07T14:00:01"/>
    <n v="0.11"/>
    <x v="36"/>
    <x v="1"/>
    <n v="7306"/>
    <s v="Romeral"/>
    <s v="MT"/>
    <m/>
    <m/>
    <s v="RTE506 La Laguna operado por choque a tirante red MT poste TE5520 por vehículo desconocido, se realiza revisión y posterior energización."/>
  </r>
  <r>
    <n v="202500280"/>
    <x v="0"/>
    <n v="0"/>
    <n v="0"/>
    <n v="22"/>
    <x v="1675"/>
    <d v="2025-03-07T14:00:01"/>
    <n v="0.11"/>
    <x v="36"/>
    <x v="1"/>
    <n v="7308"/>
    <s v="Teno"/>
    <s v="MT"/>
    <m/>
    <m/>
    <s v="RTE506 La Laguna operado por choque a tirante red MT poste TE5520 por vehículo desconocido, se realiza revisión y posterior energización."/>
  </r>
  <r>
    <n v="202500280"/>
    <x v="0"/>
    <n v="8"/>
    <n v="111"/>
    <n v="44"/>
    <x v="1675"/>
    <d v="2025-03-07T14:52:26"/>
    <n v="0.98"/>
    <x v="36"/>
    <x v="1"/>
    <n v="7306"/>
    <s v="Romeral"/>
    <s v="MT"/>
    <m/>
    <m/>
    <s v="RTE506 La Laguna operado por choque a tirante red MT poste TE5520 por vehículo desconocido, se realiza revisión y posterior energización."/>
  </r>
  <r>
    <n v="202500280"/>
    <x v="0"/>
    <n v="28"/>
    <n v="755"/>
    <n v="236"/>
    <x v="1675"/>
    <d v="2025-03-07T14:52:26"/>
    <n v="0.98"/>
    <x v="36"/>
    <x v="1"/>
    <n v="7308"/>
    <s v="Teno"/>
    <s v="MT"/>
    <m/>
    <m/>
    <s v="RTE506 La Laguna operado por choque a tirante red MT poste TE5520 por vehículo desconocido, se realiza revisión y posterior energización."/>
  </r>
  <r>
    <n v="202500286"/>
    <x v="5"/>
    <n v="7"/>
    <n v="465"/>
    <n v="16"/>
    <x v="1676"/>
    <d v="2025-03-08T10:09:07"/>
    <n v="5.4"/>
    <x v="36"/>
    <x v="1"/>
    <n v="7308"/>
    <s v="Teno"/>
    <s v="MT"/>
    <m/>
    <m/>
    <s v="DTE4272 sector La Purísima, se encuentra poste MT chocado TE2696 por vehículo placa patente BJWF64, se realiza trabajos de reemplazo y reparación de red MT."/>
  </r>
  <r>
    <n v="202500292"/>
    <x v="6"/>
    <n v="0"/>
    <n v="0"/>
    <n v="90"/>
    <x v="1677"/>
    <d v="2025-03-10T16:22:00"/>
    <n v="3.42"/>
    <x v="36"/>
    <x v="1"/>
    <n v="7301"/>
    <s v="Curicó"/>
    <s v="BT"/>
    <m/>
    <m/>
    <s v="Sector villa prudencio lozano se realiza la apertura de emergencia de SED1342 villa prodencio lozano de Los niches  para realizar el cambio de poste chocado CU2686, el ito en terreno es el Sr jaime Mejias. Esta desconexion afectaria a 90 clientes"/>
  </r>
  <r>
    <n v="202500293"/>
    <x v="1"/>
    <n v="35"/>
    <n v="1760"/>
    <n v="398"/>
    <x v="1678"/>
    <d v="2025-03-10T17:17:12"/>
    <n v="1.26"/>
    <x v="33"/>
    <x v="0"/>
    <n v="7301"/>
    <s v="Curicó"/>
    <s v="MT"/>
    <m/>
    <m/>
    <s v="DCU1124 sector Los Cristales, opera por caída de rama sobre red MT en CU3832, se realiza recorrido y posterior energización del sector."/>
  </r>
  <r>
    <n v="202500293"/>
    <x v="1"/>
    <n v="10"/>
    <n v="185"/>
    <n v="23"/>
    <x v="1678"/>
    <d v="2025-03-10T17:36:42"/>
    <n v="1.58"/>
    <x v="33"/>
    <x v="0"/>
    <n v="7301"/>
    <s v="Curicó"/>
    <s v="MT"/>
    <m/>
    <m/>
    <s v="DCU1124 sector Los Cristales, opera por caída de rama sobre red MT en CU3832, se realiza recorrido y posterior energización del sector."/>
  </r>
  <r>
    <n v="202500316"/>
    <x v="1"/>
    <n v="45"/>
    <n v="1945"/>
    <n v="421"/>
    <x v="1679"/>
    <d v="2025-03-15T08:00:00"/>
    <n v="0.5"/>
    <x v="36"/>
    <x v="1"/>
    <n v="7301"/>
    <s v="Curicó"/>
    <s v="MT"/>
    <m/>
    <m/>
    <s v="- Sector Los Cristales por choque de poste en CU1420 se produce la operación de FMT CU1124 dejando sector sin energía, se realizan maniobras para aislar la falla, se repara línea desprendida de red MT dejando pendiente cambio de poste con personal de LLVV, se energiza la zona afectada."/>
  </r>
  <r>
    <n v="202500316"/>
    <x v="1"/>
    <n v="40"/>
    <n v="1715"/>
    <n v="363"/>
    <x v="1680"/>
    <d v="2025-03-15T09:43:16"/>
    <n v="1.67"/>
    <x v="36"/>
    <x v="1"/>
    <n v="7301"/>
    <s v="Curicó"/>
    <s v="MT"/>
    <m/>
    <m/>
    <s v="- Sector Los Cristales por choque de poste en CU1420 se produce la operación de FMT CU1124 dejando sector sin energía, se realizan maniobras para aislar la falla, se repara línea desprendida de red MT dejando pendiente cambio de poste con personal de LLVV, se energiza la zona afectada."/>
  </r>
  <r>
    <n v="202500362"/>
    <x v="2"/>
    <n v="3"/>
    <n v="90"/>
    <n v="25"/>
    <x v="1681"/>
    <d v="2025-03-30T10:57:34"/>
    <n v="2.42"/>
    <x v="33"/>
    <x v="0"/>
    <n v="7301"/>
    <s v="Curicó"/>
    <s v="MT"/>
    <m/>
    <m/>
    <s v="DCU6835 Hacienda Zapallar, se identifica FMT central y lateral operados producto de ramas topando red MT en CU7317, se realiza apertura con loadbuster para realizar despeje puntual y posterior cierre sin novedad, servicio normal en el sector."/>
  </r>
  <r>
    <n v="202500370"/>
    <x v="3"/>
    <n v="0"/>
    <n v="0"/>
    <n v="7"/>
    <x v="1682"/>
    <d v="2025-03-30T14:09:23"/>
    <n v="1.19"/>
    <x v="40"/>
    <x v="0"/>
    <n v="7308"/>
    <s v="Teno"/>
    <s v="BT"/>
    <m/>
    <m/>
    <s v="Sector Monterilla, SED 392, fusible MT operado en subestacion 392 se reponer fusible MT operado quedando sector en condiciones normales"/>
  </r>
  <r>
    <n v="202500389"/>
    <x v="3"/>
    <n v="3"/>
    <n v="105"/>
    <n v="11"/>
    <x v="1683"/>
    <d v="2025-04-03T11:31:40"/>
    <n v="0.14000000000000001"/>
    <x v="53"/>
    <x v="2"/>
    <n v="6303"/>
    <s v="Chimbarongo"/>
    <s v="MT"/>
    <m/>
    <m/>
    <s v="52C1 Morza, opera reconectador por EDAC a causa de baja frecuencia en red de transmisión."/>
  </r>
  <r>
    <n v="202500389"/>
    <x v="3"/>
    <n v="122"/>
    <n v="15342.5"/>
    <n v="967"/>
    <x v="1683"/>
    <d v="2025-04-03T11:31:40"/>
    <n v="0.14000000000000001"/>
    <x v="53"/>
    <x v="2"/>
    <n v="7308"/>
    <s v="Teno"/>
    <s v="MT"/>
    <m/>
    <m/>
    <s v="52C1 Morza, opera reconectador por EDAC a causa de baja frecuencia en red de transmisión."/>
  </r>
  <r>
    <n v="202500391"/>
    <x v="4"/>
    <n v="1"/>
    <n v="50"/>
    <n v="25"/>
    <x v="1684"/>
    <d v="2025-04-04T17:01:15"/>
    <n v="4.66"/>
    <x v="36"/>
    <x v="1"/>
    <n v="7301"/>
    <s v="Curicó"/>
    <s v="MT"/>
    <m/>
    <m/>
    <s v="Se realiza apertura de SED’s 67 – 718 por reemplazo de poste chocado CU2940, en sector Cordillerilla."/>
  </r>
  <r>
    <n v="202500391"/>
    <x v="4"/>
    <n v="1"/>
    <n v="10"/>
    <n v="17"/>
    <x v="1685"/>
    <d v="2025-04-04T17:01:10"/>
    <n v="4.6399999999999997"/>
    <x v="36"/>
    <x v="1"/>
    <n v="7301"/>
    <s v="Curicó"/>
    <s v="MT"/>
    <m/>
    <m/>
    <s v="Se realiza apertura de SED’s 67 – 718 por reemplazo de poste chocado CU2940, en sector Cordillerilla."/>
  </r>
  <r>
    <n v="202500400"/>
    <x v="3"/>
    <n v="3"/>
    <n v="105"/>
    <n v="11"/>
    <x v="1686"/>
    <d v="2025-04-05T14:25:00"/>
    <n v="0.08"/>
    <x v="53"/>
    <x v="2"/>
    <n v="6303"/>
    <s v="Chimbarongo"/>
    <s v="MT"/>
    <m/>
    <m/>
    <s v="52C1 Morza, opera Reconectador por EDAC a causa de baja frecuencia en red de transmisión."/>
  </r>
  <r>
    <n v="202500400"/>
    <x v="3"/>
    <n v="122"/>
    <n v="15342.5"/>
    <n v="972"/>
    <x v="1686"/>
    <d v="2025-04-05T14:25:00"/>
    <n v="0.08"/>
    <x v="53"/>
    <x v="2"/>
    <n v="7308"/>
    <s v="Teno"/>
    <s v="MT"/>
    <m/>
    <m/>
    <s v="52C1 Morza, opera Reconectador por EDAC a causa de baja frecuencia en red de transmisión."/>
  </r>
  <r>
    <n v="202500473"/>
    <x v="1"/>
    <n v="10"/>
    <n v="185"/>
    <n v="22"/>
    <x v="1687"/>
    <d v="2025-04-26T19:22:31"/>
    <n v="2.62"/>
    <x v="42"/>
    <x v="1"/>
    <n v="7301"/>
    <s v="Curicó"/>
    <s v="MT"/>
    <m/>
    <m/>
    <s v="DCU3825 en sector Los Cristales, se encuentra fusibles MT operado por caída de árbol sobre red MT CU3833, se realiza despeje y posterior energización quedando con servicio normal el sector."/>
  </r>
  <r>
    <n v="202500557"/>
    <x v="3"/>
    <n v="0"/>
    <n v="0"/>
    <n v="27"/>
    <x v="1688"/>
    <d v="2025-05-14T20:23:21"/>
    <n v="1.92"/>
    <x v="40"/>
    <x v="0"/>
    <n v="6303"/>
    <s v="Chimbarongo"/>
    <s v="BT"/>
    <m/>
    <m/>
    <s v="Sector de Monterilla SED530 Cabana operado se realiza recorrido red BT, si identifica prensa BT sulfatada. Quedando normalizado el Sector."/>
  </r>
  <r>
    <n v="202500579"/>
    <x v="0"/>
    <n v="4"/>
    <n v="215"/>
    <n v="47"/>
    <x v="1689"/>
    <d v="2025-05-17T16:24:06"/>
    <n v="1.2"/>
    <x v="33"/>
    <x v="0"/>
    <n v="7308"/>
    <s v="Teno"/>
    <s v="MT"/>
    <m/>
    <m/>
    <s v="Sector La Laguna, DTE6748 operado por ramas en cercanías a red MT (CU6865), se realiza despeje puntual y posterior energización del sector."/>
  </r>
  <r>
    <n v="202500591"/>
    <x v="6"/>
    <n v="55"/>
    <n v="4360"/>
    <n v="1079"/>
    <x v="1690"/>
    <d v="2025-05-18T18:47:31"/>
    <n v="0.44"/>
    <x v="36"/>
    <x v="1"/>
    <n v="7301"/>
    <s v="Curicó"/>
    <s v="MT"/>
    <m/>
    <m/>
    <s v="Sector La Obra - Los Castaños, RCU5724 operado por vehículo particular choca tirante en CU5566. Se realizan maniobras para aislar la zona de la falla y se repara con PROM 3 y brigada pesada JR. "/>
  </r>
  <r>
    <n v="202500591"/>
    <x v="6"/>
    <n v="21"/>
    <n v="980"/>
    <n v="255"/>
    <x v="1690"/>
    <d v="2025-05-18T21:14:48"/>
    <n v="2.9"/>
    <x v="36"/>
    <x v="1"/>
    <n v="7301"/>
    <s v="Curicó"/>
    <s v="MT"/>
    <m/>
    <m/>
    <s v="Sector La Obra - Los Castaños, RCU5724 operado por vehículo particular choca tirante en CU5566. Se realizan maniobras para aislar la zona de la falla y se repara con PROM 3 y brigada pesada JR. "/>
  </r>
  <r>
    <n v="202500596"/>
    <x v="4"/>
    <n v="1"/>
    <n v="25"/>
    <n v="40"/>
    <x v="1691"/>
    <d v="2025-05-19T14:20:00"/>
    <n v="2.02"/>
    <x v="33"/>
    <x v="0"/>
    <n v="7301"/>
    <s v="Curicó"/>
    <s v="MT"/>
    <m/>
    <m/>
    <s v="Sector Corral de Perez. FMT87 de 2A operado por LBT cortada por terceros, se realizar apertura, bloqueo y instalan 2 tierras BT. Reparación sin obs."/>
  </r>
  <r>
    <n v="202500638"/>
    <x v="5"/>
    <n v="0"/>
    <n v="0"/>
    <n v="31"/>
    <x v="1692"/>
    <d v="2025-05-26T21:51:13"/>
    <n v="1.67"/>
    <x v="34"/>
    <x v="0"/>
    <n v="7308"/>
    <s v="Teno"/>
    <s v="BT"/>
    <m/>
    <m/>
    <s v="Sector Santa Rebeca, FBT340 operado, se abre en MT y BT , prueba ausencia tension instalacion de tierra, para reparar de forma provisorio con un bypass con prensas y conductor preemblado cortado nh 125"/>
  </r>
  <r>
    <n v="202500663"/>
    <x v="6"/>
    <n v="1"/>
    <n v="15"/>
    <n v="37"/>
    <x v="1693"/>
    <d v="2025-06-01T11:53:03"/>
    <n v="6.95"/>
    <x v="36"/>
    <x v="1"/>
    <n v="7301"/>
    <s v="Curicó"/>
    <s v="MT"/>
    <m/>
    <m/>
    <s v="Sector la Obra RCU5724 Operación con cierre exitoso por choque de poste en El Maitén CU3776 . Se reemplaza con personal contratista quedando normalizado"/>
  </r>
  <r>
    <n v="202500663"/>
    <x v="6"/>
    <n v="24"/>
    <n v="1045"/>
    <n v="271"/>
    <x v="1694"/>
    <d v="2025-06-01T11:22:32"/>
    <n v="5.47"/>
    <x v="36"/>
    <x v="1"/>
    <n v="7301"/>
    <s v="Curicó"/>
    <s v="MT"/>
    <m/>
    <m/>
    <s v="Sector la Obra RCU5724 Operación con cierre exitoso por choque de poste en El Maitén CU3776 . Se reemplaza con personal contratista quedando normalizado"/>
  </r>
  <r>
    <n v="202500669"/>
    <x v="6"/>
    <n v="0"/>
    <n v="0"/>
    <n v="58"/>
    <x v="1695"/>
    <d v="2025-06-02T00:01:51"/>
    <n v="2.04"/>
    <x v="34"/>
    <x v="0"/>
    <n v="7301"/>
    <s v="Curicó"/>
    <s v="BT"/>
    <m/>
    <m/>
    <s v="Sector villa cordillera SED896 operada en BT NH 80 A sed 896 operada en BT NH 80 A"/>
  </r>
  <r>
    <n v="202500690"/>
    <x v="2"/>
    <n v="12"/>
    <n v="298"/>
    <n v="37"/>
    <x v="1696"/>
    <d v="2025-06-05T14:18:18"/>
    <n v="1.56"/>
    <x v="40"/>
    <x v="0"/>
    <n v="7301"/>
    <s v="Curicó"/>
    <s v="MT"/>
    <m/>
    <m/>
    <s v="Sector de Hacienda de zapallar, operación de FMT, se realiza recorrido de red MT sin observaciones o causa de falla"/>
  </r>
  <r>
    <n v="202500690"/>
    <x v="2"/>
    <n v="11"/>
    <n v="500"/>
    <n v="78"/>
    <x v="1696"/>
    <d v="2025-06-05T15:04:51"/>
    <n v="2.34"/>
    <x v="40"/>
    <x v="0"/>
    <n v="7301"/>
    <s v="Curicó"/>
    <s v="MT"/>
    <m/>
    <m/>
    <s v="Sector de Hacienda de zapallar, operación de FMT, se realiza recorrido de red MT sin observaciones o causa de falla"/>
  </r>
  <r>
    <n v="202500695"/>
    <x v="4"/>
    <n v="3"/>
    <n v="375"/>
    <n v="85"/>
    <x v="1697"/>
    <d v="2025-06-06T14:42:23"/>
    <n v="2.2799999999999998"/>
    <x v="45"/>
    <x v="0"/>
    <n v="7301"/>
    <s v="Curicó"/>
    <s v="MT"/>
    <m/>
    <m/>
    <s v="Sector Camino villa primavera DCU9436 se identifica 2FMT operados en de 10amp por LMT cortadas por tala de terceros entre cu9437 y cu727. Se realiza reparación con empresa AYG ing. Cierre en posta sin observaciones."/>
  </r>
  <r>
    <n v="202500695"/>
    <x v="4"/>
    <n v="2"/>
    <n v="70"/>
    <n v="40"/>
    <x v="1698"/>
    <d v="2025-06-06T14:42:23"/>
    <n v="1.22"/>
    <x v="45"/>
    <x v="0"/>
    <n v="7301"/>
    <s v="Curicó"/>
    <s v="MT"/>
    <m/>
    <m/>
    <s v="Sector Camino villa primavera DCU9436 se identifica 2FMT operados en de 10amp por LMT cortadas por tala de terceros entre cu9437 y cu727. Se realiza reparación con empresa AYG ing. Cierre en posta sin observaciones."/>
  </r>
  <r>
    <n v="202500718"/>
    <x v="5"/>
    <n v="0"/>
    <n v="0"/>
    <n v="49"/>
    <x v="1699"/>
    <d v="2025-06-11T12:33:18"/>
    <n v="1.47"/>
    <x v="34"/>
    <x v="0"/>
    <n v="7308"/>
    <s v="Teno"/>
    <s v="BT"/>
    <m/>
    <m/>
    <s v="Sector la Laguna SED161 se identifica fusible NH 125A. operado se reemplaza por fusible de 160A. quedando con servicio normal. "/>
  </r>
  <r>
    <n v="202500722"/>
    <x v="4"/>
    <n v="4"/>
    <n v="185"/>
    <n v="15"/>
    <x v="1700"/>
    <d v="2025-06-12T14:10:30"/>
    <n v="1.51"/>
    <x v="33"/>
    <x v="0"/>
    <n v="7301"/>
    <s v="Curicó"/>
    <s v="MT"/>
    <m/>
    <m/>
    <s v="Sector Santa rosa la copec Fusibles MT DCU4810, operado de 10 st, se realizó poda puntual asociado al CU8646. "/>
  </r>
  <r>
    <n v="202500725"/>
    <x v="5"/>
    <n v="1"/>
    <n v="15"/>
    <n v="31"/>
    <x v="1701"/>
    <d v="2025-06-18T12:50:51"/>
    <n v="2.34"/>
    <x v="52"/>
    <x v="0"/>
    <n v="7308"/>
    <s v="Teno"/>
    <s v="MT"/>
    <m/>
    <m/>
    <s v="Sector Santa Rebeca -se realiza aumento de potencia de 15 kva 2ø a 25 kva 2ø - ref: sed 340"/>
  </r>
  <r>
    <n v="202500741"/>
    <x v="3"/>
    <n v="9"/>
    <n v="180"/>
    <n v="86"/>
    <x v="1702"/>
    <d v="2025-06-15T12:19:49"/>
    <n v="1.68"/>
    <x v="40"/>
    <x v="0"/>
    <n v="7308"/>
    <s v="Teno"/>
    <s v="MT"/>
    <m/>
    <m/>
    <s v="Sector de La Esmeralda Sur DTE3730, se inspeccionó la red MT y BT sin identificar el punto de falla. En coordinación con jefe de turno se procedió al cierre de los DDFF en red MT (fase central y lateral, 10A) quedando el servicio normalizado"/>
  </r>
  <r>
    <n v="202500745"/>
    <x v="5"/>
    <n v="7"/>
    <n v="275"/>
    <n v="80"/>
    <x v="1703"/>
    <d v="2025-06-15T17:38:00"/>
    <n v="1.77"/>
    <x v="33"/>
    <x v="0"/>
    <n v="7308"/>
    <s v="Teno"/>
    <s v="MT"/>
    <m/>
    <m/>
    <s v="Sector de San Rafael se encontró 2 FMT de 10A operados en el arranque DTE2533 producto de pinos con proximidad a red MT. Se realiza despeje TE2539 quedando normalizado"/>
  </r>
  <r>
    <n v="202500748"/>
    <x v="5"/>
    <n v="17"/>
    <n v="2630"/>
    <n v="274"/>
    <x v="1704"/>
    <d v="2025-06-15T16:58:58"/>
    <n v="0.24"/>
    <x v="40"/>
    <x v="0"/>
    <n v="7308"/>
    <s v="Teno"/>
    <s v="MT"/>
    <m/>
    <m/>
    <s v="Sector de Santa Rebeca se realiza Apertura de emergencia DTE2275, se identificó un puente suelto en media tensión en el poste TE2038 para su reparación"/>
  </r>
  <r>
    <n v="202500753"/>
    <x v="2"/>
    <n v="1"/>
    <n v="15"/>
    <n v="3"/>
    <x v="1705"/>
    <d v="2025-06-16T10:30:00"/>
    <n v="1.79"/>
    <x v="42"/>
    <x v="0"/>
    <n v="7301"/>
    <s v="Curicó"/>
    <s v="MT"/>
    <m/>
    <m/>
    <s v="Sector El Porvenir DCU5856 rama topa red Cu5860 se realiza despeje puntual quedando normalizado"/>
  </r>
  <r>
    <n v="202500754"/>
    <x v="6"/>
    <n v="7"/>
    <n v="525"/>
    <n v="12"/>
    <x v="1706"/>
    <d v="2025-06-16T10:29:22"/>
    <n v="1.25"/>
    <x v="33"/>
    <x v="0"/>
    <n v="7301"/>
    <s v="Curicó"/>
    <s v="MT"/>
    <m/>
    <m/>
    <s v="Sector callejón Santa Cristina, DCU1617 en sector operado se produjo la caída de huira sobre la red MT CU7637, queda despejado y normalizado sector"/>
  </r>
  <r>
    <n v="202500769"/>
    <x v="4"/>
    <n v="1"/>
    <n v="45"/>
    <n v="33"/>
    <x v="1707"/>
    <d v="2025-06-26T15:58:24"/>
    <n v="5.94"/>
    <x v="52"/>
    <x v="0"/>
    <n v="7301"/>
    <s v="Curicó"/>
    <s v="MT"/>
    <m/>
    <m/>
    <s v="Sector Potrero Grande Desconexión Programada en SED 72 por reemplazo de conductor BT."/>
  </r>
  <r>
    <n v="202500788"/>
    <x v="2"/>
    <n v="0"/>
    <n v="0"/>
    <n v="5"/>
    <x v="1708"/>
    <d v="2025-06-23T21:28:07"/>
    <n v="4.09"/>
    <x v="37"/>
    <x v="0"/>
    <n v="7301"/>
    <s v="Curicó"/>
    <s v="BT"/>
    <m/>
    <m/>
    <s v="Sector Potrero Grande servicio con falla por preensamblado cortado entre cu7971 y CU7976 por camión con carga alta"/>
  </r>
  <r>
    <n v="202500801"/>
    <x v="6"/>
    <n v="3"/>
    <n v="45"/>
    <n v="12"/>
    <x v="1709"/>
    <d v="2025-06-26T12:25:02"/>
    <n v="2.5299999999999998"/>
    <x v="40"/>
    <x v="0"/>
    <n v="7301"/>
    <s v="Curicó"/>
    <s v="MT"/>
    <m/>
    <m/>
    <s v="Sector Los Castaños, opera DCU6185 se realiza recorrido y se encuentra línea de media tensión cortada en CU3676, se realiza reparación y posterior energización de la zona afectada. "/>
  </r>
  <r>
    <n v="202500910"/>
    <x v="4"/>
    <n v="303"/>
    <n v="20368"/>
    <n v="3416"/>
    <x v="1710"/>
    <d v="2025-07-19T06:54:00"/>
    <n v="0.35"/>
    <x v="53"/>
    <x v="2"/>
    <n v="7301"/>
    <s v="Curicó"/>
    <s v="MT"/>
    <m/>
    <m/>
    <s v="Línea de 154 KV Itahue - Solís 1 interrupción forzada por protecciones, se pierde 59 MW de consumos correspondiente a S/E Teno, Curicó Barra Norte y Rauquén, según IF 2025004736 e IF 2025004749."/>
  </r>
  <r>
    <n v="202500910"/>
    <x v="4"/>
    <n v="37"/>
    <n v="2224.5"/>
    <n v="336"/>
    <x v="1710"/>
    <d v="2025-07-19T06:54:00"/>
    <n v="0.35"/>
    <x v="53"/>
    <x v="2"/>
    <n v="7304"/>
    <s v="Molina"/>
    <s v="MT"/>
    <m/>
    <m/>
    <s v="Línea de 154 KV Itahue - Solís 1 interrupción forzada por protecciones, se pierde 59 MW de consumos correspondiente a S/E Teno, Curicó Barra Norte y Rauquén, según IF 2025004736 e IF 2025004749."/>
  </r>
  <r>
    <n v="202500910"/>
    <x v="4"/>
    <n v="77"/>
    <n v="4757.5"/>
    <n v="619"/>
    <x v="1710"/>
    <d v="2025-07-19T06:54:00"/>
    <n v="0.35"/>
    <x v="53"/>
    <x v="2"/>
    <n v="7301"/>
    <s v="Curicó"/>
    <s v="MT"/>
    <m/>
    <m/>
    <s v="Línea de 154 KV Itahue - Solís 1 interrupción forzada por protecciones, se pierde 59 MW de consumos correspondiente a S/E Teno, Curicó Barra Norte y Rauquén, según IF 2025004736 e IF 2025004749."/>
  </r>
  <r>
    <n v="202500910"/>
    <x v="4"/>
    <n v="19"/>
    <n v="9632"/>
    <n v="74"/>
    <x v="1710"/>
    <d v="2025-07-19T06:54:00"/>
    <n v="0.35"/>
    <x v="53"/>
    <x v="2"/>
    <n v="7306"/>
    <s v="Romeral"/>
    <s v="MT"/>
    <m/>
    <m/>
    <s v="Línea de 154 KV Itahue - Solís 1 interrupción forzada por protecciones, se pierde 59 MW de consumos correspondiente a S/E Teno, Curicó Barra Norte y Rauquén, según IF 2025004736 e IF 2025004749."/>
  </r>
  <r>
    <n v="202500910"/>
    <x v="4"/>
    <n v="95"/>
    <n v="5487.5"/>
    <n v="1299"/>
    <x v="1710"/>
    <d v="2025-07-19T06:54:00"/>
    <n v="0.35"/>
    <x v="53"/>
    <x v="2"/>
    <n v="7301"/>
    <s v="Curicó"/>
    <s v="MT"/>
    <m/>
    <m/>
    <s v="Línea de 154 KV Itahue - Solís 1 interrupción forzada por protecciones, se pierde 59 MW de consumos correspondiente a S/E Teno, Curicó Barra Norte y Rauquén, según IF 2025004736 e IF 2025004749."/>
  </r>
  <r>
    <n v="202500910"/>
    <x v="4"/>
    <n v="225"/>
    <n v="22620.5"/>
    <n v="3177"/>
    <x v="1710"/>
    <d v="2025-07-19T06:54:00"/>
    <n v="0.35"/>
    <x v="53"/>
    <x v="2"/>
    <n v="7301"/>
    <s v="Curicó"/>
    <s v="MT"/>
    <m/>
    <m/>
    <s v="Línea de 154 KV Itahue - Solís 1 interrupción forzada por protecciones, se pierde 59 MW de consumos correspondiente a S/E Teno, Curicó Barra Norte y Rauquén, según IF 2025004736 e IF 2025004749."/>
  </r>
  <r>
    <n v="202500913"/>
    <x v="5"/>
    <n v="213"/>
    <n v="19924.5"/>
    <n v="2599"/>
    <x v="1710"/>
    <d v="2025-07-19T07:22:00"/>
    <n v="0.82"/>
    <x v="53"/>
    <x v="2"/>
    <n v="7308"/>
    <s v="Teno"/>
    <s v="MT"/>
    <m/>
    <m/>
    <s v="Línea de 154 KV Itahue - Solís 1 interrupción forzada por protecciones, se pierde 59 MW de consumos correspondiente a S/E Teno, Curicó Barra Norte y Rauquén, según IF 2025004736 e IF 2025004749."/>
  </r>
  <r>
    <n v="202500913"/>
    <x v="5"/>
    <n v="27"/>
    <n v="701"/>
    <n v="466"/>
    <x v="1710"/>
    <d v="2025-07-19T07:22:00"/>
    <n v="0.82"/>
    <x v="53"/>
    <x v="2"/>
    <n v="7306"/>
    <s v="Romeral"/>
    <s v="MT"/>
    <m/>
    <m/>
    <s v="Línea de 154 KV Itahue - Solís 1 interrupción forzada por protecciones, se pierde 59 MW de consumos correspondiente a S/E Teno, Curicó Barra Norte y Rauquén, según IF 2025004736 e IF 2025004749."/>
  </r>
  <r>
    <n v="202500913"/>
    <x v="5"/>
    <n v="121"/>
    <n v="17472.5"/>
    <n v="1212"/>
    <x v="1710"/>
    <d v="2025-07-19T07:22:00"/>
    <n v="0.82"/>
    <x v="53"/>
    <x v="2"/>
    <n v="7308"/>
    <s v="Teno"/>
    <s v="MT"/>
    <m/>
    <m/>
    <s v="Línea de 154 KV Itahue - Solís 1 interrupción forzada por protecciones, se pierde 59 MW de consumos correspondiente a S/E Teno, Curicó Barra Norte y Rauquén, según IF 2025004736 e IF 2025004749."/>
  </r>
  <r>
    <n v="202500918"/>
    <x v="4"/>
    <n v="0"/>
    <n v="0"/>
    <n v="53"/>
    <x v="1711"/>
    <d v="2025-07-19T13:13:21"/>
    <n v="2.61"/>
    <x v="40"/>
    <x v="0"/>
    <n v="7301"/>
    <s v="Curicó"/>
    <s v="BT"/>
    <m/>
    <m/>
    <s v="La Parroquia SED 361 Conductor de medidor inteligente en coci. se deshabilita normalizando el sector"/>
  </r>
  <r>
    <n v="202500923"/>
    <x v="6"/>
    <n v="74"/>
    <n v="6673"/>
    <n v="1387"/>
    <x v="1712"/>
    <d v="2025-07-20T08:32:27"/>
    <n v="1.29"/>
    <x v="36"/>
    <x v="1"/>
    <n v="7301"/>
    <s v="Curicó"/>
    <s v="MT"/>
    <m/>
    <m/>
    <s v="Reconectador Retamo RCU5455 operado producto de choque de vehículo camioneta Chevrolet Dmax PPU FYBY46 contra postes CEC CU4670 y afectando estructuras y poste de CU1229 SED 154 CEC. Se realizan maniobras para acotar zona y posterior normalización."/>
  </r>
  <r>
    <n v="202500923"/>
    <x v="6"/>
    <n v="5"/>
    <n v="125"/>
    <n v="32"/>
    <x v="1712"/>
    <d v="2025-07-20T08:44:29"/>
    <n v="1.49"/>
    <x v="36"/>
    <x v="1"/>
    <n v="7301"/>
    <s v="Curicó"/>
    <s v="MT"/>
    <m/>
    <m/>
    <s v="Reconectador Retamo RCU5455 operado producto de choque de vehículo camioneta Chevrolet Dmax PPU FYBY46 contra postes CEC CU4670 y afectando estructuras y poste de CU1229 SED 154 CEC. Se realizan maniobras para acotar zona y posterior normalización."/>
  </r>
  <r>
    <n v="202500923"/>
    <x v="6"/>
    <n v="39"/>
    <n v="1952.5"/>
    <n v="158"/>
    <x v="1712"/>
    <d v="2025-07-20T16:12:00"/>
    <n v="8.9499999999999993"/>
    <x v="36"/>
    <x v="1"/>
    <n v="7301"/>
    <s v="Curicó"/>
    <s v="MT"/>
    <m/>
    <m/>
    <s v="Reconectador Retamo RCU5455 operado producto de choque de vehículo camioneta Chevrolet Dmax PPU FYBY46 contra postes CEC CU4670 y afectando estructuras y poste de CU1229 SED 154 CEC. Se realizan maniobras para acotar zona y posterior normalización."/>
  </r>
  <r>
    <n v="202500923"/>
    <x v="6"/>
    <n v="5"/>
    <n v="125"/>
    <n v="32"/>
    <x v="1713"/>
    <d v="2025-07-20T16:12:00"/>
    <n v="0.05"/>
    <x v="36"/>
    <x v="1"/>
    <n v="7301"/>
    <s v="Curicó"/>
    <s v="MT"/>
    <m/>
    <m/>
    <s v="Reconectador Retamo RCU5455 operado producto de choque de vehículo camioneta Chevrolet Dmax PPU FYBY46 contra postes CEC CU4670 y afectando estructuras y poste de CU1229 SED 154 CEC. Se realizan maniobras para acotar zona y posterior normalización."/>
  </r>
  <r>
    <n v="202500923"/>
    <x v="6"/>
    <n v="74"/>
    <n v="6673"/>
    <n v="1387"/>
    <x v="1714"/>
    <d v="2025-07-20T16:12:00"/>
    <n v="0.04"/>
    <x v="36"/>
    <x v="1"/>
    <n v="7301"/>
    <s v="Curicó"/>
    <s v="MT"/>
    <m/>
    <m/>
    <s v="Reconectador Retamo RCU5455 operado producto de choque de vehículo camioneta Chevrolet Dmax PPU FYBY46 contra postes CEC CU4670 y afectando estructuras y poste de CU1229 SED 154 CEC. Se realizan maniobras para acotar zona y posterior normalización."/>
  </r>
  <r>
    <n v="202500936"/>
    <x v="0"/>
    <n v="0"/>
    <n v="0"/>
    <n v="13"/>
    <x v="1715"/>
    <d v="2025-07-23T21:43:32"/>
    <n v="1.88"/>
    <x v="40"/>
    <x v="0"/>
    <n v="7308"/>
    <s v="Teno"/>
    <s v="BT"/>
    <m/>
    <m/>
    <s v="Sector las parcelas SED854 con 1 cabanna fundido sector las parcelas.- se cambia queda normalizado NH 80 y FMT 3T"/>
  </r>
  <r>
    <n v="202501001"/>
    <x v="3"/>
    <n v="42"/>
    <n v="2455"/>
    <n v="497"/>
    <x v="1716"/>
    <d v="2025-07-27T07:50:00"/>
    <n v="0.6"/>
    <x v="40"/>
    <x v="0"/>
    <n v="7308"/>
    <s v="Teno"/>
    <s v="MT"/>
    <m/>
    <m/>
    <s v="OPERACIÓN DE RECONECTADOR DE LINEA RTE5424 MORZA POR AISLADOR REVENTADO EN TE888. SE REEMPLAZA QUEDANDO CON SERVICIO NORMAL.  "/>
  </r>
  <r>
    <n v="202501001"/>
    <x v="3"/>
    <n v="58"/>
    <n v="5502.5"/>
    <n v="343"/>
    <x v="1716"/>
    <d v="2025-07-27T08:45:00"/>
    <n v="1.52"/>
    <x v="40"/>
    <x v="0"/>
    <n v="7308"/>
    <s v="Teno"/>
    <s v="MT"/>
    <m/>
    <m/>
    <s v="OPERACIÓN DE RECONECTADOR DE LINEA RTE5424 MORZA POR AISLADOR REVENTADO EN TE888. SE REEMPLAZA QUEDANDO CON SERVICIO NORMAL.  "/>
  </r>
  <r>
    <n v="202500961"/>
    <x v="1"/>
    <n v="77"/>
    <n v="4757.5"/>
    <n v="619"/>
    <x v="1717"/>
    <d v="2025-08-01T09:37:12"/>
    <n v="0.39"/>
    <x v="36"/>
    <x v="1"/>
    <n v="7301"/>
    <s v="Curicó"/>
    <s v="MT"/>
    <m/>
    <m/>
    <s v="RCU5129 Reconectador operado por choque de vehículo a poste N°5130, se reemplaza quedando con servicio normal."/>
  </r>
  <r>
    <n v="202500961"/>
    <x v="1"/>
    <n v="19"/>
    <n v="9632"/>
    <n v="75"/>
    <x v="1717"/>
    <d v="2025-08-01T09:37:12"/>
    <n v="0.39"/>
    <x v="36"/>
    <x v="1"/>
    <n v="7306"/>
    <s v="Romeral"/>
    <s v="MT"/>
    <m/>
    <m/>
    <s v="RCU5129 Reconectador operado por choque de vehículo a poste N°5130, se reemplaza quedando con servicio normal."/>
  </r>
  <r>
    <n v="202500965"/>
    <x v="6"/>
    <n v="55"/>
    <n v="4360"/>
    <n v="1079"/>
    <x v="1718"/>
    <d v="2025-08-01T18:19:03"/>
    <n v="0.35"/>
    <x v="42"/>
    <x v="0"/>
    <n v="7301"/>
    <s v="Curicó"/>
    <s v="MT"/>
    <m/>
    <m/>
    <s v="RCU5724 La Obra, se repara linea de media tensión cortada entre CU3747 y CU3745 por caída de árbol."/>
  </r>
  <r>
    <n v="202500965"/>
    <x v="6"/>
    <n v="21"/>
    <n v="980"/>
    <n v="256"/>
    <x v="1718"/>
    <d v="2025-08-01T21:43:28"/>
    <n v="3.76"/>
    <x v="42"/>
    <x v="0"/>
    <n v="7301"/>
    <s v="Curicó"/>
    <s v="MT"/>
    <m/>
    <m/>
    <s v="RCU5724 La Obra, se repara linea de media tensión cortada entre CU3747 y CU3745 por caída de árbol."/>
  </r>
  <r>
    <n v="202500988"/>
    <x v="4"/>
    <n v="0"/>
    <n v="0"/>
    <n v="47"/>
    <x v="1719"/>
    <d v="2025-08-05T19:25:00"/>
    <n v="0.8"/>
    <x v="33"/>
    <x v="0"/>
    <n v="7304"/>
    <s v="Molina"/>
    <s v="BT"/>
    <m/>
    <m/>
    <s v="sed 746, operada en bt por contacto con ramas de árbol. sed 746 operada en bt, por contacto de árbol con conductor cobre desnudo en CU4880. "/>
  </r>
  <r>
    <n v="202501003"/>
    <x v="6"/>
    <n v="0"/>
    <n v="0"/>
    <n v="27"/>
    <x v="1720"/>
    <d v="2025-08-07T22:45:00"/>
    <n v="1.63"/>
    <x v="34"/>
    <x v="0"/>
    <n v="7301"/>
    <s v="Curicó"/>
    <s v="BT"/>
    <m/>
    <m/>
    <s v="SEd operada villa sta monica. 1 NH de 80A fase S salida norte operado. preemsamblado por sobre carga se cierra  SED con NH 125AMP, sector normalizado"/>
  </r>
  <r>
    <n v="202501006"/>
    <x v="3"/>
    <n v="14"/>
    <n v="4455"/>
    <n v="89"/>
    <x v="1721"/>
    <d v="2025-08-08T18:11:26"/>
    <n v="1.01"/>
    <x v="36"/>
    <x v="1"/>
    <n v="6303"/>
    <s v="Chimbarongo"/>
    <s v="MT"/>
    <m/>
    <m/>
    <s v="Sector Quinta - 52C2 operado por vehículo particular choca tirante en TE4172. Se realizan maniobras para aislar la zona de la falla y se repara con brigada de LLVV. "/>
  </r>
  <r>
    <n v="202501006"/>
    <x v="3"/>
    <n v="0"/>
    <n v="0"/>
    <n v="3"/>
    <x v="1721"/>
    <d v="2025-08-08T18:11:26"/>
    <n v="1.01"/>
    <x v="36"/>
    <x v="1"/>
    <n v="7308"/>
    <s v="Teno"/>
    <s v="MT"/>
    <m/>
    <m/>
    <s v="Sector Quinta - 52C2 operado por vehículo particular choca tirante en TE4172. Se realizan maniobras para aislar la zona de la falla y se repara con brigada de LLVV. "/>
  </r>
  <r>
    <n v="202501006"/>
    <x v="3"/>
    <n v="3"/>
    <n v="85"/>
    <n v="7"/>
    <x v="1721"/>
    <d v="2025-08-08T18:57:12"/>
    <n v="1.77"/>
    <x v="36"/>
    <x v="1"/>
    <n v="7308"/>
    <s v="Teno"/>
    <s v="MT"/>
    <m/>
    <m/>
    <s v="Sector Quinta - 52C2 operado por vehículo particular choca tirante en TE4172. Se realizan maniobras para aislar la zona de la falla y se repara con brigada de LLVV. "/>
  </r>
  <r>
    <n v="202501006"/>
    <x v="3"/>
    <n v="14"/>
    <n v="405"/>
    <n v="175"/>
    <x v="1721"/>
    <d v="2025-08-08T19:12:42"/>
    <n v="2.0299999999999998"/>
    <x v="36"/>
    <x v="1"/>
    <n v="6303"/>
    <s v="Chimbarongo"/>
    <s v="MT"/>
    <m/>
    <m/>
    <s v="Sector Quinta - 52C2 operado por vehículo particular choca tirante en TE4172. Se realizan maniobras para aislar la zona de la falla y se repara con brigada de LLVV. "/>
  </r>
  <r>
    <n v="202501006"/>
    <x v="3"/>
    <n v="81"/>
    <n v="5230"/>
    <n v="678"/>
    <x v="1721"/>
    <d v="2025-08-08T19:12:42"/>
    <n v="2.0299999999999998"/>
    <x v="36"/>
    <x v="1"/>
    <n v="7308"/>
    <s v="Teno"/>
    <s v="MT"/>
    <m/>
    <m/>
    <s v="Sector Quinta - 52C2 operado por vehículo particular choca tirante en TE4172. Se realizan maniobras para aislar la zona de la falla y se repara con brigada de LLVV. "/>
  </r>
  <r>
    <n v="202501017"/>
    <x v="5"/>
    <n v="6"/>
    <n v="105"/>
    <n v="58"/>
    <x v="1722"/>
    <d v="2025-08-11T10:08:24"/>
    <n v="0.02"/>
    <x v="36"/>
    <x v="1"/>
    <n v="7308"/>
    <s v="Teno"/>
    <s v="MT"/>
    <m/>
    <m/>
    <s v="Sector Santa Rosa Teno, DTE3049 se realiza apertura de fusibles MT por vehículo particular choca poste en TE3038. Se realizan maniobras para aislar la zona de la falla y se repara con brigada pesada JR. "/>
  </r>
  <r>
    <n v="202501017"/>
    <x v="5"/>
    <n v="4"/>
    <n v="125"/>
    <n v="67"/>
    <x v="1723"/>
    <d v="2025-08-11T15:00:00"/>
    <n v="3.99"/>
    <x v="36"/>
    <x v="1"/>
    <n v="7308"/>
    <s v="Teno"/>
    <s v="MT"/>
    <m/>
    <m/>
    <s v="Sector Santa Rosa Teno, DTE3049 se realiza apertura de fusibles MT por vehículo particular choca poste en TE3038. Se realizan maniobras para aislar la zona de la falla y se repara con brigada pesada JR. "/>
  </r>
  <r>
    <n v="202501017"/>
    <x v="5"/>
    <n v="6"/>
    <n v="105"/>
    <n v="58"/>
    <x v="1724"/>
    <d v="2025-08-11T15:07:45"/>
    <n v="0"/>
    <x v="36"/>
    <x v="1"/>
    <n v="7308"/>
    <s v="Teno"/>
    <s v="MT"/>
    <m/>
    <m/>
    <s v="Sector Santa Rosa Teno, DTE3049 se realiza apertura de fusibles MT por vehículo particular choca poste en TE3038. Se realizan maniobras para aislar la zona de la falla y se repara con brigada pesada JR. "/>
  </r>
  <r>
    <n v="202501029"/>
    <x v="6"/>
    <n v="1"/>
    <n v="50"/>
    <n v="103"/>
    <x v="1725"/>
    <d v="2025-08-20T15:58:36"/>
    <n v="5.86"/>
    <x v="52"/>
    <x v="0"/>
    <n v="7301"/>
    <s v="Curicó"/>
    <s v="MT"/>
    <m/>
    <m/>
    <s v="AUMENTO DE POTENCIA DE 50 KVA 3Ø A 75 KVA 3Ø - REF: SED 30 - SECTOR EL MAITEN - COMUNA CURICÓ"/>
  </r>
  <r>
    <n v="202501059"/>
    <x v="6"/>
    <n v="118"/>
    <n v="8750.5"/>
    <n v="1588"/>
    <x v="1726"/>
    <d v="2025-08-21T14:18:02"/>
    <n v="0.41"/>
    <x v="36"/>
    <x v="0"/>
    <n v="7301"/>
    <s v="Curicó"/>
    <s v="MT"/>
    <m/>
    <m/>
    <s v="Reconectador RCU5455 operado"/>
  </r>
  <r>
    <n v="202501100"/>
    <x v="4"/>
    <n v="6"/>
    <n v="477.5"/>
    <n v="225"/>
    <x v="1727"/>
    <d v="2025-09-02T15:53:51"/>
    <n v="5.9"/>
    <x v="52"/>
    <x v="0"/>
    <n v="7301"/>
    <s v="Curicó"/>
    <s v="MT"/>
    <m/>
    <m/>
    <s v="Sector Villa Sta Elena, se realiza DP por mejoramiento red BT"/>
  </r>
  <r>
    <n v="202501138"/>
    <x v="0"/>
    <n v="1"/>
    <n v="15"/>
    <n v="6"/>
    <x v="1728"/>
    <d v="2025-09-09T15:06:48"/>
    <n v="2.7"/>
    <x v="34"/>
    <x v="0"/>
    <n v="7306"/>
    <s v="Romeral"/>
    <s v="MT"/>
    <m/>
    <m/>
    <s v="Sector Los Maquis, 1 FMT operado en red MT de 3 st (arranque DTE4889) Se realizó el recorrido de la red, encontrandose todo normal, sin observaciones. En coordinación con jefe de turno, se procedió a normalizar el arranque con fusible de la misma capacidad (3 A) "/>
  </r>
  <r>
    <n v="202501179"/>
    <x v="5"/>
    <n v="0"/>
    <n v="0"/>
    <n v="22"/>
    <x v="1729"/>
    <d v="2025-09-20T20:04:14"/>
    <n v="1.3"/>
    <x v="33"/>
    <x v="0"/>
    <n v="7308"/>
    <s v="Teno"/>
    <s v="BT"/>
    <m/>
    <m/>
    <s v="Sector San José-Teno, se identifican huiras en TE7033, se retirar y se normaliza el sector."/>
  </r>
  <r>
    <n v="202501186"/>
    <x v="3"/>
    <n v="10"/>
    <n v="350"/>
    <n v="173"/>
    <x v="1730"/>
    <d v="2025-09-21T16:06:00"/>
    <n v="2.81"/>
    <x v="42"/>
    <x v="0"/>
    <n v="7308"/>
    <s v="Teno"/>
    <s v="MT"/>
    <m/>
    <m/>
    <s v="Sector Sta Rosa El Cisne, DTE 5292 operado por caída de árbol fuera de franja de seguridad de CEC, provocando daños en 05 postes de hormigón. Se realizó la normalización de estructuras dañadas y se normalizó el sector. "/>
  </r>
  <r>
    <n v="202501192"/>
    <x v="5"/>
    <n v="0"/>
    <n v="0"/>
    <n v="28"/>
    <x v="1731"/>
    <d v="2025-09-22T12:00:02"/>
    <n v="2.9"/>
    <x v="40"/>
    <x v="0"/>
    <n v="7308"/>
    <s v="Teno"/>
    <s v="BT"/>
    <m/>
    <m/>
    <s v="Sector Sta Susana-Teno, SED 1337 operada en BT fase 1 producto de conductor cobre desnudo fase 1 cortado en poste TE1310, se realiza reparacion e instalacion de separadores quedando servicio normal"/>
  </r>
  <r>
    <n v="202501194"/>
    <x v="3"/>
    <n v="57"/>
    <n v="3325"/>
    <n v="370"/>
    <x v="1732"/>
    <d v="2025-09-22T10:36:00"/>
    <n v="0"/>
    <x v="45"/>
    <x v="0"/>
    <n v="7308"/>
    <s v="Teno"/>
    <s v="MT"/>
    <m/>
    <m/>
    <s v="Sector La Esmeralda-Teno, DTE1866 operado 2 FMT producto de poda particular referencia servicio 2719 te1885, se realiza reparacion de red mt quedando servicio normal."/>
  </r>
  <r>
    <n v="202501194"/>
    <x v="3"/>
    <n v="12"/>
    <n v="750"/>
    <n v="19"/>
    <x v="1733"/>
    <d v="2025-09-22T13:28:28"/>
    <n v="2.4"/>
    <x v="45"/>
    <x v="0"/>
    <n v="7308"/>
    <s v="Teno"/>
    <s v="MT"/>
    <m/>
    <m/>
    <s v="Sector La Esmeralda-Teno, DTE1866 operado 2 FMT producto de poda particular referencia servicio 2719 te1885, se realiza reparacion de red mt quedando servicio normal."/>
  </r>
  <r>
    <n v="202501234"/>
    <x v="4"/>
    <n v="33"/>
    <n v="1995"/>
    <n v="145"/>
    <x v="1734"/>
    <d v="2025-10-08T15:52:54"/>
    <n v="5.83"/>
    <x v="52"/>
    <x v="0"/>
    <n v="7301"/>
    <s v="Curicó"/>
    <s v="MT"/>
    <m/>
    <m/>
    <s v="Sector los niches por Desconexión programada Traslados de postes de MT, normalización de red MT y trabajos de roce y poda."/>
  </r>
  <r>
    <n v="202501235"/>
    <x v="5"/>
    <n v="1"/>
    <n v="25"/>
    <n v="49"/>
    <x v="1735"/>
    <d v="2025-10-09T15:52:22"/>
    <n v="5.85"/>
    <x v="52"/>
    <x v="0"/>
    <n v="7308"/>
    <s v="Teno"/>
    <s v="MT"/>
    <m/>
    <m/>
    <s v="Sector La Laguna se realiza Desconexión Programada en subestaciones de distribución 161, por trabajos de instalación de nueva SED y construcción de nuevo límite de zona en sector La Laguna. "/>
  </r>
  <r>
    <n v="202501265"/>
    <x v="1"/>
    <n v="23"/>
    <n v="1060"/>
    <n v="161"/>
    <x v="1736"/>
    <d v="2025-10-09T17:03:45"/>
    <n v="3.64"/>
    <x v="49"/>
    <x v="0"/>
    <n v="7301"/>
    <s v="Curicó"/>
    <s v="MT"/>
    <m/>
    <m/>
    <s v="Sector El Prado DCU-5575 Fusible de media tensión operado producto de corte de la red producto de hilo de volantín en CU1409"/>
  </r>
  <r>
    <n v="202501276"/>
    <x v="4"/>
    <n v="17"/>
    <n v="775"/>
    <n v="125"/>
    <x v="1737"/>
    <d v="2025-10-11T19:11:16"/>
    <n v="0.88"/>
    <x v="33"/>
    <x v="0"/>
    <n v="7301"/>
    <s v="Curicó"/>
    <s v="MT"/>
    <m/>
    <m/>
    <s v="Sector Rincón de Zapallar CU2493, se encuentra línea de media tensión cortada por caída de árbol en CU2984, se realiza reparación y energización de la zona afectada."/>
  </r>
  <r>
    <n v="202501276"/>
    <x v="4"/>
    <n v="35"/>
    <n v="1590.5"/>
    <n v="188"/>
    <x v="1737"/>
    <d v="2025-10-11T21:30:24"/>
    <n v="3.2"/>
    <x v="33"/>
    <x v="0"/>
    <n v="7301"/>
    <s v="Curicó"/>
    <s v="MT"/>
    <m/>
    <m/>
    <s v="Sector Rincón de Zapallar CU2493, se encuentra línea de media tensión cortada por caída de árbol en CU2984, se realiza reparación y energización de la zona afectada."/>
  </r>
  <r>
    <n v="202501309"/>
    <x v="5"/>
    <n v="0"/>
    <n v="0"/>
    <n v="4"/>
    <x v="1738"/>
    <d v="2025-10-19T21:34:24"/>
    <n v="1.3"/>
    <x v="34"/>
    <x v="0"/>
    <n v="7308"/>
    <s v="Teno"/>
    <s v="BT"/>
    <m/>
    <m/>
    <s v="Sector santo rosa de Teno se identifica operado 1 fusible Neozed 63A y se funde porta fusible Neozed, se reemplaza quedando con energía normal, "/>
  </r>
  <r>
    <n v="202501326"/>
    <x v="3"/>
    <n v="31"/>
    <n v="4965"/>
    <n v="279"/>
    <x v="1739"/>
    <d v="2025-10-19T01:12:00"/>
    <n v="0.3"/>
    <x v="53"/>
    <x v="2"/>
    <n v="6303"/>
    <s v="Chimbarongo"/>
    <s v="MT"/>
    <m/>
    <m/>
    <s v="Sin Tensión en SSEE Quinta por: S/E San Fernando 52B8 de línea de 66 kV San Fernando - Teno interrupción forzada por protecciones – Afecta Alimentador 52C2 Morza asociado a SSEE Quinta. "/>
  </r>
  <r>
    <n v="202501326"/>
    <x v="3"/>
    <n v="209"/>
    <n v="19612.5"/>
    <n v="1676"/>
    <x v="1739"/>
    <d v="2025-10-19T01:12:00"/>
    <n v="0.3"/>
    <x v="53"/>
    <x v="2"/>
    <n v="7308"/>
    <s v="Teno"/>
    <s v="MT"/>
    <m/>
    <m/>
    <s v="Sin Tensión en SSEE Quinta por: S/E San Fernando 52B8 de línea de 66 kV San Fernando - Teno interrupción forzada por protecciones – Afecta Alimentador 52C2 Morza asociado a SSEE Quinta. "/>
  </r>
  <r>
    <n v="202501333"/>
    <x v="5"/>
    <n v="3"/>
    <n v="90"/>
    <n v="32"/>
    <x v="1740"/>
    <d v="2025-10-24T16:39:54"/>
    <n v="1.02"/>
    <x v="33"/>
    <x v="0"/>
    <n v="7308"/>
    <s v="Teno"/>
    <s v="MT"/>
    <m/>
    <m/>
    <s v="Sector la laguna DTE7031 Se encuentra operado por rama sobre red MT DTE7031, se realiza despeje y cierre de los fusibles quedando con servicio normal."/>
  </r>
  <r>
    <n v="202501343"/>
    <x v="6"/>
    <n v="1"/>
    <n v="75"/>
    <n v="121"/>
    <x v="1741"/>
    <d v="2025-10-26T18:26:00"/>
    <n v="5.45"/>
    <x v="36"/>
    <x v="1"/>
    <n v="7301"/>
    <s v="Curicó"/>
    <s v="MT"/>
    <m/>
    <m/>
    <s v="Sector Villa el Bosque SED1016 se encuentra operada por encontrarse poste chocado en CU6645, se realiza reemplazo y energización del sector."/>
  </r>
  <r>
    <n v="202501349"/>
    <x v="3"/>
    <n v="1"/>
    <n v="15"/>
    <n v="8"/>
    <x v="1742"/>
    <d v="2025-10-28T22:28:36"/>
    <n v="4.0199999999999996"/>
    <x v="36"/>
    <x v="0"/>
    <n v="7308"/>
    <s v="Teno"/>
    <s v="MT"/>
    <m/>
    <m/>
    <s v="Sector San Guillermo Se encuentra LBT cortada_x0008_ por maquinarias, se realiza reparación quedando servicio normalizado."/>
  </r>
  <r>
    <n v="202501361"/>
    <x v="4"/>
    <n v="17"/>
    <n v="708"/>
    <n v="120"/>
    <x v="1743"/>
    <d v="2025-10-30T11:20:38"/>
    <n v="1.1599999999999999"/>
    <x v="50"/>
    <x v="1"/>
    <n v="7301"/>
    <s v="Curicó"/>
    <s v="MT"/>
    <m/>
    <m/>
    <s v="Sector Valle Tranquilo sin energía producto de ave en la subestación SED1393 provocando coci y dejando sin energía el sector"/>
  </r>
  <r>
    <n v="202501378"/>
    <x v="3"/>
    <n v="1"/>
    <n v="15"/>
    <n v="11"/>
    <x v="1744"/>
    <d v="2025-11-05T23:38:12"/>
    <n v="4.1100000000000003"/>
    <x v="42"/>
    <x v="0"/>
    <n v="7308"/>
    <s v="Teno"/>
    <s v="MT"/>
    <m/>
    <m/>
    <s v="Sector El Cisne -SED 195, Se encuentran fusibles operados producto a la caída de un árbol que cortó la red BT en el TE3544. Se realiza la reparación correspondiente y posteriormente la energización, quedando el servicio restablecido con normalidad."/>
  </r>
  <r>
    <n v="202501417"/>
    <x v="6"/>
    <n v="16"/>
    <n v="510"/>
    <n v="89"/>
    <x v="1745"/>
    <d v="2025-11-15T18:30:00"/>
    <n v="0.5"/>
    <x v="36"/>
    <x v="1"/>
    <n v="7301"/>
    <s v="Curicó"/>
    <s v="MT"/>
    <m/>
    <m/>
    <s v="Sector El Retamo Reconectador RCU5455 operado por poste chocado en el CU10002 por accidente vehicular se realizan maniobras para el cambio y normalizacion de la zona afectada "/>
  </r>
  <r>
    <n v="202501417"/>
    <x v="6"/>
    <n v="74"/>
    <n v="6673"/>
    <n v="1400"/>
    <x v="1745"/>
    <d v="2025-11-15T18:53:31"/>
    <n v="0.89"/>
    <x v="36"/>
    <x v="1"/>
    <n v="7301"/>
    <s v="Curicó"/>
    <s v="MT"/>
    <m/>
    <m/>
    <s v="Sector El Retamo Reconectador RCU5455 operado por poste chocado en el CU10002 por accidente vehicular se realizan maniobras para el cambio y normalizacion de la zona afectada "/>
  </r>
  <r>
    <n v="202501417"/>
    <x v="6"/>
    <n v="28"/>
    <n v="1567.5"/>
    <n v="106"/>
    <x v="1745"/>
    <d v="2025-11-16T07:26:00"/>
    <n v="13.43"/>
    <x v="36"/>
    <x v="1"/>
    <n v="7301"/>
    <s v="Curicó"/>
    <s v="MT"/>
    <m/>
    <m/>
    <s v="Sector El Retamo Reconectador RCU5455 operado por poste chocado en el CU10002 por accidente vehicular se realizan maniobras para el cambio y normalizacion de la zona afectada "/>
  </r>
  <r>
    <n v="202501422"/>
    <x v="2"/>
    <n v="1"/>
    <n v="45"/>
    <n v="17"/>
    <x v="1746"/>
    <d v="2025-11-17T17:06:10"/>
    <n v="1.32"/>
    <x v="33"/>
    <x v="0"/>
    <n v="7301"/>
    <s v="Curicó"/>
    <s v="MT"/>
    <m/>
    <m/>
    <s v="DCU6991 Sector Zapallar, se encuentran fusibles MT operados por caida de rama sobre red MT en CU6998, se realiza recorrido y posterior energización, quedando con servicio normal el sector."/>
  </r>
  <r>
    <n v="202501483"/>
    <x v="6"/>
    <n v="4"/>
    <n v="110"/>
    <n v="59"/>
    <x v="1747"/>
    <d v="2025-12-02T17:05:20"/>
    <n v="6.88"/>
    <x v="36"/>
    <x v="1"/>
    <n v="7301"/>
    <s v="Curicó"/>
    <s v="MT"/>
    <m/>
    <m/>
    <s v="Sector Huañuñe 3FMT operado por poste chocado en Cu5297 se idnetifican maquinas niveladoras reparando el camino que cochan el poste."/>
  </r>
  <r>
    <n v="202501499"/>
    <x v="2"/>
    <n v="11"/>
    <n v="500"/>
    <n v="79"/>
    <x v="1748"/>
    <d v="2025-12-04T20:44:35"/>
    <n v="5.82"/>
    <x v="36"/>
    <x v="1"/>
    <n v="7301"/>
    <s v="Curicó"/>
    <s v="MT"/>
    <m/>
    <m/>
    <s v="Sector Hacienda de Zapallar Se registra la operación de 3 FMT por choque de poste CU7976 de MT ocasionado por un vehículo desconocido. Se realizaron maniobras para aislar la zona afectada y ejecutar las reparaciones correspondientes. Finalizados los trabajos, la zona quedó normalizada, con el poste reemplazado y el servicio restablecido."/>
  </r>
  <r>
    <n v="202501508"/>
    <x v="4"/>
    <n v="0"/>
    <n v="0"/>
    <n v="4"/>
    <x v="1749"/>
    <d v="2025-12-05T19:21:41"/>
    <n v="1.63"/>
    <x v="40"/>
    <x v="0"/>
    <n v="7301"/>
    <s v="Curicó"/>
    <s v="BT"/>
    <m/>
    <m/>
    <s v="Sector los niches opera fusible NH por acometida fundida en servicio 81, se repara quedando sector energiazado."/>
  </r>
  <r>
    <n v="202501514"/>
    <x v="6"/>
    <n v="143"/>
    <n v="14825.5"/>
    <n v="1792"/>
    <x v="1750"/>
    <d v="2025-12-06T17:06:25"/>
    <n v="1.69"/>
    <x v="51"/>
    <x v="1"/>
    <n v="7301"/>
    <s v="Curicó"/>
    <s v="MT"/>
    <m/>
    <m/>
    <s v="52CT4 operado por caída de árbol en CU8144, se despeja red MT y se energiza la zona afectada."/>
  </r>
  <r>
    <n v="202501514"/>
    <x v="6"/>
    <n v="76"/>
    <n v="5340"/>
    <n v="1335"/>
    <x v="1750"/>
    <d v="2025-12-06T17:49:13"/>
    <n v="2.4"/>
    <x v="51"/>
    <x v="1"/>
    <n v="7301"/>
    <s v="Curicó"/>
    <s v="MT"/>
    <m/>
    <m/>
    <s v="52CT4 operado por caída de árbol en CU8144, se despeja red MT y se energiza la zona afectada."/>
  </r>
  <r>
    <n v="202501514"/>
    <x v="6"/>
    <n v="6"/>
    <n v="2455"/>
    <n v="70"/>
    <x v="1750"/>
    <d v="2025-12-06T20:52:00"/>
    <n v="5.45"/>
    <x v="51"/>
    <x v="1"/>
    <n v="7301"/>
    <s v="Curicó"/>
    <s v="MT"/>
    <m/>
    <m/>
    <s v="52CT4 operado por caída de árbol en CU8144, se despeja red MT y se energiza la zona afectada."/>
  </r>
  <r>
    <n v="202501514"/>
    <x v="6"/>
    <n v="118"/>
    <n v="11260.5"/>
    <n v="1459"/>
    <x v="1750"/>
    <d v="2025-12-06T17:57:50"/>
    <n v="2.5499999999999998"/>
    <x v="51"/>
    <x v="1"/>
    <n v="7301"/>
    <s v="Curicó"/>
    <s v="MT"/>
    <m/>
    <m/>
    <s v="52CT4 operado por caída de árbol en CU8144, se despeja red MT y se energiza la zona afectada."/>
  </r>
  <r>
    <n v="202501514"/>
    <x v="6"/>
    <n v="178"/>
    <n v="8672.5"/>
    <n v="1931"/>
    <x v="1750"/>
    <d v="2025-12-06T18:10:58"/>
    <n v="2.77"/>
    <x v="51"/>
    <x v="1"/>
    <n v="7301"/>
    <s v="Curicó"/>
    <s v="MT"/>
    <m/>
    <m/>
    <s v="52CT4 operado por caída de árbol en CU8144, se despeja red MT y se energiza la zona afectada."/>
  </r>
  <r>
    <n v="202501514"/>
    <x v="6"/>
    <n v="37"/>
    <n v="2224.5"/>
    <n v="339"/>
    <x v="1750"/>
    <d v="2025-12-06T18:10:58"/>
    <n v="2.77"/>
    <x v="51"/>
    <x v="1"/>
    <n v="7304"/>
    <s v="Molina"/>
    <s v="MT"/>
    <m/>
    <m/>
    <s v="52CT4 operado por caída de árbol en CU8144, se despeja red MT y se energiza la zona afectada."/>
  </r>
  <r>
    <n v="202501514"/>
    <x v="6"/>
    <n v="7"/>
    <n v="435"/>
    <n v="40"/>
    <x v="1750"/>
    <d v="2025-12-06T18:57:35"/>
    <n v="3.54"/>
    <x v="51"/>
    <x v="1"/>
    <n v="7301"/>
    <s v="Curicó"/>
    <s v="MT"/>
    <m/>
    <m/>
    <s v="52CT4 operado por caída de árbol en CU8144, se despeja red MT y se energiza la zona afectada."/>
  </r>
  <r>
    <n v="202501514"/>
    <x v="6"/>
    <n v="94"/>
    <n v="5486"/>
    <n v="1305"/>
    <x v="1750"/>
    <d v="2025-12-06T16:00:26"/>
    <n v="0.59"/>
    <x v="51"/>
    <x v="1"/>
    <n v="7301"/>
    <s v="Curicó"/>
    <s v="MT"/>
    <m/>
    <m/>
    <s v="52CT4 operado por caída de árbol en CU8144, se despeja red MT y se energiza la zona afectada."/>
  </r>
  <r>
    <n v="202501514"/>
    <x v="6"/>
    <n v="4"/>
    <n v="130"/>
    <n v="34"/>
    <x v="1751"/>
    <d v="2025-12-06T20:49:00"/>
    <n v="1.83"/>
    <x v="51"/>
    <x v="1"/>
    <n v="7301"/>
    <s v="Curicó"/>
    <s v="MT"/>
    <m/>
    <m/>
    <s v="52CT4 operado por caída de árbol en CU8144, se despeja red MT y se energiza la zona afectada."/>
  </r>
  <r>
    <n v="202501518"/>
    <x v="6"/>
    <n v="225"/>
    <n v="22620.5"/>
    <n v="3197"/>
    <x v="1752"/>
    <d v="2025-12-07T18:54:16"/>
    <n v="0.55000000000000004"/>
    <x v="53"/>
    <x v="2"/>
    <n v="7301"/>
    <s v="Curicó"/>
    <s v="MT"/>
    <m/>
    <m/>
    <s v="52C8 La Obra - durante la inspección y revisión del reconectador 52C8 La Obra por parte de personal de STM , se produjo una apertura inesperada del equipo, resultando en la desconexión total del alimentador y dejando fuera de servicio a la totalidad de los clientes asociados"/>
  </r>
  <r>
    <n v="202501529"/>
    <x v="6"/>
    <n v="225"/>
    <n v="22620.5"/>
    <n v="3199"/>
    <x v="1753"/>
    <d v="2025-12-11T08:50:00"/>
    <n v="0.22"/>
    <x v="34"/>
    <x v="0"/>
    <n v="7301"/>
    <s v="Curicó"/>
    <s v="MT"/>
    <m/>
    <m/>
    <s v="52C8 La Obra, operado por sobrecarga en el sector."/>
  </r>
  <r>
    <n v="202501542"/>
    <x v="4"/>
    <n v="0"/>
    <n v="0"/>
    <n v="10"/>
    <x v="1754"/>
    <d v="2025-12-16T12:43:26"/>
    <n v="3.06"/>
    <x v="33"/>
    <x v="0"/>
    <n v="7301"/>
    <s v="Curicó"/>
    <s v="BT"/>
    <m/>
    <m/>
    <s v="Sector Upeo, operacion de red producto de rama que topa bushing de SED 81. se retira quedando normalizado el sector."/>
  </r>
  <r>
    <n v="202501550"/>
    <x v="5"/>
    <n v="1"/>
    <n v="15"/>
    <n v="29"/>
    <x v="1755"/>
    <d v="2025-12-16T23:33:27"/>
    <n v="2.0699999999999998"/>
    <x v="39"/>
    <x v="0"/>
    <n v="7308"/>
    <s v="Teno"/>
    <s v="MT"/>
    <m/>
    <m/>
    <s v="Sector Ventana el Bajo SED713 operada por LBT cruzadas, se repara quedando con servicio normal."/>
  </r>
  <r>
    <n v="202501556"/>
    <x v="3"/>
    <n v="0"/>
    <n v="0"/>
    <n v="21"/>
    <x v="1756"/>
    <d v="2025-12-17T15:01:38"/>
    <n v="1.1499999999999999"/>
    <x v="40"/>
    <x v="0"/>
    <n v="7308"/>
    <s v="Teno"/>
    <s v="BT"/>
    <m/>
    <m/>
    <s v="Sector el cisne operación NH en el sector por red BT cruzada por poda de empresa contratista que realizaba trabajos en el sector"/>
  </r>
  <r>
    <n v="202501564"/>
    <x v="0"/>
    <n v="19"/>
    <n v="590"/>
    <n v="425"/>
    <x v="1757"/>
    <d v="2025-12-18T16:15:00"/>
    <n v="0.8"/>
    <x v="36"/>
    <x v="0"/>
    <n v="7306"/>
    <s v="Romeral"/>
    <s v="MT"/>
    <m/>
    <m/>
    <s v="Sector los Maquis presencia de maquinaria pesada realizando movimientos de tierra en un predio particular provocaron el corte de una línea particular de baja tensión; debido a la tensión mecánica resultante, los conductores dañados hicieron contacto con la red de media tensión, lo que generó un cortocircuito y la consecuente operación del reconectador."/>
  </r>
  <r>
    <n v="202501564"/>
    <x v="0"/>
    <n v="0"/>
    <n v="0"/>
    <n v="23"/>
    <x v="1757"/>
    <d v="2025-12-18T16:15:00"/>
    <n v="0.8"/>
    <x v="36"/>
    <x v="0"/>
    <n v="7308"/>
    <s v="Teno"/>
    <s v="MT"/>
    <m/>
    <m/>
    <s v="Sector los Maquis presencia de maquinaria pesada realizando movimientos de tierra en un predio particular provocaron el corte de una línea particular de baja tensión; debido a la tensión mecánica resultante, los conductores dañados hicieron contacto con la red de media tensión, lo que generó un cortocircuito y la consecuente operación del reconectador."/>
  </r>
  <r>
    <n v="202501585"/>
    <x v="5"/>
    <n v="7"/>
    <n v="275"/>
    <n v="79"/>
    <x v="1758"/>
    <d v="2025-12-23T09:26:51"/>
    <n v="3.11"/>
    <x v="33"/>
    <x v="0"/>
    <n v="7308"/>
    <s v="Teno"/>
    <s v="MT"/>
    <m/>
    <m/>
    <s v="Sector de San Rafael, se encuentra fusible MT operado DTE2533 por ramas en red MT en TE6727, se realiza despeje y posterior energización de la zona afectada."/>
  </r>
  <r>
    <n v="202501613"/>
    <x v="3"/>
    <n v="3"/>
    <n v="105"/>
    <n v="10"/>
    <x v="1759"/>
    <d v="2025-12-27T10:31:26"/>
    <n v="2.76"/>
    <x v="50"/>
    <x v="1"/>
    <n v="6303"/>
    <s v="Chimbarongo"/>
    <s v="MT"/>
    <m/>
    <m/>
    <s v="Reconectador 52C1 operado por ave que choca contra red MT provocando corte de red de media tensión en TE3869, se realiza reparación de red MT quedando con servicio normal."/>
  </r>
  <r>
    <n v="202501613"/>
    <x v="3"/>
    <n v="123"/>
    <n v="14207.5"/>
    <n v="979"/>
    <x v="1759"/>
    <d v="2025-12-27T10:31:26"/>
    <n v="2.76"/>
    <x v="50"/>
    <x v="1"/>
    <n v="7308"/>
    <s v="Teno"/>
    <s v="MT"/>
    <m/>
    <m/>
    <s v="Reconectador 52C1 operado por ave que choca contra red MT provocando corte de red de media tensión en TE3869, se realiza reparación de red MT quedando con servicio normal."/>
  </r>
  <r>
    <n v="202501632"/>
    <x v="6"/>
    <n v="0"/>
    <n v="0"/>
    <n v="48"/>
    <x v="1760"/>
    <d v="2026-01-01T00:48:16"/>
    <n v="0.97"/>
    <x v="34"/>
    <x v="0"/>
    <n v="7301"/>
    <s v="Curicó"/>
    <s v="BT"/>
    <m/>
    <m/>
    <s v="SED439 La Obra, se encuentra fusible operado por sobrecarga, se reemplaza quedando con servicio 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18B1A-CDE4-45D0-B410-06D4C2C9831C}"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colHeaderCaption="Tipos de Fallas">
  <location ref="B10:J21" firstHeaderRow="1" firstDataRow="3" firstDataCol="1"/>
  <pivotFields count="19">
    <pivotField showAll="0"/>
    <pivotField showAll="0"/>
    <pivotField showAll="0"/>
    <pivotField showAll="0"/>
    <pivotField showAll="0"/>
    <pivotField numFmtId="22" showAll="0">
      <items count="2614">
        <item m="1" x="1761"/>
        <item m="1" x="1762"/>
        <item m="1" x="1763"/>
        <item m="1" x="1768"/>
        <item m="1" x="1766"/>
        <item m="1" x="1764"/>
        <item m="1" x="1765"/>
        <item m="1" x="1767"/>
        <item m="1" x="1782"/>
        <item m="1" x="1770"/>
        <item m="1" x="1769"/>
        <item m="1" x="1784"/>
        <item m="1" x="1771"/>
        <item m="1" x="1783"/>
        <item m="1" x="1798"/>
        <item m="1" x="1785"/>
        <item m="1" x="1786"/>
        <item m="1" x="1787"/>
        <item m="1" x="1788"/>
        <item m="1" x="1772"/>
        <item m="1" x="1773"/>
        <item m="1" x="1789"/>
        <item m="1" x="1774"/>
        <item m="1" x="1791"/>
        <item m="1" x="1790"/>
        <item m="1" x="1792"/>
        <item m="1" x="1793"/>
        <item m="1" x="1776"/>
        <item m="1" x="1775"/>
        <item m="1" x="1794"/>
        <item m="1" x="1795"/>
        <item m="1" x="1777"/>
        <item m="1" x="1796"/>
        <item m="1" x="1779"/>
        <item m="1" x="1778"/>
        <item m="1" x="1780"/>
        <item m="1" x="1797"/>
        <item m="1" x="1781"/>
        <item m="1" x="1812"/>
        <item m="1" x="1799"/>
        <item m="1" x="1813"/>
        <item m="1" x="1814"/>
        <item m="1" x="1816"/>
        <item m="1" x="1815"/>
        <item m="1" x="1800"/>
        <item m="1" x="1817"/>
        <item m="1" x="1803"/>
        <item m="1" x="1801"/>
        <item m="1" x="1802"/>
        <item m="1" x="1823"/>
        <item m="1" x="1818"/>
        <item m="1" x="1804"/>
        <item m="1" x="1819"/>
        <item m="1" x="1805"/>
        <item m="1" x="1806"/>
        <item m="1" x="1820"/>
        <item m="1" x="1807"/>
        <item m="1" x="1821"/>
        <item m="1" x="1808"/>
        <item m="1" x="1809"/>
        <item m="1" x="1810"/>
        <item m="1" x="1822"/>
        <item m="1" x="1811"/>
        <item m="1" x="1824"/>
        <item m="1" x="1830"/>
        <item m="1" x="1831"/>
        <item m="1" x="1832"/>
        <item m="1" x="1835"/>
        <item m="1" x="1834"/>
        <item m="1" x="1833"/>
        <item m="1" x="1836"/>
        <item m="1" x="1825"/>
        <item m="1" x="1826"/>
        <item m="1" x="1847"/>
        <item m="1" x="1837"/>
        <item m="1" x="1827"/>
        <item m="1" x="1838"/>
        <item m="1" x="1828"/>
        <item m="1" x="1839"/>
        <item m="1" x="1841"/>
        <item m="1" x="1846"/>
        <item m="1" x="1840"/>
        <item m="1" x="1842"/>
        <item m="1" x="1843"/>
        <item m="1" x="1844"/>
        <item m="1" x="1845"/>
        <item m="1" x="1829"/>
        <item m="1" x="1857"/>
        <item m="1" x="1858"/>
        <item m="1" x="1859"/>
        <item m="1" x="1848"/>
        <item m="1" x="1860"/>
        <item m="1" x="1861"/>
        <item m="1" x="1883"/>
        <item m="1" x="1862"/>
        <item m="1" x="1863"/>
        <item m="1" x="1884"/>
        <item m="1" x="1865"/>
        <item m="1" x="1864"/>
        <item m="1" x="1881"/>
        <item m="1" x="1866"/>
        <item m="1" x="1867"/>
        <item m="1" x="1868"/>
        <item m="1" x="1849"/>
        <item m="1" x="1882"/>
        <item m="1" x="1869"/>
        <item m="1" x="1851"/>
        <item m="1" x="1876"/>
        <item m="1" x="1875"/>
        <item m="1" x="1870"/>
        <item m="1" x="1850"/>
        <item m="1" x="1874"/>
        <item m="1" x="1852"/>
        <item m="1" x="1877"/>
        <item m="1" x="1873"/>
        <item m="1" x="1853"/>
        <item m="1" x="1872"/>
        <item m="1" x="1871"/>
        <item m="1" x="1885"/>
        <item m="1" x="1878"/>
        <item m="1" x="1854"/>
        <item m="1" x="1856"/>
        <item m="1" x="1855"/>
        <item m="1" x="1880"/>
        <item m="1" x="1879"/>
        <item m="1" x="1906"/>
        <item m="1" x="1886"/>
        <item m="1" x="1887"/>
        <item m="1" x="1888"/>
        <item m="1" x="1889"/>
        <item m="1" x="1890"/>
        <item m="1" x="1891"/>
        <item m="1" x="1892"/>
        <item m="1" x="1893"/>
        <item m="1" x="1895"/>
        <item m="1" x="1894"/>
        <item m="1" x="1896"/>
        <item m="1" x="1897"/>
        <item m="1" x="1898"/>
        <item m="1" x="1899"/>
        <item m="1" x="1907"/>
        <item m="1" x="1910"/>
        <item m="1" x="1908"/>
        <item m="1" x="1900"/>
        <item m="1" x="1901"/>
        <item m="1" x="1902"/>
        <item m="1" x="1903"/>
        <item m="1" x="1904"/>
        <item m="1" x="1909"/>
        <item m="1" x="1905"/>
        <item m="1" x="1916"/>
        <item m="1" x="1917"/>
        <item m="1" x="1918"/>
        <item m="1" x="1911"/>
        <item m="1" x="1919"/>
        <item m="1" x="1912"/>
        <item m="1" x="1921"/>
        <item m="1" x="1922"/>
        <item m="1" x="1913"/>
        <item m="1" x="1923"/>
        <item m="1" x="1920"/>
        <item m="1" x="1924"/>
        <item m="1" x="1925"/>
        <item m="1" x="1926"/>
        <item m="1" x="1914"/>
        <item m="1" x="1927"/>
        <item m="1" x="1928"/>
        <item m="1" x="1932"/>
        <item m="1" x="1929"/>
        <item m="1" x="1930"/>
        <item m="1" x="1931"/>
        <item m="1" x="1915"/>
        <item m="1" x="1933"/>
        <item m="1" x="1934"/>
        <item m="1" x="1974"/>
        <item m="1" x="1945"/>
        <item m="1" x="1946"/>
        <item m="1" x="1947"/>
        <item m="1" x="1948"/>
        <item m="1" x="1949"/>
        <item m="1" x="1950"/>
        <item m="1" x="1975"/>
        <item m="1" x="1978"/>
        <item m="1" x="1976"/>
        <item m="1" x="1977"/>
        <item m="1" x="1979"/>
        <item m="1" x="1971"/>
        <item m="1" x="1981"/>
        <item m="1" x="1952"/>
        <item m="1" x="1953"/>
        <item m="1" x="1935"/>
        <item m="1" x="1936"/>
        <item m="1" x="1954"/>
        <item m="1" x="1955"/>
        <item m="1" x="1982"/>
        <item m="1" x="1958"/>
        <item m="1" x="1980"/>
        <item m="1" x="1937"/>
        <item m="1" x="1951"/>
        <item m="1" x="1938"/>
        <item m="1" x="1956"/>
        <item m="1" x="1973"/>
        <item m="1" x="1957"/>
        <item m="1" x="1959"/>
        <item m="1" x="1960"/>
        <item m="1" x="1983"/>
        <item m="1" x="1939"/>
        <item m="1" x="1941"/>
        <item m="1" x="1940"/>
        <item m="1" x="1961"/>
        <item m="1" x="1984"/>
        <item m="1" x="1962"/>
        <item m="1" x="1986"/>
        <item m="1" x="1985"/>
        <item m="1" x="1942"/>
        <item m="1" x="1963"/>
        <item m="1" x="1972"/>
        <item m="1" x="1964"/>
        <item m="1" x="1943"/>
        <item m="1" x="1944"/>
        <item m="1" x="1965"/>
        <item m="1" x="1966"/>
        <item m="1" x="1967"/>
        <item m="1" x="1968"/>
        <item m="1" x="1969"/>
        <item m="1" x="1970"/>
        <item m="1" x="1994"/>
        <item m="1" x="1987"/>
        <item m="1" x="1995"/>
        <item m="1" x="1996"/>
        <item m="1" x="1998"/>
        <item m="1" x="1997"/>
        <item m="1" x="1988"/>
        <item m="1" x="1989"/>
        <item m="1" x="1999"/>
        <item m="1" x="2000"/>
        <item m="1" x="2001"/>
        <item m="1" x="1990"/>
        <item m="1" x="2002"/>
        <item m="1" x="2014"/>
        <item m="1" x="2003"/>
        <item m="1" x="2013"/>
        <item m="1" x="2005"/>
        <item m="1" x="2004"/>
        <item m="1" x="1991"/>
        <item m="1" x="2006"/>
        <item m="1" x="2007"/>
        <item m="1" x="2008"/>
        <item m="1" x="2009"/>
        <item m="1" x="1992"/>
        <item m="1" x="1993"/>
        <item m="1" x="2010"/>
        <item m="1" x="2011"/>
        <item m="1" x="2012"/>
        <item m="1" x="2025"/>
        <item m="1" x="2023"/>
        <item m="1" x="2024"/>
        <item m="1" x="2041"/>
        <item m="1" x="2042"/>
        <item m="1" x="2026"/>
        <item m="1" x="2015"/>
        <item m="1" x="2027"/>
        <item m="1" x="2016"/>
        <item m="1" x="2028"/>
        <item m="1" x="2029"/>
        <item m="1" x="2017"/>
        <item m="1" x="2030"/>
        <item m="1" x="2018"/>
        <item m="1" x="2032"/>
        <item m="1" x="2031"/>
        <item m="1" x="2033"/>
        <item m="1" x="2043"/>
        <item m="1" x="2034"/>
        <item m="1" x="2019"/>
        <item m="1" x="2035"/>
        <item m="1" x="2036"/>
        <item m="1" x="2037"/>
        <item m="1" x="2044"/>
        <item m="1" x="2020"/>
        <item m="1" x="2038"/>
        <item m="1" x="2039"/>
        <item m="1" x="2021"/>
        <item m="1" x="2022"/>
        <item m="1" x="2040"/>
        <item m="1" x="2052"/>
        <item m="1" x="2053"/>
        <item m="1" x="2054"/>
        <item m="1" x="2055"/>
        <item m="1" x="2056"/>
        <item m="1" x="2057"/>
        <item m="1" x="2064"/>
        <item m="1" x="2058"/>
        <item m="1" x="2045"/>
        <item m="1" x="2059"/>
        <item m="1" x="2046"/>
        <item m="1" x="2060"/>
        <item m="1" x="2062"/>
        <item m="1" x="2061"/>
        <item m="1" x="2065"/>
        <item m="1" x="2047"/>
        <item m="1" x="2066"/>
        <item m="1" x="2048"/>
        <item m="1" x="2067"/>
        <item m="1" x="2068"/>
        <item m="1" x="2049"/>
        <item m="1" x="2069"/>
        <item m="1" x="2063"/>
        <item m="1" x="2070"/>
        <item m="1" x="2050"/>
        <item m="1" x="2071"/>
        <item m="1" x="2072"/>
        <item m="1" x="2051"/>
        <item m="1" x="2073"/>
        <item m="1" x="2074"/>
        <item m="1" x="2075"/>
        <item m="1" x="2076"/>
        <item m="1" x="2077"/>
        <item m="1" x="2079"/>
        <item m="1" x="2078"/>
        <item m="1" x="2080"/>
        <item m="1" x="2122"/>
        <item m="1" x="2098"/>
        <item m="1" x="2102"/>
        <item m="1" x="2101"/>
        <item m="1" x="2081"/>
        <item m="1" x="2099"/>
        <item m="1" x="2100"/>
        <item m="1" x="2103"/>
        <item m="1" x="2105"/>
        <item m="1" x="2104"/>
        <item m="1" x="2107"/>
        <item m="1" x="2106"/>
        <item m="1" x="2109"/>
        <item m="1" x="2110"/>
        <item m="1" x="2108"/>
        <item m="1" x="2082"/>
        <item m="1" x="2112"/>
        <item m="1" x="2083"/>
        <item m="1" x="2085"/>
        <item m="1" x="2084"/>
        <item m="1" x="2111"/>
        <item m="1" x="2086"/>
        <item m="1" x="2089"/>
        <item m="1" x="2087"/>
        <item m="1" x="2088"/>
        <item m="1" x="2090"/>
        <item m="1" x="2113"/>
        <item m="1" x="2124"/>
        <item m="1" x="2114"/>
        <item m="1" x="2091"/>
        <item m="1" x="2115"/>
        <item m="1" x="2127"/>
        <item m="1" x="2093"/>
        <item m="1" x="2092"/>
        <item m="1" x="2125"/>
        <item m="1" x="2116"/>
        <item m="1" x="2095"/>
        <item m="1" x="2094"/>
        <item m="1" x="2118"/>
        <item m="1" x="2117"/>
        <item m="1" x="2126"/>
        <item m="1" x="2123"/>
        <item m="1" x="2096"/>
        <item m="1" x="2119"/>
        <item m="1" x="2120"/>
        <item m="1" x="2097"/>
        <item m="1" x="2121"/>
        <item m="1" x="2128"/>
        <item m="1" x="2132"/>
        <item m="1" x="2133"/>
        <item m="1" x="2146"/>
        <item m="1" x="2147"/>
        <item m="1" x="2148"/>
        <item m="1" x="2134"/>
        <item m="1" x="2135"/>
        <item m="1" x="2137"/>
        <item m="1" x="2136"/>
        <item m="1" x="2138"/>
        <item m="1" x="2139"/>
        <item m="1" x="2141"/>
        <item m="1" x="2140"/>
        <item m="1" x="2149"/>
        <item m="1" x="2142"/>
        <item m="1" x="2129"/>
        <item m="1" x="2130"/>
        <item m="1" x="2143"/>
        <item m="1" x="2144"/>
        <item m="1" x="2145"/>
        <item m="1" x="2131"/>
        <item m="1" x="2150"/>
        <item m="1" x="2178"/>
        <item m="1" x="2164"/>
        <item m="1" x="2151"/>
        <item m="1" x="2152"/>
        <item m="1" x="2182"/>
        <item m="1" x="2155"/>
        <item m="1" x="2165"/>
        <item m="1" x="2153"/>
        <item m="1" x="2154"/>
        <item m="1" x="2168"/>
        <item m="1" x="2166"/>
        <item m="1" x="2167"/>
        <item m="1" x="2183"/>
        <item m="1" x="2156"/>
        <item m="1" x="2184"/>
        <item m="1" x="2157"/>
        <item m="1" x="2158"/>
        <item m="1" x="2169"/>
        <item m="1" x="2185"/>
        <item m="1" x="2179"/>
        <item m="1" x="2170"/>
        <item m="1" x="2159"/>
        <item m="1" x="2171"/>
        <item m="1" x="2160"/>
        <item m="1" x="2186"/>
        <item m="1" x="2161"/>
        <item m="1" x="2172"/>
        <item m="1" x="2180"/>
        <item m="1" x="2173"/>
        <item m="1" x="2174"/>
        <item m="1" x="2162"/>
        <item m="1" x="2175"/>
        <item m="1" x="2181"/>
        <item m="1" x="2163"/>
        <item m="1" x="2176"/>
        <item m="1" x="2177"/>
        <item m="1" x="2193"/>
        <item m="1" x="2187"/>
        <item m="1" x="2194"/>
        <item m="1" x="2195"/>
        <item m="1" x="2188"/>
        <item m="1" x="2189"/>
        <item m="1" x="2196"/>
        <item m="1" x="2197"/>
        <item m="1" x="2190"/>
        <item m="1" x="2198"/>
        <item m="1" x="2200"/>
        <item m="1" x="2199"/>
        <item m="1" x="2191"/>
        <item m="1" x="2201"/>
        <item m="1" x="2192"/>
        <item m="1" x="2203"/>
        <item m="1" x="2202"/>
        <item m="1" x="2204"/>
        <item m="1" x="2219"/>
        <item m="1" x="2210"/>
        <item m="1" x="2212"/>
        <item m="1" x="2211"/>
        <item m="1" x="2213"/>
        <item m="1" x="2205"/>
        <item m="1" x="2206"/>
        <item m="1" x="2209"/>
        <item m="1" x="2207"/>
        <item m="1" x="2208"/>
        <item m="1" x="2214"/>
        <item m="1" x="2215"/>
        <item m="1" x="2216"/>
        <item m="1" x="2217"/>
        <item m="1" x="2218"/>
        <item m="1" x="2220"/>
        <item m="1" x="2247"/>
        <item m="1" x="2221"/>
        <item m="1" x="2236"/>
        <item m="1" x="2246"/>
        <item m="1" x="2239"/>
        <item m="1" x="2226"/>
        <item m="1" x="2222"/>
        <item m="1" x="2227"/>
        <item m="1" x="2244"/>
        <item m="1" x="2240"/>
        <item m="1" x="2228"/>
        <item m="1" x="2241"/>
        <item m="1" x="2237"/>
        <item m="1" x="2229"/>
        <item m="1" x="2242"/>
        <item m="1" x="2230"/>
        <item m="1" x="2223"/>
        <item m="1" x="2231"/>
        <item m="1" x="2232"/>
        <item m="1" x="2233"/>
        <item m="1" x="2225"/>
        <item m="1" x="2224"/>
        <item m="1" x="2234"/>
        <item m="1" x="2235"/>
        <item m="1" x="2238"/>
        <item m="1" x="2245"/>
        <item m="1" x="2243"/>
        <item m="1" x="2257"/>
        <item m="1" x="2258"/>
        <item m="1" x="2248"/>
        <item m="1" x="2274"/>
        <item m="1" x="2249"/>
        <item m="1" x="2259"/>
        <item m="1" x="2272"/>
        <item m="1" x="2260"/>
        <item m="1" x="2250"/>
        <item m="1" x="2261"/>
        <item m="1" x="2262"/>
        <item m="1" x="2251"/>
        <item m="1" x="2273"/>
        <item m="1" x="2263"/>
        <item m="1" x="2264"/>
        <item m="1" x="2265"/>
        <item m="1" x="2266"/>
        <item m="1" x="2252"/>
        <item m="1" x="2267"/>
        <item m="1" x="2253"/>
        <item m="1" x="2268"/>
        <item m="1" x="2269"/>
        <item m="1" x="2254"/>
        <item m="1" x="2255"/>
        <item m="1" x="2270"/>
        <item m="1" x="2256"/>
        <item m="1" x="2271"/>
        <item m="1" x="2282"/>
        <item m="1" x="2283"/>
        <item m="1" x="2284"/>
        <item m="1" x="2285"/>
        <item m="1" x="2286"/>
        <item m="1" x="2287"/>
        <item m="1" x="2288"/>
        <item m="1" x="2275"/>
        <item m="1" x="2277"/>
        <item m="1" x="2276"/>
        <item m="1" x="2289"/>
        <item m="1" x="2290"/>
        <item m="1" x="2291"/>
        <item m="1" x="2307"/>
        <item m="1" x="2313"/>
        <item m="1" x="2312"/>
        <item m="1" x="2310"/>
        <item m="1" x="2311"/>
        <item m="1" x="2309"/>
        <item m="1" x="2308"/>
        <item m="1" x="2314"/>
        <item m="1" x="2300"/>
        <item m="1" x="2304"/>
        <item m="1" x="2302"/>
        <item m="1" x="2306"/>
        <item m="1" x="2344"/>
        <item m="1" x="2293"/>
        <item m="1" x="2299"/>
        <item m="1" x="2295"/>
        <item m="1" x="2292"/>
        <item m="1" x="2296"/>
        <item m="1" x="2297"/>
        <item m="1" x="2350"/>
        <item m="1" x="2345"/>
        <item m="1" x="2298"/>
        <item m="1" x="2301"/>
        <item m="1" x="2315"/>
        <item m="1" x="2294"/>
        <item m="1" x="2303"/>
        <item m="1" x="2351"/>
        <item m="1" x="2317"/>
        <item m="1" x="2305"/>
        <item m="1" x="2316"/>
        <item m="1" x="2347"/>
        <item m="1" x="2327"/>
        <item m="1" x="2326"/>
        <item m="1" x="2325"/>
        <item m="1" x="2278"/>
        <item m="1" x="2328"/>
        <item m="1" x="2329"/>
        <item m="1" x="2346"/>
        <item m="1" x="2324"/>
        <item m="1" x="2323"/>
        <item m="1" x="2322"/>
        <item m="1" x="2321"/>
        <item m="1" x="2358"/>
        <item m="1" x="2318"/>
        <item m="1" x="2348"/>
        <item m="1" x="2320"/>
        <item m="1" x="2279"/>
        <item m="1" x="2349"/>
        <item m="1" x="2319"/>
        <item m="1" x="2335"/>
        <item m="1" x="2336"/>
        <item m="1" x="2334"/>
        <item m="1" x="2330"/>
        <item m="1" x="2333"/>
        <item m="1" x="2337"/>
        <item m="1" x="2332"/>
        <item m="1" x="2331"/>
        <item m="1" x="2338"/>
        <item m="1" x="2339"/>
        <item m="1" x="2280"/>
        <item m="1" x="2357"/>
        <item m="1" x="2356"/>
        <item m="1" x="2340"/>
        <item m="1" x="2341"/>
        <item m="1" x="2352"/>
        <item m="1" x="2353"/>
        <item m="1" x="2354"/>
        <item m="1" x="2342"/>
        <item m="1" x="2355"/>
        <item m="1" x="2281"/>
        <item m="1" x="2343"/>
        <item m="1" x="2359"/>
        <item m="1" x="2363"/>
        <item m="1" x="2360"/>
        <item m="1" x="2361"/>
        <item m="1" x="2362"/>
        <item m="1" x="2379"/>
        <item m="1" x="2364"/>
        <item m="1" x="2380"/>
        <item m="1" x="2365"/>
        <item m="1" x="2366"/>
        <item m="1" x="2401"/>
        <item m="1" x="2402"/>
        <item m="1" x="2381"/>
        <item m="1" x="2367"/>
        <item m="1" x="2382"/>
        <item m="1" x="2385"/>
        <item m="1" x="2383"/>
        <item m="1" x="2404"/>
        <item m="1" x="2386"/>
        <item m="1" x="2403"/>
        <item m="1" x="2384"/>
        <item m="1" x="2406"/>
        <item m="1" x="2405"/>
        <item m="1" x="2388"/>
        <item m="1" x="2390"/>
        <item m="1" x="2407"/>
        <item m="1" x="2387"/>
        <item m="1" x="2408"/>
        <item m="1" x="2409"/>
        <item m="1" x="2369"/>
        <item m="1" x="2410"/>
        <item m="1" x="2370"/>
        <item m="1" x="2389"/>
        <item m="1" x="2391"/>
        <item m="1" x="2392"/>
        <item m="1" x="2371"/>
        <item m="1" x="2368"/>
        <item m="1" x="2372"/>
        <item m="1" x="2393"/>
        <item m="1" x="2374"/>
        <item m="1" x="2373"/>
        <item m="1" x="2394"/>
        <item m="1" x="2395"/>
        <item m="1" x="2375"/>
        <item m="1" x="2396"/>
        <item m="1" x="2376"/>
        <item m="1" x="2398"/>
        <item m="1" x="2397"/>
        <item m="1" x="2399"/>
        <item m="1" x="2377"/>
        <item m="1" x="2400"/>
        <item m="1" x="2378"/>
        <item m="1" x="2455"/>
        <item m="1" x="2456"/>
        <item m="1" x="2457"/>
        <item m="1" x="2458"/>
        <item m="1" x="2459"/>
        <item m="1" x="2470"/>
        <item m="1" x="2460"/>
        <item m="1" x="2450"/>
        <item m="1" x="2461"/>
        <item m="1" x="2451"/>
        <item m="1" x="2462"/>
        <item m="1" x="2452"/>
        <item m="1" x="2463"/>
        <item m="1" x="2464"/>
        <item m="1" x="2465"/>
        <item m="1" x="2453"/>
        <item m="1" x="2466"/>
        <item m="1" x="2467"/>
        <item m="1" x="2468"/>
        <item m="1" x="2454"/>
        <item m="1" x="2469"/>
        <item m="1" x="2471"/>
        <item m="1" x="2493"/>
        <item m="1" x="2486"/>
        <item m="1" x="2487"/>
        <item m="1" x="2488"/>
        <item m="1" x="2489"/>
        <item m="1" x="2490"/>
        <item m="1" x="2472"/>
        <item m="1" x="2491"/>
        <item m="1" x="2492"/>
        <item m="1" x="2494"/>
        <item m="1" x="2473"/>
        <item m="1" x="2474"/>
        <item m="1" x="2475"/>
        <item m="1" x="2476"/>
        <item m="1" x="2495"/>
        <item m="1" x="2477"/>
        <item m="1" x="2496"/>
        <item m="1" x="2478"/>
        <item m="1" x="2497"/>
        <item m="1" x="2479"/>
        <item m="1" x="2480"/>
        <item m="1" x="2504"/>
        <item m="1" x="2498"/>
        <item m="1" x="2481"/>
        <item m="1" x="2503"/>
        <item m="1" x="2482"/>
        <item m="1" x="2483"/>
        <item m="1" x="2484"/>
        <item m="1" x="2499"/>
        <item m="1" x="2500"/>
        <item m="1" x="2485"/>
        <item m="1" x="2502"/>
        <item m="1" x="2501"/>
        <item m="1" x="2512"/>
        <item m="1" x="2511"/>
        <item m="1" x="2508"/>
        <item m="1" x="2509"/>
        <item m="1" x="2513"/>
        <item m="1" x="2526"/>
        <item m="1" x="2514"/>
        <item m="1" x="2510"/>
        <item m="1" x="2505"/>
        <item m="1" x="2527"/>
        <item m="1" x="2524"/>
        <item m="1" x="2525"/>
        <item m="1" x="2528"/>
        <item m="1" x="2515"/>
        <item m="1" x="2516"/>
        <item m="1" x="2517"/>
        <item m="1" x="2529"/>
        <item m="1" x="2530"/>
        <item m="1" x="2518"/>
        <item m="1" x="2531"/>
        <item m="1" x="2506"/>
        <item m="1" x="2519"/>
        <item m="1" x="2520"/>
        <item m="1" x="2507"/>
        <item m="1" x="2521"/>
        <item m="1" x="2523"/>
        <item m="1" x="2522"/>
        <item m="1" x="2532"/>
        <item m="1" x="2541"/>
        <item m="1" x="2543"/>
        <item m="1" x="2533"/>
        <item m="1" x="2534"/>
        <item m="1" x="2544"/>
        <item m="1" x="2535"/>
        <item m="1" x="2536"/>
        <item m="1" x="2545"/>
        <item m="1" x="2562"/>
        <item m="1" x="2546"/>
        <item m="1" x="2537"/>
        <item m="1" x="2547"/>
        <item m="1" x="2542"/>
        <item m="1" x="2548"/>
        <item m="1" x="2549"/>
        <item m="1" x="2550"/>
        <item m="1" x="2538"/>
        <item m="1" x="2551"/>
        <item m="1" x="2553"/>
        <item m="1" x="2552"/>
        <item m="1" x="2554"/>
        <item m="1" x="2555"/>
        <item m="1" x="2556"/>
        <item m="1" x="2557"/>
        <item m="1" x="2563"/>
        <item m="1" x="2558"/>
        <item m="1" x="2560"/>
        <item m="1" x="2561"/>
        <item m="1" x="2539"/>
        <item m="1" x="2559"/>
        <item m="1" x="2540"/>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0"/>
        <item m="1" x="2609"/>
        <item m="1" x="2610"/>
        <item m="1" x="2564"/>
        <item m="1" x="2595"/>
        <item m="1" x="2599"/>
        <item m="1" x="2565"/>
        <item m="1" x="2583"/>
        <item m="1" x="2611"/>
        <item m="1" x="2603"/>
        <item m="1" x="2596"/>
        <item m="1" x="2579"/>
        <item m="1" x="2582"/>
        <item m="1" x="2606"/>
        <item m="1" x="2591"/>
        <item m="1" x="2578"/>
        <item m="1" x="2570"/>
        <item m="1" x="2607"/>
        <item m="1" x="2593"/>
        <item m="1" x="2592"/>
        <item m="1" x="2586"/>
        <item m="1" x="2597"/>
        <item m="1" x="2566"/>
        <item m="1" x="2581"/>
        <item m="1" x="2584"/>
        <item m="1" x="2598"/>
        <item m="1" x="2590"/>
        <item m="1" x="2580"/>
        <item m="1" x="2605"/>
        <item m="1" x="2612"/>
        <item m="1" x="2600"/>
        <item m="1" x="2568"/>
        <item m="1" x="2604"/>
        <item m="1" x="2588"/>
        <item m="1" x="2569"/>
        <item m="1" x="2573"/>
        <item m="1" x="2574"/>
        <item m="1" x="2576"/>
        <item m="1" x="2587"/>
        <item m="1" x="2567"/>
        <item m="1" x="2589"/>
        <item m="1" x="2594"/>
        <item m="1" x="2602"/>
        <item m="1" x="2572"/>
        <item m="1" x="2585"/>
        <item m="1" x="2608"/>
        <item m="1" x="2575"/>
        <item m="1" x="2571"/>
        <item m="1" x="2601"/>
        <item m="1" x="2577"/>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x="1"/>
        <item x="2"/>
        <item x="3"/>
        <item x="4"/>
        <item x="5"/>
        <item x="6"/>
        <item x="7"/>
        <item x="8"/>
        <item x="9"/>
        <item x="10"/>
        <item x="11"/>
        <item x="12"/>
        <item x="13"/>
        <item x="14"/>
        <item x="15"/>
        <item x="16"/>
        <item x="17"/>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t="default"/>
      </items>
    </pivotField>
    <pivotField numFmtId="22" showAll="0"/>
    <pivotField dataField="1" numFmtId="164" showAll="0"/>
    <pivotField showAll="0" includeNewItemsInFilter="1" varPSubtotal="1"/>
    <pivotField axis="axisCol" dataField="1" showAll="0">
      <items count="4">
        <item x="2"/>
        <item x="1"/>
        <item x="0"/>
        <item t="default"/>
      </items>
    </pivotField>
    <pivotField showAll="0"/>
    <pivotField showAll="0"/>
    <pivotField showAll="0"/>
    <pivotField showAll="0"/>
    <pivotField numFmtId="2"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axis="axisRow" showAll="0">
      <items count="11">
        <item sd="0" x="1"/>
        <item sd="0" x="2"/>
        <item sd="0" x="3"/>
        <item sd="0" x="4"/>
        <item sd="0" x="5"/>
        <item x="0"/>
        <item x="6"/>
        <item x="7"/>
        <item x="8"/>
        <item x="9"/>
        <item t="default"/>
      </items>
    </pivotField>
  </pivotFields>
  <rowFields count="1">
    <field x="18"/>
  </rowFields>
  <rowItems count="9">
    <i>
      <x/>
    </i>
    <i>
      <x v="1"/>
    </i>
    <i>
      <x v="2"/>
    </i>
    <i>
      <x v="3"/>
    </i>
    <i>
      <x v="4"/>
    </i>
    <i>
      <x v="6"/>
    </i>
    <i>
      <x v="7"/>
    </i>
    <i>
      <x v="8"/>
    </i>
    <i t="grand">
      <x/>
    </i>
  </rowItems>
  <colFields count="2">
    <field x="9"/>
    <field x="-2"/>
  </colFields>
  <colItems count="8">
    <i>
      <x/>
      <x/>
    </i>
    <i r="1" i="1">
      <x v="1"/>
    </i>
    <i>
      <x v="1"/>
      <x/>
    </i>
    <i r="1" i="1">
      <x v="1"/>
    </i>
    <i>
      <x v="2"/>
      <x/>
    </i>
    <i r="1" i="1">
      <x v="1"/>
    </i>
    <i t="grand">
      <x/>
    </i>
    <i t="grand" i="1">
      <x/>
    </i>
  </colItems>
  <dataFields count="2">
    <dataField name="Fallas" fld="9" subtotal="count" baseField="0" baseItem="0"/>
    <dataField name="Promedio de Horas" fld="7" subtotal="average" baseField="18" baseItem="1"/>
  </dataFields>
  <formats count="10">
    <format dxfId="37">
      <pivotArea type="all" dataOnly="0" outline="0" fieldPosition="0"/>
    </format>
    <format dxfId="38">
      <pivotArea type="all" dataOnly="0" outline="0" fieldPosition="0"/>
    </format>
    <format dxfId="39">
      <pivotArea type="all" dataOnly="0" outline="0" fieldPosition="0"/>
    </format>
    <format dxfId="40">
      <pivotArea field="18" grandCol="1" collapsedLevelsAreSubtotals="1" axis="axisRow" fieldPosition="0">
        <references count="2">
          <reference field="4294967294" count="1" selected="0">
            <x v="1"/>
          </reference>
          <reference field="18" count="5">
            <x v="0"/>
            <x v="1"/>
            <x v="2"/>
            <x v="3"/>
            <x v="4"/>
          </reference>
        </references>
      </pivotArea>
    </format>
    <format dxfId="41">
      <pivotArea outline="0" collapsedLevelsAreSubtotals="1" fieldPosition="0">
        <references count="2">
          <reference field="4294967294" count="1" selected="0">
            <x v="1"/>
          </reference>
          <reference field="9" count="1" selected="0">
            <x v="0"/>
          </reference>
        </references>
      </pivotArea>
    </format>
    <format dxfId="42">
      <pivotArea outline="0" collapsedLevelsAreSubtotals="1" fieldPosition="0">
        <references count="2">
          <reference field="4294967294" count="1" selected="0">
            <x v="1"/>
          </reference>
          <reference field="9" count="1" selected="0">
            <x v="1"/>
          </reference>
        </references>
      </pivotArea>
    </format>
    <format dxfId="43">
      <pivotArea outline="0" collapsedLevelsAreSubtotals="1" fieldPosition="0">
        <references count="2">
          <reference field="4294967294" count="1" selected="0">
            <x v="1"/>
          </reference>
          <reference field="9" count="1" selected="0">
            <x v="2"/>
          </reference>
        </references>
      </pivotArea>
    </format>
    <format dxfId="44">
      <pivotArea field="9" grandCol="1" outline="0" collapsedLevelsAreSubtotals="1" axis="axisCol" fieldPosition="0">
        <references count="1">
          <reference field="4294967294" count="1" selected="0">
            <x v="1"/>
          </reference>
        </references>
      </pivotArea>
    </format>
    <format dxfId="45">
      <pivotArea collapsedLevelsAreSubtotals="1" fieldPosition="0">
        <references count="1">
          <reference field="18" count="8">
            <x v="0"/>
            <x v="1"/>
            <x v="2"/>
            <x v="3"/>
            <x v="4"/>
            <x v="6"/>
            <x v="7"/>
            <x v="8"/>
          </reference>
        </references>
      </pivotArea>
    </format>
    <format dxfId="46">
      <pivotArea dataOnly="0" labelOnly="1" fieldPosition="0">
        <references count="1">
          <reference field="18" count="8">
            <x v="0"/>
            <x v="1"/>
            <x v="2"/>
            <x v="3"/>
            <x v="4"/>
            <x v="6"/>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F8224-D5C1-48D0-81A4-21AC57E5ED88}"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J68" firstHeaderRow="1" firstDataRow="2" firstDataCol="1"/>
  <pivotFields count="19">
    <pivotField dataField="1" showAll="0"/>
    <pivotField showAll="0"/>
    <pivotField showAll="0"/>
    <pivotField showAll="0"/>
    <pivotField showAll="0"/>
    <pivotField numFmtId="22" showAll="0">
      <items count="2614">
        <item m="1" x="1761"/>
        <item m="1" x="1762"/>
        <item m="1" x="1763"/>
        <item m="1" x="1768"/>
        <item m="1" x="1766"/>
        <item m="1" x="1764"/>
        <item m="1" x="1765"/>
        <item m="1" x="1767"/>
        <item m="1" x="1782"/>
        <item m="1" x="1770"/>
        <item m="1" x="1769"/>
        <item m="1" x="1784"/>
        <item m="1" x="1771"/>
        <item m="1" x="1783"/>
        <item m="1" x="1798"/>
        <item m="1" x="1785"/>
        <item m="1" x="1786"/>
        <item m="1" x="1787"/>
        <item m="1" x="1788"/>
        <item m="1" x="1772"/>
        <item m="1" x="1773"/>
        <item m="1" x="1789"/>
        <item m="1" x="1774"/>
        <item m="1" x="1791"/>
        <item m="1" x="1790"/>
        <item m="1" x="1792"/>
        <item m="1" x="1793"/>
        <item m="1" x="1776"/>
        <item m="1" x="1775"/>
        <item m="1" x="1794"/>
        <item m="1" x="1795"/>
        <item m="1" x="1777"/>
        <item m="1" x="1796"/>
        <item m="1" x="1779"/>
        <item m="1" x="1778"/>
        <item m="1" x="1780"/>
        <item m="1" x="1797"/>
        <item m="1" x="1781"/>
        <item m="1" x="1812"/>
        <item m="1" x="1799"/>
        <item m="1" x="1813"/>
        <item m="1" x="1814"/>
        <item m="1" x="1816"/>
        <item m="1" x="1815"/>
        <item m="1" x="1800"/>
        <item m="1" x="1817"/>
        <item m="1" x="1803"/>
        <item m="1" x="1801"/>
        <item m="1" x="1802"/>
        <item m="1" x="1823"/>
        <item m="1" x="1818"/>
        <item m="1" x="1804"/>
        <item m="1" x="1819"/>
        <item m="1" x="1805"/>
        <item m="1" x="1806"/>
        <item m="1" x="1820"/>
        <item m="1" x="1807"/>
        <item m="1" x="1821"/>
        <item m="1" x="1808"/>
        <item m="1" x="1809"/>
        <item m="1" x="1810"/>
        <item m="1" x="1822"/>
        <item m="1" x="1811"/>
        <item m="1" x="1824"/>
        <item m="1" x="1830"/>
        <item m="1" x="1831"/>
        <item m="1" x="1832"/>
        <item m="1" x="1835"/>
        <item m="1" x="1834"/>
        <item m="1" x="1833"/>
        <item m="1" x="1836"/>
        <item m="1" x="1825"/>
        <item m="1" x="1826"/>
        <item m="1" x="1847"/>
        <item m="1" x="1837"/>
        <item m="1" x="1827"/>
        <item m="1" x="1838"/>
        <item m="1" x="1828"/>
        <item m="1" x="1839"/>
        <item m="1" x="1841"/>
        <item m="1" x="1846"/>
        <item m="1" x="1840"/>
        <item m="1" x="1842"/>
        <item m="1" x="1843"/>
        <item m="1" x="1844"/>
        <item m="1" x="1845"/>
        <item m="1" x="1829"/>
        <item m="1" x="1857"/>
        <item m="1" x="1858"/>
        <item m="1" x="1859"/>
        <item m="1" x="1848"/>
        <item m="1" x="1860"/>
        <item m="1" x="1861"/>
        <item m="1" x="1883"/>
        <item m="1" x="1862"/>
        <item m="1" x="1863"/>
        <item m="1" x="1884"/>
        <item m="1" x="1865"/>
        <item m="1" x="1864"/>
        <item m="1" x="1881"/>
        <item m="1" x="1866"/>
        <item m="1" x="1867"/>
        <item m="1" x="1868"/>
        <item m="1" x="1849"/>
        <item m="1" x="1882"/>
        <item m="1" x="1869"/>
        <item m="1" x="1851"/>
        <item m="1" x="1876"/>
        <item m="1" x="1875"/>
        <item m="1" x="1870"/>
        <item m="1" x="1850"/>
        <item m="1" x="1874"/>
        <item m="1" x="1852"/>
        <item m="1" x="1877"/>
        <item m="1" x="1873"/>
        <item m="1" x="1853"/>
        <item m="1" x="1872"/>
        <item m="1" x="1871"/>
        <item m="1" x="1885"/>
        <item m="1" x="1878"/>
        <item m="1" x="1854"/>
        <item m="1" x="1856"/>
        <item m="1" x="1855"/>
        <item m="1" x="1880"/>
        <item m="1" x="1879"/>
        <item m="1" x="1906"/>
        <item m="1" x="1886"/>
        <item m="1" x="1887"/>
        <item m="1" x="1888"/>
        <item m="1" x="1889"/>
        <item m="1" x="1890"/>
        <item m="1" x="1891"/>
        <item m="1" x="1892"/>
        <item m="1" x="1893"/>
        <item m="1" x="1895"/>
        <item m="1" x="1894"/>
        <item m="1" x="1896"/>
        <item m="1" x="1897"/>
        <item m="1" x="1898"/>
        <item m="1" x="1899"/>
        <item m="1" x="1907"/>
        <item m="1" x="1910"/>
        <item m="1" x="1908"/>
        <item m="1" x="1900"/>
        <item m="1" x="1901"/>
        <item m="1" x="1902"/>
        <item m="1" x="1903"/>
        <item m="1" x="1904"/>
        <item m="1" x="1909"/>
        <item m="1" x="1905"/>
        <item m="1" x="1916"/>
        <item m="1" x="1917"/>
        <item m="1" x="1918"/>
        <item m="1" x="1911"/>
        <item m="1" x="1919"/>
        <item m="1" x="1912"/>
        <item m="1" x="1921"/>
        <item m="1" x="1922"/>
        <item m="1" x="1913"/>
        <item m="1" x="1923"/>
        <item m="1" x="1920"/>
        <item m="1" x="1924"/>
        <item m="1" x="1925"/>
        <item m="1" x="1926"/>
        <item m="1" x="1914"/>
        <item m="1" x="1927"/>
        <item m="1" x="1928"/>
        <item m="1" x="1932"/>
        <item m="1" x="1929"/>
        <item m="1" x="1930"/>
        <item m="1" x="1931"/>
        <item m="1" x="1915"/>
        <item m="1" x="1933"/>
        <item m="1" x="1934"/>
        <item m="1" x="1974"/>
        <item m="1" x="1945"/>
        <item m="1" x="1946"/>
        <item m="1" x="1947"/>
        <item m="1" x="1948"/>
        <item m="1" x="1949"/>
        <item m="1" x="1950"/>
        <item m="1" x="1975"/>
        <item m="1" x="1978"/>
        <item m="1" x="1976"/>
        <item m="1" x="1977"/>
        <item m="1" x="1979"/>
        <item m="1" x="1971"/>
        <item m="1" x="1981"/>
        <item m="1" x="1952"/>
        <item m="1" x="1953"/>
        <item m="1" x="1935"/>
        <item m="1" x="1936"/>
        <item m="1" x="1954"/>
        <item m="1" x="1955"/>
        <item m="1" x="1982"/>
        <item m="1" x="1958"/>
        <item m="1" x="1980"/>
        <item m="1" x="1937"/>
        <item m="1" x="1951"/>
        <item m="1" x="1938"/>
        <item m="1" x="1956"/>
        <item m="1" x="1973"/>
        <item m="1" x="1957"/>
        <item m="1" x="1959"/>
        <item m="1" x="1960"/>
        <item m="1" x="1983"/>
        <item m="1" x="1939"/>
        <item m="1" x="1941"/>
        <item m="1" x="1940"/>
        <item m="1" x="1961"/>
        <item m="1" x="1984"/>
        <item m="1" x="1962"/>
        <item m="1" x="1986"/>
        <item m="1" x="1985"/>
        <item m="1" x="1942"/>
        <item m="1" x="1963"/>
        <item m="1" x="1972"/>
        <item m="1" x="1964"/>
        <item m="1" x="1943"/>
        <item m="1" x="1944"/>
        <item m="1" x="1965"/>
        <item m="1" x="1966"/>
        <item m="1" x="1967"/>
        <item m="1" x="1968"/>
        <item m="1" x="1969"/>
        <item m="1" x="1970"/>
        <item m="1" x="1994"/>
        <item m="1" x="1987"/>
        <item m="1" x="1995"/>
        <item m="1" x="1996"/>
        <item m="1" x="1998"/>
        <item m="1" x="1997"/>
        <item m="1" x="1988"/>
        <item m="1" x="1989"/>
        <item m="1" x="1999"/>
        <item m="1" x="2000"/>
        <item m="1" x="2001"/>
        <item m="1" x="1990"/>
        <item m="1" x="2002"/>
        <item m="1" x="2014"/>
        <item m="1" x="2003"/>
        <item m="1" x="2013"/>
        <item m="1" x="2005"/>
        <item m="1" x="2004"/>
        <item m="1" x="1991"/>
        <item m="1" x="2006"/>
        <item m="1" x="2007"/>
        <item m="1" x="2008"/>
        <item m="1" x="2009"/>
        <item m="1" x="1992"/>
        <item m="1" x="1993"/>
        <item m="1" x="2010"/>
        <item m="1" x="2011"/>
        <item m="1" x="2012"/>
        <item m="1" x="2025"/>
        <item m="1" x="2023"/>
        <item m="1" x="2024"/>
        <item m="1" x="2041"/>
        <item m="1" x="2042"/>
        <item m="1" x="2026"/>
        <item m="1" x="2015"/>
        <item m="1" x="2027"/>
        <item m="1" x="2016"/>
        <item m="1" x="2028"/>
        <item m="1" x="2029"/>
        <item m="1" x="2017"/>
        <item m="1" x="2030"/>
        <item m="1" x="2018"/>
        <item m="1" x="2032"/>
        <item m="1" x="2031"/>
        <item m="1" x="2033"/>
        <item m="1" x="2043"/>
        <item m="1" x="2034"/>
        <item m="1" x="2019"/>
        <item m="1" x="2035"/>
        <item m="1" x="2036"/>
        <item m="1" x="2037"/>
        <item m="1" x="2044"/>
        <item m="1" x="2020"/>
        <item m="1" x="2038"/>
        <item m="1" x="2039"/>
        <item m="1" x="2021"/>
        <item m="1" x="2022"/>
        <item m="1" x="2040"/>
        <item m="1" x="2052"/>
        <item m="1" x="2053"/>
        <item m="1" x="2054"/>
        <item m="1" x="2055"/>
        <item m="1" x="2056"/>
        <item m="1" x="2057"/>
        <item m="1" x="2064"/>
        <item m="1" x="2058"/>
        <item m="1" x="2045"/>
        <item m="1" x="2059"/>
        <item m="1" x="2046"/>
        <item m="1" x="2060"/>
        <item m="1" x="2062"/>
        <item m="1" x="2061"/>
        <item m="1" x="2065"/>
        <item m="1" x="2047"/>
        <item m="1" x="2066"/>
        <item m="1" x="2048"/>
        <item m="1" x="2067"/>
        <item m="1" x="2068"/>
        <item m="1" x="2049"/>
        <item m="1" x="2069"/>
        <item m="1" x="2063"/>
        <item m="1" x="2070"/>
        <item m="1" x="2050"/>
        <item m="1" x="2071"/>
        <item m="1" x="2072"/>
        <item m="1" x="2051"/>
        <item m="1" x="2073"/>
        <item m="1" x="2074"/>
        <item m="1" x="2075"/>
        <item m="1" x="2076"/>
        <item m="1" x="2077"/>
        <item m="1" x="2079"/>
        <item m="1" x="2078"/>
        <item m="1" x="2080"/>
        <item m="1" x="2122"/>
        <item m="1" x="2098"/>
        <item m="1" x="2102"/>
        <item m="1" x="2101"/>
        <item m="1" x="2081"/>
        <item m="1" x="2099"/>
        <item m="1" x="2100"/>
        <item m="1" x="2103"/>
        <item m="1" x="2105"/>
        <item m="1" x="2104"/>
        <item m="1" x="2107"/>
        <item m="1" x="2106"/>
        <item m="1" x="2109"/>
        <item m="1" x="2110"/>
        <item m="1" x="2108"/>
        <item m="1" x="2082"/>
        <item m="1" x="2112"/>
        <item m="1" x="2083"/>
        <item m="1" x="2085"/>
        <item m="1" x="2084"/>
        <item m="1" x="2111"/>
        <item m="1" x="2086"/>
        <item m="1" x="2089"/>
        <item m="1" x="2087"/>
        <item m="1" x="2088"/>
        <item m="1" x="2090"/>
        <item m="1" x="2113"/>
        <item m="1" x="2124"/>
        <item m="1" x="2114"/>
        <item m="1" x="2091"/>
        <item m="1" x="2115"/>
        <item m="1" x="2127"/>
        <item m="1" x="2093"/>
        <item m="1" x="2092"/>
        <item m="1" x="2125"/>
        <item m="1" x="2116"/>
        <item m="1" x="2095"/>
        <item m="1" x="2094"/>
        <item m="1" x="2118"/>
        <item m="1" x="2117"/>
        <item m="1" x="2126"/>
        <item m="1" x="2123"/>
        <item m="1" x="2096"/>
        <item m="1" x="2119"/>
        <item m="1" x="2120"/>
        <item m="1" x="2097"/>
        <item m="1" x="2121"/>
        <item m="1" x="2128"/>
        <item m="1" x="2132"/>
        <item m="1" x="2133"/>
        <item m="1" x="2146"/>
        <item m="1" x="2147"/>
        <item m="1" x="2148"/>
        <item m="1" x="2134"/>
        <item m="1" x="2135"/>
        <item m="1" x="2137"/>
        <item m="1" x="2136"/>
        <item m="1" x="2138"/>
        <item m="1" x="2139"/>
        <item m="1" x="2141"/>
        <item m="1" x="2140"/>
        <item m="1" x="2149"/>
        <item m="1" x="2142"/>
        <item m="1" x="2129"/>
        <item m="1" x="2130"/>
        <item m="1" x="2143"/>
        <item m="1" x="2144"/>
        <item m="1" x="2145"/>
        <item m="1" x="2131"/>
        <item m="1" x="2150"/>
        <item m="1" x="2178"/>
        <item m="1" x="2164"/>
        <item m="1" x="2151"/>
        <item m="1" x="2152"/>
        <item m="1" x="2182"/>
        <item m="1" x="2155"/>
        <item m="1" x="2165"/>
        <item m="1" x="2153"/>
        <item m="1" x="2154"/>
        <item m="1" x="2168"/>
        <item m="1" x="2166"/>
        <item m="1" x="2167"/>
        <item m="1" x="2183"/>
        <item m="1" x="2156"/>
        <item m="1" x="2184"/>
        <item m="1" x="2157"/>
        <item m="1" x="2158"/>
        <item m="1" x="2169"/>
        <item m="1" x="2185"/>
        <item m="1" x="2179"/>
        <item m="1" x="2170"/>
        <item m="1" x="2159"/>
        <item m="1" x="2171"/>
        <item m="1" x="2160"/>
        <item m="1" x="2186"/>
        <item m="1" x="2161"/>
        <item m="1" x="2172"/>
        <item m="1" x="2180"/>
        <item m="1" x="2173"/>
        <item m="1" x="2174"/>
        <item m="1" x="2162"/>
        <item m="1" x="2175"/>
        <item m="1" x="2181"/>
        <item m="1" x="2163"/>
        <item m="1" x="2176"/>
        <item m="1" x="2177"/>
        <item m="1" x="2193"/>
        <item m="1" x="2187"/>
        <item m="1" x="2194"/>
        <item m="1" x="2195"/>
        <item m="1" x="2188"/>
        <item m="1" x="2189"/>
        <item m="1" x="2196"/>
        <item m="1" x="2197"/>
        <item m="1" x="2190"/>
        <item m="1" x="2198"/>
        <item m="1" x="2200"/>
        <item m="1" x="2199"/>
        <item m="1" x="2191"/>
        <item m="1" x="2201"/>
        <item m="1" x="2192"/>
        <item m="1" x="2203"/>
        <item m="1" x="2202"/>
        <item m="1" x="2204"/>
        <item m="1" x="2219"/>
        <item m="1" x="2210"/>
        <item m="1" x="2212"/>
        <item m="1" x="2211"/>
        <item m="1" x="2213"/>
        <item m="1" x="2205"/>
        <item m="1" x="2206"/>
        <item m="1" x="2209"/>
        <item m="1" x="2207"/>
        <item m="1" x="2208"/>
        <item m="1" x="2214"/>
        <item m="1" x="2215"/>
        <item m="1" x="2216"/>
        <item m="1" x="2217"/>
        <item m="1" x="2218"/>
        <item m="1" x="2220"/>
        <item m="1" x="2247"/>
        <item m="1" x="2221"/>
        <item m="1" x="2236"/>
        <item m="1" x="2246"/>
        <item m="1" x="2239"/>
        <item m="1" x="2226"/>
        <item m="1" x="2222"/>
        <item m="1" x="2227"/>
        <item m="1" x="2244"/>
        <item m="1" x="2240"/>
        <item m="1" x="2228"/>
        <item m="1" x="2241"/>
        <item m="1" x="2237"/>
        <item m="1" x="2229"/>
        <item m="1" x="2242"/>
        <item m="1" x="2230"/>
        <item m="1" x="2223"/>
        <item m="1" x="2231"/>
        <item m="1" x="2232"/>
        <item m="1" x="2233"/>
        <item m="1" x="2225"/>
        <item m="1" x="2224"/>
        <item m="1" x="2234"/>
        <item m="1" x="2235"/>
        <item m="1" x="2238"/>
        <item m="1" x="2245"/>
        <item m="1" x="2243"/>
        <item m="1" x="2257"/>
        <item m="1" x="2258"/>
        <item m="1" x="2248"/>
        <item m="1" x="2274"/>
        <item m="1" x="2249"/>
        <item m="1" x="2259"/>
        <item m="1" x="2272"/>
        <item m="1" x="2260"/>
        <item m="1" x="2250"/>
        <item m="1" x="2261"/>
        <item m="1" x="2262"/>
        <item m="1" x="2251"/>
        <item m="1" x="2273"/>
        <item m="1" x="2263"/>
        <item m="1" x="2264"/>
        <item m="1" x="2265"/>
        <item m="1" x="2266"/>
        <item m="1" x="2252"/>
        <item m="1" x="2267"/>
        <item m="1" x="2253"/>
        <item m="1" x="2268"/>
        <item m="1" x="2269"/>
        <item m="1" x="2254"/>
        <item m="1" x="2255"/>
        <item m="1" x="2270"/>
        <item m="1" x="2256"/>
        <item m="1" x="2271"/>
        <item m="1" x="2282"/>
        <item m="1" x="2283"/>
        <item m="1" x="2284"/>
        <item m="1" x="2285"/>
        <item m="1" x="2286"/>
        <item m="1" x="2287"/>
        <item m="1" x="2288"/>
        <item m="1" x="2275"/>
        <item m="1" x="2277"/>
        <item m="1" x="2276"/>
        <item m="1" x="2289"/>
        <item m="1" x="2290"/>
        <item m="1" x="2291"/>
        <item m="1" x="2307"/>
        <item m="1" x="2313"/>
        <item m="1" x="2312"/>
        <item m="1" x="2310"/>
        <item m="1" x="2311"/>
        <item m="1" x="2309"/>
        <item m="1" x="2308"/>
        <item m="1" x="2314"/>
        <item m="1" x="2300"/>
        <item m="1" x="2304"/>
        <item m="1" x="2302"/>
        <item m="1" x="2306"/>
        <item m="1" x="2344"/>
        <item m="1" x="2293"/>
        <item m="1" x="2299"/>
        <item m="1" x="2295"/>
        <item m="1" x="2292"/>
        <item m="1" x="2296"/>
        <item m="1" x="2297"/>
        <item m="1" x="2350"/>
        <item m="1" x="2345"/>
        <item m="1" x="2298"/>
        <item m="1" x="2301"/>
        <item m="1" x="2315"/>
        <item m="1" x="2294"/>
        <item m="1" x="2303"/>
        <item m="1" x="2351"/>
        <item m="1" x="2317"/>
        <item m="1" x="2305"/>
        <item m="1" x="2316"/>
        <item m="1" x="2347"/>
        <item m="1" x="2327"/>
        <item m="1" x="2326"/>
        <item m="1" x="2325"/>
        <item m="1" x="2278"/>
        <item m="1" x="2328"/>
        <item m="1" x="2329"/>
        <item m="1" x="2346"/>
        <item m="1" x="2324"/>
        <item m="1" x="2323"/>
        <item m="1" x="2322"/>
        <item m="1" x="2321"/>
        <item m="1" x="2358"/>
        <item m="1" x="2318"/>
        <item m="1" x="2348"/>
        <item m="1" x="2320"/>
        <item m="1" x="2279"/>
        <item m="1" x="2349"/>
        <item m="1" x="2319"/>
        <item m="1" x="2335"/>
        <item m="1" x="2336"/>
        <item m="1" x="2334"/>
        <item m="1" x="2330"/>
        <item m="1" x="2333"/>
        <item m="1" x="2337"/>
        <item m="1" x="2332"/>
        <item m="1" x="2331"/>
        <item m="1" x="2338"/>
        <item m="1" x="2339"/>
        <item m="1" x="2280"/>
        <item m="1" x="2357"/>
        <item m="1" x="2356"/>
        <item m="1" x="2340"/>
        <item m="1" x="2341"/>
        <item m="1" x="2352"/>
        <item m="1" x="2353"/>
        <item m="1" x="2354"/>
        <item m="1" x="2342"/>
        <item m="1" x="2355"/>
        <item m="1" x="2281"/>
        <item m="1" x="2343"/>
        <item m="1" x="2359"/>
        <item m="1" x="2363"/>
        <item m="1" x="2360"/>
        <item m="1" x="2361"/>
        <item m="1" x="2362"/>
        <item m="1" x="2379"/>
        <item m="1" x="2364"/>
        <item m="1" x="2380"/>
        <item m="1" x="2365"/>
        <item m="1" x="2366"/>
        <item m="1" x="2401"/>
        <item m="1" x="2402"/>
        <item m="1" x="2381"/>
        <item m="1" x="2367"/>
        <item m="1" x="2382"/>
        <item m="1" x="2385"/>
        <item m="1" x="2383"/>
        <item m="1" x="2404"/>
        <item m="1" x="2386"/>
        <item m="1" x="2403"/>
        <item m="1" x="2384"/>
        <item m="1" x="2406"/>
        <item m="1" x="2405"/>
        <item m="1" x="2388"/>
        <item m="1" x="2390"/>
        <item m="1" x="2407"/>
        <item m="1" x="2387"/>
        <item m="1" x="2408"/>
        <item m="1" x="2409"/>
        <item m="1" x="2369"/>
        <item m="1" x="2410"/>
        <item m="1" x="2370"/>
        <item m="1" x="2389"/>
        <item m="1" x="2391"/>
        <item m="1" x="2392"/>
        <item m="1" x="2371"/>
        <item m="1" x="2368"/>
        <item m="1" x="2372"/>
        <item m="1" x="2393"/>
        <item m="1" x="2374"/>
        <item m="1" x="2373"/>
        <item m="1" x="2394"/>
        <item m="1" x="2395"/>
        <item m="1" x="2375"/>
        <item m="1" x="2396"/>
        <item m="1" x="2376"/>
        <item m="1" x="2398"/>
        <item m="1" x="2397"/>
        <item m="1" x="2399"/>
        <item m="1" x="2377"/>
        <item m="1" x="2400"/>
        <item m="1" x="2378"/>
        <item m="1" x="2416"/>
        <item m="1" x="2425"/>
        <item m="1" x="2411"/>
        <item m="1" x="2426"/>
        <item m="1" x="2412"/>
        <item m="1" x="2427"/>
        <item m="1" x="2428"/>
        <item m="1" x="2444"/>
        <item m="1" x="2445"/>
        <item m="1" x="2430"/>
        <item m="1" x="2429"/>
        <item m="1" x="2413"/>
        <item m="1" x="2431"/>
        <item m="1" x="2432"/>
        <item m="1" x="2433"/>
        <item m="1" x="2448"/>
        <item m="1" x="2434"/>
        <item m="1" x="2435"/>
        <item m="1" x="2447"/>
        <item m="1" x="2414"/>
        <item m="1" x="2415"/>
        <item m="1" x="2436"/>
        <item m="1" x="2446"/>
        <item m="1" x="2417"/>
        <item m="1" x="2449"/>
        <item m="1" x="2418"/>
        <item m="1" x="2419"/>
        <item m="1" x="2439"/>
        <item m="1" x="2420"/>
        <item m="1" x="2438"/>
        <item m="1" x="2437"/>
        <item m="1" x="2441"/>
        <item m="1" x="2440"/>
        <item m="1" x="2421"/>
        <item m="1" x="2442"/>
        <item m="1" x="2422"/>
        <item m="1" x="2423"/>
        <item m="1" x="2424"/>
        <item m="1" x="2443"/>
        <item m="1" x="2455"/>
        <item m="1" x="2456"/>
        <item m="1" x="2457"/>
        <item m="1" x="2458"/>
        <item m="1" x="2459"/>
        <item m="1" x="2470"/>
        <item m="1" x="2460"/>
        <item m="1" x="2450"/>
        <item m="1" x="2461"/>
        <item m="1" x="2451"/>
        <item m="1" x="2462"/>
        <item m="1" x="2452"/>
        <item m="1" x="2463"/>
        <item m="1" x="2464"/>
        <item m="1" x="2465"/>
        <item m="1" x="2453"/>
        <item m="1" x="2466"/>
        <item m="1" x="2467"/>
        <item m="1" x="2468"/>
        <item m="1" x="2454"/>
        <item m="1" x="2469"/>
        <item m="1" x="2471"/>
        <item m="1" x="2493"/>
        <item m="1" x="2486"/>
        <item m="1" x="2487"/>
        <item m="1" x="2488"/>
        <item m="1" x="2489"/>
        <item m="1" x="2490"/>
        <item m="1" x="2472"/>
        <item m="1" x="2491"/>
        <item m="1" x="2492"/>
        <item m="1" x="2494"/>
        <item m="1" x="2473"/>
        <item m="1" x="2474"/>
        <item m="1" x="2475"/>
        <item m="1" x="2476"/>
        <item m="1" x="2495"/>
        <item m="1" x="2477"/>
        <item m="1" x="2496"/>
        <item m="1" x="2478"/>
        <item m="1" x="2497"/>
        <item m="1" x="2479"/>
        <item m="1" x="2480"/>
        <item m="1" x="2504"/>
        <item m="1" x="2498"/>
        <item m="1" x="2481"/>
        <item m="1" x="2503"/>
        <item m="1" x="2482"/>
        <item m="1" x="2483"/>
        <item m="1" x="2484"/>
        <item m="1" x="2499"/>
        <item m="1" x="2500"/>
        <item m="1" x="2485"/>
        <item m="1" x="2502"/>
        <item m="1" x="2501"/>
        <item m="1" x="2512"/>
        <item m="1" x="2511"/>
        <item m="1" x="2508"/>
        <item m="1" x="2509"/>
        <item m="1" x="2513"/>
        <item m="1" x="2526"/>
        <item m="1" x="2514"/>
        <item m="1" x="2510"/>
        <item m="1" x="2505"/>
        <item m="1" x="2527"/>
        <item m="1" x="2524"/>
        <item m="1" x="2525"/>
        <item m="1" x="2528"/>
        <item m="1" x="2515"/>
        <item m="1" x="2516"/>
        <item m="1" x="2517"/>
        <item m="1" x="2529"/>
        <item m="1" x="2530"/>
        <item m="1" x="2518"/>
        <item m="1" x="2531"/>
        <item m="1" x="2506"/>
        <item m="1" x="2519"/>
        <item m="1" x="2520"/>
        <item m="1" x="2507"/>
        <item m="1" x="2521"/>
        <item m="1" x="2523"/>
        <item m="1" x="2522"/>
        <item m="1" x="2532"/>
        <item m="1" x="2541"/>
        <item m="1" x="2543"/>
        <item m="1" x="2533"/>
        <item m="1" x="2534"/>
        <item m="1" x="2544"/>
        <item m="1" x="2535"/>
        <item m="1" x="2536"/>
        <item m="1" x="2545"/>
        <item m="1" x="2562"/>
        <item m="1" x="2546"/>
        <item m="1" x="2537"/>
        <item m="1" x="2547"/>
        <item m="1" x="2542"/>
        <item m="1" x="2548"/>
        <item m="1" x="2549"/>
        <item m="1" x="2550"/>
        <item m="1" x="2538"/>
        <item m="1" x="2551"/>
        <item m="1" x="2553"/>
        <item m="1" x="2552"/>
        <item m="1" x="2554"/>
        <item m="1" x="2555"/>
        <item m="1" x="2556"/>
        <item m="1" x="2557"/>
        <item m="1" x="2563"/>
        <item m="1" x="2558"/>
        <item m="1" x="2560"/>
        <item m="1" x="2561"/>
        <item m="1" x="2539"/>
        <item m="1" x="2559"/>
        <item m="1" x="2540"/>
        <item x="0"/>
        <item x="1"/>
        <item x="2"/>
        <item x="3"/>
        <item x="4"/>
        <item x="5"/>
        <item x="6"/>
        <item x="7"/>
        <item x="8"/>
        <item x="17"/>
        <item x="9"/>
        <item x="10"/>
        <item x="16"/>
        <item x="11"/>
        <item x="12"/>
        <item x="13"/>
        <item x="14"/>
        <item x="15"/>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m="1" x="2609"/>
        <item x="66"/>
        <item m="1" x="2610"/>
        <item x="67"/>
        <item x="68"/>
        <item x="69"/>
        <item x="70"/>
        <item x="71"/>
        <item x="72"/>
        <item x="73"/>
        <item x="74"/>
        <item m="1" x="2564"/>
        <item m="1" x="2565"/>
        <item m="1" x="2599"/>
        <item m="1" x="2595"/>
        <item x="75"/>
        <item m="1" x="2583"/>
        <item x="77"/>
        <item x="76"/>
        <item x="78"/>
        <item x="79"/>
        <item x="80"/>
        <item x="81"/>
        <item x="82"/>
        <item x="83"/>
        <item x="84"/>
        <item x="85"/>
        <item x="86"/>
        <item x="87"/>
        <item m="1" x="2611"/>
        <item x="88"/>
        <item x="89"/>
        <item x="90"/>
        <item x="91"/>
        <item x="92"/>
        <item x="93"/>
        <item x="94"/>
        <item x="95"/>
        <item x="96"/>
        <item x="97"/>
        <item x="98"/>
        <item x="99"/>
        <item x="100"/>
        <item x="103"/>
        <item x="101"/>
        <item x="102"/>
        <item m="1" x="2603"/>
        <item x="104"/>
        <item x="105"/>
        <item x="106"/>
        <item x="107"/>
        <item x="108"/>
        <item x="109"/>
        <item x="110"/>
        <item x="111"/>
        <item x="112"/>
        <item x="113"/>
        <item x="114"/>
        <item x="115"/>
        <item x="118"/>
        <item x="116"/>
        <item x="117"/>
        <item x="119"/>
        <item x="120"/>
        <item x="121"/>
        <item x="122"/>
        <item x="123"/>
        <item x="124"/>
        <item x="125"/>
        <item x="126"/>
        <item x="127"/>
        <item x="128"/>
        <item x="129"/>
        <item x="130"/>
        <item x="131"/>
        <item x="132"/>
        <item x="133"/>
        <item x="134"/>
        <item x="142"/>
        <item x="135"/>
        <item m="1" x="2596"/>
        <item x="136"/>
        <item x="137"/>
        <item x="138"/>
        <item x="139"/>
        <item x="140"/>
        <item x="141"/>
        <item m="1" x="2582"/>
        <item m="1" x="2579"/>
        <item x="143"/>
        <item x="144"/>
        <item m="1" x="2606"/>
        <item x="145"/>
        <item m="1" x="2591"/>
        <item m="1" x="2578"/>
        <item x="146"/>
        <item x="147"/>
        <item x="148"/>
        <item m="1" x="2570"/>
        <item x="149"/>
        <item m="1" x="2607"/>
        <item x="150"/>
        <item x="151"/>
        <item x="152"/>
        <item x="153"/>
        <item x="154"/>
        <item x="155"/>
        <item x="156"/>
        <item x="157"/>
        <item x="158"/>
        <item x="159"/>
        <item m="1" x="2592"/>
        <item m="1" x="2593"/>
        <item x="168"/>
        <item x="169"/>
        <item x="160"/>
        <item x="170"/>
        <item x="171"/>
        <item x="172"/>
        <item m="1" x="2597"/>
        <item m="1" x="2566"/>
        <item m="1" x="2584"/>
        <item m="1" x="2586"/>
        <item m="1" x="2581"/>
        <item x="173"/>
        <item x="174"/>
        <item x="175"/>
        <item x="176"/>
        <item x="177"/>
        <item m="1" x="2598"/>
        <item m="1" x="2590"/>
        <item x="178"/>
        <item x="161"/>
        <item x="162"/>
        <item x="163"/>
        <item m="1" x="2580"/>
        <item x="164"/>
        <item x="165"/>
        <item x="166"/>
        <item x="167"/>
        <item x="179"/>
        <item x="180"/>
        <item x="181"/>
        <item x="182"/>
        <item x="184"/>
        <item m="1" x="2605"/>
        <item x="183"/>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m="1" x="2612"/>
        <item x="216"/>
        <item x="217"/>
        <item m="1" x="2600"/>
        <item x="218"/>
        <item x="220"/>
        <item x="219"/>
        <item x="221"/>
        <item x="222"/>
        <item x="223"/>
        <item x="224"/>
        <item x="225"/>
        <item x="227"/>
        <item x="226"/>
        <item x="228"/>
        <item x="229"/>
        <item m="1" x="2568"/>
        <item x="230"/>
        <item x="231"/>
        <item x="233"/>
        <item x="232"/>
        <item x="234"/>
        <item x="235"/>
        <item x="236"/>
        <item x="237"/>
        <item x="238"/>
        <item x="239"/>
        <item x="240"/>
        <item x="241"/>
        <item x="242"/>
        <item x="243"/>
        <item x="244"/>
        <item x="245"/>
        <item x="246"/>
        <item x="248"/>
        <item x="247"/>
        <item m="1" x="2604"/>
        <item x="250"/>
        <item x="249"/>
        <item x="251"/>
        <item x="252"/>
        <item x="253"/>
        <item x="254"/>
        <item x="255"/>
        <item x="257"/>
        <item x="256"/>
        <item m="1" x="2588"/>
        <item x="258"/>
        <item x="259"/>
        <item x="260"/>
        <item x="261"/>
        <item m="1" x="2569"/>
        <item x="262"/>
        <item x="263"/>
        <item x="264"/>
        <item x="265"/>
        <item m="1" x="2573"/>
        <item x="266"/>
        <item x="267"/>
        <item x="268"/>
        <item x="269"/>
        <item x="270"/>
        <item x="271"/>
        <item x="272"/>
        <item m="1" x="2574"/>
        <item x="273"/>
        <item x="274"/>
        <item m="1" x="2576"/>
        <item x="275"/>
        <item x="276"/>
        <item x="277"/>
        <item x="278"/>
        <item m="1" x="2587"/>
        <item x="280"/>
        <item x="279"/>
        <item m="1" x="2567"/>
        <item x="281"/>
        <item x="282"/>
        <item x="283"/>
        <item x="284"/>
        <item x="285"/>
        <item x="286"/>
        <item m="1" x="2589"/>
        <item x="287"/>
        <item x="288"/>
        <item x="289"/>
        <item x="290"/>
        <item x="291"/>
        <item x="292"/>
        <item x="293"/>
        <item x="294"/>
        <item x="295"/>
        <item m="1" x="2594"/>
        <item x="296"/>
        <item x="297"/>
        <item x="298"/>
        <item x="299"/>
        <item x="300"/>
        <item x="301"/>
        <item x="302"/>
        <item x="303"/>
        <item x="304"/>
        <item x="305"/>
        <item x="306"/>
        <item x="307"/>
        <item x="308"/>
        <item x="309"/>
        <item x="310"/>
        <item x="312"/>
        <item m="1" x="2572"/>
        <item m="1" x="2602"/>
        <item x="311"/>
        <item x="313"/>
        <item x="314"/>
        <item x="315"/>
        <item x="316"/>
        <item x="317"/>
        <item x="318"/>
        <item x="319"/>
        <item x="320"/>
        <item x="321"/>
        <item x="322"/>
        <item x="323"/>
        <item m="1" x="2585"/>
        <item m="1" x="2608"/>
        <item x="324"/>
        <item x="325"/>
        <item x="326"/>
        <item x="327"/>
        <item x="328"/>
        <item x="329"/>
        <item x="330"/>
        <item x="331"/>
        <item x="332"/>
        <item x="333"/>
        <item x="334"/>
        <item x="335"/>
        <item x="336"/>
        <item x="337"/>
        <item x="338"/>
        <item m="1" x="2575"/>
        <item x="339"/>
        <item x="340"/>
        <item x="341"/>
        <item x="342"/>
        <item m="1" x="2571"/>
        <item m="1" x="2601"/>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m="1" x="2577"/>
        <item x="371"/>
        <item x="372"/>
        <item x="373"/>
        <item x="374"/>
        <item x="375"/>
        <item x="376"/>
        <item x="378"/>
        <item x="377"/>
        <item x="379"/>
        <item x="380"/>
        <item x="381"/>
        <item x="382"/>
        <item x="383"/>
        <item x="384"/>
        <item x="385"/>
        <item x="386"/>
        <item x="387"/>
        <item x="389"/>
        <item x="392"/>
        <item x="390"/>
        <item x="391"/>
        <item x="388"/>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2"/>
        <item x="471"/>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7"/>
        <item x="506"/>
        <item x="505"/>
        <item x="504"/>
        <item x="508"/>
        <item x="509"/>
        <item x="510"/>
        <item x="511"/>
        <item x="512"/>
        <item x="513"/>
        <item x="515"/>
        <item x="514"/>
        <item x="516"/>
        <item x="517"/>
        <item x="518"/>
        <item x="519"/>
        <item x="520"/>
        <item x="521"/>
        <item x="522"/>
        <item x="523"/>
        <item x="524"/>
        <item x="525"/>
        <item x="526"/>
        <item x="527"/>
        <item x="528"/>
        <item x="529"/>
        <item x="530"/>
        <item x="531"/>
        <item x="532"/>
        <item x="533"/>
        <item x="534"/>
        <item x="535"/>
        <item x="536"/>
        <item x="537"/>
        <item x="539"/>
        <item x="538"/>
        <item x="540"/>
        <item x="541"/>
        <item x="542"/>
        <item x="543"/>
        <item x="544"/>
        <item x="545"/>
        <item x="546"/>
        <item x="548"/>
        <item x="549"/>
        <item x="550"/>
        <item x="547"/>
        <item x="551"/>
        <item x="552"/>
        <item x="553"/>
        <item x="554"/>
        <item x="555"/>
        <item x="556"/>
        <item x="558"/>
        <item x="557"/>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50"/>
        <item x="649"/>
        <item x="651"/>
        <item x="652"/>
        <item x="653"/>
        <item x="654"/>
        <item x="655"/>
        <item x="656"/>
        <item x="657"/>
        <item x="658"/>
        <item x="659"/>
        <item x="660"/>
        <item x="661"/>
        <item x="662"/>
        <item x="664"/>
        <item x="665"/>
        <item x="663"/>
        <item x="666"/>
        <item x="667"/>
        <item x="668"/>
        <item x="670"/>
        <item x="671"/>
        <item x="673"/>
        <item x="674"/>
        <item x="669"/>
        <item x="675"/>
        <item x="672"/>
        <item x="676"/>
        <item x="677"/>
        <item x="678"/>
        <item x="679"/>
        <item x="680"/>
        <item x="681"/>
        <item x="682"/>
        <item x="684"/>
        <item x="683"/>
        <item x="685"/>
        <item x="686"/>
        <item x="689"/>
        <item x="690"/>
        <item x="687"/>
        <item x="691"/>
        <item x="692"/>
        <item x="693"/>
        <item x="694"/>
        <item x="695"/>
        <item x="696"/>
        <item x="697"/>
        <item x="699"/>
        <item x="700"/>
        <item x="698"/>
        <item x="701"/>
        <item x="702"/>
        <item x="703"/>
        <item x="706"/>
        <item x="705"/>
        <item x="688"/>
        <item x="707"/>
        <item x="708"/>
        <item x="704"/>
        <item x="709"/>
        <item x="710"/>
        <item x="711"/>
        <item x="712"/>
        <item x="713"/>
        <item x="714"/>
        <item x="715"/>
        <item x="716"/>
        <item x="717"/>
        <item x="718"/>
        <item x="719"/>
        <item x="720"/>
        <item x="721"/>
        <item x="722"/>
        <item x="724"/>
        <item x="723"/>
        <item x="725"/>
        <item x="726"/>
        <item x="727"/>
        <item x="728"/>
        <item x="729"/>
        <item x="732"/>
        <item x="733"/>
        <item x="734"/>
        <item x="735"/>
        <item x="730"/>
        <item x="736"/>
        <item x="731"/>
        <item x="740"/>
        <item x="741"/>
        <item x="737"/>
        <item x="742"/>
        <item x="745"/>
        <item x="746"/>
        <item x="738"/>
        <item x="739"/>
        <item x="747"/>
        <item x="743"/>
        <item x="748"/>
        <item x="744"/>
        <item x="750"/>
        <item x="751"/>
        <item x="752"/>
        <item x="749"/>
        <item x="754"/>
        <item x="755"/>
        <item x="756"/>
        <item x="753"/>
        <item x="757"/>
        <item x="759"/>
        <item x="760"/>
        <item x="761"/>
        <item x="758"/>
        <item x="762"/>
        <item x="763"/>
        <item x="764"/>
        <item x="765"/>
        <item x="766"/>
        <item x="767"/>
        <item x="768"/>
        <item x="770"/>
        <item x="769"/>
        <item x="771"/>
        <item x="772"/>
        <item x="773"/>
        <item x="774"/>
        <item x="775"/>
        <item x="776"/>
        <item x="777"/>
        <item x="778"/>
        <item x="779"/>
        <item x="780"/>
        <item x="781"/>
        <item x="782"/>
        <item x="783"/>
        <item x="784"/>
        <item x="785"/>
        <item x="786"/>
        <item x="787"/>
        <item x="788"/>
        <item x="789"/>
        <item x="790"/>
        <item x="793"/>
        <item x="791"/>
        <item x="794"/>
        <item x="792"/>
        <item x="795"/>
        <item x="796"/>
        <item x="797"/>
        <item x="798"/>
        <item x="799"/>
        <item x="800"/>
        <item x="801"/>
        <item x="802"/>
        <item x="803"/>
        <item x="804"/>
        <item x="805"/>
        <item x="806"/>
        <item x="807"/>
        <item x="808"/>
        <item x="809"/>
        <item x="810"/>
        <item x="811"/>
        <item x="812"/>
        <item x="813"/>
        <item x="814"/>
        <item x="815"/>
        <item x="816"/>
        <item x="819"/>
        <item x="817"/>
        <item x="818"/>
        <item x="820"/>
        <item x="821"/>
        <item x="822"/>
        <item x="823"/>
        <item x="825"/>
        <item x="824"/>
        <item x="826"/>
        <item x="828"/>
        <item x="827"/>
        <item x="829"/>
        <item x="830"/>
        <item x="831"/>
        <item x="832"/>
        <item x="833"/>
        <item x="834"/>
        <item x="835"/>
        <item x="836"/>
        <item x="837"/>
        <item x="838"/>
        <item x="839"/>
        <item x="840"/>
        <item x="841"/>
        <item x="842"/>
        <item x="843"/>
        <item x="844"/>
        <item x="845"/>
        <item x="846"/>
        <item x="847"/>
        <item x="848"/>
        <item x="849"/>
        <item x="850"/>
        <item x="851"/>
        <item x="852"/>
        <item x="853"/>
        <item x="855"/>
        <item x="856"/>
        <item x="857"/>
        <item x="858"/>
        <item x="854"/>
        <item x="859"/>
        <item x="860"/>
        <item x="861"/>
        <item x="862"/>
        <item x="863"/>
        <item x="864"/>
        <item x="865"/>
        <item x="867"/>
        <item x="866"/>
        <item x="869"/>
        <item x="868"/>
        <item x="871"/>
        <item x="872"/>
        <item x="870"/>
        <item x="873"/>
        <item x="874"/>
        <item x="875"/>
        <item x="876"/>
        <item x="877"/>
        <item x="878"/>
        <item x="879"/>
        <item x="880"/>
        <item x="881"/>
        <item x="883"/>
        <item x="884"/>
        <item x="885"/>
        <item x="882"/>
        <item x="886"/>
        <item x="887"/>
        <item x="888"/>
        <item x="889"/>
        <item x="890"/>
        <item x="891"/>
        <item x="893"/>
        <item x="894"/>
        <item x="892"/>
        <item x="895"/>
        <item x="898"/>
        <item x="899"/>
        <item x="896"/>
        <item x="897"/>
        <item x="900"/>
        <item x="901"/>
        <item x="902"/>
        <item x="903"/>
        <item x="904"/>
        <item x="905"/>
        <item x="906"/>
        <item x="907"/>
        <item x="908"/>
        <item x="909"/>
        <item x="910"/>
        <item x="911"/>
        <item x="913"/>
        <item x="914"/>
        <item x="912"/>
        <item x="915"/>
        <item x="916"/>
        <item x="917"/>
        <item x="918"/>
        <item x="919"/>
        <item x="920"/>
        <item x="921"/>
        <item x="922"/>
        <item x="923"/>
        <item x="924"/>
        <item x="925"/>
        <item x="926"/>
        <item x="927"/>
        <item x="928"/>
        <item x="929"/>
        <item x="930"/>
        <item x="931"/>
        <item x="933"/>
        <item x="932"/>
        <item x="934"/>
        <item x="935"/>
        <item x="936"/>
        <item x="937"/>
        <item x="938"/>
        <item x="939"/>
        <item x="940"/>
        <item x="941"/>
        <item x="942"/>
        <item x="943"/>
        <item x="944"/>
        <item x="947"/>
        <item x="948"/>
        <item x="949"/>
        <item x="950"/>
        <item x="951"/>
        <item x="952"/>
        <item x="953"/>
        <item x="954"/>
        <item x="955"/>
        <item x="956"/>
        <item x="957"/>
        <item x="958"/>
        <item x="946"/>
        <item x="945"/>
        <item x="959"/>
        <item x="960"/>
        <item x="961"/>
        <item x="962"/>
        <item x="963"/>
        <item x="964"/>
        <item x="965"/>
        <item x="966"/>
        <item x="967"/>
        <item x="968"/>
        <item x="969"/>
        <item x="970"/>
        <item x="971"/>
        <item x="972"/>
        <item x="973"/>
        <item x="974"/>
        <item x="975"/>
        <item x="976"/>
        <item x="977"/>
        <item x="978"/>
        <item x="979"/>
        <item x="980"/>
        <item x="981"/>
        <item x="985"/>
        <item x="982"/>
        <item x="984"/>
        <item x="986"/>
        <item x="983"/>
        <item x="987"/>
        <item x="989"/>
        <item x="988"/>
        <item x="990"/>
        <item x="991"/>
        <item x="992"/>
        <item x="993"/>
        <item x="995"/>
        <item x="996"/>
        <item x="994"/>
        <item x="997"/>
        <item x="998"/>
        <item x="999"/>
        <item x="1000"/>
        <item x="1001"/>
        <item x="1002"/>
        <item x="1004"/>
        <item x="1005"/>
        <item x="1006"/>
        <item x="1003"/>
        <item x="1007"/>
        <item x="1008"/>
        <item x="1009"/>
        <item x="1010"/>
        <item x="1011"/>
        <item x="1012"/>
        <item x="1013"/>
        <item x="1015"/>
        <item x="1016"/>
        <item x="1017"/>
        <item x="1018"/>
        <item x="1019"/>
        <item x="1020"/>
        <item x="1021"/>
        <item x="1014"/>
        <item x="1023"/>
        <item x="1024"/>
        <item x="1022"/>
        <item x="1025"/>
        <item x="1026"/>
        <item x="1027"/>
        <item x="1028"/>
        <item x="1029"/>
        <item x="1032"/>
        <item x="1033"/>
        <item x="1034"/>
        <item x="1035"/>
        <item x="1030"/>
        <item x="1036"/>
        <item x="1031"/>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7"/>
        <item x="1066"/>
        <item x="1068"/>
        <item x="1069"/>
        <item x="1070"/>
        <item x="1071"/>
        <item x="1072"/>
        <item x="1073"/>
        <item x="1074"/>
        <item x="1075"/>
        <item x="1076"/>
        <item x="1077"/>
        <item x="1078"/>
        <item x="1079"/>
        <item x="1080"/>
        <item x="1081"/>
        <item x="1082"/>
        <item x="1083"/>
        <item x="1084"/>
        <item x="1086"/>
        <item x="1085"/>
        <item x="1087"/>
        <item x="1089"/>
        <item x="1088"/>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6"/>
        <item x="1183"/>
        <item x="1187"/>
        <item x="1184"/>
        <item x="1185"/>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5"/>
        <item x="1213"/>
        <item x="1214"/>
        <item x="1218"/>
        <item x="1216"/>
        <item x="1220"/>
        <item x="1217"/>
        <item x="1219"/>
        <item x="1221"/>
        <item x="1222"/>
        <item x="1223"/>
        <item x="1224"/>
        <item x="1225"/>
        <item x="1226"/>
        <item x="1228"/>
        <item x="1227"/>
        <item x="1230"/>
        <item x="1229"/>
        <item x="1233"/>
        <item x="1234"/>
        <item x="1231"/>
        <item x="1232"/>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4"/>
        <item x="1275"/>
        <item x="1276"/>
        <item x="1277"/>
        <item x="1278"/>
        <item x="1273"/>
        <item x="1279"/>
        <item x="1280"/>
        <item x="1281"/>
        <item x="1282"/>
        <item x="1283"/>
        <item x="1284"/>
        <item x="1285"/>
        <item x="1286"/>
        <item x="1287"/>
        <item x="1288"/>
        <item x="1289"/>
        <item x="1290"/>
        <item x="1292"/>
        <item x="1291"/>
        <item x="1293"/>
        <item x="1294"/>
        <item x="1295"/>
        <item x="1296"/>
        <item x="1297"/>
        <item x="1298"/>
        <item x="1299"/>
        <item x="1301"/>
        <item x="1300"/>
        <item x="1303"/>
        <item x="1304"/>
        <item x="1302"/>
        <item x="1305"/>
        <item x="1306"/>
        <item x="1307"/>
        <item x="1308"/>
        <item x="1309"/>
        <item x="1310"/>
        <item x="1311"/>
        <item x="1313"/>
        <item x="1312"/>
        <item x="1314"/>
        <item x="1315"/>
        <item x="1316"/>
        <item x="1317"/>
        <item x="1318"/>
        <item x="1319"/>
        <item x="1320"/>
        <item x="1321"/>
        <item x="1322"/>
        <item x="1324"/>
        <item x="1325"/>
        <item x="1326"/>
        <item x="1327"/>
        <item x="1323"/>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8"/>
        <item x="1387"/>
        <item x="1389"/>
        <item x="1390"/>
        <item x="1393"/>
        <item x="1397"/>
        <item x="1394"/>
        <item x="1395"/>
        <item x="1396"/>
        <item x="1400"/>
        <item x="1392"/>
        <item x="1398"/>
        <item x="1399"/>
        <item x="1391"/>
        <item x="1401"/>
        <item x="1402"/>
        <item x="1403"/>
        <item x="1404"/>
        <item x="1406"/>
        <item x="1408"/>
        <item x="1411"/>
        <item x="1409"/>
        <item x="1412"/>
        <item x="1413"/>
        <item x="1410"/>
        <item x="1416"/>
        <item x="1407"/>
        <item x="1414"/>
        <item x="1415"/>
        <item x="1417"/>
        <item x="1405"/>
        <item x="1418"/>
        <item x="1419"/>
        <item x="1420"/>
        <item x="1421"/>
        <item x="1422"/>
        <item x="1423"/>
        <item x="1424"/>
        <item x="1425"/>
        <item x="1426"/>
        <item x="1427"/>
        <item x="1428"/>
        <item x="1429"/>
        <item x="1430"/>
        <item x="1432"/>
        <item x="1433"/>
        <item x="1434"/>
        <item x="1431"/>
        <item x="1435"/>
        <item x="1436"/>
        <item x="1437"/>
        <item x="1438"/>
        <item x="1441"/>
        <item x="1439"/>
        <item x="1440"/>
        <item x="1442"/>
        <item x="1444"/>
        <item x="1443"/>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9"/>
        <item x="1478"/>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2"/>
        <item x="1521"/>
        <item x="1523"/>
        <item x="1524"/>
        <item x="1525"/>
        <item x="1526"/>
        <item x="1527"/>
        <item x="1528"/>
        <item x="1529"/>
        <item x="1530"/>
        <item x="1531"/>
        <item x="1532"/>
        <item x="1533"/>
        <item x="1535"/>
        <item x="1534"/>
        <item x="1536"/>
        <item x="1537"/>
        <item x="1538"/>
        <item x="1539"/>
        <item x="1540"/>
        <item x="1541"/>
        <item x="1542"/>
        <item x="1543"/>
        <item x="1544"/>
        <item x="1551"/>
        <item x="1545"/>
        <item x="1546"/>
        <item x="1547"/>
        <item x="1548"/>
        <item x="1549"/>
        <item x="1550"/>
        <item x="1552"/>
        <item x="1553"/>
        <item x="1554"/>
        <item x="1556"/>
        <item x="1555"/>
        <item x="1557"/>
        <item x="1558"/>
        <item x="1559"/>
        <item x="1560"/>
        <item x="1561"/>
        <item x="1562"/>
        <item x="1563"/>
        <item x="1564"/>
        <item x="1566"/>
        <item x="1567"/>
        <item x="1565"/>
        <item x="1568"/>
        <item x="1569"/>
        <item x="1570"/>
        <item x="1571"/>
        <item x="1572"/>
        <item x="1573"/>
        <item x="1574"/>
        <item x="1575"/>
        <item x="1584"/>
        <item x="1577"/>
        <item x="1583"/>
        <item x="1576"/>
        <item x="1578"/>
        <item x="1579"/>
        <item x="1580"/>
        <item x="1581"/>
        <item x="1582"/>
        <item x="1585"/>
        <item x="1586"/>
        <item x="1588"/>
        <item x="1590"/>
        <item x="1591"/>
        <item x="1587"/>
        <item x="1592"/>
        <item x="1589"/>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6"/>
        <item x="1667"/>
        <item x="1668"/>
        <item x="1665"/>
        <item x="1669"/>
        <item x="1670"/>
        <item x="1672"/>
        <item x="1673"/>
        <item x="1671"/>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2"/>
        <item x="1703"/>
        <item x="1704"/>
        <item x="1705"/>
        <item x="1706"/>
        <item x="1701"/>
        <item x="1708"/>
        <item x="1709"/>
        <item x="1707"/>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9"/>
        <item x="1738"/>
        <item x="1740"/>
        <item x="1741"/>
        <item x="1742"/>
        <item x="1743"/>
        <item x="1744"/>
        <item x="1745"/>
        <item x="1746"/>
        <item x="1747"/>
        <item x="1748"/>
        <item x="1749"/>
        <item x="1750"/>
        <item x="1751"/>
        <item x="1752"/>
        <item x="1753"/>
        <item x="1754"/>
        <item x="1755"/>
        <item x="1756"/>
        <item x="1757"/>
        <item x="1758"/>
        <item x="1759"/>
        <item x="1760"/>
        <item t="default"/>
      </items>
    </pivotField>
    <pivotField numFmtId="22" showAll="0"/>
    <pivotField showAll="0"/>
    <pivotField axis="axisRow" numFmtId="1" showAll="0">
      <items count="64">
        <item x="43"/>
        <item x="58"/>
        <item x="48"/>
        <item x="42"/>
        <item x="33"/>
        <item x="61"/>
        <item x="45"/>
        <item x="59"/>
        <item x="56"/>
        <item x="50"/>
        <item x="62"/>
        <item x="55"/>
        <item x="54"/>
        <item x="44"/>
        <item x="49"/>
        <item x="51"/>
        <item x="47"/>
        <item x="36"/>
        <item x="37"/>
        <item x="57"/>
        <item x="35"/>
        <item x="60"/>
        <item x="52"/>
        <item x="34"/>
        <item x="46"/>
        <item x="39"/>
        <item x="40"/>
        <item x="41"/>
        <item x="53"/>
        <item x="38"/>
        <item x="6"/>
        <item x="25"/>
        <item x="26"/>
        <item x="9"/>
        <item x="32"/>
        <item x="24"/>
        <item x="4"/>
        <item x="11"/>
        <item x="13"/>
        <item x="8"/>
        <item x="0"/>
        <item x="1"/>
        <item x="16"/>
        <item x="28"/>
        <item x="19"/>
        <item x="14"/>
        <item x="23"/>
        <item x="22"/>
        <item x="20"/>
        <item x="17"/>
        <item x="27"/>
        <item x="5"/>
        <item x="15"/>
        <item x="31"/>
        <item x="12"/>
        <item x="3"/>
        <item x="18"/>
        <item x="7"/>
        <item x="29"/>
        <item x="30"/>
        <item x="21"/>
        <item x="10"/>
        <item x="2"/>
        <item t="default"/>
      </items>
    </pivotField>
    <pivotField showAll="0"/>
    <pivotField showAll="0"/>
    <pivotField showAll="0"/>
    <pivotField showAll="0"/>
    <pivotField showAll="0"/>
    <pivotField showAll="0"/>
    <pivotField showAll="0"/>
    <pivotField showAll="0" defaultSubtotal="0"/>
    <pivotField showAll="0" defaultSubtotal="0"/>
    <pivotField axis="axisCol" showAll="0" defaultSubtotal="0">
      <items count="10">
        <item x="0"/>
        <item x="1"/>
        <item x="2"/>
        <item x="3"/>
        <item x="4"/>
        <item x="5"/>
        <item x="6"/>
        <item x="7"/>
        <item x="8"/>
        <item x="9"/>
      </items>
    </pivotField>
  </pivotFields>
  <rowFields count="1">
    <field x="8"/>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Fields count="1">
    <field x="18"/>
  </colFields>
  <colItems count="9">
    <i>
      <x v="1"/>
    </i>
    <i>
      <x v="2"/>
    </i>
    <i>
      <x v="3"/>
    </i>
    <i>
      <x v="4"/>
    </i>
    <i>
      <x v="5"/>
    </i>
    <i>
      <x v="6"/>
    </i>
    <i>
      <x v="7"/>
    </i>
    <i>
      <x v="8"/>
    </i>
    <i t="grand">
      <x/>
    </i>
  </colItems>
  <dataFields count="1">
    <dataField name="Cuenta de INC" fld="0" subtotal="count" baseField="8" baseItem="0"/>
  </dataFields>
  <formats count="13">
    <format dxfId="24">
      <pivotArea outline="0" collapsedLevelsAreSubtotals="1" fieldPosition="0">
        <references count="1">
          <reference field="18" count="1" selected="0">
            <x v="1"/>
          </reference>
        </references>
      </pivotArea>
    </format>
    <format dxfId="25">
      <pivotArea field="18" type="button" dataOnly="0" labelOnly="1" outline="0" axis="axisCol" fieldPosition="0"/>
    </format>
    <format dxfId="26">
      <pivotArea dataOnly="0" labelOnly="1" fieldPosition="0">
        <references count="1">
          <reference field="18" count="1">
            <x v="1"/>
          </reference>
        </references>
      </pivotArea>
    </format>
    <format dxfId="27">
      <pivotArea outline="0" collapsedLevelsAreSubtotals="1" fieldPosition="0">
        <references count="1">
          <reference field="18" count="1" selected="0">
            <x v="2"/>
          </reference>
        </references>
      </pivotArea>
    </format>
    <format dxfId="28">
      <pivotArea type="topRight" dataOnly="0" labelOnly="1" outline="0" fieldPosition="0"/>
    </format>
    <format dxfId="29">
      <pivotArea dataOnly="0" labelOnly="1" fieldPosition="0">
        <references count="1">
          <reference field="18" count="1">
            <x v="2"/>
          </reference>
        </references>
      </pivotArea>
    </format>
    <format dxfId="30">
      <pivotArea outline="0" collapsedLevelsAreSubtotals="1" fieldPosition="0">
        <references count="1">
          <reference field="18" count="1" selected="0">
            <x v="3"/>
          </reference>
        </references>
      </pivotArea>
    </format>
    <format dxfId="31">
      <pivotArea outline="0" collapsedLevelsAreSubtotals="1" fieldPosition="0">
        <references count="1">
          <reference field="18" count="1" selected="0">
            <x v="4"/>
          </reference>
        </references>
      </pivotArea>
    </format>
    <format dxfId="32">
      <pivotArea outline="0" collapsedLevelsAreSubtotals="1" fieldPosition="0">
        <references count="1">
          <reference field="18" count="1" selected="0">
            <x v="5"/>
          </reference>
        </references>
      </pivotArea>
    </format>
    <format dxfId="33">
      <pivotArea outline="0" collapsedLevelsAreSubtotals="1" fieldPosition="0">
        <references count="1">
          <reference field="18" count="1" selected="0">
            <x v="6"/>
          </reference>
        </references>
      </pivotArea>
    </format>
    <format dxfId="34">
      <pivotArea outline="0" collapsedLevelsAreSubtotals="1" fieldPosition="0">
        <references count="1">
          <reference field="18" count="1" selected="0">
            <x v="7"/>
          </reference>
        </references>
      </pivotArea>
    </format>
    <format dxfId="35">
      <pivotArea outline="0" collapsedLevelsAreSubtotals="1" fieldPosition="0">
        <references count="1">
          <reference field="18" count="1" selected="0">
            <x v="8"/>
          </reference>
        </references>
      </pivotArea>
    </format>
    <format dxfId="36">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6747C7-1385-4027-9CC6-C1846633DD1E}" name="TablaDinámica3" cacheId="4"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location ref="A3:B11" firstHeaderRow="1" firstDataRow="1" firstDataCol="1"/>
  <pivotFields count="2">
    <pivotField axis="axisRow" allDrilled="1" showAll="0" dataSourceSort="1" defaultAttributeDrillState="1">
      <items count="8">
        <item x="0"/>
        <item x="1"/>
        <item x="2"/>
        <item x="3"/>
        <item x="4"/>
        <item x="5"/>
        <item x="6"/>
        <item t="default"/>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Promedio de Falta_coordenada" fld="1" subtotal="average" baseField="0" baseItem="0" numFmtId="1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romedio de Falta_coordenada"/>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stadisticas de Interrupciones.xlsx!Tabla1">
        <x15:activeTabTopLevelEntity name="[Tabla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0BBE5A-7391-48CF-896D-F4C4AEDDA0CA}" name="Tabla1" displayName="Tabla1" ref="B2:T2224" totalsRowShown="0" headerRowDxfId="23" dataDxfId="22" headerRowBorderDxfId="20" tableBorderDxfId="21" totalsRowBorderDxfId="19">
  <autoFilter ref="B2:T2224" xr:uid="{D30BBE5A-7391-48CF-896D-F4C4AEDDA0CA}"/>
  <sortState xmlns:xlrd2="http://schemas.microsoft.com/office/spreadsheetml/2017/richdata2" ref="B3:T2224">
    <sortCondition ref="B2:B2224"/>
  </sortState>
  <tableColumns count="19">
    <tableColumn id="1" xr3:uid="{1B6AB93E-47B3-439B-881E-8F9B97D5FB82}" name="INC" dataDxfId="18"/>
    <tableColumn id="2" xr3:uid="{6B3FE3AF-7076-44E5-ACFE-E57EF44D6B79}" name="Alimentador" dataDxfId="17"/>
    <tableColumn id="3" xr3:uid="{8B6899EB-A9E4-48DA-8395-B27F9285FA1E}" name="Trafos afectados" dataDxfId="16"/>
    <tableColumn id="4" xr3:uid="{ACC257E3-E12B-4BC7-B3D1-4BC89AD8085B}" name="KVA" dataDxfId="15"/>
    <tableColumn id="5" xr3:uid="{E39DFB72-6E87-4E0E-AC08-F561BF1121F6}" name="Clientes" dataDxfId="14"/>
    <tableColumn id="6" xr3:uid="{CFEEFA7E-E5B0-4683-BACC-67D9CAFCD0D6}" name="Inicio" dataDxfId="13"/>
    <tableColumn id="7" xr3:uid="{4B1D6ABF-8069-48AF-A087-8D5DEA67FB3F}" name="Fin" dataDxfId="12"/>
    <tableColumn id="8" xr3:uid="{738C9DF2-B57C-4576-88AF-349AF3C0F73C}" name="Duracion" dataDxfId="11"/>
    <tableColumn id="9" xr3:uid="{02A00B13-29A4-4247-B438-9A19B483E158}" name="Causa" dataDxfId="10"/>
    <tableColumn id="10" xr3:uid="{45B5CF80-7A25-4CA7-92DC-5C93D4EBDA93}" name="Calificación" dataDxfId="9"/>
    <tableColumn id="11" xr3:uid="{AB949ACC-96C6-4190-9BEE-C9F0E975BE04}" name="Comuna id" dataDxfId="8"/>
    <tableColumn id="12" xr3:uid="{CA2C9E60-462D-4024-872E-204E43B03D79}" name="Comuna" dataDxfId="7"/>
    <tableColumn id="13" xr3:uid="{BBE64986-6163-423D-B56C-C53F3C858581}" name="Tension" dataDxfId="6"/>
    <tableColumn id="14" xr3:uid="{9985A610-FC88-437F-9326-962E5771CA17}" name="X" dataDxfId="5"/>
    <tableColumn id="15" xr3:uid="{EF5E2EDE-BF48-4C63-A589-1D5348271E0E}" name="Y" dataDxfId="4"/>
    <tableColumn id="16" xr3:uid="{FF43A4C9-2D43-4363-9D72-24D0EFB8676A}" name="Descripcion" dataDxfId="3"/>
    <tableColumn id="17" xr3:uid="{1377453E-A29E-4A86-A801-D37BEBE87DCA}" name="Validacion_Taxonomia" dataDxfId="2">
      <calculatedColumnFormula>IF(ISNUMBER(MATCH(J3, Causas!B:B, 0)), "Taxonomía Nueva", IF(ISNUMBER(MATCH(J3, 'Causas 1'!B:B, 0)), "Taxonomía Antigua", "HUÉRFANO"))</calculatedColumnFormula>
    </tableColumn>
    <tableColumn id="18" xr3:uid="{9275FB18-DF31-4331-BE1F-FC68DE50543D}" name="año" dataDxfId="1">
      <calculatedColumnFormula>YEAR(G3)</calculatedColumnFormula>
    </tableColumn>
    <tableColumn id="19" xr3:uid="{E99AF86B-A94A-4625-AE1E-6F435F4307CD}" name="Falta_coordenada" dataDxfId="0">
      <calculatedColumnFormula>IF(OR(ISBLANK(O2), O2=0, O2="", ISBLANK(P2), P2=0, P2=""),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FAA3F-6916-416B-9C27-3D7F84B1C58B}">
  <dimension ref="B2:J33"/>
  <sheetViews>
    <sheetView tabSelected="1" topLeftCell="A6" workbookViewId="0">
      <selection activeCell="E24" sqref="E24"/>
    </sheetView>
  </sheetViews>
  <sheetFormatPr defaultColWidth="11.42578125" defaultRowHeight="15"/>
  <cols>
    <col min="1" max="1" width="3.140625" customWidth="1"/>
    <col min="2" max="2" width="11.85546875" bestFit="1" customWidth="1"/>
    <col min="3" max="3" width="17.42578125" bestFit="1" customWidth="1"/>
    <col min="4" max="4" width="17.140625" bestFit="1" customWidth="1"/>
    <col min="5" max="5" width="10.5703125" customWidth="1"/>
    <col min="6" max="6" width="17.140625" bestFit="1" customWidth="1"/>
    <col min="7" max="7" width="6.7109375" customWidth="1"/>
    <col min="8" max="8" width="17.140625" bestFit="1" customWidth="1"/>
    <col min="9" max="9" width="10.28515625" bestFit="1" customWidth="1"/>
    <col min="10" max="10" width="21.85546875" bestFit="1" customWidth="1"/>
    <col min="11" max="11" width="14.5703125" customWidth="1"/>
    <col min="12" max="12" width="16.5703125" customWidth="1"/>
    <col min="13" max="13" width="14.5703125" customWidth="1"/>
    <col min="14" max="14" width="14.42578125" bestFit="1" customWidth="1"/>
    <col min="15" max="15" width="16.42578125" customWidth="1"/>
    <col min="16" max="17" width="12" bestFit="1" customWidth="1"/>
    <col min="18" max="18" width="5" bestFit="1" customWidth="1"/>
    <col min="19" max="27" width="12" bestFit="1" customWidth="1"/>
    <col min="28" max="29" width="5" bestFit="1" customWidth="1"/>
    <col min="30" max="30" width="12" bestFit="1" customWidth="1"/>
    <col min="31" max="31" width="7" bestFit="1" customWidth="1"/>
    <col min="32" max="32" width="5" bestFit="1" customWidth="1"/>
    <col min="33" max="33" width="12" bestFit="1" customWidth="1"/>
    <col min="34" max="34" width="5" bestFit="1" customWidth="1"/>
    <col min="35" max="36" width="12" bestFit="1" customWidth="1"/>
    <col min="37" max="37" width="5" bestFit="1" customWidth="1"/>
    <col min="38" max="39" width="12" bestFit="1" customWidth="1"/>
    <col min="40" max="40" width="5" bestFit="1" customWidth="1"/>
    <col min="41" max="41" width="13" bestFit="1" customWidth="1"/>
    <col min="42" max="53" width="5" bestFit="1" customWidth="1"/>
    <col min="54" max="54" width="2" bestFit="1" customWidth="1"/>
    <col min="55" max="55" width="3" bestFit="1" customWidth="1"/>
    <col min="56" max="56" width="4" bestFit="1" customWidth="1"/>
    <col min="57" max="57" width="3" bestFit="1" customWidth="1"/>
    <col min="58" max="58" width="2" bestFit="1" customWidth="1"/>
    <col min="59" max="66" width="3" bestFit="1" customWidth="1"/>
    <col min="67" max="67" width="21.42578125" bestFit="1" customWidth="1"/>
    <col min="68" max="68" width="16.42578125" bestFit="1" customWidth="1"/>
    <col min="69" max="69" width="18" bestFit="1" customWidth="1"/>
    <col min="70" max="81" width="12" bestFit="1" customWidth="1"/>
    <col min="82" max="82" width="5" bestFit="1" customWidth="1"/>
    <col min="83" max="84" width="12" bestFit="1" customWidth="1"/>
    <col min="85" max="85" width="5" bestFit="1" customWidth="1"/>
    <col min="86" max="88" width="12" bestFit="1" customWidth="1"/>
    <col min="89" max="89" width="5" bestFit="1" customWidth="1"/>
    <col min="90" max="99" width="12" bestFit="1" customWidth="1"/>
    <col min="100" max="101" width="5" bestFit="1" customWidth="1"/>
    <col min="102" max="105" width="12" bestFit="1" customWidth="1"/>
    <col min="106" max="106" width="5" bestFit="1" customWidth="1"/>
    <col min="107" max="127" width="12" bestFit="1" customWidth="1"/>
    <col min="128" max="128" width="6" bestFit="1" customWidth="1"/>
    <col min="129" max="129" width="12" bestFit="1" customWidth="1"/>
    <col min="130" max="130" width="6" bestFit="1" customWidth="1"/>
    <col min="131" max="131" width="12" bestFit="1" customWidth="1"/>
    <col min="132" max="133" width="5" bestFit="1" customWidth="1"/>
    <col min="134" max="134" width="12" bestFit="1" customWidth="1"/>
    <col min="135" max="135" width="6" bestFit="1" customWidth="1"/>
    <col min="136" max="136" width="7" bestFit="1" customWidth="1"/>
    <col min="137" max="137" width="13" bestFit="1" customWidth="1"/>
    <col min="138" max="179" width="5" bestFit="1" customWidth="1"/>
    <col min="180" max="181" width="4" bestFit="1" customWidth="1"/>
    <col min="182" max="185" width="3" bestFit="1" customWidth="1"/>
    <col min="186" max="186" width="4" bestFit="1" customWidth="1"/>
    <col min="187" max="196" width="3" bestFit="1" customWidth="1"/>
    <col min="197" max="197" width="2" bestFit="1" customWidth="1"/>
    <col min="198" max="202" width="3" bestFit="1" customWidth="1"/>
    <col min="203" max="203" width="2" bestFit="1" customWidth="1"/>
    <col min="204" max="204" width="3" bestFit="1" customWidth="1"/>
    <col min="205" max="205" width="19" bestFit="1" customWidth="1"/>
    <col min="206" max="206" width="14" bestFit="1" customWidth="1"/>
    <col min="207" max="207" width="20.7109375" bestFit="1" customWidth="1"/>
    <col min="208" max="208" width="21.85546875" bestFit="1" customWidth="1"/>
    <col min="209" max="209" width="20.7109375" bestFit="1" customWidth="1"/>
    <col min="210" max="210" width="21.85546875" bestFit="1" customWidth="1"/>
    <col min="211" max="211" width="20.7109375" bestFit="1" customWidth="1"/>
    <col min="212" max="212" width="21.85546875" bestFit="1" customWidth="1"/>
    <col min="213" max="213" width="20.7109375" bestFit="1" customWidth="1"/>
    <col min="214" max="214" width="21.85546875" bestFit="1" customWidth="1"/>
    <col min="215" max="215" width="20.7109375" bestFit="1" customWidth="1"/>
    <col min="216" max="216" width="21.85546875" bestFit="1" customWidth="1"/>
    <col min="217" max="217" width="20.7109375" bestFit="1" customWidth="1"/>
    <col min="218" max="218" width="21.85546875" bestFit="1" customWidth="1"/>
    <col min="219" max="219" width="20.7109375" bestFit="1" customWidth="1"/>
    <col min="220" max="220" width="21.85546875" bestFit="1" customWidth="1"/>
    <col min="221" max="221" width="20.7109375" bestFit="1" customWidth="1"/>
    <col min="222" max="222" width="21.85546875" bestFit="1" customWidth="1"/>
    <col min="223" max="223" width="20.7109375" bestFit="1" customWidth="1"/>
    <col min="224" max="224" width="21.85546875" bestFit="1" customWidth="1"/>
    <col min="225" max="225" width="20.7109375" bestFit="1" customWidth="1"/>
    <col min="226" max="226" width="21.85546875" bestFit="1" customWidth="1"/>
    <col min="227" max="227" width="20.7109375" bestFit="1" customWidth="1"/>
    <col min="228" max="228" width="21.85546875" bestFit="1" customWidth="1"/>
    <col min="229" max="229" width="20.7109375" bestFit="1" customWidth="1"/>
    <col min="230" max="230" width="21.85546875" bestFit="1" customWidth="1"/>
    <col min="231" max="231" width="20.7109375" bestFit="1" customWidth="1"/>
    <col min="232" max="232" width="21.85546875" bestFit="1" customWidth="1"/>
    <col min="233" max="233" width="20.7109375" bestFit="1" customWidth="1"/>
    <col min="234" max="234" width="21.85546875" bestFit="1" customWidth="1"/>
    <col min="235" max="235" width="20.7109375" bestFit="1" customWidth="1"/>
    <col min="236" max="236" width="21.85546875" bestFit="1" customWidth="1"/>
    <col min="237" max="237" width="20.7109375" bestFit="1" customWidth="1"/>
    <col min="238" max="238" width="21.85546875" bestFit="1" customWidth="1"/>
    <col min="239" max="239" width="20.7109375" bestFit="1" customWidth="1"/>
    <col min="240" max="240" width="21.85546875" bestFit="1" customWidth="1"/>
    <col min="241" max="241" width="20.7109375" bestFit="1" customWidth="1"/>
    <col min="242" max="242" width="21.85546875" bestFit="1" customWidth="1"/>
    <col min="243" max="243" width="20.7109375" bestFit="1" customWidth="1"/>
    <col min="244" max="244" width="21.85546875" bestFit="1" customWidth="1"/>
    <col min="245" max="245" width="20.7109375" bestFit="1" customWidth="1"/>
    <col min="246" max="246" width="21.85546875" bestFit="1" customWidth="1"/>
    <col min="247" max="247" width="20.7109375" bestFit="1" customWidth="1"/>
    <col min="248" max="248" width="21.85546875" bestFit="1" customWidth="1"/>
    <col min="249" max="249" width="20.7109375" bestFit="1" customWidth="1"/>
    <col min="250" max="250" width="21.85546875" bestFit="1" customWidth="1"/>
    <col min="251" max="251" width="20.7109375" bestFit="1" customWidth="1"/>
    <col min="252" max="252" width="21.85546875" bestFit="1" customWidth="1"/>
    <col min="253" max="253" width="20.7109375" bestFit="1" customWidth="1"/>
    <col min="254" max="254" width="21.85546875" bestFit="1" customWidth="1"/>
    <col min="255" max="255" width="20.7109375" bestFit="1" customWidth="1"/>
    <col min="256" max="256" width="21.85546875" bestFit="1" customWidth="1"/>
    <col min="257" max="257" width="20.7109375" bestFit="1" customWidth="1"/>
    <col min="258" max="258" width="21.85546875" bestFit="1" customWidth="1"/>
    <col min="259" max="259" width="20.7109375" bestFit="1" customWidth="1"/>
    <col min="260" max="260" width="21.85546875" bestFit="1" customWidth="1"/>
    <col min="261" max="261" width="20.7109375" bestFit="1" customWidth="1"/>
    <col min="262" max="262" width="21.85546875" bestFit="1" customWidth="1"/>
    <col min="263" max="263" width="20.7109375" bestFit="1" customWidth="1"/>
    <col min="264" max="264" width="21.85546875" bestFit="1" customWidth="1"/>
    <col min="265" max="265" width="20.7109375" bestFit="1" customWidth="1"/>
    <col min="266" max="266" width="21.85546875" bestFit="1" customWidth="1"/>
    <col min="267" max="267" width="20.7109375" bestFit="1" customWidth="1"/>
    <col min="268" max="268" width="21.85546875" bestFit="1" customWidth="1"/>
    <col min="269" max="269" width="20.7109375" bestFit="1" customWidth="1"/>
    <col min="270" max="270" width="21.85546875" bestFit="1" customWidth="1"/>
    <col min="271" max="271" width="20.7109375" bestFit="1" customWidth="1"/>
    <col min="272" max="272" width="21.85546875" bestFit="1" customWidth="1"/>
    <col min="273" max="273" width="20.7109375" bestFit="1" customWidth="1"/>
    <col min="274" max="274" width="21.85546875" bestFit="1" customWidth="1"/>
    <col min="275" max="275" width="20.7109375" bestFit="1" customWidth="1"/>
    <col min="276" max="276" width="21.85546875" bestFit="1" customWidth="1"/>
    <col min="277" max="277" width="20.7109375" bestFit="1" customWidth="1"/>
    <col min="278" max="278" width="21.85546875" bestFit="1" customWidth="1"/>
    <col min="279" max="279" width="20.7109375" bestFit="1" customWidth="1"/>
    <col min="280" max="280" width="21.85546875" bestFit="1" customWidth="1"/>
    <col min="281" max="281" width="20.7109375" bestFit="1" customWidth="1"/>
    <col min="282" max="282" width="21.85546875" bestFit="1" customWidth="1"/>
    <col min="283" max="283" width="20.7109375" bestFit="1" customWidth="1"/>
    <col min="284" max="284" width="21.85546875" bestFit="1" customWidth="1"/>
    <col min="285" max="285" width="20.7109375" bestFit="1" customWidth="1"/>
    <col min="286" max="286" width="21.85546875" bestFit="1" customWidth="1"/>
    <col min="287" max="287" width="20.7109375" bestFit="1" customWidth="1"/>
    <col min="288" max="288" width="21.85546875" bestFit="1" customWidth="1"/>
    <col min="289" max="289" width="20.7109375" bestFit="1" customWidth="1"/>
    <col min="290" max="290" width="21.85546875" bestFit="1" customWidth="1"/>
    <col min="291" max="291" width="20.7109375" bestFit="1" customWidth="1"/>
    <col min="292" max="292" width="21.85546875" bestFit="1" customWidth="1"/>
    <col min="293" max="293" width="20.7109375" bestFit="1" customWidth="1"/>
    <col min="294" max="294" width="21.85546875" bestFit="1" customWidth="1"/>
    <col min="295" max="295" width="20.7109375" bestFit="1" customWidth="1"/>
    <col min="296" max="296" width="21.85546875" bestFit="1" customWidth="1"/>
    <col min="297" max="297" width="20.7109375" bestFit="1" customWidth="1"/>
    <col min="298" max="298" width="21.85546875" bestFit="1" customWidth="1"/>
    <col min="299" max="299" width="20.7109375" bestFit="1" customWidth="1"/>
    <col min="300" max="300" width="21.85546875" bestFit="1" customWidth="1"/>
    <col min="301" max="301" width="20.7109375" bestFit="1" customWidth="1"/>
    <col min="302" max="302" width="21.85546875" bestFit="1" customWidth="1"/>
    <col min="303" max="303" width="20.7109375" bestFit="1" customWidth="1"/>
    <col min="304" max="304" width="21.85546875" bestFit="1" customWidth="1"/>
    <col min="305" max="305" width="20.7109375" bestFit="1" customWidth="1"/>
    <col min="306" max="306" width="21.85546875" bestFit="1" customWidth="1"/>
    <col min="307" max="307" width="20.7109375" bestFit="1" customWidth="1"/>
    <col min="308" max="308" width="21.85546875" bestFit="1" customWidth="1"/>
    <col min="309" max="309" width="20.7109375" bestFit="1" customWidth="1"/>
    <col min="310" max="310" width="21.85546875" bestFit="1" customWidth="1"/>
    <col min="311" max="311" width="20.7109375" bestFit="1" customWidth="1"/>
    <col min="312" max="312" width="21.85546875" bestFit="1" customWidth="1"/>
    <col min="313" max="313" width="20.7109375" bestFit="1" customWidth="1"/>
    <col min="314" max="314" width="21.85546875" bestFit="1" customWidth="1"/>
    <col min="315" max="315" width="20.7109375" bestFit="1" customWidth="1"/>
    <col min="316" max="316" width="21.85546875" bestFit="1" customWidth="1"/>
    <col min="317" max="317" width="20.7109375" bestFit="1" customWidth="1"/>
    <col min="318" max="318" width="21.85546875" bestFit="1" customWidth="1"/>
    <col min="319" max="319" width="20.7109375" bestFit="1" customWidth="1"/>
    <col min="320" max="320" width="21.85546875" bestFit="1" customWidth="1"/>
    <col min="321" max="321" width="20.7109375" bestFit="1" customWidth="1"/>
    <col min="322" max="322" width="21.85546875" bestFit="1" customWidth="1"/>
    <col min="323" max="323" width="20.7109375" bestFit="1" customWidth="1"/>
    <col min="324" max="324" width="21.85546875" bestFit="1" customWidth="1"/>
    <col min="325" max="325" width="17.7109375" bestFit="1" customWidth="1"/>
    <col min="326" max="327" width="18.7109375" bestFit="1" customWidth="1"/>
    <col min="328" max="328" width="19.7109375" bestFit="1" customWidth="1"/>
    <col min="329" max="329" width="18.7109375" bestFit="1" customWidth="1"/>
    <col min="330" max="330" width="19.7109375" bestFit="1" customWidth="1"/>
    <col min="331" max="331" width="18.7109375" bestFit="1" customWidth="1"/>
    <col min="332" max="332" width="19.7109375" bestFit="1" customWidth="1"/>
    <col min="333" max="333" width="18.7109375" bestFit="1" customWidth="1"/>
    <col min="334" max="334" width="19.7109375" bestFit="1" customWidth="1"/>
    <col min="335" max="335" width="18.7109375" bestFit="1" customWidth="1"/>
    <col min="336" max="336" width="19.7109375" bestFit="1" customWidth="1"/>
    <col min="337" max="337" width="18.7109375" bestFit="1" customWidth="1"/>
    <col min="338" max="338" width="19.7109375" bestFit="1" customWidth="1"/>
    <col min="339" max="339" width="18.7109375" bestFit="1" customWidth="1"/>
    <col min="340" max="340" width="19.7109375" bestFit="1" customWidth="1"/>
    <col min="341" max="341" width="18.7109375" bestFit="1" customWidth="1"/>
    <col min="342" max="342" width="19.7109375" bestFit="1" customWidth="1"/>
    <col min="343" max="343" width="17.7109375" bestFit="1" customWidth="1"/>
    <col min="344" max="344" width="18.7109375" bestFit="1" customWidth="1"/>
    <col min="345" max="345" width="17.7109375" bestFit="1" customWidth="1"/>
    <col min="346" max="347" width="18.7109375" bestFit="1" customWidth="1"/>
    <col min="348" max="348" width="19.7109375" bestFit="1" customWidth="1"/>
    <col min="349" max="349" width="17.7109375" bestFit="1" customWidth="1"/>
    <col min="350" max="351" width="18.7109375" bestFit="1" customWidth="1"/>
    <col min="352" max="352" width="19.7109375" bestFit="1" customWidth="1"/>
    <col min="353" max="353" width="18.7109375" bestFit="1" customWidth="1"/>
    <col min="354" max="354" width="19.7109375" bestFit="1" customWidth="1"/>
    <col min="355" max="355" width="18.7109375" bestFit="1" customWidth="1"/>
    <col min="356" max="356" width="19.7109375" bestFit="1" customWidth="1"/>
    <col min="357" max="357" width="18.7109375" bestFit="1" customWidth="1"/>
    <col min="358" max="358" width="19.7109375" bestFit="1" customWidth="1"/>
    <col min="359" max="359" width="18.7109375" bestFit="1" customWidth="1"/>
    <col min="360" max="360" width="19.7109375" bestFit="1" customWidth="1"/>
    <col min="361" max="361" width="17.7109375" bestFit="1" customWidth="1"/>
    <col min="362" max="363" width="18.7109375" bestFit="1" customWidth="1"/>
    <col min="364" max="364" width="19.7109375" bestFit="1" customWidth="1"/>
    <col min="365" max="365" width="18.7109375" bestFit="1" customWidth="1"/>
    <col min="366" max="366" width="19.7109375" bestFit="1" customWidth="1"/>
    <col min="367" max="367" width="18.7109375" bestFit="1" customWidth="1"/>
    <col min="368" max="368" width="19.7109375" bestFit="1" customWidth="1"/>
    <col min="369" max="369" width="18.7109375" bestFit="1" customWidth="1"/>
    <col min="370" max="370" width="19.7109375" bestFit="1" customWidth="1"/>
    <col min="371" max="371" width="18.7109375" bestFit="1" customWidth="1"/>
    <col min="372" max="372" width="19.7109375" bestFit="1" customWidth="1"/>
    <col min="373" max="373" width="18.7109375" bestFit="1" customWidth="1"/>
    <col min="374" max="374" width="19.7109375" bestFit="1" customWidth="1"/>
    <col min="375" max="375" width="17.7109375" bestFit="1" customWidth="1"/>
    <col min="376" max="376" width="18.7109375" bestFit="1" customWidth="1"/>
    <col min="377" max="377" width="17.7109375" bestFit="1" customWidth="1"/>
    <col min="378" max="379" width="18.7109375" bestFit="1" customWidth="1"/>
    <col min="380" max="380" width="19.7109375" bestFit="1" customWidth="1"/>
    <col min="381" max="381" width="23" bestFit="1" customWidth="1"/>
    <col min="382" max="382" width="18" bestFit="1" customWidth="1"/>
  </cols>
  <sheetData>
    <row r="2" spans="2:10">
      <c r="C2" s="78" t="s">
        <v>0</v>
      </c>
      <c r="D2" s="78"/>
      <c r="E2" s="78"/>
      <c r="F2" s="78"/>
    </row>
    <row r="3" spans="2:10">
      <c r="C3" s="6" t="s">
        <v>1</v>
      </c>
      <c r="D3" s="6" t="s">
        <v>2</v>
      </c>
      <c r="E3" s="6" t="s">
        <v>3</v>
      </c>
      <c r="F3" s="6" t="s">
        <v>4</v>
      </c>
    </row>
    <row r="4" spans="2:10">
      <c r="C4" s="6">
        <v>2018</v>
      </c>
      <c r="D4" s="33">
        <v>5.3619302949061663E-3</v>
      </c>
      <c r="E4" s="33">
        <v>5.8981233243967826E-2</v>
      </c>
      <c r="F4" s="33">
        <v>0.93565683646112596</v>
      </c>
      <c r="G4" t="s">
        <v>5</v>
      </c>
    </row>
    <row r="5" spans="2:10">
      <c r="C5" s="6">
        <v>2019</v>
      </c>
      <c r="D5" s="33">
        <v>3.4602076124567477E-2</v>
      </c>
      <c r="E5" s="33">
        <v>0.16608996539792387</v>
      </c>
      <c r="F5" s="33">
        <v>0.79930795847750868</v>
      </c>
    </row>
    <row r="6" spans="2:10">
      <c r="C6" s="6">
        <v>2020</v>
      </c>
      <c r="D6" s="33">
        <v>7.3800738007380073E-2</v>
      </c>
      <c r="E6" s="33">
        <v>0.17343173431734318</v>
      </c>
      <c r="F6" s="33">
        <v>0.75276752767527677</v>
      </c>
    </row>
    <row r="7" spans="2:10">
      <c r="C7" s="6">
        <v>2021</v>
      </c>
      <c r="D7" s="33">
        <v>5.5555555555555552E-2</v>
      </c>
      <c r="E7" s="33">
        <v>0.1111111111111111</v>
      </c>
      <c r="F7" s="33">
        <v>0.83333333333333337</v>
      </c>
    </row>
    <row r="8" spans="2:10">
      <c r="C8" s="6">
        <v>2022</v>
      </c>
      <c r="D8" s="33">
        <v>6.2695924764890276E-2</v>
      </c>
      <c r="E8" s="33">
        <v>0.16614420062695925</v>
      </c>
      <c r="F8" s="33">
        <v>0.7711598746081505</v>
      </c>
    </row>
    <row r="10" spans="2:10">
      <c r="B10" s="34"/>
      <c r="C10" s="35" t="s">
        <v>6</v>
      </c>
      <c r="D10" s="34"/>
      <c r="E10" s="34"/>
      <c r="F10" s="34"/>
      <c r="G10" s="34"/>
      <c r="H10" s="34"/>
      <c r="I10" s="34"/>
      <c r="J10" s="34"/>
    </row>
    <row r="11" spans="2:10">
      <c r="B11" s="34"/>
      <c r="C11" s="34" t="s">
        <v>2</v>
      </c>
      <c r="D11" s="34"/>
      <c r="E11" s="34" t="s">
        <v>3</v>
      </c>
      <c r="F11" s="34"/>
      <c r="G11" s="34" t="s">
        <v>4</v>
      </c>
      <c r="H11" s="34"/>
      <c r="I11" s="34" t="s">
        <v>7</v>
      </c>
      <c r="J11" s="34" t="s">
        <v>8</v>
      </c>
    </row>
    <row r="12" spans="2:10">
      <c r="B12" s="35" t="s">
        <v>1</v>
      </c>
      <c r="C12" s="34" t="s">
        <v>9</v>
      </c>
      <c r="D12" s="34" t="s">
        <v>10</v>
      </c>
      <c r="E12" s="34" t="s">
        <v>9</v>
      </c>
      <c r="F12" s="34" t="s">
        <v>10</v>
      </c>
      <c r="G12" s="34" t="s">
        <v>9</v>
      </c>
      <c r="H12" s="34" t="s">
        <v>10</v>
      </c>
      <c r="I12" s="34"/>
      <c r="J12" s="34"/>
    </row>
    <row r="13" spans="2:10">
      <c r="B13" s="3" t="s">
        <v>11</v>
      </c>
      <c r="C13" s="3">
        <v>2</v>
      </c>
      <c r="D13" s="42">
        <v>1.3927777777777779</v>
      </c>
      <c r="E13" s="3">
        <v>22</v>
      </c>
      <c r="F13" s="42">
        <v>3.0809848484848477</v>
      </c>
      <c r="G13" s="3">
        <v>349</v>
      </c>
      <c r="H13" s="42">
        <v>2.3310928048392245</v>
      </c>
      <c r="I13" s="3">
        <v>373</v>
      </c>
      <c r="J13" s="42">
        <v>2.3702911826035153</v>
      </c>
    </row>
    <row r="14" spans="2:10">
      <c r="B14" s="3" t="s">
        <v>12</v>
      </c>
      <c r="C14" s="3">
        <v>10</v>
      </c>
      <c r="D14" s="42">
        <v>0.88900000000000023</v>
      </c>
      <c r="E14" s="3">
        <v>48</v>
      </c>
      <c r="F14" s="42">
        <v>2.6274999999999991</v>
      </c>
      <c r="G14" s="3">
        <v>231</v>
      </c>
      <c r="H14" s="42">
        <v>2.3590476190476193</v>
      </c>
      <c r="I14" s="3">
        <v>289</v>
      </c>
      <c r="J14" s="42">
        <v>2.3527681660899646</v>
      </c>
    </row>
    <row r="15" spans="2:10">
      <c r="B15" s="3" t="s">
        <v>13</v>
      </c>
      <c r="C15" s="3">
        <v>20</v>
      </c>
      <c r="D15" s="42">
        <v>0.7639999999999999</v>
      </c>
      <c r="E15" s="3">
        <v>47</v>
      </c>
      <c r="F15" s="42">
        <v>2.4912765957446799</v>
      </c>
      <c r="G15" s="3">
        <v>204</v>
      </c>
      <c r="H15" s="42">
        <v>2.118235294117647</v>
      </c>
      <c r="I15" s="3">
        <v>271</v>
      </c>
      <c r="J15" s="42">
        <v>2.0829889298892987</v>
      </c>
    </row>
    <row r="16" spans="2:10">
      <c r="B16" s="3" t="s">
        <v>14</v>
      </c>
      <c r="C16" s="3">
        <v>13</v>
      </c>
      <c r="D16" s="42">
        <v>0.56692307692307686</v>
      </c>
      <c r="E16" s="3">
        <v>26</v>
      </c>
      <c r="F16" s="42">
        <v>3.3019230769230772</v>
      </c>
      <c r="G16" s="3">
        <v>195</v>
      </c>
      <c r="H16" s="42">
        <v>2.1183589743589741</v>
      </c>
      <c r="I16" s="3">
        <v>234</v>
      </c>
      <c r="J16" s="42">
        <v>2.1636752136752144</v>
      </c>
    </row>
    <row r="17" spans="2:10">
      <c r="B17" s="3" t="s">
        <v>15</v>
      </c>
      <c r="C17" s="3">
        <v>20</v>
      </c>
      <c r="D17" s="42">
        <v>7.9000000000000042E-2</v>
      </c>
      <c r="E17" s="3">
        <v>53</v>
      </c>
      <c r="F17" s="42">
        <v>3.083018867924527</v>
      </c>
      <c r="G17" s="3">
        <v>246</v>
      </c>
      <c r="H17" s="42">
        <v>1.9105284552845538</v>
      </c>
      <c r="I17" s="3">
        <v>319</v>
      </c>
      <c r="J17" s="42">
        <v>1.9905015673981195</v>
      </c>
    </row>
    <row r="18" spans="2:10">
      <c r="B18" s="3" t="s">
        <v>16</v>
      </c>
      <c r="C18" s="3">
        <v>31</v>
      </c>
      <c r="D18" s="42">
        <v>0.23870967741935481</v>
      </c>
      <c r="E18" s="3">
        <v>88</v>
      </c>
      <c r="F18" s="42">
        <v>38.132727272727273</v>
      </c>
      <c r="G18" s="3">
        <v>164</v>
      </c>
      <c r="H18" s="42">
        <v>1.874451219512195</v>
      </c>
      <c r="I18" s="3">
        <v>283</v>
      </c>
      <c r="J18" s="42">
        <v>12.969929328621914</v>
      </c>
    </row>
    <row r="19" spans="2:10">
      <c r="B19" s="3" t="s">
        <v>17</v>
      </c>
      <c r="C19" s="3">
        <v>44</v>
      </c>
      <c r="D19" s="42">
        <v>0.63022727272727253</v>
      </c>
      <c r="E19" s="3">
        <v>69</v>
      </c>
      <c r="F19" s="42">
        <v>4.55289855072464</v>
      </c>
      <c r="G19" s="3">
        <v>151</v>
      </c>
      <c r="H19" s="42">
        <v>2.5869536423841075</v>
      </c>
      <c r="I19" s="3">
        <v>264</v>
      </c>
      <c r="J19" s="42">
        <v>2.7746590909090916</v>
      </c>
    </row>
    <row r="20" spans="2:10">
      <c r="B20" s="3" t="s">
        <v>18</v>
      </c>
      <c r="C20" s="3">
        <v>46</v>
      </c>
      <c r="D20" s="42">
        <v>2.344565217391303</v>
      </c>
      <c r="E20" s="3">
        <v>62</v>
      </c>
      <c r="F20" s="42">
        <v>2.5150000000000001</v>
      </c>
      <c r="G20" s="3">
        <v>81</v>
      </c>
      <c r="H20" s="42">
        <v>2.1812345679012353</v>
      </c>
      <c r="I20" s="3">
        <v>189</v>
      </c>
      <c r="J20" s="42">
        <v>2.3304761904761895</v>
      </c>
    </row>
    <row r="21" spans="2:10">
      <c r="B21" s="34" t="s">
        <v>19</v>
      </c>
      <c r="C21" s="34">
        <v>186</v>
      </c>
      <c r="D21" s="36">
        <v>0.96175029868578288</v>
      </c>
      <c r="E21" s="34">
        <v>415</v>
      </c>
      <c r="F21" s="36">
        <v>10.568678714859436</v>
      </c>
      <c r="G21" s="34">
        <v>1621</v>
      </c>
      <c r="H21" s="36">
        <v>2.1890199808074597</v>
      </c>
      <c r="I21" s="34">
        <v>2222</v>
      </c>
      <c r="J21" s="36">
        <v>3.6513450095009512</v>
      </c>
    </row>
    <row r="23" spans="2:10">
      <c r="E23">
        <f>COUNTIF(Tabla1[Calificación], "=FM")</f>
        <v>415</v>
      </c>
    </row>
    <row r="26" spans="2:10">
      <c r="C26" s="41" t="s">
        <v>20</v>
      </c>
      <c r="D26" s="41"/>
    </row>
    <row r="27" spans="2:10">
      <c r="C27" s="43">
        <v>2</v>
      </c>
      <c r="D27" s="43" t="s">
        <v>21</v>
      </c>
    </row>
    <row r="28" spans="2:10">
      <c r="C28" s="43">
        <v>6</v>
      </c>
      <c r="D28" s="43" t="s">
        <v>22</v>
      </c>
    </row>
    <row r="29" spans="2:10">
      <c r="C29" s="43">
        <v>7</v>
      </c>
      <c r="D29" s="43" t="s">
        <v>23</v>
      </c>
    </row>
    <row r="30" spans="2:10">
      <c r="C30" s="43">
        <v>8</v>
      </c>
      <c r="D30" s="43" t="s">
        <v>24</v>
      </c>
    </row>
    <row r="31" spans="2:10">
      <c r="C31" s="43">
        <v>9</v>
      </c>
      <c r="D31" s="43" t="s">
        <v>25</v>
      </c>
    </row>
    <row r="32" spans="2:10">
      <c r="C32" s="43">
        <v>10</v>
      </c>
      <c r="D32" s="43" t="s">
        <v>26</v>
      </c>
    </row>
    <row r="33" spans="3:4">
      <c r="C33" s="43">
        <v>11</v>
      </c>
      <c r="D33" s="43" t="s">
        <v>27</v>
      </c>
    </row>
  </sheetData>
  <mergeCells count="1">
    <mergeCell ref="C2:F2"/>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5382-7F20-4573-8FA7-B69DCE888E26}">
  <dimension ref="A3:J68"/>
  <sheetViews>
    <sheetView workbookViewId="0">
      <selection activeCell="B63" sqref="B63"/>
    </sheetView>
  </sheetViews>
  <sheetFormatPr defaultColWidth="11.42578125" defaultRowHeight="15"/>
  <cols>
    <col min="1" max="1" width="17.5703125" bestFit="1" customWidth="1"/>
    <col min="2" max="2" width="22.42578125" style="34" bestFit="1" customWidth="1"/>
    <col min="3" max="9" width="5" style="34" bestFit="1" customWidth="1"/>
    <col min="10" max="10" width="12.5703125" style="34" bestFit="1" customWidth="1"/>
  </cols>
  <sheetData>
    <row r="3" spans="1:10">
      <c r="A3" s="61" t="s">
        <v>28</v>
      </c>
      <c r="B3" s="35" t="s">
        <v>29</v>
      </c>
    </row>
    <row r="4" spans="1:10">
      <c r="A4" s="61" t="s">
        <v>30</v>
      </c>
      <c r="B4" s="34" t="s">
        <v>11</v>
      </c>
      <c r="C4" s="34" t="s">
        <v>12</v>
      </c>
      <c r="D4" s="34" t="s">
        <v>13</v>
      </c>
      <c r="E4" s="34" t="s">
        <v>14</v>
      </c>
      <c r="F4" s="34" t="s">
        <v>15</v>
      </c>
      <c r="G4" s="34" t="s">
        <v>16</v>
      </c>
      <c r="H4" s="34" t="s">
        <v>17</v>
      </c>
      <c r="I4" s="34" t="s">
        <v>18</v>
      </c>
      <c r="J4" s="34" t="s">
        <v>19</v>
      </c>
    </row>
    <row r="5" spans="1:10">
      <c r="A5" s="62">
        <v>1</v>
      </c>
      <c r="B5" s="34">
        <v>1</v>
      </c>
      <c r="C5" s="34">
        <v>9</v>
      </c>
      <c r="D5" s="34">
        <v>2</v>
      </c>
      <c r="F5" s="34">
        <v>9</v>
      </c>
      <c r="G5" s="34">
        <v>3</v>
      </c>
      <c r="H5" s="34">
        <v>4</v>
      </c>
      <c r="J5" s="34">
        <v>28</v>
      </c>
    </row>
    <row r="6" spans="1:10">
      <c r="A6" s="62">
        <v>2</v>
      </c>
      <c r="D6" s="34">
        <v>13</v>
      </c>
      <c r="G6" s="34">
        <v>1</v>
      </c>
      <c r="J6" s="34">
        <v>14</v>
      </c>
    </row>
    <row r="7" spans="1:10">
      <c r="A7" s="62">
        <v>3</v>
      </c>
      <c r="C7" s="34">
        <v>5</v>
      </c>
      <c r="D7" s="34">
        <v>5</v>
      </c>
      <c r="F7" s="34">
        <v>6</v>
      </c>
      <c r="G7" s="34">
        <v>5</v>
      </c>
      <c r="J7" s="34">
        <v>21</v>
      </c>
    </row>
    <row r="8" spans="1:10">
      <c r="A8" s="62">
        <v>4</v>
      </c>
      <c r="B8" s="34">
        <v>2</v>
      </c>
      <c r="C8" s="34">
        <v>7</v>
      </c>
      <c r="D8" s="34">
        <v>16</v>
      </c>
      <c r="E8" s="34">
        <v>22</v>
      </c>
      <c r="F8" s="34">
        <v>22</v>
      </c>
      <c r="G8" s="34">
        <v>20</v>
      </c>
      <c r="H8" s="34">
        <v>52</v>
      </c>
      <c r="I8" s="34">
        <v>9</v>
      </c>
      <c r="J8" s="34">
        <v>150</v>
      </c>
    </row>
    <row r="9" spans="1:10">
      <c r="A9" s="62">
        <v>5</v>
      </c>
      <c r="B9" s="34">
        <v>5</v>
      </c>
      <c r="C9" s="34">
        <v>40</v>
      </c>
      <c r="D9" s="34">
        <v>46</v>
      </c>
      <c r="E9" s="34">
        <v>43</v>
      </c>
      <c r="F9" s="34">
        <v>55</v>
      </c>
      <c r="G9" s="34">
        <v>46</v>
      </c>
      <c r="H9" s="34">
        <v>48</v>
      </c>
      <c r="I9" s="34">
        <v>22</v>
      </c>
      <c r="J9" s="34">
        <v>305</v>
      </c>
    </row>
    <row r="10" spans="1:10">
      <c r="A10" s="62">
        <v>6</v>
      </c>
      <c r="G10" s="34">
        <v>15</v>
      </c>
      <c r="J10" s="34">
        <v>15</v>
      </c>
    </row>
    <row r="11" spans="1:10">
      <c r="A11" s="62">
        <v>8</v>
      </c>
      <c r="C11" s="34">
        <v>4</v>
      </c>
      <c r="D11" s="34">
        <v>2</v>
      </c>
      <c r="E11" s="34">
        <v>8</v>
      </c>
      <c r="F11" s="34">
        <v>8</v>
      </c>
      <c r="G11" s="34">
        <v>8</v>
      </c>
      <c r="H11" s="34">
        <v>13</v>
      </c>
      <c r="I11" s="34">
        <v>7</v>
      </c>
      <c r="J11" s="34">
        <v>50</v>
      </c>
    </row>
    <row r="12" spans="1:10">
      <c r="A12" s="62">
        <v>9</v>
      </c>
      <c r="D12" s="34">
        <v>1</v>
      </c>
      <c r="E12" s="34">
        <v>1</v>
      </c>
      <c r="G12" s="34">
        <v>2</v>
      </c>
      <c r="J12" s="34">
        <v>4</v>
      </c>
    </row>
    <row r="13" spans="1:10">
      <c r="A13" s="62">
        <v>10</v>
      </c>
      <c r="C13" s="34">
        <v>1</v>
      </c>
      <c r="D13" s="34">
        <v>2</v>
      </c>
      <c r="F13" s="34">
        <v>1</v>
      </c>
      <c r="H13" s="34">
        <v>2</v>
      </c>
      <c r="J13" s="34">
        <v>6</v>
      </c>
    </row>
    <row r="14" spans="1:10">
      <c r="A14" s="62">
        <v>11</v>
      </c>
      <c r="C14" s="34">
        <v>8</v>
      </c>
      <c r="D14" s="34">
        <v>7</v>
      </c>
      <c r="E14" s="34">
        <v>1</v>
      </c>
      <c r="F14" s="34">
        <v>7</v>
      </c>
      <c r="G14" s="34">
        <v>6</v>
      </c>
      <c r="H14" s="34">
        <v>8</v>
      </c>
      <c r="I14" s="34">
        <v>3</v>
      </c>
      <c r="J14" s="34">
        <v>40</v>
      </c>
    </row>
    <row r="15" spans="1:10">
      <c r="A15" s="62">
        <v>12</v>
      </c>
      <c r="G15" s="34">
        <v>30</v>
      </c>
      <c r="J15" s="34">
        <v>30</v>
      </c>
    </row>
    <row r="16" spans="1:10">
      <c r="A16" s="62">
        <v>13</v>
      </c>
      <c r="C16" s="34">
        <v>7</v>
      </c>
      <c r="D16" s="34">
        <v>5</v>
      </c>
      <c r="E16" s="34">
        <v>8</v>
      </c>
      <c r="F16" s="34">
        <v>7</v>
      </c>
      <c r="H16" s="34">
        <v>4</v>
      </c>
      <c r="J16" s="34">
        <v>31</v>
      </c>
    </row>
    <row r="17" spans="1:10">
      <c r="A17" s="62">
        <v>15</v>
      </c>
      <c r="C17" s="34">
        <v>3</v>
      </c>
      <c r="J17" s="34">
        <v>3</v>
      </c>
    </row>
    <row r="18" spans="1:10">
      <c r="A18" s="62">
        <v>16</v>
      </c>
      <c r="B18" s="34">
        <v>1</v>
      </c>
      <c r="I18" s="34">
        <v>5</v>
      </c>
      <c r="J18" s="34">
        <v>6</v>
      </c>
    </row>
    <row r="19" spans="1:10">
      <c r="A19" s="62">
        <v>17</v>
      </c>
      <c r="C19" s="34">
        <v>2</v>
      </c>
      <c r="D19" s="34">
        <v>3</v>
      </c>
      <c r="E19" s="34">
        <v>5</v>
      </c>
      <c r="F19" s="34">
        <v>3</v>
      </c>
      <c r="G19" s="34">
        <v>3</v>
      </c>
      <c r="H19" s="34">
        <v>2</v>
      </c>
      <c r="I19" s="34">
        <v>1</v>
      </c>
      <c r="J19" s="34">
        <v>19</v>
      </c>
    </row>
    <row r="20" spans="1:10">
      <c r="A20" s="62">
        <v>18</v>
      </c>
      <c r="C20" s="34">
        <v>5</v>
      </c>
      <c r="D20" s="34">
        <v>3</v>
      </c>
      <c r="F20" s="34">
        <v>1</v>
      </c>
      <c r="G20" s="34">
        <v>1</v>
      </c>
      <c r="I20" s="34">
        <v>9</v>
      </c>
      <c r="J20" s="34">
        <v>19</v>
      </c>
    </row>
    <row r="21" spans="1:10">
      <c r="A21" s="62">
        <v>19</v>
      </c>
      <c r="C21" s="34">
        <v>10</v>
      </c>
      <c r="D21" s="34">
        <v>1</v>
      </c>
      <c r="G21" s="34">
        <v>2</v>
      </c>
      <c r="J21" s="34">
        <v>13</v>
      </c>
    </row>
    <row r="22" spans="1:10">
      <c r="A22" s="62">
        <v>20</v>
      </c>
      <c r="B22" s="34">
        <v>4</v>
      </c>
      <c r="C22" s="34">
        <v>33</v>
      </c>
      <c r="D22" s="34">
        <v>32</v>
      </c>
      <c r="E22" s="34">
        <v>25</v>
      </c>
      <c r="F22" s="34">
        <v>45</v>
      </c>
      <c r="G22" s="34">
        <v>35</v>
      </c>
      <c r="H22" s="34">
        <v>37</v>
      </c>
      <c r="I22" s="34">
        <v>43</v>
      </c>
      <c r="J22" s="34">
        <v>254</v>
      </c>
    </row>
    <row r="23" spans="1:10">
      <c r="A23" s="62">
        <v>21</v>
      </c>
      <c r="B23" s="34">
        <v>1</v>
      </c>
      <c r="C23" s="34">
        <v>1</v>
      </c>
      <c r="D23" s="34">
        <v>6</v>
      </c>
      <c r="E23" s="34">
        <v>1</v>
      </c>
      <c r="F23" s="34">
        <v>3</v>
      </c>
      <c r="G23" s="34">
        <v>4</v>
      </c>
      <c r="I23" s="34">
        <v>1</v>
      </c>
      <c r="J23" s="34">
        <v>17</v>
      </c>
    </row>
    <row r="24" spans="1:10">
      <c r="A24" s="62">
        <v>22</v>
      </c>
      <c r="D24" s="34">
        <v>2</v>
      </c>
      <c r="E24" s="34">
        <v>1</v>
      </c>
      <c r="G24" s="34">
        <v>1</v>
      </c>
      <c r="J24" s="34">
        <v>4</v>
      </c>
    </row>
    <row r="25" spans="1:10">
      <c r="A25" s="62">
        <v>23</v>
      </c>
      <c r="B25" s="34">
        <v>5</v>
      </c>
      <c r="C25" s="34">
        <v>31</v>
      </c>
      <c r="D25" s="34">
        <v>20</v>
      </c>
      <c r="E25" s="34">
        <v>25</v>
      </c>
      <c r="F25" s="34">
        <v>3</v>
      </c>
      <c r="G25" s="34">
        <v>1</v>
      </c>
      <c r="J25" s="34">
        <v>85</v>
      </c>
    </row>
    <row r="26" spans="1:10">
      <c r="A26" s="62">
        <v>24</v>
      </c>
      <c r="F26" s="34">
        <v>8</v>
      </c>
      <c r="G26" s="34">
        <v>3</v>
      </c>
      <c r="H26" s="34">
        <v>1</v>
      </c>
      <c r="J26" s="34">
        <v>12</v>
      </c>
    </row>
    <row r="27" spans="1:10">
      <c r="A27" s="62">
        <v>25</v>
      </c>
      <c r="C27" s="34">
        <v>18</v>
      </c>
      <c r="D27" s="34">
        <v>12</v>
      </c>
      <c r="E27" s="34">
        <v>8</v>
      </c>
      <c r="F27" s="34">
        <v>12</v>
      </c>
      <c r="G27" s="34">
        <v>3</v>
      </c>
      <c r="H27" s="34">
        <v>3</v>
      </c>
      <c r="I27" s="34">
        <v>8</v>
      </c>
      <c r="J27" s="34">
        <v>64</v>
      </c>
    </row>
    <row r="28" spans="1:10">
      <c r="A28" s="62">
        <v>26</v>
      </c>
      <c r="B28" s="34">
        <v>5</v>
      </c>
      <c r="C28" s="34">
        <v>38</v>
      </c>
      <c r="D28" s="34">
        <v>24</v>
      </c>
      <c r="E28" s="34">
        <v>38</v>
      </c>
      <c r="F28" s="34">
        <v>39</v>
      </c>
      <c r="G28" s="34">
        <v>42</v>
      </c>
      <c r="H28" s="34">
        <v>20</v>
      </c>
      <c r="I28" s="34">
        <v>14</v>
      </c>
      <c r="J28" s="34">
        <v>220</v>
      </c>
    </row>
    <row r="29" spans="1:10">
      <c r="A29" s="62">
        <v>28</v>
      </c>
      <c r="C29" s="34">
        <v>4</v>
      </c>
      <c r="E29" s="34">
        <v>3</v>
      </c>
      <c r="F29" s="34">
        <v>14</v>
      </c>
      <c r="G29" s="34">
        <v>2</v>
      </c>
      <c r="H29" s="34">
        <v>2</v>
      </c>
      <c r="J29" s="34">
        <v>25</v>
      </c>
    </row>
    <row r="30" spans="1:10">
      <c r="A30" s="62">
        <v>29</v>
      </c>
      <c r="B30" s="34">
        <v>2</v>
      </c>
      <c r="C30" s="34">
        <v>16</v>
      </c>
      <c r="E30" s="34">
        <v>1</v>
      </c>
      <c r="F30" s="34">
        <v>3</v>
      </c>
      <c r="G30" s="34">
        <v>1</v>
      </c>
      <c r="I30" s="34">
        <v>1</v>
      </c>
      <c r="J30" s="34">
        <v>24</v>
      </c>
    </row>
    <row r="31" spans="1:10">
      <c r="A31" s="62">
        <v>30</v>
      </c>
      <c r="B31" s="34">
        <v>1</v>
      </c>
      <c r="C31" s="34">
        <v>27</v>
      </c>
      <c r="D31" s="34">
        <v>47</v>
      </c>
      <c r="E31" s="34">
        <v>23</v>
      </c>
      <c r="F31" s="34">
        <v>52</v>
      </c>
      <c r="G31" s="34">
        <v>17</v>
      </c>
      <c r="H31" s="34">
        <v>23</v>
      </c>
      <c r="I31" s="34">
        <v>19</v>
      </c>
      <c r="J31" s="34">
        <v>209</v>
      </c>
    </row>
    <row r="32" spans="1:10">
      <c r="A32" s="62">
        <v>31</v>
      </c>
      <c r="B32" s="34">
        <v>1</v>
      </c>
      <c r="C32" s="34">
        <v>7</v>
      </c>
      <c r="D32" s="34">
        <v>2</v>
      </c>
      <c r="E32" s="34">
        <v>8</v>
      </c>
      <c r="F32" s="34">
        <v>1</v>
      </c>
      <c r="G32" s="34">
        <v>1</v>
      </c>
      <c r="H32" s="34">
        <v>1</v>
      </c>
      <c r="I32" s="34">
        <v>1</v>
      </c>
      <c r="J32" s="34">
        <v>22</v>
      </c>
    </row>
    <row r="33" spans="1:10">
      <c r="A33" s="62">
        <v>32</v>
      </c>
      <c r="C33" s="34">
        <v>9</v>
      </c>
      <c r="D33" s="34">
        <v>14</v>
      </c>
      <c r="E33" s="34">
        <v>12</v>
      </c>
      <c r="F33" s="34">
        <v>20</v>
      </c>
      <c r="G33" s="34">
        <v>22</v>
      </c>
      <c r="H33" s="34">
        <v>37</v>
      </c>
      <c r="I33" s="34">
        <v>46</v>
      </c>
      <c r="J33" s="34">
        <v>160</v>
      </c>
    </row>
    <row r="34" spans="1:10">
      <c r="A34" s="62">
        <v>33</v>
      </c>
      <c r="B34" s="34">
        <v>2</v>
      </c>
      <c r="C34" s="34">
        <v>4</v>
      </c>
      <c r="D34" s="34">
        <v>6</v>
      </c>
      <c r="E34" s="34">
        <v>1</v>
      </c>
      <c r="G34" s="34">
        <v>9</v>
      </c>
      <c r="H34" s="34">
        <v>7</v>
      </c>
      <c r="J34" s="34">
        <v>29</v>
      </c>
    </row>
    <row r="35" spans="1:10">
      <c r="A35" s="62">
        <v>1101</v>
      </c>
      <c r="B35" s="34">
        <v>23</v>
      </c>
      <c r="J35" s="34">
        <v>23</v>
      </c>
    </row>
    <row r="36" spans="1:10">
      <c r="A36" s="62">
        <v>1105</v>
      </c>
      <c r="B36" s="34">
        <v>4</v>
      </c>
      <c r="J36" s="34">
        <v>4</v>
      </c>
    </row>
    <row r="37" spans="1:10">
      <c r="A37" s="62">
        <v>1106</v>
      </c>
      <c r="B37" s="34">
        <v>4</v>
      </c>
      <c r="J37" s="34">
        <v>4</v>
      </c>
    </row>
    <row r="38" spans="1:10">
      <c r="A38" s="62">
        <v>1402</v>
      </c>
      <c r="B38" s="34">
        <v>5</v>
      </c>
      <c r="J38" s="34">
        <v>5</v>
      </c>
    </row>
    <row r="39" spans="1:10">
      <c r="A39" s="62">
        <v>1501</v>
      </c>
      <c r="B39" s="34">
        <v>1</v>
      </c>
      <c r="J39" s="34">
        <v>1</v>
      </c>
    </row>
    <row r="40" spans="1:10">
      <c r="A40" s="62">
        <v>1502</v>
      </c>
      <c r="B40" s="34">
        <v>2</v>
      </c>
      <c r="J40" s="34">
        <v>2</v>
      </c>
    </row>
    <row r="41" spans="1:10">
      <c r="A41" s="62">
        <v>1601</v>
      </c>
      <c r="B41" s="34">
        <v>12</v>
      </c>
      <c r="J41" s="34">
        <v>12</v>
      </c>
    </row>
    <row r="42" spans="1:10">
      <c r="A42" s="62">
        <v>1602</v>
      </c>
      <c r="B42" s="34">
        <v>3</v>
      </c>
      <c r="J42" s="34">
        <v>3</v>
      </c>
    </row>
    <row r="43" spans="1:10">
      <c r="A43" s="62">
        <v>1605</v>
      </c>
      <c r="B43" s="34">
        <v>4</v>
      </c>
      <c r="J43" s="34">
        <v>4</v>
      </c>
    </row>
    <row r="44" spans="1:10">
      <c r="A44" s="62">
        <v>1701</v>
      </c>
      <c r="B44" s="34">
        <v>2</v>
      </c>
      <c r="J44" s="34">
        <v>2</v>
      </c>
    </row>
    <row r="45" spans="1:10">
      <c r="A45" s="62">
        <v>1801</v>
      </c>
      <c r="B45" s="34">
        <v>16</v>
      </c>
      <c r="J45" s="34">
        <v>16</v>
      </c>
    </row>
    <row r="46" spans="1:10">
      <c r="A46" s="62">
        <v>1802</v>
      </c>
      <c r="B46" s="34">
        <v>70</v>
      </c>
      <c r="J46" s="34">
        <v>70</v>
      </c>
    </row>
    <row r="47" spans="1:10">
      <c r="A47" s="62">
        <v>1804</v>
      </c>
      <c r="B47" s="34">
        <v>8</v>
      </c>
      <c r="J47" s="34">
        <v>8</v>
      </c>
    </row>
    <row r="48" spans="1:10">
      <c r="A48" s="62">
        <v>1805</v>
      </c>
      <c r="B48" s="34">
        <v>1</v>
      </c>
      <c r="J48" s="34">
        <v>1</v>
      </c>
    </row>
    <row r="49" spans="1:10">
      <c r="A49" s="62">
        <v>1806</v>
      </c>
      <c r="B49" s="34">
        <v>1</v>
      </c>
      <c r="J49" s="34">
        <v>1</v>
      </c>
    </row>
    <row r="50" spans="1:10">
      <c r="A50" s="62">
        <v>1808</v>
      </c>
      <c r="B50" s="34">
        <v>1</v>
      </c>
      <c r="J50" s="34">
        <v>1</v>
      </c>
    </row>
    <row r="51" spans="1:10">
      <c r="A51" s="62">
        <v>1810</v>
      </c>
      <c r="B51" s="34">
        <v>1</v>
      </c>
      <c r="J51" s="34">
        <v>1</v>
      </c>
    </row>
    <row r="52" spans="1:10">
      <c r="A52" s="62">
        <v>1901</v>
      </c>
      <c r="B52" s="34">
        <v>1</v>
      </c>
      <c r="J52" s="34">
        <v>1</v>
      </c>
    </row>
    <row r="53" spans="1:10">
      <c r="A53" s="62">
        <v>2002</v>
      </c>
      <c r="B53" s="34">
        <v>1</v>
      </c>
      <c r="J53" s="34">
        <v>1</v>
      </c>
    </row>
    <row r="54" spans="1:10">
      <c r="A54" s="62">
        <v>2008</v>
      </c>
      <c r="B54" s="34">
        <v>9</v>
      </c>
      <c r="J54" s="34">
        <v>9</v>
      </c>
    </row>
    <row r="55" spans="1:10">
      <c r="A55" s="62">
        <v>2201</v>
      </c>
      <c r="B55" s="34">
        <v>3</v>
      </c>
      <c r="J55" s="34">
        <v>3</v>
      </c>
    </row>
    <row r="56" spans="1:10">
      <c r="A56" s="62">
        <v>2203</v>
      </c>
      <c r="B56" s="34">
        <v>2</v>
      </c>
      <c r="J56" s="34">
        <v>2</v>
      </c>
    </row>
    <row r="57" spans="1:10">
      <c r="A57" s="62">
        <v>2206</v>
      </c>
      <c r="B57" s="34">
        <v>2</v>
      </c>
      <c r="J57" s="34">
        <v>2</v>
      </c>
    </row>
    <row r="58" spans="1:10">
      <c r="A58" s="62">
        <v>2301</v>
      </c>
      <c r="B58" s="34">
        <v>1</v>
      </c>
      <c r="J58" s="34">
        <v>1</v>
      </c>
    </row>
    <row r="59" spans="1:10">
      <c r="A59" s="62">
        <v>2302</v>
      </c>
      <c r="B59" s="34">
        <v>1</v>
      </c>
      <c r="J59" s="34">
        <v>1</v>
      </c>
    </row>
    <row r="60" spans="1:10">
      <c r="A60" s="62">
        <v>2304</v>
      </c>
      <c r="B60" s="34">
        <v>21</v>
      </c>
      <c r="J60" s="34">
        <v>21</v>
      </c>
    </row>
    <row r="61" spans="1:10">
      <c r="A61" s="62">
        <v>2305</v>
      </c>
      <c r="B61" s="34">
        <v>41</v>
      </c>
      <c r="J61" s="34">
        <v>41</v>
      </c>
    </row>
    <row r="62" spans="1:10">
      <c r="A62" s="62">
        <v>2401</v>
      </c>
      <c r="B62" s="34">
        <v>27</v>
      </c>
      <c r="J62" s="34">
        <v>27</v>
      </c>
    </row>
    <row r="63" spans="1:10">
      <c r="A63" s="62">
        <v>2407</v>
      </c>
      <c r="B63" s="34">
        <v>11</v>
      </c>
      <c r="J63" s="34">
        <v>11</v>
      </c>
    </row>
    <row r="64" spans="1:10">
      <c r="A64" s="62">
        <v>2605</v>
      </c>
      <c r="B64" s="34">
        <v>4</v>
      </c>
      <c r="J64" s="34">
        <v>4</v>
      </c>
    </row>
    <row r="65" spans="1:10">
      <c r="A65" s="62">
        <v>2606</v>
      </c>
      <c r="B65" s="34">
        <v>3</v>
      </c>
      <c r="J65" s="34">
        <v>3</v>
      </c>
    </row>
    <row r="66" spans="1:10">
      <c r="A66" s="62">
        <v>2607</v>
      </c>
      <c r="B66" s="34">
        <v>46</v>
      </c>
      <c r="J66" s="34">
        <v>46</v>
      </c>
    </row>
    <row r="67" spans="1:10">
      <c r="A67" s="62">
        <v>2701</v>
      </c>
      <c r="B67" s="34">
        <v>12</v>
      </c>
      <c r="J67" s="34">
        <v>12</v>
      </c>
    </row>
    <row r="68" spans="1:10">
      <c r="A68" s="62" t="s">
        <v>19</v>
      </c>
      <c r="B68" s="34">
        <v>373</v>
      </c>
      <c r="C68" s="34">
        <v>289</v>
      </c>
      <c r="D68" s="34">
        <v>271</v>
      </c>
      <c r="E68" s="34">
        <v>234</v>
      </c>
      <c r="F68" s="34">
        <v>319</v>
      </c>
      <c r="G68" s="34">
        <v>283</v>
      </c>
      <c r="H68" s="34">
        <v>264</v>
      </c>
      <c r="I68" s="34">
        <v>189</v>
      </c>
      <c r="J68" s="34">
        <v>2222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6E5C-E8A3-4BFD-B1A1-B27B9DC771D4}">
  <dimension ref="A3:B11"/>
  <sheetViews>
    <sheetView workbookViewId="0">
      <selection activeCell="B6" sqref="B6"/>
    </sheetView>
  </sheetViews>
  <sheetFormatPr defaultColWidth="11.42578125" defaultRowHeight="15"/>
  <cols>
    <col min="1" max="1" width="18.7109375" bestFit="1" customWidth="1"/>
    <col min="2" max="2" width="29.85546875" bestFit="1" customWidth="1"/>
  </cols>
  <sheetData>
    <row r="3" spans="1:2">
      <c r="A3" s="61" t="s">
        <v>30</v>
      </c>
      <c r="B3" t="s">
        <v>31</v>
      </c>
    </row>
    <row r="4" spans="1:2">
      <c r="A4" s="5">
        <v>2</v>
      </c>
      <c r="B4" s="65">
        <v>0.43287671232876712</v>
      </c>
    </row>
    <row r="5" spans="1:2">
      <c r="A5" s="5">
        <v>6</v>
      </c>
      <c r="B5" s="65">
        <v>0.22159090909090909</v>
      </c>
    </row>
    <row r="6" spans="1:2">
      <c r="A6" s="5">
        <v>7</v>
      </c>
      <c r="B6" s="65">
        <v>0.29847908745247148</v>
      </c>
    </row>
    <row r="7" spans="1:2">
      <c r="A7" s="5">
        <v>8</v>
      </c>
      <c r="B7" s="65">
        <v>0.45810055865921789</v>
      </c>
    </row>
    <row r="8" spans="1:2">
      <c r="A8" s="5">
        <v>9</v>
      </c>
      <c r="B8" s="65">
        <v>0.21875</v>
      </c>
    </row>
    <row r="9" spans="1:2">
      <c r="A9" s="5">
        <v>10</v>
      </c>
      <c r="B9" s="65">
        <v>0.52469135802469136</v>
      </c>
    </row>
    <row r="10" spans="1:2">
      <c r="A10" s="5">
        <v>11</v>
      </c>
      <c r="B10" s="65">
        <v>1</v>
      </c>
    </row>
    <row r="11" spans="1:2">
      <c r="A11" s="5" t="s">
        <v>19</v>
      </c>
      <c r="B11" s="65">
        <v>0.33123312331233123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2224"/>
  <sheetViews>
    <sheetView zoomScaleNormal="100" workbookViewId="0">
      <pane xSplit="2" ySplit="2" topLeftCell="C3" activePane="bottomRight" state="frozen"/>
      <selection pane="bottomRight" activeCell="K364" sqref="K364"/>
      <selection pane="bottomLeft" activeCell="A3" sqref="A3"/>
      <selection pane="topRight" activeCell="C1" sqref="C1"/>
    </sheetView>
  </sheetViews>
  <sheetFormatPr defaultColWidth="9.140625" defaultRowHeight="15"/>
  <cols>
    <col min="1" max="1" width="2.5703125" customWidth="1"/>
    <col min="2" max="2" width="10" bestFit="1" customWidth="1"/>
    <col min="3" max="3" width="10.5703125" customWidth="1"/>
    <col min="4" max="4" width="20" bestFit="1" customWidth="1"/>
    <col min="5" max="5" width="9.28515625" bestFit="1" customWidth="1"/>
    <col min="6" max="6" width="12.85546875" style="1" bestFit="1" customWidth="1"/>
    <col min="7" max="7" width="34.28515625" customWidth="1"/>
    <col min="8" max="8" width="16.5703125" bestFit="1" customWidth="1"/>
    <col min="9" max="9" width="13.42578125" style="1" bestFit="1" customWidth="1"/>
    <col min="10" max="10" width="10.7109375" style="1" bestFit="1" customWidth="1"/>
    <col min="11" max="11" width="14.42578125" style="1" bestFit="1" customWidth="1"/>
    <col min="12" max="12" width="15" style="1" bestFit="1" customWidth="1"/>
    <col min="13" max="13" width="12.85546875" bestFit="1" customWidth="1"/>
    <col min="14" max="14" width="12.5703125" bestFit="1" customWidth="1"/>
    <col min="15" max="15" width="13" customWidth="1"/>
    <col min="16" max="16" width="12.5703125" style="2" customWidth="1"/>
    <col min="17" max="17" width="66.5703125" style="5" customWidth="1"/>
    <col min="18" max="18" width="22.140625" customWidth="1"/>
    <col min="20" max="20" width="18.28515625" style="31" customWidth="1"/>
  </cols>
  <sheetData>
    <row r="2" spans="2:20">
      <c r="B2" s="22" t="s">
        <v>32</v>
      </c>
      <c r="C2" s="23" t="s">
        <v>20</v>
      </c>
      <c r="D2" s="23" t="s">
        <v>33</v>
      </c>
      <c r="E2" s="23" t="s">
        <v>34</v>
      </c>
      <c r="F2" s="24" t="s">
        <v>35</v>
      </c>
      <c r="G2" s="23" t="s">
        <v>36</v>
      </c>
      <c r="H2" s="23" t="s">
        <v>37</v>
      </c>
      <c r="I2" s="24" t="s">
        <v>38</v>
      </c>
      <c r="J2" s="24" t="s">
        <v>39</v>
      </c>
      <c r="K2" s="24" t="s">
        <v>40</v>
      </c>
      <c r="L2" s="24" t="s">
        <v>41</v>
      </c>
      <c r="M2" s="23" t="s">
        <v>42</v>
      </c>
      <c r="N2" s="23" t="s">
        <v>43</v>
      </c>
      <c r="O2" s="23" t="s">
        <v>44</v>
      </c>
      <c r="P2" s="25" t="s">
        <v>45</v>
      </c>
      <c r="Q2" s="26" t="s">
        <v>46</v>
      </c>
      <c r="R2" t="s">
        <v>47</v>
      </c>
      <c r="S2" s="63" t="s">
        <v>48</v>
      </c>
      <c r="T2" s="64" t="s">
        <v>49</v>
      </c>
    </row>
    <row r="3" spans="2:20">
      <c r="B3" s="7">
        <v>201800001</v>
      </c>
      <c r="C3" s="7">
        <v>9</v>
      </c>
      <c r="D3" s="7">
        <v>1</v>
      </c>
      <c r="E3" s="7">
        <v>15</v>
      </c>
      <c r="F3" s="7">
        <v>9</v>
      </c>
      <c r="G3" s="10">
        <v>43105.748611111099</v>
      </c>
      <c r="H3" s="10">
        <v>43105.9375</v>
      </c>
      <c r="I3" s="11">
        <v>4.5333333333333332</v>
      </c>
      <c r="J3" s="16">
        <v>1801</v>
      </c>
      <c r="K3" s="16" t="s">
        <v>4</v>
      </c>
      <c r="L3" s="16">
        <v>7308</v>
      </c>
      <c r="M3" s="11" t="s">
        <v>50</v>
      </c>
      <c r="N3" s="11" t="s">
        <v>51</v>
      </c>
      <c r="O3" s="11">
        <v>315569.53200000001</v>
      </c>
      <c r="P3" s="11">
        <v>6136152.3470000001</v>
      </c>
      <c r="Q3" s="30" t="s">
        <v>52</v>
      </c>
      <c r="R3" s="54" t="str">
        <f>IF(ISNUMBER(MATCH(J3, Causas!B:B, 0)), "Taxonomía Nueva", IF(ISNUMBER(MATCH(J3, 'Causas 1'!B:B, 0)), "Taxonomía Antigua", "HUÉRFANO"))</f>
        <v>Taxonomía Antigua</v>
      </c>
      <c r="S3" s="56">
        <f>YEAR(G3)</f>
        <v>2018</v>
      </c>
      <c r="T3" s="8">
        <f>IF(OR(ISBLANK(O2), O2=0, O2="", ISBLANK(P2), P2=0, P2=""), 1, 0)</f>
        <v>0</v>
      </c>
    </row>
    <row r="4" spans="2:20">
      <c r="B4" s="7">
        <v>201800002</v>
      </c>
      <c r="C4" s="7">
        <v>8</v>
      </c>
      <c r="D4" s="7">
        <v>2</v>
      </c>
      <c r="E4" s="7">
        <v>33</v>
      </c>
      <c r="F4" s="7">
        <v>3</v>
      </c>
      <c r="G4" s="10">
        <v>43106.813194444403</v>
      </c>
      <c r="H4" s="10">
        <v>43106.861111111102</v>
      </c>
      <c r="I4" s="11">
        <v>1.1499999999999999</v>
      </c>
      <c r="J4" s="16">
        <v>1802</v>
      </c>
      <c r="K4" s="16" t="s">
        <v>4</v>
      </c>
      <c r="L4" s="16">
        <v>7301</v>
      </c>
      <c r="M4" s="8" t="s">
        <v>53</v>
      </c>
      <c r="N4" s="11" t="s">
        <v>51</v>
      </c>
      <c r="O4" s="11">
        <v>302667.64</v>
      </c>
      <c r="P4" s="11">
        <v>6126660.0700000003</v>
      </c>
      <c r="Q4" s="30" t="s">
        <v>54</v>
      </c>
      <c r="R4" s="54" t="str">
        <f>IF(ISNUMBER(MATCH(J4, Causas!B:B, 0)), "Taxonomía Nueva", IF(ISNUMBER(MATCH(J4, 'Causas 1'!B:B, 0)), "Taxonomía Antigua", "HUÉRFANO"))</f>
        <v>Taxonomía Antigua</v>
      </c>
      <c r="S4" s="56">
        <f>YEAR(G4)</f>
        <v>2018</v>
      </c>
      <c r="T4" s="8">
        <f>IF(OR(ISBLANK(O3), O3=0, O3="", ISBLANK(P3), P3=0, P3=""), 1, 0)</f>
        <v>0</v>
      </c>
    </row>
    <row r="5" spans="2:20">
      <c r="B5" s="7">
        <v>201800003</v>
      </c>
      <c r="C5" s="7">
        <v>6</v>
      </c>
      <c r="D5" s="7">
        <v>3</v>
      </c>
      <c r="E5" s="7">
        <v>45</v>
      </c>
      <c r="F5" s="7">
        <v>58</v>
      </c>
      <c r="G5" s="10">
        <v>43109.598611111098</v>
      </c>
      <c r="H5" s="10">
        <v>43109.681944444397</v>
      </c>
      <c r="I5" s="11">
        <v>2</v>
      </c>
      <c r="J5" s="16">
        <v>2701</v>
      </c>
      <c r="K5" s="16" t="s">
        <v>4</v>
      </c>
      <c r="L5" s="16">
        <v>7301</v>
      </c>
      <c r="M5" s="8" t="s">
        <v>53</v>
      </c>
      <c r="N5" s="11" t="s">
        <v>51</v>
      </c>
      <c r="O5" s="11">
        <v>301623.15000000002</v>
      </c>
      <c r="P5" s="11">
        <v>6119323.9400000004</v>
      </c>
      <c r="Q5" s="30" t="s">
        <v>55</v>
      </c>
      <c r="R5" s="54" t="str">
        <f>IF(ISNUMBER(MATCH(J5, Causas!B:B, 0)), "Taxonomía Nueva", IF(ISNUMBER(MATCH(J5, 'Causas 1'!B:B, 0)), "Taxonomía Antigua", "HUÉRFANO"))</f>
        <v>Taxonomía Antigua</v>
      </c>
      <c r="S5" s="56">
        <f>YEAR(G5)</f>
        <v>2018</v>
      </c>
      <c r="T5" s="8">
        <f>IF(OR(ISBLANK(O4), O4=0, O4="", ISBLANK(P4), P4=0, P4=""), 1, 0)</f>
        <v>0</v>
      </c>
    </row>
    <row r="6" spans="2:20">
      <c r="B6" s="7">
        <v>201800004</v>
      </c>
      <c r="C6" s="7">
        <v>2</v>
      </c>
      <c r="D6" s="7">
        <v>4</v>
      </c>
      <c r="E6" s="7">
        <v>845</v>
      </c>
      <c r="F6" s="7">
        <v>4</v>
      </c>
      <c r="G6" s="10">
        <v>43110.429861111101</v>
      </c>
      <c r="H6" s="10">
        <v>43110.489583333299</v>
      </c>
      <c r="I6" s="11">
        <v>1.4333333333333333</v>
      </c>
      <c r="J6" s="16">
        <v>2304</v>
      </c>
      <c r="K6" s="16" t="s">
        <v>4</v>
      </c>
      <c r="L6" s="16">
        <v>7308</v>
      </c>
      <c r="M6" s="11" t="s">
        <v>50</v>
      </c>
      <c r="N6" s="11" t="s">
        <v>51</v>
      </c>
      <c r="O6" s="11">
        <v>315907.44</v>
      </c>
      <c r="P6" s="11">
        <v>6141072.9500000002</v>
      </c>
      <c r="Q6" s="30" t="s">
        <v>56</v>
      </c>
      <c r="R6" s="54" t="str">
        <f>IF(ISNUMBER(MATCH(J6, Causas!B:B, 0)), "Taxonomía Nueva", IF(ISNUMBER(MATCH(J6, 'Causas 1'!B:B, 0)), "Taxonomía Antigua", "HUÉRFANO"))</f>
        <v>Taxonomía Antigua</v>
      </c>
      <c r="S6" s="56">
        <f>YEAR(G6)</f>
        <v>2018</v>
      </c>
      <c r="T6" s="8">
        <f>IF(OR(ISBLANK(O5), O5=0, O5="", ISBLANK(P5), P5=0, P5=""), 1, 0)</f>
        <v>0</v>
      </c>
    </row>
    <row r="7" spans="2:20">
      <c r="B7" s="7">
        <v>201800005</v>
      </c>
      <c r="C7" s="7">
        <v>6</v>
      </c>
      <c r="D7" s="7">
        <v>3</v>
      </c>
      <c r="E7" s="7">
        <v>45</v>
      </c>
      <c r="F7" s="7">
        <v>58</v>
      </c>
      <c r="G7" s="10">
        <v>43110.489583333299</v>
      </c>
      <c r="H7" s="10">
        <v>43110.5625</v>
      </c>
      <c r="I7" s="11">
        <v>1.75</v>
      </c>
      <c r="J7" s="16">
        <v>2701</v>
      </c>
      <c r="K7" s="16" t="s">
        <v>4</v>
      </c>
      <c r="L7" s="16">
        <v>7301</v>
      </c>
      <c r="M7" s="8" t="s">
        <v>53</v>
      </c>
      <c r="N7" s="11" t="s">
        <v>51</v>
      </c>
      <c r="O7" s="11">
        <v>302172.31</v>
      </c>
      <c r="P7" s="11">
        <v>6119390.0899999999</v>
      </c>
      <c r="Q7" s="30" t="s">
        <v>55</v>
      </c>
      <c r="R7" s="54" t="str">
        <f>IF(ISNUMBER(MATCH(J7, Causas!B:B, 0)), "Taxonomía Nueva", IF(ISNUMBER(MATCH(J7, 'Causas 1'!B:B, 0)), "Taxonomía Antigua", "HUÉRFANO"))</f>
        <v>Taxonomía Antigua</v>
      </c>
      <c r="S7" s="56">
        <f>YEAR(G7)</f>
        <v>2018</v>
      </c>
      <c r="T7" s="8">
        <f>IF(OR(ISBLANK(O6), O6=0, O6="", ISBLANK(P6), P6=0, P6=""), 1, 0)</f>
        <v>0</v>
      </c>
    </row>
    <row r="8" spans="2:20">
      <c r="B8" s="7">
        <v>201800006</v>
      </c>
      <c r="C8" s="7">
        <v>9</v>
      </c>
      <c r="D8" s="7">
        <v>12</v>
      </c>
      <c r="E8" s="7">
        <v>233</v>
      </c>
      <c r="F8" s="7">
        <v>162</v>
      </c>
      <c r="G8" s="10">
        <v>43110.8527777778</v>
      </c>
      <c r="H8" s="10">
        <v>43110.927083333299</v>
      </c>
      <c r="I8" s="11">
        <v>1.7833333333333334</v>
      </c>
      <c r="J8" s="16">
        <v>1601</v>
      </c>
      <c r="K8" s="16" t="s">
        <v>3</v>
      </c>
      <c r="L8" s="16">
        <v>7308</v>
      </c>
      <c r="M8" s="11" t="s">
        <v>50</v>
      </c>
      <c r="N8" s="11" t="s">
        <v>51</v>
      </c>
      <c r="O8" s="11">
        <v>315339.10700000002</v>
      </c>
      <c r="P8" s="11">
        <v>6133419.5650000004</v>
      </c>
      <c r="Q8" s="30" t="s">
        <v>57</v>
      </c>
      <c r="R8" s="54" t="str">
        <f>IF(ISNUMBER(MATCH(J8, Causas!B:B, 0)), "Taxonomía Nueva", IF(ISNUMBER(MATCH(J8, 'Causas 1'!B:B, 0)), "Taxonomía Antigua", "HUÉRFANO"))</f>
        <v>Taxonomía Antigua</v>
      </c>
      <c r="S8" s="56">
        <f>YEAR(G8)</f>
        <v>2018</v>
      </c>
      <c r="T8" s="8">
        <f>IF(OR(ISBLANK(O7), O7=0, O7="", ISBLANK(P7), P7=0, P7=""), 1, 0)</f>
        <v>0</v>
      </c>
    </row>
    <row r="9" spans="2:20">
      <c r="B9" s="7">
        <v>201800007</v>
      </c>
      <c r="C9" s="7">
        <v>9</v>
      </c>
      <c r="D9" s="7">
        <v>18</v>
      </c>
      <c r="E9" s="7">
        <v>885</v>
      </c>
      <c r="F9" s="7">
        <v>259</v>
      </c>
      <c r="G9" s="10">
        <v>43112.047222222202</v>
      </c>
      <c r="H9" s="10">
        <v>43112.107638888898</v>
      </c>
      <c r="I9" s="11">
        <v>1.45</v>
      </c>
      <c r="J9" s="16">
        <v>2203</v>
      </c>
      <c r="K9" s="16" t="s">
        <v>4</v>
      </c>
      <c r="L9" s="16">
        <v>7308</v>
      </c>
      <c r="M9" s="11" t="s">
        <v>50</v>
      </c>
      <c r="N9" s="11" t="s">
        <v>51</v>
      </c>
      <c r="O9" s="11">
        <v>309703.44699999999</v>
      </c>
      <c r="P9" s="11">
        <v>6139415.3200000003</v>
      </c>
      <c r="Q9" s="30" t="s">
        <v>58</v>
      </c>
      <c r="R9" s="54" t="str">
        <f>IF(ISNUMBER(MATCH(J9, Causas!B:B, 0)), "Taxonomía Nueva", IF(ISNUMBER(MATCH(J9, 'Causas 1'!B:B, 0)), "Taxonomía Antigua", "HUÉRFANO"))</f>
        <v>Taxonomía Antigua</v>
      </c>
      <c r="S9" s="56">
        <f>YEAR(G9)</f>
        <v>2018</v>
      </c>
      <c r="T9" s="8">
        <f>IF(OR(ISBLANK(O8), O8=0, O8="", ISBLANK(P8), P8=0, P8=""), 1, 0)</f>
        <v>0</v>
      </c>
    </row>
    <row r="10" spans="2:20">
      <c r="B10" s="7">
        <v>201800008</v>
      </c>
      <c r="C10" s="7">
        <v>2</v>
      </c>
      <c r="D10" s="7">
        <v>2</v>
      </c>
      <c r="E10" s="7">
        <v>55</v>
      </c>
      <c r="F10" s="7">
        <v>2</v>
      </c>
      <c r="G10" s="10">
        <v>43112.680555555598</v>
      </c>
      <c r="H10" s="10">
        <v>43112.761111111096</v>
      </c>
      <c r="I10" s="11">
        <v>1.9333333333333333</v>
      </c>
      <c r="J10" s="16">
        <v>1101</v>
      </c>
      <c r="K10" s="16" t="s">
        <v>4</v>
      </c>
      <c r="L10" s="16">
        <v>7308</v>
      </c>
      <c r="M10" s="11" t="s">
        <v>50</v>
      </c>
      <c r="N10" s="11" t="s">
        <v>51</v>
      </c>
      <c r="O10" s="11">
        <v>312406.84999999998</v>
      </c>
      <c r="P10" s="11">
        <v>6146516.46</v>
      </c>
      <c r="Q10" s="30" t="s">
        <v>59</v>
      </c>
      <c r="R10" s="54" t="str">
        <f>IF(ISNUMBER(MATCH(J10, Causas!B:B, 0)), "Taxonomía Nueva", IF(ISNUMBER(MATCH(J10, 'Causas 1'!B:B, 0)), "Taxonomía Antigua", "HUÉRFANO"))</f>
        <v>Taxonomía Antigua</v>
      </c>
      <c r="S10" s="56">
        <f>YEAR(G10)</f>
        <v>2018</v>
      </c>
      <c r="T10" s="8">
        <f>IF(OR(ISBLANK(O9), O9=0, O9="", ISBLANK(P9), P9=0, P9=""), 1, 0)</f>
        <v>0</v>
      </c>
    </row>
    <row r="11" spans="2:20">
      <c r="B11" s="7">
        <v>201800009</v>
      </c>
      <c r="C11" s="7">
        <v>9</v>
      </c>
      <c r="D11" s="7">
        <v>3</v>
      </c>
      <c r="E11" s="7">
        <v>35</v>
      </c>
      <c r="F11" s="7">
        <v>5</v>
      </c>
      <c r="G11" s="10">
        <v>43113.809722222199</v>
      </c>
      <c r="H11" s="10">
        <v>43113.854166666701</v>
      </c>
      <c r="I11" s="11">
        <v>1.0666666666666667</v>
      </c>
      <c r="J11" s="16">
        <v>2304</v>
      </c>
      <c r="K11" s="16" t="s">
        <v>4</v>
      </c>
      <c r="L11" s="16">
        <v>7306</v>
      </c>
      <c r="M11" s="11" t="s">
        <v>60</v>
      </c>
      <c r="N11" s="11" t="s">
        <v>51</v>
      </c>
      <c r="O11" s="11">
        <v>332076.59000000003</v>
      </c>
      <c r="P11" s="11">
        <v>6124788.8899999997</v>
      </c>
      <c r="Q11" s="30" t="s">
        <v>61</v>
      </c>
      <c r="R11" s="54" t="str">
        <f>IF(ISNUMBER(MATCH(J11, Causas!B:B, 0)), "Taxonomía Nueva", IF(ISNUMBER(MATCH(J11, 'Causas 1'!B:B, 0)), "Taxonomía Antigua", "HUÉRFANO"))</f>
        <v>Taxonomía Antigua</v>
      </c>
      <c r="S11" s="56">
        <f>YEAR(G11)</f>
        <v>2018</v>
      </c>
      <c r="T11" s="8">
        <f>IF(OR(ISBLANK(O10), O10=0, O10="", ISBLANK(P10), P10=0, P10=""), 1, 0)</f>
        <v>0</v>
      </c>
    </row>
    <row r="12" spans="2:20">
      <c r="B12" s="7">
        <v>201800010</v>
      </c>
      <c r="C12" s="7">
        <v>7</v>
      </c>
      <c r="D12" s="7">
        <v>6</v>
      </c>
      <c r="E12" s="7">
        <v>245</v>
      </c>
      <c r="F12" s="7">
        <v>5</v>
      </c>
      <c r="G12" s="10">
        <v>43120.727083333302</v>
      </c>
      <c r="H12" s="10">
        <v>43120.868055555598</v>
      </c>
      <c r="I12" s="11">
        <v>3.3833333333333333</v>
      </c>
      <c r="J12" s="16">
        <v>2401</v>
      </c>
      <c r="K12" s="16" t="s">
        <v>4</v>
      </c>
      <c r="L12" s="16">
        <v>7301</v>
      </c>
      <c r="M12" s="8" t="s">
        <v>53</v>
      </c>
      <c r="N12" s="11" t="s">
        <v>51</v>
      </c>
      <c r="O12" s="11">
        <v>313674.33</v>
      </c>
      <c r="P12" s="11">
        <v>6115521.7599999998</v>
      </c>
      <c r="Q12" s="30" t="s">
        <v>62</v>
      </c>
      <c r="R12" s="54" t="str">
        <f>IF(ISNUMBER(MATCH(J12, Causas!B:B, 0)), "Taxonomía Nueva", IF(ISNUMBER(MATCH(J12, 'Causas 1'!B:B, 0)), "Taxonomía Antigua", "HUÉRFANO"))</f>
        <v>Taxonomía Antigua</v>
      </c>
      <c r="S12" s="56">
        <f>YEAR(G12)</f>
        <v>2018</v>
      </c>
      <c r="T12" s="8">
        <f>IF(OR(ISBLANK(O11), O11=0, O11="", ISBLANK(P11), P11=0, P11=""), 1, 0)</f>
        <v>0</v>
      </c>
    </row>
    <row r="13" spans="2:20">
      <c r="B13" s="7">
        <v>201800011</v>
      </c>
      <c r="C13" s="7">
        <v>6</v>
      </c>
      <c r="D13" s="7">
        <v>1</v>
      </c>
      <c r="E13" s="7">
        <v>25</v>
      </c>
      <c r="F13" s="7">
        <v>47</v>
      </c>
      <c r="G13" s="10">
        <v>43121.890277777798</v>
      </c>
      <c r="H13" s="10">
        <v>43121.9375</v>
      </c>
      <c r="I13" s="11">
        <v>1.1333333333333333</v>
      </c>
      <c r="J13" s="16">
        <v>1701</v>
      </c>
      <c r="K13" s="16" t="s">
        <v>3</v>
      </c>
      <c r="L13" s="16">
        <v>7301</v>
      </c>
      <c r="M13" s="8" t="s">
        <v>53</v>
      </c>
      <c r="N13" s="11" t="s">
        <v>51</v>
      </c>
      <c r="O13" s="11">
        <v>298723.92</v>
      </c>
      <c r="P13" s="11">
        <v>6115497.1399999997</v>
      </c>
      <c r="Q13" s="30" t="s">
        <v>63</v>
      </c>
      <c r="R13" s="54" t="str">
        <f>IF(ISNUMBER(MATCH(J13, Causas!B:B, 0)), "Taxonomía Nueva", IF(ISNUMBER(MATCH(J13, 'Causas 1'!B:B, 0)), "Taxonomía Antigua", "HUÉRFANO"))</f>
        <v>Taxonomía Antigua</v>
      </c>
      <c r="S13" s="56">
        <f>YEAR(G13)</f>
        <v>2018</v>
      </c>
      <c r="T13" s="8">
        <f>IF(OR(ISBLANK(O12), O12=0, O12="", ISBLANK(P12), P12=0, P12=""), 1, 0)</f>
        <v>0</v>
      </c>
    </row>
    <row r="14" spans="2:20">
      <c r="B14" s="7">
        <v>201800012</v>
      </c>
      <c r="C14" s="7">
        <v>2</v>
      </c>
      <c r="D14" s="7">
        <v>5</v>
      </c>
      <c r="E14" s="7">
        <v>140</v>
      </c>
      <c r="F14" s="7">
        <v>41</v>
      </c>
      <c r="G14" s="10">
        <v>43124.784722222197</v>
      </c>
      <c r="H14" s="10">
        <v>43124.864583333299</v>
      </c>
      <c r="I14" s="11">
        <v>1.9166666666666667</v>
      </c>
      <c r="J14" s="16">
        <v>1402</v>
      </c>
      <c r="K14" s="16" t="s">
        <v>4</v>
      </c>
      <c r="L14" s="16">
        <v>6303</v>
      </c>
      <c r="M14" s="11" t="s">
        <v>64</v>
      </c>
      <c r="N14" s="11" t="s">
        <v>51</v>
      </c>
      <c r="O14" s="11">
        <v>311895.56199999998</v>
      </c>
      <c r="P14" s="11">
        <v>6147369.8789999997</v>
      </c>
      <c r="Q14" s="30" t="s">
        <v>65</v>
      </c>
      <c r="R14" s="54" t="str">
        <f>IF(ISNUMBER(MATCH(J14, Causas!B:B, 0)), "Taxonomía Nueva", IF(ISNUMBER(MATCH(J14, 'Causas 1'!B:B, 0)), "Taxonomía Antigua", "HUÉRFANO"))</f>
        <v>Taxonomía Antigua</v>
      </c>
      <c r="S14" s="56">
        <f>YEAR(G14)</f>
        <v>2018</v>
      </c>
      <c r="T14" s="8">
        <f>IF(OR(ISBLANK(O13), O13=0, O13="", ISBLANK(P13), P13=0, P13=""), 1, 0)</f>
        <v>0</v>
      </c>
    </row>
    <row r="15" spans="2:20">
      <c r="B15" s="7">
        <v>201800013</v>
      </c>
      <c r="C15" s="7">
        <v>6</v>
      </c>
      <c r="D15" s="7">
        <v>4</v>
      </c>
      <c r="E15" s="7">
        <v>2480</v>
      </c>
      <c r="F15" s="7">
        <v>10</v>
      </c>
      <c r="G15" s="10">
        <v>43128.612500000003</v>
      </c>
      <c r="H15" s="10">
        <v>43128.704861111102</v>
      </c>
      <c r="I15" s="11">
        <v>2.2166666666666668</v>
      </c>
      <c r="J15" s="16">
        <v>1802</v>
      </c>
      <c r="K15" s="16" t="s">
        <v>4</v>
      </c>
      <c r="L15" s="16">
        <v>7301</v>
      </c>
      <c r="M15" s="8" t="s">
        <v>53</v>
      </c>
      <c r="N15" s="11" t="s">
        <v>51</v>
      </c>
      <c r="O15" s="11">
        <v>296252.88</v>
      </c>
      <c r="P15" s="11">
        <v>6123546.7800000003</v>
      </c>
      <c r="Q15" s="30" t="s">
        <v>66</v>
      </c>
      <c r="R15" s="54" t="str">
        <f>IF(ISNUMBER(MATCH(J15, Causas!B:B, 0)), "Taxonomía Nueva", IF(ISNUMBER(MATCH(J15, 'Causas 1'!B:B, 0)), "Taxonomía Antigua", "HUÉRFANO"))</f>
        <v>Taxonomía Antigua</v>
      </c>
      <c r="S15" s="56">
        <f>YEAR(G15)</f>
        <v>2018</v>
      </c>
      <c r="T15" s="8">
        <f>IF(OR(ISBLANK(O14), O14=0, O14="", ISBLANK(P14), P14=0, P14=""), 1, 0)</f>
        <v>0</v>
      </c>
    </row>
    <row r="16" spans="2:20">
      <c r="B16" s="7">
        <v>201800014</v>
      </c>
      <c r="C16" s="7">
        <v>2</v>
      </c>
      <c r="D16" s="7">
        <v>3</v>
      </c>
      <c r="E16" s="7">
        <v>160</v>
      </c>
      <c r="F16" s="7">
        <v>15</v>
      </c>
      <c r="G16" s="10">
        <v>43129.656944444403</v>
      </c>
      <c r="H16" s="10">
        <v>43129.722222222197</v>
      </c>
      <c r="I16" s="11">
        <v>1.5666666666666667</v>
      </c>
      <c r="J16" s="16">
        <v>1802</v>
      </c>
      <c r="K16" s="16" t="s">
        <v>4</v>
      </c>
      <c r="L16" s="16">
        <v>7308</v>
      </c>
      <c r="M16" s="11" t="s">
        <v>50</v>
      </c>
      <c r="N16" s="11" t="s">
        <v>51</v>
      </c>
      <c r="O16" s="11">
        <v>315773.88199999998</v>
      </c>
      <c r="P16" s="11">
        <v>6139292.2460000003</v>
      </c>
      <c r="Q16" s="30" t="s">
        <v>67</v>
      </c>
      <c r="R16" s="54" t="str">
        <f>IF(ISNUMBER(MATCH(J16, Causas!B:B, 0)), "Taxonomía Nueva", IF(ISNUMBER(MATCH(J16, 'Causas 1'!B:B, 0)), "Taxonomía Antigua", "HUÉRFANO"))</f>
        <v>Taxonomía Antigua</v>
      </c>
      <c r="S16" s="56">
        <f>YEAR(G16)</f>
        <v>2018</v>
      </c>
      <c r="T16" s="8">
        <f>IF(OR(ISBLANK(O15), O15=0, O15="", ISBLANK(P15), P15=0, P15=""), 1, 0)</f>
        <v>0</v>
      </c>
    </row>
    <row r="17" spans="2:20">
      <c r="B17" s="7">
        <v>201800015</v>
      </c>
      <c r="C17" s="7">
        <v>8</v>
      </c>
      <c r="D17" s="7">
        <v>24</v>
      </c>
      <c r="E17" s="7">
        <v>898</v>
      </c>
      <c r="F17" s="7">
        <v>308</v>
      </c>
      <c r="G17" s="10">
        <v>43129.818055555603</v>
      </c>
      <c r="H17" s="10">
        <v>43129.851388888899</v>
      </c>
      <c r="I17" s="11">
        <v>0.8</v>
      </c>
      <c r="J17" s="16">
        <v>1802</v>
      </c>
      <c r="K17" s="16" t="s">
        <v>4</v>
      </c>
      <c r="L17" s="16">
        <v>7301</v>
      </c>
      <c r="M17" s="8" t="s">
        <v>53</v>
      </c>
      <c r="N17" s="11" t="s">
        <v>51</v>
      </c>
      <c r="O17" s="11">
        <v>299739.17200000002</v>
      </c>
      <c r="P17" s="11">
        <v>6127049.9050000003</v>
      </c>
      <c r="Q17" s="30" t="s">
        <v>68</v>
      </c>
      <c r="R17" s="54" t="str">
        <f>IF(ISNUMBER(MATCH(J17, Causas!B:B, 0)), "Taxonomía Nueva", IF(ISNUMBER(MATCH(J17, 'Causas 1'!B:B, 0)), "Taxonomía Antigua", "HUÉRFANO"))</f>
        <v>Taxonomía Antigua</v>
      </c>
      <c r="S17" s="56">
        <f>YEAR(G17)</f>
        <v>2018</v>
      </c>
      <c r="T17" s="8">
        <f>IF(OR(ISBLANK(O16), O16=0, O16="", ISBLANK(P16), P16=0, P16=""), 1, 0)</f>
        <v>0</v>
      </c>
    </row>
    <row r="18" spans="2:20">
      <c r="B18" s="7">
        <v>201800016</v>
      </c>
      <c r="C18" s="7">
        <v>9</v>
      </c>
      <c r="D18" s="7">
        <v>2</v>
      </c>
      <c r="E18" s="7">
        <v>75</v>
      </c>
      <c r="F18" s="7">
        <v>24</v>
      </c>
      <c r="G18" s="10">
        <v>43131.563888888901</v>
      </c>
      <c r="H18" s="10">
        <v>43131.652777777803</v>
      </c>
      <c r="I18" s="11">
        <v>2.1333333333333333</v>
      </c>
      <c r="J18" s="16">
        <v>1802</v>
      </c>
      <c r="K18" s="16" t="s">
        <v>4</v>
      </c>
      <c r="L18" s="16">
        <v>7308</v>
      </c>
      <c r="M18" s="11" t="s">
        <v>50</v>
      </c>
      <c r="N18" s="11" t="s">
        <v>51</v>
      </c>
      <c r="O18" s="11">
        <v>320480.40000000002</v>
      </c>
      <c r="P18" s="11">
        <v>6130191.4199999999</v>
      </c>
      <c r="Q18" s="30" t="s">
        <v>69</v>
      </c>
      <c r="R18" s="54" t="str">
        <f>IF(ISNUMBER(MATCH(J18, Causas!B:B, 0)), "Taxonomía Nueva", IF(ISNUMBER(MATCH(J18, 'Causas 1'!B:B, 0)), "Taxonomía Antigua", "HUÉRFANO"))</f>
        <v>Taxonomía Antigua</v>
      </c>
      <c r="S18" s="56">
        <f>YEAR(G18)</f>
        <v>2018</v>
      </c>
      <c r="T18" s="8">
        <f>IF(OR(ISBLANK(O17), O17=0, O17="", ISBLANK(P17), P17=0, P17=""), 1, 0)</f>
        <v>0</v>
      </c>
    </row>
    <row r="19" spans="2:20">
      <c r="B19" s="7">
        <v>201800017</v>
      </c>
      <c r="C19" s="7">
        <v>9</v>
      </c>
      <c r="D19" s="7">
        <v>2</v>
      </c>
      <c r="E19" s="7">
        <v>90</v>
      </c>
      <c r="F19" s="7">
        <v>6</v>
      </c>
      <c r="G19" s="10">
        <v>43123.5625</v>
      </c>
      <c r="H19" s="10">
        <v>43123.739583333299</v>
      </c>
      <c r="I19" s="11">
        <v>4.25</v>
      </c>
      <c r="J19" s="16">
        <v>2607</v>
      </c>
      <c r="K19" s="16" t="s">
        <v>4</v>
      </c>
      <c r="L19" s="16">
        <v>7308</v>
      </c>
      <c r="M19" s="11" t="s">
        <v>50</v>
      </c>
      <c r="N19" s="11" t="s">
        <v>51</v>
      </c>
      <c r="O19" s="11">
        <v>319200.52100000001</v>
      </c>
      <c r="P19" s="11">
        <v>6130307.9179999996</v>
      </c>
      <c r="Q19" s="30" t="s">
        <v>70</v>
      </c>
      <c r="R19" s="54" t="str">
        <f>IF(ISNUMBER(MATCH(J19, Causas!B:B, 0)), "Taxonomía Nueva", IF(ISNUMBER(MATCH(J19, 'Causas 1'!B:B, 0)), "Taxonomía Antigua", "HUÉRFANO"))</f>
        <v>Taxonomía Antigua</v>
      </c>
      <c r="S19" s="56">
        <f>YEAR(G19)</f>
        <v>2018</v>
      </c>
      <c r="T19" s="8">
        <f>IF(OR(ISBLANK(O18), O18=0, O18="", ISBLANK(P18), P18=0, P18=""), 1, 0)</f>
        <v>0</v>
      </c>
    </row>
    <row r="20" spans="2:20">
      <c r="B20" s="7">
        <v>201800018</v>
      </c>
      <c r="C20" s="7">
        <v>9</v>
      </c>
      <c r="D20" s="7">
        <v>7</v>
      </c>
      <c r="E20" s="7">
        <v>86</v>
      </c>
      <c r="F20" s="7">
        <v>28</v>
      </c>
      <c r="G20" s="10">
        <v>43119.5</v>
      </c>
      <c r="H20" s="10">
        <v>43119.666666666701</v>
      </c>
      <c r="I20" s="11">
        <v>4</v>
      </c>
      <c r="J20" s="16">
        <v>2607</v>
      </c>
      <c r="K20" s="16" t="s">
        <v>4</v>
      </c>
      <c r="L20" s="16">
        <v>7306</v>
      </c>
      <c r="M20" s="11" t="s">
        <v>60</v>
      </c>
      <c r="N20" s="11" t="s">
        <v>51</v>
      </c>
      <c r="O20" s="11">
        <v>328789.62800000003</v>
      </c>
      <c r="P20" s="11">
        <v>6126718.8760000002</v>
      </c>
      <c r="Q20" s="30" t="s">
        <v>71</v>
      </c>
      <c r="R20" s="54" t="str">
        <f>IF(ISNUMBER(MATCH(J20, Causas!B:B, 0)), "Taxonomía Nueva", IF(ISNUMBER(MATCH(J20, 'Causas 1'!B:B, 0)), "Taxonomía Antigua", "HUÉRFANO"))</f>
        <v>Taxonomía Antigua</v>
      </c>
      <c r="S20" s="56">
        <f>YEAR(G20)</f>
        <v>2018</v>
      </c>
      <c r="T20" s="8">
        <f>IF(OR(ISBLANK(O19), O19=0, O19="", ISBLANK(P19), P19=0, P19=""), 1, 0)</f>
        <v>0</v>
      </c>
    </row>
    <row r="21" spans="2:20">
      <c r="B21" s="7">
        <v>201800019</v>
      </c>
      <c r="C21" s="8">
        <v>6</v>
      </c>
      <c r="D21" s="8">
        <v>1</v>
      </c>
      <c r="E21" s="8">
        <v>25</v>
      </c>
      <c r="F21" s="9">
        <v>4</v>
      </c>
      <c r="G21" s="10">
        <v>43139.555555555598</v>
      </c>
      <c r="H21" s="10">
        <v>43139.729166666701</v>
      </c>
      <c r="I21" s="77">
        <v>4.166666666666667</v>
      </c>
      <c r="J21" s="9">
        <v>1601</v>
      </c>
      <c r="K21" s="9" t="s">
        <v>3</v>
      </c>
      <c r="L21" s="9">
        <v>7301</v>
      </c>
      <c r="M21" s="8" t="s">
        <v>53</v>
      </c>
      <c r="N21" s="8" t="s">
        <v>51</v>
      </c>
      <c r="O21" s="12">
        <v>297876.39199999999</v>
      </c>
      <c r="P21" s="27">
        <v>6123087.665</v>
      </c>
      <c r="Q21" s="27" t="s">
        <v>72</v>
      </c>
      <c r="R21" s="54" t="str">
        <f>IF(ISNUMBER(MATCH(J21, Causas!B:B, 0)), "Taxonomía Nueva", IF(ISNUMBER(MATCH(J21, 'Causas 1'!B:B, 0)), "Taxonomía Antigua", "HUÉRFANO"))</f>
        <v>Taxonomía Antigua</v>
      </c>
      <c r="S21" s="56">
        <f>YEAR(G21)</f>
        <v>2018</v>
      </c>
      <c r="T21" s="8">
        <f>IF(OR(ISBLANK(O20), O20=0, O20="", ISBLANK(P20), P20=0, P20=""), 1, 0)</f>
        <v>0</v>
      </c>
    </row>
    <row r="22" spans="2:20">
      <c r="B22" s="7">
        <v>201800020</v>
      </c>
      <c r="C22" s="8">
        <v>8</v>
      </c>
      <c r="D22" s="8">
        <v>69</v>
      </c>
      <c r="E22" s="8">
        <v>12593</v>
      </c>
      <c r="F22" s="9">
        <v>503</v>
      </c>
      <c r="G22" s="10">
        <v>43141.236111111102</v>
      </c>
      <c r="H22" s="10">
        <v>43141.338888888902</v>
      </c>
      <c r="I22" s="77">
        <v>2.4666666666666668</v>
      </c>
      <c r="J22" s="9">
        <v>1601</v>
      </c>
      <c r="K22" s="9" t="s">
        <v>3</v>
      </c>
      <c r="L22" s="9">
        <v>7301</v>
      </c>
      <c r="M22" s="8" t="s">
        <v>53</v>
      </c>
      <c r="N22" s="8" t="s">
        <v>51</v>
      </c>
      <c r="O22" s="12">
        <v>296561.87800000003</v>
      </c>
      <c r="P22" s="27">
        <v>6125544.6809999999</v>
      </c>
      <c r="Q22" s="27" t="s">
        <v>73</v>
      </c>
      <c r="R22" s="54" t="str">
        <f>IF(ISNUMBER(MATCH(J22, Causas!B:B, 0)), "Taxonomía Nueva", IF(ISNUMBER(MATCH(J22, 'Causas 1'!B:B, 0)), "Taxonomía Antigua", "HUÉRFANO"))</f>
        <v>Taxonomía Antigua</v>
      </c>
      <c r="S22" s="56">
        <f>YEAR(G22)</f>
        <v>2018</v>
      </c>
      <c r="T22" s="8">
        <f>IF(OR(ISBLANK(O21), O21=0, O21="", ISBLANK(P21), P21=0, P21=""), 1, 0)</f>
        <v>0</v>
      </c>
    </row>
    <row r="23" spans="2:20">
      <c r="B23" s="7">
        <v>201800021</v>
      </c>
      <c r="C23" s="8">
        <v>9</v>
      </c>
      <c r="D23" s="8">
        <v>2</v>
      </c>
      <c r="E23" s="8">
        <v>195</v>
      </c>
      <c r="F23" s="9">
        <v>72</v>
      </c>
      <c r="G23" s="10">
        <v>43142.686111111099</v>
      </c>
      <c r="H23" s="10">
        <v>43142.724305555603</v>
      </c>
      <c r="I23" s="77">
        <v>0.91666666666666663</v>
      </c>
      <c r="J23" s="9">
        <v>2401</v>
      </c>
      <c r="K23" s="9" t="s">
        <v>4</v>
      </c>
      <c r="L23" s="9">
        <v>7308</v>
      </c>
      <c r="M23" s="8" t="s">
        <v>50</v>
      </c>
      <c r="N23" s="8" t="s">
        <v>51</v>
      </c>
      <c r="O23" s="12">
        <v>304788.41700000002</v>
      </c>
      <c r="P23" s="27">
        <v>6136961.0070000002</v>
      </c>
      <c r="Q23" s="27" t="s">
        <v>74</v>
      </c>
      <c r="R23" s="54" t="str">
        <f>IF(ISNUMBER(MATCH(J23, Causas!B:B, 0)), "Taxonomía Nueva", IF(ISNUMBER(MATCH(J23, 'Causas 1'!B:B, 0)), "Taxonomía Antigua", "HUÉRFANO"))</f>
        <v>Taxonomía Antigua</v>
      </c>
      <c r="S23" s="56">
        <f>YEAR(G23)</f>
        <v>2018</v>
      </c>
      <c r="T23" s="8">
        <f>IF(OR(ISBLANK(O22), O22=0, O22="", ISBLANK(P22), P22=0, P22=""), 1, 0)</f>
        <v>0</v>
      </c>
    </row>
    <row r="24" spans="2:20">
      <c r="B24" s="7">
        <v>201800022</v>
      </c>
      <c r="C24" s="8">
        <v>6</v>
      </c>
      <c r="D24" s="8">
        <v>17</v>
      </c>
      <c r="E24" s="8">
        <v>495</v>
      </c>
      <c r="F24" s="9">
        <v>51</v>
      </c>
      <c r="G24" s="10">
        <v>43142.930555555598</v>
      </c>
      <c r="H24" s="10">
        <v>43143.148611111101</v>
      </c>
      <c r="I24" s="77">
        <v>5.2333333333333334</v>
      </c>
      <c r="J24" s="9">
        <v>1601</v>
      </c>
      <c r="K24" s="9" t="s">
        <v>3</v>
      </c>
      <c r="L24" s="9">
        <v>7301</v>
      </c>
      <c r="M24" s="8" t="s">
        <v>53</v>
      </c>
      <c r="N24" s="8" t="s">
        <v>51</v>
      </c>
      <c r="O24" s="12">
        <v>300176.95600000001</v>
      </c>
      <c r="P24" s="27">
        <v>6121266.8229999999</v>
      </c>
      <c r="Q24" s="27" t="s">
        <v>75</v>
      </c>
      <c r="R24" s="54" t="str">
        <f>IF(ISNUMBER(MATCH(J24, Causas!B:B, 0)), "Taxonomía Nueva", IF(ISNUMBER(MATCH(J24, 'Causas 1'!B:B, 0)), "Taxonomía Antigua", "HUÉRFANO"))</f>
        <v>Taxonomía Antigua</v>
      </c>
      <c r="S24" s="56">
        <f>YEAR(G24)</f>
        <v>2018</v>
      </c>
      <c r="T24" s="8">
        <f>IF(OR(ISBLANK(O23), O23=0, O23="", ISBLANK(P23), P23=0, P23=""), 1, 0)</f>
        <v>0</v>
      </c>
    </row>
    <row r="25" spans="2:20">
      <c r="B25" s="7">
        <v>201800023</v>
      </c>
      <c r="C25" s="8">
        <v>9</v>
      </c>
      <c r="D25" s="8">
        <v>7</v>
      </c>
      <c r="E25" s="8">
        <v>86</v>
      </c>
      <c r="F25" s="9">
        <v>28</v>
      </c>
      <c r="G25" s="10">
        <v>43143.779861111099</v>
      </c>
      <c r="H25" s="10">
        <v>43143.833333333299</v>
      </c>
      <c r="I25" s="77">
        <v>1.2833333333333334</v>
      </c>
      <c r="J25" s="9">
        <v>1602</v>
      </c>
      <c r="K25" s="9" t="s">
        <v>3</v>
      </c>
      <c r="L25" s="9">
        <v>7306</v>
      </c>
      <c r="M25" s="8" t="s">
        <v>60</v>
      </c>
      <c r="N25" s="8" t="s">
        <v>51</v>
      </c>
      <c r="O25" s="12">
        <v>328789.62800000003</v>
      </c>
      <c r="P25" s="27">
        <v>6126718.8760000002</v>
      </c>
      <c r="Q25" s="27" t="s">
        <v>71</v>
      </c>
      <c r="R25" s="54" t="str">
        <f>IF(ISNUMBER(MATCH(J25, Causas!B:B, 0)), "Taxonomía Nueva", IF(ISNUMBER(MATCH(J25, 'Causas 1'!B:B, 0)), "Taxonomía Antigua", "HUÉRFANO"))</f>
        <v>Taxonomía Antigua</v>
      </c>
      <c r="S25" s="56">
        <f>YEAR(G25)</f>
        <v>2018</v>
      </c>
      <c r="T25" s="8">
        <f>IF(OR(ISBLANK(O24), O24=0, O24="", ISBLANK(P24), P24=0, P24=""), 1, 0)</f>
        <v>0</v>
      </c>
    </row>
    <row r="26" spans="2:20">
      <c r="B26" s="7">
        <v>201800024</v>
      </c>
      <c r="C26" s="8">
        <v>9</v>
      </c>
      <c r="D26" s="8">
        <v>55</v>
      </c>
      <c r="E26" s="8">
        <v>3500</v>
      </c>
      <c r="F26" s="9">
        <v>655</v>
      </c>
      <c r="G26" s="10">
        <v>43144.514583333301</v>
      </c>
      <c r="H26" s="10">
        <v>43144.555555555598</v>
      </c>
      <c r="I26" s="77">
        <v>0.98333333333333328</v>
      </c>
      <c r="J26" s="9">
        <v>2701</v>
      </c>
      <c r="K26" s="9" t="s">
        <v>4</v>
      </c>
      <c r="L26" s="9">
        <v>7308</v>
      </c>
      <c r="M26" s="8" t="s">
        <v>50</v>
      </c>
      <c r="N26" s="8" t="s">
        <v>51</v>
      </c>
      <c r="O26" s="12">
        <v>308742.70199999999</v>
      </c>
      <c r="P26" s="27">
        <v>6140121.7280000001</v>
      </c>
      <c r="Q26" s="27" t="s">
        <v>76</v>
      </c>
      <c r="R26" s="54" t="str">
        <f>IF(ISNUMBER(MATCH(J26, Causas!B:B, 0)), "Taxonomía Nueva", IF(ISNUMBER(MATCH(J26, 'Causas 1'!B:B, 0)), "Taxonomía Antigua", "HUÉRFANO"))</f>
        <v>Taxonomía Antigua</v>
      </c>
      <c r="S26" s="56">
        <f>YEAR(G26)</f>
        <v>2018</v>
      </c>
      <c r="T26" s="8">
        <f>IF(OR(ISBLANK(O25), O25=0, O25="", ISBLANK(P25), P25=0, P25=""), 1, 0)</f>
        <v>0</v>
      </c>
    </row>
    <row r="27" spans="2:20">
      <c r="B27" s="7">
        <v>201800025</v>
      </c>
      <c r="C27" s="8">
        <v>8</v>
      </c>
      <c r="D27" s="8">
        <v>2</v>
      </c>
      <c r="E27" s="8">
        <v>33</v>
      </c>
      <c r="F27" s="9">
        <v>3</v>
      </c>
      <c r="G27" s="10">
        <v>43144.651388888902</v>
      </c>
      <c r="H27" s="10">
        <v>43144.704861111102</v>
      </c>
      <c r="I27" s="77">
        <v>1.2833333333333334</v>
      </c>
      <c r="J27" s="9">
        <v>1802</v>
      </c>
      <c r="K27" s="9" t="s">
        <v>4</v>
      </c>
      <c r="L27" s="9">
        <v>7301</v>
      </c>
      <c r="M27" s="8" t="s">
        <v>53</v>
      </c>
      <c r="N27" s="8" t="s">
        <v>51</v>
      </c>
      <c r="O27" s="12">
        <v>302690.26</v>
      </c>
      <c r="P27" s="27">
        <v>6126390.5470000003</v>
      </c>
      <c r="Q27" s="27" t="s">
        <v>54</v>
      </c>
      <c r="R27" s="54" t="str">
        <f>IF(ISNUMBER(MATCH(J27, Causas!B:B, 0)), "Taxonomía Nueva", IF(ISNUMBER(MATCH(J27, 'Causas 1'!B:B, 0)), "Taxonomía Antigua", "HUÉRFANO"))</f>
        <v>Taxonomía Antigua</v>
      </c>
      <c r="S27" s="56">
        <f>YEAR(G27)</f>
        <v>2018</v>
      </c>
      <c r="T27" s="8">
        <f>IF(OR(ISBLANK(O26), O26=0, O26="", ISBLANK(P26), P26=0, P26=""), 1, 0)</f>
        <v>0</v>
      </c>
    </row>
    <row r="28" spans="2:20">
      <c r="B28" s="7">
        <v>201800029</v>
      </c>
      <c r="C28" s="8">
        <v>9</v>
      </c>
      <c r="D28" s="8">
        <v>1</v>
      </c>
      <c r="E28" s="8">
        <v>5</v>
      </c>
      <c r="F28" s="9">
        <v>2</v>
      </c>
      <c r="G28" s="10">
        <v>43144.743750000001</v>
      </c>
      <c r="H28" s="10">
        <v>43144.798611111102</v>
      </c>
      <c r="I28" s="77">
        <v>1.3166666666666667</v>
      </c>
      <c r="J28" s="9">
        <v>1802</v>
      </c>
      <c r="K28" s="9" t="s">
        <v>4</v>
      </c>
      <c r="L28" s="9">
        <v>7308</v>
      </c>
      <c r="M28" s="8" t="s">
        <v>50</v>
      </c>
      <c r="N28" s="8" t="s">
        <v>51</v>
      </c>
      <c r="O28" s="12">
        <v>322650.83</v>
      </c>
      <c r="P28" s="27">
        <v>6128801.96</v>
      </c>
      <c r="Q28" s="27" t="s">
        <v>77</v>
      </c>
      <c r="R28" s="54" t="str">
        <f>IF(ISNUMBER(MATCH(J28, Causas!B:B, 0)), "Taxonomía Nueva", IF(ISNUMBER(MATCH(J28, 'Causas 1'!B:B, 0)), "Taxonomía Antigua", "HUÉRFANO"))</f>
        <v>Taxonomía Antigua</v>
      </c>
      <c r="S28" s="56">
        <f>YEAR(G28)</f>
        <v>2018</v>
      </c>
      <c r="T28" s="8">
        <f>IF(OR(ISBLANK(O27), O27=0, O27="", ISBLANK(P27), P27=0, P27=""), 1, 0)</f>
        <v>0</v>
      </c>
    </row>
    <row r="29" spans="2:20">
      <c r="B29" s="7">
        <v>201800030</v>
      </c>
      <c r="C29" s="8">
        <v>6</v>
      </c>
      <c r="D29" s="8">
        <v>1</v>
      </c>
      <c r="E29" s="8">
        <v>112</v>
      </c>
      <c r="F29" s="9">
        <v>91</v>
      </c>
      <c r="G29" s="10">
        <v>43146.7590277778</v>
      </c>
      <c r="H29" s="10">
        <v>43146.84375</v>
      </c>
      <c r="I29" s="77">
        <v>2.0333333333333332</v>
      </c>
      <c r="J29" s="9">
        <v>1602</v>
      </c>
      <c r="K29" s="9" t="s">
        <v>3</v>
      </c>
      <c r="L29" s="9">
        <v>7301</v>
      </c>
      <c r="M29" s="8" t="s">
        <v>53</v>
      </c>
      <c r="N29" s="8" t="s">
        <v>51</v>
      </c>
      <c r="O29" s="12">
        <v>298254.51400000002</v>
      </c>
      <c r="P29" s="27">
        <v>6125753.6069999998</v>
      </c>
      <c r="Q29" s="27" t="s">
        <v>78</v>
      </c>
      <c r="R29" s="54" t="str">
        <f>IF(ISNUMBER(MATCH(J29, Causas!B:B, 0)), "Taxonomía Nueva", IF(ISNUMBER(MATCH(J29, 'Causas 1'!B:B, 0)), "Taxonomía Antigua", "HUÉRFANO"))</f>
        <v>Taxonomía Antigua</v>
      </c>
      <c r="S29" s="56">
        <f>YEAR(G29)</f>
        <v>2018</v>
      </c>
      <c r="T29" s="8">
        <f>IF(OR(ISBLANK(O28), O28=0, O28="", ISBLANK(P28), P28=0, P28=""), 1, 0)</f>
        <v>0</v>
      </c>
    </row>
    <row r="30" spans="2:20">
      <c r="B30" s="7">
        <v>201800031</v>
      </c>
      <c r="C30" s="8">
        <v>7</v>
      </c>
      <c r="D30" s="8">
        <v>1</v>
      </c>
      <c r="E30" s="8">
        <v>10</v>
      </c>
      <c r="F30" s="9">
        <v>9</v>
      </c>
      <c r="G30" s="10">
        <v>43146.857638888898</v>
      </c>
      <c r="H30" s="10">
        <v>43146.885416666701</v>
      </c>
      <c r="I30" s="77">
        <v>0.66666666666666663</v>
      </c>
      <c r="J30" s="9">
        <v>1101</v>
      </c>
      <c r="K30" s="9" t="s">
        <v>4</v>
      </c>
      <c r="L30" s="9">
        <v>7301</v>
      </c>
      <c r="M30" s="8" t="s">
        <v>53</v>
      </c>
      <c r="N30" s="8" t="s">
        <v>51</v>
      </c>
      <c r="O30" s="12">
        <v>311346.5</v>
      </c>
      <c r="P30" s="27">
        <v>6101952.8700000001</v>
      </c>
      <c r="Q30" s="27" t="s">
        <v>79</v>
      </c>
      <c r="R30" s="54" t="str">
        <f>IF(ISNUMBER(MATCH(J30, Causas!B:B, 0)), "Taxonomía Nueva", IF(ISNUMBER(MATCH(J30, 'Causas 1'!B:B, 0)), "Taxonomía Antigua", "HUÉRFANO"))</f>
        <v>Taxonomía Antigua</v>
      </c>
      <c r="S30" s="56">
        <f>YEAR(G30)</f>
        <v>2018</v>
      </c>
      <c r="T30" s="8">
        <f>IF(OR(ISBLANK(O29), O29=0, O29="", ISBLANK(P29), P29=0, P29=""), 1, 0)</f>
        <v>0</v>
      </c>
    </row>
    <row r="31" spans="2:20">
      <c r="B31" s="7">
        <v>201800032</v>
      </c>
      <c r="C31" s="8">
        <v>7</v>
      </c>
      <c r="D31" s="8">
        <v>1</v>
      </c>
      <c r="E31" s="8">
        <v>75</v>
      </c>
      <c r="F31" s="9">
        <v>83</v>
      </c>
      <c r="G31" s="10">
        <v>43146.895833333299</v>
      </c>
      <c r="H31" s="10">
        <v>43146.9375</v>
      </c>
      <c r="I31" s="77">
        <v>1</v>
      </c>
      <c r="J31" s="9">
        <v>2304</v>
      </c>
      <c r="K31" s="9" t="s">
        <v>4</v>
      </c>
      <c r="L31" s="9">
        <v>7301</v>
      </c>
      <c r="M31" s="8" t="s">
        <v>53</v>
      </c>
      <c r="N31" s="8" t="s">
        <v>51</v>
      </c>
      <c r="O31" s="12">
        <v>304146.05</v>
      </c>
      <c r="P31" s="27">
        <v>6110566.8600000003</v>
      </c>
      <c r="Q31" s="27" t="s">
        <v>80</v>
      </c>
      <c r="R31" s="54" t="str">
        <f>IF(ISNUMBER(MATCH(J31, Causas!B:B, 0)), "Taxonomía Nueva", IF(ISNUMBER(MATCH(J31, 'Causas 1'!B:B, 0)), "Taxonomía Antigua", "HUÉRFANO"))</f>
        <v>Taxonomía Antigua</v>
      </c>
      <c r="S31" s="56">
        <f>YEAR(G31)</f>
        <v>2018</v>
      </c>
      <c r="T31" s="8">
        <f>IF(OR(ISBLANK(O30), O30=0, O30="", ISBLANK(P30), P30=0, P30=""), 1, 0)</f>
        <v>0</v>
      </c>
    </row>
    <row r="32" spans="2:20">
      <c r="B32" s="7">
        <v>201800033</v>
      </c>
      <c r="C32" s="8">
        <v>7</v>
      </c>
      <c r="D32" s="8">
        <v>1</v>
      </c>
      <c r="E32" s="8">
        <v>25</v>
      </c>
      <c r="F32" s="9">
        <v>29</v>
      </c>
      <c r="G32" s="10">
        <v>43146.901388888902</v>
      </c>
      <c r="H32" s="10">
        <v>43146.909722222197</v>
      </c>
      <c r="I32" s="77">
        <v>0.2</v>
      </c>
      <c r="J32" s="9">
        <v>2304</v>
      </c>
      <c r="K32" s="9" t="s">
        <v>4</v>
      </c>
      <c r="L32" s="9">
        <v>7301</v>
      </c>
      <c r="M32" s="8" t="s">
        <v>53</v>
      </c>
      <c r="N32" s="8" t="s">
        <v>51</v>
      </c>
      <c r="O32" s="12">
        <v>308614.27</v>
      </c>
      <c r="P32" s="27">
        <v>6104973.3300000001</v>
      </c>
      <c r="Q32" s="27" t="s">
        <v>81</v>
      </c>
      <c r="R32" s="54" t="str">
        <f>IF(ISNUMBER(MATCH(J32, Causas!B:B, 0)), "Taxonomía Nueva", IF(ISNUMBER(MATCH(J32, 'Causas 1'!B:B, 0)), "Taxonomía Antigua", "HUÉRFANO"))</f>
        <v>Taxonomía Antigua</v>
      </c>
      <c r="S32" s="56">
        <f>YEAR(G32)</f>
        <v>2018</v>
      </c>
      <c r="T32" s="8">
        <f>IF(OR(ISBLANK(O31), O31=0, O31="", ISBLANK(P31), P31=0, P31=""), 1, 0)</f>
        <v>0</v>
      </c>
    </row>
    <row r="33" spans="2:20">
      <c r="B33" s="7">
        <v>201800034</v>
      </c>
      <c r="C33" s="8">
        <v>7</v>
      </c>
      <c r="D33" s="8">
        <v>1</v>
      </c>
      <c r="E33" s="8">
        <v>75</v>
      </c>
      <c r="F33" s="9">
        <v>83</v>
      </c>
      <c r="G33" s="10">
        <v>43147.917361111096</v>
      </c>
      <c r="H33" s="10">
        <v>43147.954861111102</v>
      </c>
      <c r="I33" s="77">
        <v>0.9</v>
      </c>
      <c r="J33" s="9">
        <v>2302</v>
      </c>
      <c r="K33" s="9" t="s">
        <v>4</v>
      </c>
      <c r="L33" s="9">
        <v>7301</v>
      </c>
      <c r="M33" s="8" t="s">
        <v>53</v>
      </c>
      <c r="N33" s="8" t="s">
        <v>51</v>
      </c>
      <c r="O33" s="12">
        <v>304146.05</v>
      </c>
      <c r="P33" s="27">
        <v>6110566.8600000003</v>
      </c>
      <c r="Q33" s="27" t="s">
        <v>80</v>
      </c>
      <c r="R33" s="54" t="str">
        <f>IF(ISNUMBER(MATCH(J33, Causas!B:B, 0)), "Taxonomía Nueva", IF(ISNUMBER(MATCH(J33, 'Causas 1'!B:B, 0)), "Taxonomía Antigua", "HUÉRFANO"))</f>
        <v>Taxonomía Antigua</v>
      </c>
      <c r="S33" s="56">
        <f>YEAR(G33)</f>
        <v>2018</v>
      </c>
      <c r="T33" s="8">
        <f>IF(OR(ISBLANK(O32), O32=0, O32="", ISBLANK(P32), P32=0, P32=""), 1, 0)</f>
        <v>0</v>
      </c>
    </row>
    <row r="34" spans="2:20">
      <c r="B34" s="7">
        <v>201800035</v>
      </c>
      <c r="C34" s="8">
        <v>6</v>
      </c>
      <c r="D34" s="8">
        <v>1</v>
      </c>
      <c r="E34" s="8">
        <v>150</v>
      </c>
      <c r="F34" s="9">
        <v>9</v>
      </c>
      <c r="G34" s="10">
        <v>43148.364583333299</v>
      </c>
      <c r="H34" s="10">
        <v>43148.479166666701</v>
      </c>
      <c r="I34" s="77">
        <v>2.75</v>
      </c>
      <c r="J34" s="9">
        <v>2401</v>
      </c>
      <c r="K34" s="9" t="s">
        <v>4</v>
      </c>
      <c r="L34" s="9">
        <v>7301</v>
      </c>
      <c r="M34" s="8" t="s">
        <v>53</v>
      </c>
      <c r="N34" s="8" t="s">
        <v>51</v>
      </c>
      <c r="O34" s="12">
        <v>297857.76</v>
      </c>
      <c r="P34" s="27">
        <v>6122818.0199999996</v>
      </c>
      <c r="Q34" s="27" t="s">
        <v>82</v>
      </c>
      <c r="R34" s="54" t="str">
        <f>IF(ISNUMBER(MATCH(J34, Causas!B:B, 0)), "Taxonomía Nueva", IF(ISNUMBER(MATCH(J34, 'Causas 1'!B:B, 0)), "Taxonomía Antigua", "HUÉRFANO"))</f>
        <v>Taxonomía Antigua</v>
      </c>
      <c r="S34" s="56">
        <f>YEAR(G34)</f>
        <v>2018</v>
      </c>
      <c r="T34" s="8">
        <f>IF(OR(ISBLANK(O33), O33=0, O33="", ISBLANK(P33), P33=0, P33=""), 1, 0)</f>
        <v>0</v>
      </c>
    </row>
    <row r="35" spans="2:20">
      <c r="B35" s="7">
        <v>201800036</v>
      </c>
      <c r="C35" s="8">
        <v>7</v>
      </c>
      <c r="D35" s="8">
        <v>1</v>
      </c>
      <c r="E35" s="8">
        <v>5</v>
      </c>
      <c r="F35" s="9">
        <v>1</v>
      </c>
      <c r="G35" s="10">
        <v>43149.434027777803</v>
      </c>
      <c r="H35" s="10">
        <v>43149.538194444402</v>
      </c>
      <c r="I35" s="77">
        <v>2.5</v>
      </c>
      <c r="J35" s="9">
        <v>2304</v>
      </c>
      <c r="K35" s="9" t="s">
        <v>4</v>
      </c>
      <c r="L35" s="9">
        <v>7301</v>
      </c>
      <c r="M35" s="8" t="s">
        <v>53</v>
      </c>
      <c r="N35" s="8" t="s">
        <v>51</v>
      </c>
      <c r="O35" s="12">
        <v>313934.08000000002</v>
      </c>
      <c r="P35" s="27">
        <v>6100905.0999999996</v>
      </c>
      <c r="Q35" s="27" t="s">
        <v>83</v>
      </c>
      <c r="R35" s="54" t="str">
        <f>IF(ISNUMBER(MATCH(J35, Causas!B:B, 0)), "Taxonomía Nueva", IF(ISNUMBER(MATCH(J35, 'Causas 1'!B:B, 0)), "Taxonomía Antigua", "HUÉRFANO"))</f>
        <v>Taxonomía Antigua</v>
      </c>
      <c r="S35" s="56">
        <f>YEAR(G35)</f>
        <v>2018</v>
      </c>
      <c r="T35" s="8">
        <f>IF(OR(ISBLANK(O34), O34=0, O34="", ISBLANK(P34), P34=0, P34=""), 1, 0)</f>
        <v>0</v>
      </c>
    </row>
    <row r="36" spans="2:20">
      <c r="B36" s="7">
        <v>201800037</v>
      </c>
      <c r="C36" s="8">
        <v>7</v>
      </c>
      <c r="D36" s="8">
        <v>2</v>
      </c>
      <c r="E36" s="8">
        <v>40</v>
      </c>
      <c r="F36" s="9">
        <v>10</v>
      </c>
      <c r="G36" s="10">
        <v>43150.672222222202</v>
      </c>
      <c r="H36" s="10">
        <v>43150.770833333299</v>
      </c>
      <c r="I36" s="77">
        <v>2.3666666666666667</v>
      </c>
      <c r="J36" s="9">
        <v>2401</v>
      </c>
      <c r="K36" s="9" t="s">
        <v>4</v>
      </c>
      <c r="L36" s="9">
        <v>7301</v>
      </c>
      <c r="M36" s="8" t="s">
        <v>53</v>
      </c>
      <c r="N36" s="8" t="s">
        <v>51</v>
      </c>
      <c r="O36" s="12">
        <v>302296.97700000001</v>
      </c>
      <c r="P36" s="27">
        <v>6111625.642</v>
      </c>
      <c r="Q36" s="27" t="s">
        <v>84</v>
      </c>
      <c r="R36" s="54" t="str">
        <f>IF(ISNUMBER(MATCH(J36, Causas!B:B, 0)), "Taxonomía Nueva", IF(ISNUMBER(MATCH(J36, 'Causas 1'!B:B, 0)), "Taxonomía Antigua", "HUÉRFANO"))</f>
        <v>Taxonomía Antigua</v>
      </c>
      <c r="S36" s="56">
        <f>YEAR(G36)</f>
        <v>2018</v>
      </c>
      <c r="T36" s="8">
        <f>IF(OR(ISBLANK(O35), O35=0, O35="", ISBLANK(P35), P35=0, P35=""), 1, 0)</f>
        <v>0</v>
      </c>
    </row>
    <row r="37" spans="2:20">
      <c r="B37" s="7">
        <v>201800038</v>
      </c>
      <c r="C37" s="8">
        <v>7</v>
      </c>
      <c r="D37" s="8">
        <v>8</v>
      </c>
      <c r="E37" s="8">
        <v>233</v>
      </c>
      <c r="F37" s="9">
        <v>29</v>
      </c>
      <c r="G37" s="10">
        <v>43151.434722222199</v>
      </c>
      <c r="H37" s="10">
        <v>43151.666666666701</v>
      </c>
      <c r="I37" s="77">
        <v>5.5666666666666664</v>
      </c>
      <c r="J37" s="9">
        <v>1601</v>
      </c>
      <c r="K37" s="9" t="s">
        <v>3</v>
      </c>
      <c r="L37" s="9">
        <v>7301</v>
      </c>
      <c r="M37" s="8" t="s">
        <v>53</v>
      </c>
      <c r="N37" s="8" t="s">
        <v>51</v>
      </c>
      <c r="O37" s="12">
        <v>304312.24599999998</v>
      </c>
      <c r="P37" s="27">
        <v>6119712.6679999996</v>
      </c>
      <c r="Q37" s="27" t="s">
        <v>85</v>
      </c>
      <c r="R37" s="54" t="str">
        <f>IF(ISNUMBER(MATCH(J37, Causas!B:B, 0)), "Taxonomía Nueva", IF(ISNUMBER(MATCH(J37, 'Causas 1'!B:B, 0)), "Taxonomía Antigua", "HUÉRFANO"))</f>
        <v>Taxonomía Antigua</v>
      </c>
      <c r="S37" s="56">
        <f>YEAR(G37)</f>
        <v>2018</v>
      </c>
      <c r="T37" s="8">
        <f>IF(OR(ISBLANK(O36), O36=0, O36="", ISBLANK(P36), P36=0, P36=""), 1, 0)</f>
        <v>0</v>
      </c>
    </row>
    <row r="38" spans="2:20">
      <c r="B38" s="7">
        <v>201800039</v>
      </c>
      <c r="C38" s="8">
        <v>6</v>
      </c>
      <c r="D38" s="8">
        <v>1</v>
      </c>
      <c r="E38" s="8">
        <v>10</v>
      </c>
      <c r="F38" s="9">
        <v>12</v>
      </c>
      <c r="G38" s="10">
        <v>43152.399305555598</v>
      </c>
      <c r="H38" s="10">
        <v>43152.433333333298</v>
      </c>
      <c r="I38" s="77">
        <v>0.81666666666666665</v>
      </c>
      <c r="J38" s="9">
        <v>2304</v>
      </c>
      <c r="K38" s="9" t="s">
        <v>4</v>
      </c>
      <c r="L38" s="9">
        <v>7301</v>
      </c>
      <c r="M38" s="8" t="s">
        <v>53</v>
      </c>
      <c r="N38" s="8" t="s">
        <v>51</v>
      </c>
      <c r="O38" s="12">
        <v>302307.73</v>
      </c>
      <c r="P38" s="27">
        <v>6123815.6100000003</v>
      </c>
      <c r="Q38" s="27" t="s">
        <v>86</v>
      </c>
      <c r="R38" s="54" t="str">
        <f>IF(ISNUMBER(MATCH(J38, Causas!B:B, 0)), "Taxonomía Nueva", IF(ISNUMBER(MATCH(J38, 'Causas 1'!B:B, 0)), "Taxonomía Antigua", "HUÉRFANO"))</f>
        <v>Taxonomía Antigua</v>
      </c>
      <c r="S38" s="56">
        <f>YEAR(G38)</f>
        <v>2018</v>
      </c>
      <c r="T38" s="8">
        <f>IF(OR(ISBLANK(O37), O37=0, O37="", ISBLANK(P37), P37=0, P37=""), 1, 0)</f>
        <v>0</v>
      </c>
    </row>
    <row r="39" spans="2:20">
      <c r="B39" s="7">
        <v>201800040</v>
      </c>
      <c r="C39" s="8">
        <v>2</v>
      </c>
      <c r="D39" s="8">
        <v>1</v>
      </c>
      <c r="E39" s="8">
        <v>15</v>
      </c>
      <c r="F39" s="9">
        <v>6</v>
      </c>
      <c r="G39" s="10">
        <v>43152.482638888898</v>
      </c>
      <c r="H39" s="10">
        <v>43152.506944444402</v>
      </c>
      <c r="I39" s="77">
        <v>0.58333333333333337</v>
      </c>
      <c r="J39" s="9">
        <v>1605</v>
      </c>
      <c r="K39" s="9" t="s">
        <v>3</v>
      </c>
      <c r="L39" s="9">
        <v>7308</v>
      </c>
      <c r="M39" s="8" t="s">
        <v>50</v>
      </c>
      <c r="N39" s="8" t="s">
        <v>51</v>
      </c>
      <c r="O39" s="12">
        <v>314173.06</v>
      </c>
      <c r="P39" s="27">
        <v>6141808.5700000003</v>
      </c>
      <c r="Q39" s="27" t="s">
        <v>87</v>
      </c>
      <c r="R39" s="54" t="str">
        <f>IF(ISNUMBER(MATCH(J39, Causas!B:B, 0)), "Taxonomía Nueva", IF(ISNUMBER(MATCH(J39, 'Causas 1'!B:B, 0)), "Taxonomía Antigua", "HUÉRFANO"))</f>
        <v>Taxonomía Antigua</v>
      </c>
      <c r="S39" s="56">
        <f>YEAR(G39)</f>
        <v>2018</v>
      </c>
      <c r="T39" s="8">
        <f>IF(OR(ISBLANK(O38), O38=0, O38="", ISBLANK(P38), P38=0, P38=""), 1, 0)</f>
        <v>0</v>
      </c>
    </row>
    <row r="40" spans="2:20">
      <c r="B40" s="7">
        <v>201800041</v>
      </c>
      <c r="C40" s="8">
        <v>9</v>
      </c>
      <c r="D40" s="8">
        <v>1</v>
      </c>
      <c r="E40" s="8">
        <v>30</v>
      </c>
      <c r="F40" s="9">
        <v>8</v>
      </c>
      <c r="G40" s="10">
        <v>43152.525694444397</v>
      </c>
      <c r="H40" s="10">
        <v>43152.5625</v>
      </c>
      <c r="I40" s="77">
        <v>0.8833333333333333</v>
      </c>
      <c r="J40" s="9">
        <v>1808</v>
      </c>
      <c r="K40" s="9" t="s">
        <v>4</v>
      </c>
      <c r="L40" s="9">
        <v>7308</v>
      </c>
      <c r="M40" s="8" t="s">
        <v>50</v>
      </c>
      <c r="N40" s="8" t="s">
        <v>51</v>
      </c>
      <c r="O40" s="12">
        <v>305561.57</v>
      </c>
      <c r="P40" s="27">
        <v>6140257.5300000003</v>
      </c>
      <c r="Q40" s="27" t="s">
        <v>88</v>
      </c>
      <c r="R40" s="54" t="str">
        <f>IF(ISNUMBER(MATCH(J40, Causas!B:B, 0)), "Taxonomía Nueva", IF(ISNUMBER(MATCH(J40, 'Causas 1'!B:B, 0)), "Taxonomía Antigua", "HUÉRFANO"))</f>
        <v>Taxonomía Antigua</v>
      </c>
      <c r="S40" s="56">
        <f>YEAR(G40)</f>
        <v>2018</v>
      </c>
      <c r="T40" s="8">
        <f>IF(OR(ISBLANK(O39), O39=0, O39="", ISBLANK(P39), P39=0, P39=""), 1, 0)</f>
        <v>0</v>
      </c>
    </row>
    <row r="41" spans="2:20">
      <c r="B41" s="7">
        <v>201800042</v>
      </c>
      <c r="C41" s="8">
        <v>7</v>
      </c>
      <c r="D41" s="8">
        <v>1</v>
      </c>
      <c r="E41" s="8">
        <v>75</v>
      </c>
      <c r="F41" s="9">
        <v>83</v>
      </c>
      <c r="G41" s="10">
        <v>43152.9152777778</v>
      </c>
      <c r="H41" s="10">
        <v>43152.940972222197</v>
      </c>
      <c r="I41" s="77">
        <v>0.6166666666666667</v>
      </c>
      <c r="J41" s="9">
        <v>2304</v>
      </c>
      <c r="K41" s="9" t="s">
        <v>4</v>
      </c>
      <c r="L41" s="9">
        <v>7301</v>
      </c>
      <c r="M41" s="8" t="s">
        <v>53</v>
      </c>
      <c r="N41" s="8" t="s">
        <v>51</v>
      </c>
      <c r="O41" s="12">
        <v>304146.05</v>
      </c>
      <c r="P41" s="27">
        <v>6110566.8600000003</v>
      </c>
      <c r="Q41" s="27" t="s">
        <v>80</v>
      </c>
      <c r="R41" s="54" t="str">
        <f>IF(ISNUMBER(MATCH(J41, Causas!B:B, 0)), "Taxonomía Nueva", IF(ISNUMBER(MATCH(J41, 'Causas 1'!B:B, 0)), "Taxonomía Antigua", "HUÉRFANO"))</f>
        <v>Taxonomía Antigua</v>
      </c>
      <c r="S41" s="56">
        <f>YEAR(G41)</f>
        <v>2018</v>
      </c>
      <c r="T41" s="8">
        <f>IF(OR(ISBLANK(O40), O40=0, O40="", ISBLANK(P40), P40=0, P40=""), 1, 0)</f>
        <v>0</v>
      </c>
    </row>
    <row r="42" spans="2:20">
      <c r="B42" s="7">
        <v>201800043</v>
      </c>
      <c r="C42" s="8">
        <v>2</v>
      </c>
      <c r="D42" s="8">
        <v>1</v>
      </c>
      <c r="E42" s="8">
        <v>10</v>
      </c>
      <c r="F42" s="9">
        <v>7</v>
      </c>
      <c r="G42" s="10">
        <v>43153.452083333301</v>
      </c>
      <c r="H42" s="10">
        <v>43153.708333333299</v>
      </c>
      <c r="I42" s="77">
        <v>6.15</v>
      </c>
      <c r="J42" s="9">
        <v>1605</v>
      </c>
      <c r="K42" s="9" t="s">
        <v>3</v>
      </c>
      <c r="L42" s="9">
        <v>6303</v>
      </c>
      <c r="M42" s="8" t="s">
        <v>64</v>
      </c>
      <c r="N42" s="8" t="s">
        <v>51</v>
      </c>
      <c r="O42" s="12">
        <v>308460.73300000001</v>
      </c>
      <c r="P42" s="27">
        <v>6144869.148</v>
      </c>
      <c r="Q42" s="27" t="s">
        <v>89</v>
      </c>
      <c r="R42" s="54" t="str">
        <f>IF(ISNUMBER(MATCH(J42, Causas!B:B, 0)), "Taxonomía Nueva", IF(ISNUMBER(MATCH(J42, 'Causas 1'!B:B, 0)), "Taxonomía Antigua", "HUÉRFANO"))</f>
        <v>Taxonomía Antigua</v>
      </c>
      <c r="S42" s="56">
        <f>YEAR(G42)</f>
        <v>2018</v>
      </c>
      <c r="T42" s="8">
        <f>IF(OR(ISBLANK(O41), O41=0, O41="", ISBLANK(P41), P41=0, P41=""), 1, 0)</f>
        <v>0</v>
      </c>
    </row>
    <row r="43" spans="2:20">
      <c r="B43" s="7">
        <v>201800044</v>
      </c>
      <c r="C43" s="8">
        <v>6</v>
      </c>
      <c r="D43" s="8">
        <v>1</v>
      </c>
      <c r="E43" s="8">
        <v>100</v>
      </c>
      <c r="F43" s="9">
        <v>69</v>
      </c>
      <c r="G43" s="10">
        <v>43154.898611111101</v>
      </c>
      <c r="H43" s="10">
        <v>43154.947916666701</v>
      </c>
      <c r="I43" s="77">
        <v>1.1833333333333333</v>
      </c>
      <c r="J43" s="9">
        <v>2701</v>
      </c>
      <c r="K43" s="9" t="s">
        <v>4</v>
      </c>
      <c r="L43" s="9">
        <v>7301</v>
      </c>
      <c r="M43" s="8" t="s">
        <v>53</v>
      </c>
      <c r="N43" s="8" t="s">
        <v>51</v>
      </c>
      <c r="O43" s="12">
        <v>297622.67</v>
      </c>
      <c r="P43" s="27">
        <v>6122107.8600000003</v>
      </c>
      <c r="Q43" s="27" t="s">
        <v>90</v>
      </c>
      <c r="R43" s="54" t="str">
        <f>IF(ISNUMBER(MATCH(J43, Causas!B:B, 0)), "Taxonomía Nueva", IF(ISNUMBER(MATCH(J43, 'Causas 1'!B:B, 0)), "Taxonomía Antigua", "HUÉRFANO"))</f>
        <v>Taxonomía Antigua</v>
      </c>
      <c r="S43" s="56">
        <f>YEAR(G43)</f>
        <v>2018</v>
      </c>
      <c r="T43" s="8">
        <f>IF(OR(ISBLANK(O42), O42=0, O42="", ISBLANK(P42), P42=0, P42=""), 1, 0)</f>
        <v>0</v>
      </c>
    </row>
    <row r="44" spans="2:20">
      <c r="B44" s="7">
        <v>201800045</v>
      </c>
      <c r="C44" s="8">
        <v>2</v>
      </c>
      <c r="D44" s="8">
        <v>1</v>
      </c>
      <c r="E44" s="8">
        <v>15</v>
      </c>
      <c r="F44" s="9">
        <v>9</v>
      </c>
      <c r="G44" s="10">
        <v>43154.934722222199</v>
      </c>
      <c r="H44" s="10">
        <v>43155.034722222197</v>
      </c>
      <c r="I44" s="77">
        <v>2.4</v>
      </c>
      <c r="J44" s="9">
        <v>2304</v>
      </c>
      <c r="K44" s="9" t="s">
        <v>4</v>
      </c>
      <c r="L44" s="9">
        <v>7308</v>
      </c>
      <c r="M44" s="8" t="s">
        <v>50</v>
      </c>
      <c r="N44" s="8" t="s">
        <v>51</v>
      </c>
      <c r="O44" s="12">
        <v>315340.40999999997</v>
      </c>
      <c r="P44" s="27">
        <v>6141422.2999999998</v>
      </c>
      <c r="Q44" s="27" t="s">
        <v>91</v>
      </c>
      <c r="R44" s="54" t="str">
        <f>IF(ISNUMBER(MATCH(J44, Causas!B:B, 0)), "Taxonomía Nueva", IF(ISNUMBER(MATCH(J44, 'Causas 1'!B:B, 0)), "Taxonomía Antigua", "HUÉRFANO"))</f>
        <v>Taxonomía Antigua</v>
      </c>
      <c r="S44" s="56">
        <f>YEAR(G44)</f>
        <v>2018</v>
      </c>
      <c r="T44" s="8">
        <f>IF(OR(ISBLANK(O43), O43=0, O43="", ISBLANK(P43), P43=0, P43=""), 1, 0)</f>
        <v>0</v>
      </c>
    </row>
    <row r="45" spans="2:20">
      <c r="B45" s="7">
        <v>201800046</v>
      </c>
      <c r="C45" s="8">
        <v>7</v>
      </c>
      <c r="D45" s="8">
        <v>1</v>
      </c>
      <c r="E45" s="8">
        <v>10</v>
      </c>
      <c r="F45" s="9">
        <v>1</v>
      </c>
      <c r="G45" s="10">
        <v>43155.532638888901</v>
      </c>
      <c r="H45" s="10">
        <v>43155.579861111102</v>
      </c>
      <c r="I45" s="77">
        <v>1.1333333333333333</v>
      </c>
      <c r="J45" s="9">
        <v>2401</v>
      </c>
      <c r="K45" s="9" t="s">
        <v>4</v>
      </c>
      <c r="L45" s="9">
        <v>7304</v>
      </c>
      <c r="M45" s="8" t="s">
        <v>92</v>
      </c>
      <c r="N45" s="8" t="s">
        <v>51</v>
      </c>
      <c r="O45" s="12">
        <v>305731.28100000002</v>
      </c>
      <c r="P45" s="27">
        <v>6104835.9500000002</v>
      </c>
      <c r="Q45" s="27" t="s">
        <v>93</v>
      </c>
      <c r="R45" s="54" t="str">
        <f>IF(ISNUMBER(MATCH(J45, Causas!B:B, 0)), "Taxonomía Nueva", IF(ISNUMBER(MATCH(J45, 'Causas 1'!B:B, 0)), "Taxonomía Antigua", "HUÉRFANO"))</f>
        <v>Taxonomía Antigua</v>
      </c>
      <c r="S45" s="56">
        <f>YEAR(G45)</f>
        <v>2018</v>
      </c>
      <c r="T45" s="8">
        <f>IF(OR(ISBLANK(O44), O44=0, O44="", ISBLANK(P44), P44=0, P44=""), 1, 0)</f>
        <v>0</v>
      </c>
    </row>
    <row r="46" spans="2:20">
      <c r="B46" s="7">
        <v>201800047</v>
      </c>
      <c r="C46" s="8">
        <v>9</v>
      </c>
      <c r="D46" s="8">
        <v>13</v>
      </c>
      <c r="E46" s="8">
        <v>210</v>
      </c>
      <c r="F46" s="9">
        <v>150</v>
      </c>
      <c r="G46" s="10">
        <v>43155.787499999999</v>
      </c>
      <c r="H46" s="10">
        <v>43155.999305555597</v>
      </c>
      <c r="I46" s="77">
        <v>5.083333333333333</v>
      </c>
      <c r="J46" s="9">
        <v>1801</v>
      </c>
      <c r="K46" s="9" t="s">
        <v>4</v>
      </c>
      <c r="L46" s="9">
        <v>7308</v>
      </c>
      <c r="M46" s="8" t="s">
        <v>50</v>
      </c>
      <c r="N46" s="8" t="s">
        <v>51</v>
      </c>
      <c r="O46" s="12">
        <v>305680.21500000003</v>
      </c>
      <c r="P46" s="27">
        <v>6140376.0039999997</v>
      </c>
      <c r="Q46" s="27" t="s">
        <v>94</v>
      </c>
      <c r="R46" s="54" t="str">
        <f>IF(ISNUMBER(MATCH(J46, Causas!B:B, 0)), "Taxonomía Nueva", IF(ISNUMBER(MATCH(J46, 'Causas 1'!B:B, 0)), "Taxonomía Antigua", "HUÉRFANO"))</f>
        <v>Taxonomía Antigua</v>
      </c>
      <c r="S46" s="56">
        <f>YEAR(G46)</f>
        <v>2018</v>
      </c>
      <c r="T46" s="8">
        <f>IF(OR(ISBLANK(O45), O45=0, O45="", ISBLANK(P45), P45=0, P45=""), 1, 0)</f>
        <v>0</v>
      </c>
    </row>
    <row r="47" spans="2:20">
      <c r="B47" s="7">
        <v>201800048</v>
      </c>
      <c r="C47" s="8">
        <v>8</v>
      </c>
      <c r="D47" s="8">
        <v>24</v>
      </c>
      <c r="E47" s="8">
        <v>898</v>
      </c>
      <c r="F47" s="9">
        <v>308</v>
      </c>
      <c r="G47" s="10">
        <v>43159.578472222202</v>
      </c>
      <c r="H47" s="10">
        <v>43159.629166666702</v>
      </c>
      <c r="I47" s="77">
        <v>1.2166666666666666</v>
      </c>
      <c r="J47" s="9">
        <v>2401</v>
      </c>
      <c r="K47" s="9" t="s">
        <v>4</v>
      </c>
      <c r="L47" s="9">
        <v>7301</v>
      </c>
      <c r="M47" s="8" t="s">
        <v>53</v>
      </c>
      <c r="N47" s="8" t="s">
        <v>51</v>
      </c>
      <c r="O47" s="12">
        <v>299739.17200000002</v>
      </c>
      <c r="P47" s="27">
        <v>6127049.9050000003</v>
      </c>
      <c r="Q47" s="27" t="s">
        <v>68</v>
      </c>
      <c r="R47" s="54" t="str">
        <f>IF(ISNUMBER(MATCH(J47, Causas!B:B, 0)), "Taxonomía Nueva", IF(ISNUMBER(MATCH(J47, 'Causas 1'!B:B, 0)), "Taxonomía Antigua", "HUÉRFANO"))</f>
        <v>Taxonomía Antigua</v>
      </c>
      <c r="S47" s="56">
        <f>YEAR(G47)</f>
        <v>2018</v>
      </c>
      <c r="T47" s="8">
        <f>IF(OR(ISBLANK(O46), O46=0, O46="", ISBLANK(P46), P46=0, P46=""), 1, 0)</f>
        <v>0</v>
      </c>
    </row>
    <row r="48" spans="2:20">
      <c r="B48" s="7">
        <v>201800086</v>
      </c>
      <c r="C48" s="8">
        <v>7</v>
      </c>
      <c r="D48" s="8">
        <v>7</v>
      </c>
      <c r="E48" s="8">
        <v>125</v>
      </c>
      <c r="F48" s="9">
        <v>15</v>
      </c>
      <c r="G48" s="10">
        <v>43160.656944444403</v>
      </c>
      <c r="H48" s="10">
        <v>43160.710416666698</v>
      </c>
      <c r="I48" s="77">
        <v>1.2833333333333334</v>
      </c>
      <c r="J48" s="9">
        <v>2203</v>
      </c>
      <c r="K48" s="9" t="s">
        <v>4</v>
      </c>
      <c r="L48" s="9">
        <v>7301</v>
      </c>
      <c r="M48" s="8" t="s">
        <v>53</v>
      </c>
      <c r="N48" s="8" t="s">
        <v>51</v>
      </c>
      <c r="O48" s="12">
        <v>305101.929</v>
      </c>
      <c r="P48" s="27">
        <v>6118749.415</v>
      </c>
      <c r="Q48" s="27" t="s">
        <v>95</v>
      </c>
      <c r="R48" s="54" t="str">
        <f>IF(ISNUMBER(MATCH(J48, Causas!B:B, 0)), "Taxonomía Nueva", IF(ISNUMBER(MATCH(J48, 'Causas 1'!B:B, 0)), "Taxonomía Antigua", "HUÉRFANO"))</f>
        <v>Taxonomía Antigua</v>
      </c>
      <c r="S48" s="56">
        <f>YEAR(G48)</f>
        <v>2018</v>
      </c>
      <c r="T48" s="8">
        <f>IF(OR(ISBLANK(O47), O47=0, O47="", ISBLANK(P47), P47=0, P47=""), 1, 0)</f>
        <v>0</v>
      </c>
    </row>
    <row r="49" spans="2:20">
      <c r="B49" s="7">
        <v>201800087</v>
      </c>
      <c r="C49" s="8">
        <v>9</v>
      </c>
      <c r="D49" s="8">
        <v>1</v>
      </c>
      <c r="E49" s="8">
        <v>25</v>
      </c>
      <c r="F49" s="9">
        <v>5</v>
      </c>
      <c r="G49" s="10">
        <v>43162.5</v>
      </c>
      <c r="H49" s="10">
        <v>43162.59375</v>
      </c>
      <c r="I49" s="77">
        <v>2.25</v>
      </c>
      <c r="J49" s="9">
        <v>1801</v>
      </c>
      <c r="K49" s="9" t="s">
        <v>4</v>
      </c>
      <c r="L49" s="9">
        <v>7308</v>
      </c>
      <c r="M49" s="8" t="s">
        <v>50</v>
      </c>
      <c r="N49" s="8" t="s">
        <v>51</v>
      </c>
      <c r="O49" s="12">
        <v>314959.21000000002</v>
      </c>
      <c r="P49" s="27">
        <v>6135631.4800000004</v>
      </c>
      <c r="Q49" s="27" t="s">
        <v>96</v>
      </c>
      <c r="R49" s="54" t="str">
        <f>IF(ISNUMBER(MATCH(J49, Causas!B:B, 0)), "Taxonomía Nueva", IF(ISNUMBER(MATCH(J49, 'Causas 1'!B:B, 0)), "Taxonomía Antigua", "HUÉRFANO"))</f>
        <v>Taxonomía Antigua</v>
      </c>
      <c r="S49" s="56">
        <f>YEAR(G49)</f>
        <v>2018</v>
      </c>
      <c r="T49" s="8">
        <f>IF(OR(ISBLANK(O48), O48=0, O48="", ISBLANK(P48), P48=0, P48=""), 1, 0)</f>
        <v>0</v>
      </c>
    </row>
    <row r="50" spans="2:20">
      <c r="B50" s="7">
        <v>201800088</v>
      </c>
      <c r="C50" s="8">
        <v>9</v>
      </c>
      <c r="D50" s="8">
        <v>1</v>
      </c>
      <c r="E50" s="8">
        <v>30</v>
      </c>
      <c r="F50" s="9">
        <v>17</v>
      </c>
      <c r="G50" s="10">
        <v>43164.460416666698</v>
      </c>
      <c r="H50" s="10">
        <v>43164.534722222197</v>
      </c>
      <c r="I50" s="77">
        <v>1.7833333333333334</v>
      </c>
      <c r="J50" s="9">
        <v>2304</v>
      </c>
      <c r="K50" s="9" t="s">
        <v>4</v>
      </c>
      <c r="L50" s="9">
        <v>7308</v>
      </c>
      <c r="M50" s="8" t="s">
        <v>50</v>
      </c>
      <c r="N50" s="8" t="s">
        <v>51</v>
      </c>
      <c r="O50" s="12">
        <v>312754.78000000003</v>
      </c>
      <c r="P50" s="27">
        <v>6138958.6100000003</v>
      </c>
      <c r="Q50" s="27" t="s">
        <v>97</v>
      </c>
      <c r="R50" s="54" t="str">
        <f>IF(ISNUMBER(MATCH(J50, Causas!B:B, 0)), "Taxonomía Nueva", IF(ISNUMBER(MATCH(J50, 'Causas 1'!B:B, 0)), "Taxonomía Antigua", "HUÉRFANO"))</f>
        <v>Taxonomía Antigua</v>
      </c>
      <c r="S50" s="56">
        <f>YEAR(G50)</f>
        <v>2018</v>
      </c>
      <c r="T50" s="8">
        <f>IF(OR(ISBLANK(O49), O49=0, O49="", ISBLANK(P49), P49=0, P49=""), 1, 0)</f>
        <v>0</v>
      </c>
    </row>
    <row r="51" spans="2:20">
      <c r="B51" s="7">
        <v>201800090</v>
      </c>
      <c r="C51" s="8">
        <v>9</v>
      </c>
      <c r="D51" s="8">
        <v>1</v>
      </c>
      <c r="E51" s="8">
        <v>15</v>
      </c>
      <c r="F51" s="9">
        <v>18</v>
      </c>
      <c r="G51" s="10">
        <v>43168.940277777801</v>
      </c>
      <c r="H51" s="10">
        <v>43169.03125</v>
      </c>
      <c r="I51" s="77">
        <v>2.1833333333333331</v>
      </c>
      <c r="J51" s="9">
        <v>2206</v>
      </c>
      <c r="K51" s="9" t="s">
        <v>4</v>
      </c>
      <c r="L51" s="9">
        <v>7306</v>
      </c>
      <c r="M51" s="8" t="s">
        <v>98</v>
      </c>
      <c r="N51" s="8" t="s">
        <v>51</v>
      </c>
      <c r="O51" s="12">
        <v>331152.83</v>
      </c>
      <c r="P51" s="27">
        <v>6125701.3200000003</v>
      </c>
      <c r="Q51" s="27" t="s">
        <v>99</v>
      </c>
      <c r="R51" s="54" t="str">
        <f>IF(ISNUMBER(MATCH(J51, Causas!B:B, 0)), "Taxonomía Nueva", IF(ISNUMBER(MATCH(J51, 'Causas 1'!B:B, 0)), "Taxonomía Antigua", "HUÉRFANO"))</f>
        <v>Taxonomía Antigua</v>
      </c>
      <c r="S51" s="56">
        <f>YEAR(G51)</f>
        <v>2018</v>
      </c>
      <c r="T51" s="8">
        <f>IF(OR(ISBLANK(O50), O50=0, O50="", ISBLANK(P50), P50=0, P50=""), 1, 0)</f>
        <v>0</v>
      </c>
    </row>
    <row r="52" spans="2:20">
      <c r="B52" s="7">
        <v>201800091</v>
      </c>
      <c r="C52" s="8">
        <v>9</v>
      </c>
      <c r="D52" s="8">
        <v>1</v>
      </c>
      <c r="E52" s="8">
        <v>25</v>
      </c>
      <c r="F52" s="9">
        <v>41</v>
      </c>
      <c r="G52" s="10">
        <v>43169.4284722222</v>
      </c>
      <c r="H52" s="10">
        <v>43169.5625</v>
      </c>
      <c r="I52" s="77">
        <v>3.2166666666666668</v>
      </c>
      <c r="J52" s="9">
        <v>1804</v>
      </c>
      <c r="K52" s="9" t="s">
        <v>4</v>
      </c>
      <c r="L52" s="9">
        <v>7308</v>
      </c>
      <c r="M52" s="8" t="s">
        <v>50</v>
      </c>
      <c r="N52" s="8" t="s">
        <v>51</v>
      </c>
      <c r="O52" s="12">
        <v>320053.13</v>
      </c>
      <c r="P52" s="27">
        <v>6129752.0899999999</v>
      </c>
      <c r="Q52" s="27" t="s">
        <v>100</v>
      </c>
      <c r="R52" s="54" t="str">
        <f>IF(ISNUMBER(MATCH(J52, Causas!B:B, 0)), "Taxonomía Nueva", IF(ISNUMBER(MATCH(J52, 'Causas 1'!B:B, 0)), "Taxonomía Antigua", "HUÉRFANO"))</f>
        <v>Taxonomía Antigua</v>
      </c>
      <c r="S52" s="56">
        <f>YEAR(G52)</f>
        <v>2018</v>
      </c>
      <c r="T52" s="8">
        <f>IF(OR(ISBLANK(O51), O51=0, O51="", ISBLANK(P51), P51=0, P51=""), 1, 0)</f>
        <v>0</v>
      </c>
    </row>
    <row r="53" spans="2:20">
      <c r="B53" s="7">
        <v>201800092</v>
      </c>
      <c r="C53" s="8">
        <v>6</v>
      </c>
      <c r="D53" s="8">
        <v>1</v>
      </c>
      <c r="E53" s="8">
        <v>45</v>
      </c>
      <c r="F53" s="9">
        <v>4</v>
      </c>
      <c r="G53" s="10">
        <v>43170.552083333299</v>
      </c>
      <c r="H53" s="10">
        <v>43170.607638888898</v>
      </c>
      <c r="I53" s="77">
        <v>1.3333333333333333</v>
      </c>
      <c r="J53" s="9">
        <v>1802</v>
      </c>
      <c r="K53" s="9" t="s">
        <v>4</v>
      </c>
      <c r="L53" s="9">
        <v>7301</v>
      </c>
      <c r="M53" s="8" t="s">
        <v>53</v>
      </c>
      <c r="N53" s="8" t="s">
        <v>51</v>
      </c>
      <c r="O53" s="12">
        <v>302073.78999999998</v>
      </c>
      <c r="P53" s="27">
        <v>6122717.7400000002</v>
      </c>
      <c r="Q53" s="27" t="s">
        <v>101</v>
      </c>
      <c r="R53" s="54" t="str">
        <f>IF(ISNUMBER(MATCH(J53, Causas!B:B, 0)), "Taxonomía Nueva", IF(ISNUMBER(MATCH(J53, 'Causas 1'!B:B, 0)), "Taxonomía Antigua", "HUÉRFANO"))</f>
        <v>Taxonomía Antigua</v>
      </c>
      <c r="S53" s="56">
        <f>YEAR(G53)</f>
        <v>2018</v>
      </c>
      <c r="T53" s="8">
        <f>IF(OR(ISBLANK(O52), O52=0, O52="", ISBLANK(P52), P52=0, P52=""), 1, 0)</f>
        <v>0</v>
      </c>
    </row>
    <row r="54" spans="2:20">
      <c r="B54" s="7">
        <v>201800093</v>
      </c>
      <c r="C54" s="8">
        <v>6</v>
      </c>
      <c r="D54" s="8">
        <v>1</v>
      </c>
      <c r="E54" s="8">
        <v>10</v>
      </c>
      <c r="F54" s="9">
        <v>12</v>
      </c>
      <c r="G54" s="10">
        <v>43172.416666666701</v>
      </c>
      <c r="H54" s="10">
        <v>43172.527777777803</v>
      </c>
      <c r="I54" s="77">
        <v>2.6666666666666665</v>
      </c>
      <c r="J54" s="9">
        <v>2304</v>
      </c>
      <c r="K54" s="9" t="s">
        <v>4</v>
      </c>
      <c r="L54" s="9">
        <v>7301</v>
      </c>
      <c r="M54" s="8" t="s">
        <v>53</v>
      </c>
      <c r="N54" s="8" t="s">
        <v>51</v>
      </c>
      <c r="O54" s="12">
        <v>302307.73</v>
      </c>
      <c r="P54" s="27">
        <v>6123815.6100000003</v>
      </c>
      <c r="Q54" s="27" t="s">
        <v>102</v>
      </c>
      <c r="R54" s="54" t="str">
        <f>IF(ISNUMBER(MATCH(J54, Causas!B:B, 0)), "Taxonomía Nueva", IF(ISNUMBER(MATCH(J54, 'Causas 1'!B:B, 0)), "Taxonomía Antigua", "HUÉRFANO"))</f>
        <v>Taxonomía Antigua</v>
      </c>
      <c r="S54" s="56">
        <f>YEAR(G54)</f>
        <v>2018</v>
      </c>
      <c r="T54" s="8">
        <f>IF(OR(ISBLANK(O53), O53=0, O53="", ISBLANK(P53), P53=0, P53=""), 1, 0)</f>
        <v>0</v>
      </c>
    </row>
    <row r="55" spans="2:20">
      <c r="B55" s="7">
        <v>201800094</v>
      </c>
      <c r="C55" s="8">
        <v>9</v>
      </c>
      <c r="D55" s="8">
        <v>1</v>
      </c>
      <c r="E55" s="8">
        <v>15</v>
      </c>
      <c r="F55" s="9">
        <v>17</v>
      </c>
      <c r="G55" s="10">
        <v>43173.65625</v>
      </c>
      <c r="H55" s="10">
        <v>43173.841666666704</v>
      </c>
      <c r="I55" s="77">
        <v>4.45</v>
      </c>
      <c r="J55" s="9">
        <v>1804</v>
      </c>
      <c r="K55" s="9" t="s">
        <v>4</v>
      </c>
      <c r="L55" s="9">
        <v>7308</v>
      </c>
      <c r="M55" s="8" t="s">
        <v>50</v>
      </c>
      <c r="N55" s="8" t="s">
        <v>51</v>
      </c>
      <c r="O55" s="12">
        <v>317696.06</v>
      </c>
      <c r="P55" s="27">
        <v>6131264.9299999997</v>
      </c>
      <c r="Q55" s="27" t="s">
        <v>103</v>
      </c>
      <c r="R55" s="54" t="str">
        <f>IF(ISNUMBER(MATCH(J55, Causas!B:B, 0)), "Taxonomía Nueva", IF(ISNUMBER(MATCH(J55, 'Causas 1'!B:B, 0)), "Taxonomía Antigua", "HUÉRFANO"))</f>
        <v>Taxonomía Antigua</v>
      </c>
      <c r="S55" s="56">
        <f>YEAR(G55)</f>
        <v>2018</v>
      </c>
      <c r="T55" s="8">
        <f>IF(OR(ISBLANK(O54), O54=0, O54="", ISBLANK(P54), P54=0, P54=""), 1, 0)</f>
        <v>0</v>
      </c>
    </row>
    <row r="56" spans="2:20">
      <c r="B56" s="7">
        <v>201800095</v>
      </c>
      <c r="C56" s="8">
        <v>6</v>
      </c>
      <c r="D56" s="8">
        <v>11</v>
      </c>
      <c r="E56" s="8">
        <v>440</v>
      </c>
      <c r="F56" s="9">
        <v>23</v>
      </c>
      <c r="G56" s="10">
        <v>43175.458333333299</v>
      </c>
      <c r="H56" s="10">
        <v>43175.646527777797</v>
      </c>
      <c r="I56" s="77">
        <v>4.5166666666666666</v>
      </c>
      <c r="J56" s="9">
        <v>2607</v>
      </c>
      <c r="K56" s="9" t="s">
        <v>4</v>
      </c>
      <c r="L56" s="9">
        <v>7301</v>
      </c>
      <c r="M56" s="8" t="s">
        <v>53</v>
      </c>
      <c r="N56" s="8" t="s">
        <v>51</v>
      </c>
      <c r="O56" s="12">
        <v>299986.74099999998</v>
      </c>
      <c r="P56" s="27">
        <v>6118841.0530000003</v>
      </c>
      <c r="Q56" s="27" t="s">
        <v>104</v>
      </c>
      <c r="R56" s="54" t="str">
        <f>IF(ISNUMBER(MATCH(J56, Causas!B:B, 0)), "Taxonomía Nueva", IF(ISNUMBER(MATCH(J56, 'Causas 1'!B:B, 0)), "Taxonomía Antigua", "HUÉRFANO"))</f>
        <v>Taxonomía Antigua</v>
      </c>
      <c r="S56" s="56">
        <f>YEAR(G56)</f>
        <v>2018</v>
      </c>
      <c r="T56" s="8">
        <f>IF(OR(ISBLANK(O55), O55=0, O55="", ISBLANK(P55), P55=0, P55=""), 1, 0)</f>
        <v>0</v>
      </c>
    </row>
    <row r="57" spans="2:20">
      <c r="B57" s="7">
        <v>201800096</v>
      </c>
      <c r="C57" s="8">
        <v>6</v>
      </c>
      <c r="D57" s="8">
        <v>1</v>
      </c>
      <c r="E57" s="8">
        <v>10</v>
      </c>
      <c r="F57" s="9">
        <v>11</v>
      </c>
      <c r="G57" s="10">
        <v>43176.6652777778</v>
      </c>
      <c r="H57" s="10">
        <v>43176.722222222197</v>
      </c>
      <c r="I57" s="77">
        <v>1.3666666666666667</v>
      </c>
      <c r="J57" s="9">
        <v>1801</v>
      </c>
      <c r="K57" s="9" t="s">
        <v>4</v>
      </c>
      <c r="L57" s="9">
        <v>7301</v>
      </c>
      <c r="M57" s="8" t="s">
        <v>53</v>
      </c>
      <c r="N57" s="8" t="s">
        <v>51</v>
      </c>
      <c r="O57" s="12">
        <v>299115.52000000002</v>
      </c>
      <c r="P57" s="27">
        <v>6119508.9000000004</v>
      </c>
      <c r="Q57" s="27" t="s">
        <v>105</v>
      </c>
      <c r="R57" s="54" t="str">
        <f>IF(ISNUMBER(MATCH(J57, Causas!B:B, 0)), "Taxonomía Nueva", IF(ISNUMBER(MATCH(J57, 'Causas 1'!B:B, 0)), "Taxonomía Antigua", "HUÉRFANO"))</f>
        <v>Taxonomía Antigua</v>
      </c>
      <c r="S57" s="56">
        <f>YEAR(G57)</f>
        <v>2018</v>
      </c>
      <c r="T57" s="8">
        <f>IF(OR(ISBLANK(O56), O56=0, O56="", ISBLANK(P56), P56=0, P56=""), 1, 0)</f>
        <v>0</v>
      </c>
    </row>
    <row r="58" spans="2:20">
      <c r="B58" s="7">
        <v>201800100</v>
      </c>
      <c r="C58" s="8">
        <v>9</v>
      </c>
      <c r="D58" s="8">
        <v>117</v>
      </c>
      <c r="E58" s="8">
        <v>7583</v>
      </c>
      <c r="F58" s="9">
        <v>1378</v>
      </c>
      <c r="G58" s="10">
        <v>43176.722222222197</v>
      </c>
      <c r="H58" s="10">
        <v>43176.823611111096</v>
      </c>
      <c r="I58" s="77">
        <v>2.0499999999999998</v>
      </c>
      <c r="J58" s="9">
        <v>1101</v>
      </c>
      <c r="K58" s="9" t="s">
        <v>4</v>
      </c>
      <c r="L58" s="9">
        <v>7308</v>
      </c>
      <c r="M58" s="8" t="s">
        <v>50</v>
      </c>
      <c r="N58" s="8" t="s">
        <v>51</v>
      </c>
      <c r="O58" s="12">
        <v>307277.12300000002</v>
      </c>
      <c r="P58" s="27">
        <v>6141244.4179999996</v>
      </c>
      <c r="Q58" s="27" t="s">
        <v>106</v>
      </c>
      <c r="R58" s="54" t="str">
        <f>IF(ISNUMBER(MATCH(J58, Causas!B:B, 0)), "Taxonomía Nueva", IF(ISNUMBER(MATCH(J58, 'Causas 1'!B:B, 0)), "Taxonomía Antigua", "HUÉRFANO"))</f>
        <v>Taxonomía Antigua</v>
      </c>
      <c r="S58" s="56">
        <f>YEAR(G58)</f>
        <v>2018</v>
      </c>
      <c r="T58" s="8">
        <f>IF(OR(ISBLANK(O57), O57=0, O57="", ISBLANK(P57), P57=0, P57=""), 1, 0)</f>
        <v>0</v>
      </c>
    </row>
    <row r="59" spans="2:20">
      <c r="B59" s="7">
        <v>201800101</v>
      </c>
      <c r="C59" s="8">
        <v>9</v>
      </c>
      <c r="D59" s="8">
        <v>2</v>
      </c>
      <c r="E59" s="8">
        <v>90</v>
      </c>
      <c r="F59" s="9">
        <v>6</v>
      </c>
      <c r="G59" s="10">
        <v>43176.974999999999</v>
      </c>
      <c r="H59" s="10">
        <v>43177.027777777803</v>
      </c>
      <c r="I59" s="77">
        <v>1.2666666666666666</v>
      </c>
      <c r="J59" s="9">
        <v>1802</v>
      </c>
      <c r="K59" s="9" t="s">
        <v>4</v>
      </c>
      <c r="L59" s="9">
        <v>7308</v>
      </c>
      <c r="M59" s="8" t="s">
        <v>50</v>
      </c>
      <c r="N59" s="8" t="s">
        <v>51</v>
      </c>
      <c r="O59" s="12">
        <v>319200.52100000001</v>
      </c>
      <c r="P59" s="27">
        <v>6130307.9179999996</v>
      </c>
      <c r="Q59" s="27" t="s">
        <v>107</v>
      </c>
      <c r="R59" s="54" t="str">
        <f>IF(ISNUMBER(MATCH(J59, Causas!B:B, 0)), "Taxonomía Nueva", IF(ISNUMBER(MATCH(J59, 'Causas 1'!B:B, 0)), "Taxonomía Antigua", "HUÉRFANO"))</f>
        <v>Taxonomía Antigua</v>
      </c>
      <c r="S59" s="56">
        <f>YEAR(G59)</f>
        <v>2018</v>
      </c>
      <c r="T59" s="8">
        <f>IF(OR(ISBLANK(O58), O58=0, O58="", ISBLANK(P58), P58=0, P58=""), 1, 0)</f>
        <v>0</v>
      </c>
    </row>
    <row r="60" spans="2:20">
      <c r="B60" s="7">
        <v>201800102</v>
      </c>
      <c r="C60" s="8">
        <v>2</v>
      </c>
      <c r="D60" s="8">
        <v>1</v>
      </c>
      <c r="E60" s="8">
        <v>10</v>
      </c>
      <c r="F60" s="9">
        <v>6</v>
      </c>
      <c r="G60" s="10">
        <v>43177.375694444403</v>
      </c>
      <c r="H60" s="10">
        <v>43177.477083333302</v>
      </c>
      <c r="I60" s="77">
        <v>2.4333333333333331</v>
      </c>
      <c r="J60" s="9">
        <v>1802</v>
      </c>
      <c r="K60" s="9" t="s">
        <v>4</v>
      </c>
      <c r="L60" s="9">
        <v>7308</v>
      </c>
      <c r="M60" s="8" t="s">
        <v>50</v>
      </c>
      <c r="N60" s="8" t="s">
        <v>51</v>
      </c>
      <c r="O60" s="12">
        <v>309020.47200000001</v>
      </c>
      <c r="P60" s="27">
        <v>6144239.1189999999</v>
      </c>
      <c r="Q60" s="27" t="s">
        <v>108</v>
      </c>
      <c r="R60" s="54" t="str">
        <f>IF(ISNUMBER(MATCH(J60, Causas!B:B, 0)), "Taxonomía Nueva", IF(ISNUMBER(MATCH(J60, 'Causas 1'!B:B, 0)), "Taxonomía Antigua", "HUÉRFANO"))</f>
        <v>Taxonomía Antigua</v>
      </c>
      <c r="S60" s="56">
        <f>YEAR(G60)</f>
        <v>2018</v>
      </c>
      <c r="T60" s="8">
        <f>IF(OR(ISBLANK(O59), O59=0, O59="", ISBLANK(P59), P59=0, P59=""), 1, 0)</f>
        <v>0</v>
      </c>
    </row>
    <row r="61" spans="2:20">
      <c r="B61" s="7">
        <v>201800103</v>
      </c>
      <c r="C61" s="8">
        <v>9</v>
      </c>
      <c r="D61" s="8">
        <v>1</v>
      </c>
      <c r="E61" s="8">
        <v>5</v>
      </c>
      <c r="F61" s="9">
        <v>2</v>
      </c>
      <c r="G61" s="10">
        <v>43177.4152777778</v>
      </c>
      <c r="H61" s="10">
        <v>43177.524305555598</v>
      </c>
      <c r="I61" s="77">
        <v>2.6166666666666667</v>
      </c>
      <c r="J61" s="9">
        <v>1802</v>
      </c>
      <c r="K61" s="9" t="s">
        <v>4</v>
      </c>
      <c r="L61" s="9">
        <v>7308</v>
      </c>
      <c r="M61" s="8" t="s">
        <v>50</v>
      </c>
      <c r="N61" s="8" t="s">
        <v>51</v>
      </c>
      <c r="O61" s="12">
        <v>320925.37</v>
      </c>
      <c r="P61" s="27">
        <v>6129256.6399999997</v>
      </c>
      <c r="Q61" s="27" t="s">
        <v>109</v>
      </c>
      <c r="R61" s="54" t="str">
        <f>IF(ISNUMBER(MATCH(J61, Causas!B:B, 0)), "Taxonomía Nueva", IF(ISNUMBER(MATCH(J61, 'Causas 1'!B:B, 0)), "Taxonomía Antigua", "HUÉRFANO"))</f>
        <v>Taxonomía Antigua</v>
      </c>
      <c r="S61" s="56">
        <f>YEAR(G61)</f>
        <v>2018</v>
      </c>
      <c r="T61" s="8">
        <f>IF(OR(ISBLANK(O60), O60=0, O60="", ISBLANK(P60), P60=0, P60=""), 1, 0)</f>
        <v>0</v>
      </c>
    </row>
    <row r="62" spans="2:20">
      <c r="B62" s="7">
        <v>201800104</v>
      </c>
      <c r="C62" s="8">
        <v>7</v>
      </c>
      <c r="D62" s="8">
        <v>36</v>
      </c>
      <c r="E62" s="8">
        <v>2101</v>
      </c>
      <c r="F62" s="9">
        <v>227</v>
      </c>
      <c r="G62" s="10">
        <v>43177.482638888898</v>
      </c>
      <c r="H62" s="10">
        <v>43177.624305555597</v>
      </c>
      <c r="I62" s="77">
        <v>3.4</v>
      </c>
      <c r="J62" s="9">
        <v>1101</v>
      </c>
      <c r="K62" s="9" t="s">
        <v>4</v>
      </c>
      <c r="L62" s="9">
        <v>7301</v>
      </c>
      <c r="M62" s="8" t="s">
        <v>53</v>
      </c>
      <c r="N62" s="8" t="s">
        <v>51</v>
      </c>
      <c r="O62" s="12">
        <v>307083.35800000001</v>
      </c>
      <c r="P62" s="27">
        <v>6104895</v>
      </c>
      <c r="Q62" s="27" t="s">
        <v>110</v>
      </c>
      <c r="R62" s="54" t="str">
        <f>IF(ISNUMBER(MATCH(J62, Causas!B:B, 0)), "Taxonomía Nueva", IF(ISNUMBER(MATCH(J62, 'Causas 1'!B:B, 0)), "Taxonomía Antigua", "HUÉRFANO"))</f>
        <v>Taxonomía Antigua</v>
      </c>
      <c r="S62" s="56">
        <f>YEAR(G62)</f>
        <v>2018</v>
      </c>
      <c r="T62" s="8">
        <f>IF(OR(ISBLANK(O61), O61=0, O61="", ISBLANK(P61), P61=0, P61=""), 1, 0)</f>
        <v>0</v>
      </c>
    </row>
    <row r="63" spans="2:20">
      <c r="B63" s="7">
        <v>201800105</v>
      </c>
      <c r="C63" s="8">
        <v>6</v>
      </c>
      <c r="D63" s="8">
        <v>10</v>
      </c>
      <c r="E63" s="8">
        <v>695</v>
      </c>
      <c r="F63" s="9">
        <v>16</v>
      </c>
      <c r="G63" s="10">
        <v>43177.497916666704</v>
      </c>
      <c r="H63" s="10">
        <v>43177.652777777803</v>
      </c>
      <c r="I63" s="77">
        <v>3.7166666666666668</v>
      </c>
      <c r="J63" s="9">
        <v>1101</v>
      </c>
      <c r="K63" s="9" t="s">
        <v>4</v>
      </c>
      <c r="L63" s="9">
        <v>7301</v>
      </c>
      <c r="M63" s="8" t="s">
        <v>53</v>
      </c>
      <c r="N63" s="8" t="s">
        <v>51</v>
      </c>
      <c r="O63" s="12">
        <v>300661.424</v>
      </c>
      <c r="P63" s="27">
        <v>6116444.5410000002</v>
      </c>
      <c r="Q63" s="27" t="s">
        <v>111</v>
      </c>
      <c r="R63" s="54" t="str">
        <f>IF(ISNUMBER(MATCH(J63, Causas!B:B, 0)), "Taxonomía Nueva", IF(ISNUMBER(MATCH(J63, 'Causas 1'!B:B, 0)), "Taxonomía Antigua", "HUÉRFANO"))</f>
        <v>Taxonomía Antigua</v>
      </c>
      <c r="S63" s="56">
        <f>YEAR(G63)</f>
        <v>2018</v>
      </c>
      <c r="T63" s="8">
        <f>IF(OR(ISBLANK(O62), O62=0, O62="", ISBLANK(P62), P62=0, P62=""), 1, 0)</f>
        <v>0</v>
      </c>
    </row>
    <row r="64" spans="2:20">
      <c r="B64" s="7">
        <v>201800106</v>
      </c>
      <c r="C64" s="8">
        <v>2</v>
      </c>
      <c r="D64" s="8">
        <v>4</v>
      </c>
      <c r="E64" s="8">
        <v>60</v>
      </c>
      <c r="F64" s="9">
        <v>32</v>
      </c>
      <c r="G64" s="10">
        <v>43177.857638888898</v>
      </c>
      <c r="H64" s="10">
        <v>43177.977083333302</v>
      </c>
      <c r="I64" s="77">
        <v>2.8666666666666667</v>
      </c>
      <c r="J64" s="9">
        <v>1101</v>
      </c>
      <c r="K64" s="9" t="s">
        <v>4</v>
      </c>
      <c r="L64" s="9">
        <v>7308</v>
      </c>
      <c r="M64" s="8" t="s">
        <v>50</v>
      </c>
      <c r="N64" s="8" t="s">
        <v>51</v>
      </c>
      <c r="O64" s="12">
        <v>309289.19400000002</v>
      </c>
      <c r="P64" s="27">
        <v>6143901.7800000003</v>
      </c>
      <c r="Q64" s="27" t="s">
        <v>112</v>
      </c>
      <c r="R64" s="54" t="str">
        <f>IF(ISNUMBER(MATCH(J64, Causas!B:B, 0)), "Taxonomía Nueva", IF(ISNUMBER(MATCH(J64, 'Causas 1'!B:B, 0)), "Taxonomía Antigua", "HUÉRFANO"))</f>
        <v>Taxonomía Antigua</v>
      </c>
      <c r="S64" s="56">
        <f>YEAR(G64)</f>
        <v>2018</v>
      </c>
      <c r="T64" s="8">
        <f>IF(OR(ISBLANK(O63), O63=0, O63="", ISBLANK(P63), P63=0, P63=""), 1, 0)</f>
        <v>0</v>
      </c>
    </row>
    <row r="65" spans="2:20">
      <c r="B65" s="7">
        <v>201800107</v>
      </c>
      <c r="C65" s="8">
        <v>9</v>
      </c>
      <c r="D65" s="8">
        <v>1</v>
      </c>
      <c r="E65" s="8">
        <v>5</v>
      </c>
      <c r="F65" s="9">
        <v>2</v>
      </c>
      <c r="G65" s="10">
        <v>43181.850694444402</v>
      </c>
      <c r="H65" s="10">
        <v>43183.776388888902</v>
      </c>
      <c r="I65" s="77">
        <v>0.83333333333333337</v>
      </c>
      <c r="J65" s="9">
        <v>2304</v>
      </c>
      <c r="K65" s="9" t="s">
        <v>4</v>
      </c>
      <c r="L65" s="9">
        <v>7308</v>
      </c>
      <c r="M65" s="8" t="s">
        <v>50</v>
      </c>
      <c r="N65" s="8" t="s">
        <v>51</v>
      </c>
      <c r="O65" s="12">
        <v>322650.83</v>
      </c>
      <c r="P65" s="27">
        <v>6128801.96</v>
      </c>
      <c r="Q65" s="27" t="s">
        <v>113</v>
      </c>
      <c r="R65" s="54" t="str">
        <f>IF(ISNUMBER(MATCH(J65, Causas!B:B, 0)), "Taxonomía Nueva", IF(ISNUMBER(MATCH(J65, 'Causas 1'!B:B, 0)), "Taxonomía Antigua", "HUÉRFANO"))</f>
        <v>Taxonomía Antigua</v>
      </c>
      <c r="S65" s="56">
        <f>YEAR(G65)</f>
        <v>2018</v>
      </c>
      <c r="T65" s="8">
        <f>IF(OR(ISBLANK(O64), O64=0, O64="", ISBLANK(P64), P64=0, P64=""), 1, 0)</f>
        <v>0</v>
      </c>
    </row>
    <row r="66" spans="2:20">
      <c r="B66" s="7">
        <v>201800109</v>
      </c>
      <c r="C66" s="8">
        <v>7</v>
      </c>
      <c r="D66" s="8">
        <v>3</v>
      </c>
      <c r="E66" s="8">
        <v>375</v>
      </c>
      <c r="F66" s="9">
        <v>57</v>
      </c>
      <c r="G66" s="10">
        <v>43184.604861111096</v>
      </c>
      <c r="H66" s="10">
        <v>43184.666666666701</v>
      </c>
      <c r="I66" s="77">
        <v>1.4833333333333334</v>
      </c>
      <c r="J66" s="9">
        <v>1801</v>
      </c>
      <c r="K66" s="9" t="s">
        <v>4</v>
      </c>
      <c r="L66" s="9">
        <v>7301</v>
      </c>
      <c r="M66" s="8" t="s">
        <v>53</v>
      </c>
      <c r="N66" s="8" t="s">
        <v>51</v>
      </c>
      <c r="O66" s="12">
        <v>310810.391</v>
      </c>
      <c r="P66" s="27">
        <v>6101386.8049999997</v>
      </c>
      <c r="Q66" s="27" t="s">
        <v>114</v>
      </c>
      <c r="R66" s="54" t="str">
        <f>IF(ISNUMBER(MATCH(J66, Causas!B:B, 0)), "Taxonomía Nueva", IF(ISNUMBER(MATCH(J66, 'Causas 1'!B:B, 0)), "Taxonomía Antigua", "HUÉRFANO"))</f>
        <v>Taxonomía Antigua</v>
      </c>
      <c r="S66" s="56">
        <f>YEAR(G66)</f>
        <v>2018</v>
      </c>
      <c r="T66" s="8">
        <f>IF(OR(ISBLANK(O65), O65=0, O65="", ISBLANK(P65), P65=0, P65=""), 1, 0)</f>
        <v>0</v>
      </c>
    </row>
    <row r="67" spans="2:20">
      <c r="B67" s="7">
        <v>201800110</v>
      </c>
      <c r="C67" s="8">
        <v>7</v>
      </c>
      <c r="D67" s="8">
        <v>5</v>
      </c>
      <c r="E67" s="8">
        <v>145</v>
      </c>
      <c r="F67" s="9">
        <v>7</v>
      </c>
      <c r="G67" s="10">
        <v>43185.510416666701</v>
      </c>
      <c r="H67" s="10">
        <v>43185.6875</v>
      </c>
      <c r="I67" s="77">
        <v>4.25</v>
      </c>
      <c r="J67" s="9">
        <v>1802</v>
      </c>
      <c r="K67" s="9" t="s">
        <v>4</v>
      </c>
      <c r="L67" s="9">
        <v>7301</v>
      </c>
      <c r="M67" s="8" t="s">
        <v>53</v>
      </c>
      <c r="N67" s="8" t="s">
        <v>51</v>
      </c>
      <c r="O67" s="12">
        <v>304718.86200000002</v>
      </c>
      <c r="P67" s="27">
        <v>6119280.7850000001</v>
      </c>
      <c r="Q67" s="27" t="s">
        <v>115</v>
      </c>
      <c r="R67" s="54" t="str">
        <f>IF(ISNUMBER(MATCH(J67, Causas!B:B, 0)), "Taxonomía Nueva", IF(ISNUMBER(MATCH(J67, 'Causas 1'!B:B, 0)), "Taxonomía Antigua", "HUÉRFANO"))</f>
        <v>Taxonomía Antigua</v>
      </c>
      <c r="S67" s="56">
        <f>YEAR(G67)</f>
        <v>2018</v>
      </c>
      <c r="T67" s="8">
        <f>IF(OR(ISBLANK(O66), O66=0, O66="", ISBLANK(P66), P66=0, P66=""), 1, 0)</f>
        <v>0</v>
      </c>
    </row>
    <row r="68" spans="2:20">
      <c r="B68" s="7">
        <v>201800111</v>
      </c>
      <c r="C68" s="8">
        <v>7</v>
      </c>
      <c r="D68" s="8">
        <v>1</v>
      </c>
      <c r="E68" s="8">
        <v>15</v>
      </c>
      <c r="F68" s="9">
        <v>26</v>
      </c>
      <c r="G68" s="10">
        <v>43185.530555555597</v>
      </c>
      <c r="H68" s="10">
        <v>43185.583333333299</v>
      </c>
      <c r="I68" s="77">
        <v>1.2666666666666666</v>
      </c>
      <c r="J68" s="9">
        <v>1802</v>
      </c>
      <c r="K68" s="9" t="s">
        <v>4</v>
      </c>
      <c r="L68" s="9">
        <v>7301</v>
      </c>
      <c r="M68" s="8" t="s">
        <v>53</v>
      </c>
      <c r="N68" s="8" t="s">
        <v>51</v>
      </c>
      <c r="O68" s="12">
        <v>309505.21000000002</v>
      </c>
      <c r="P68" s="27">
        <v>6104408.79</v>
      </c>
      <c r="Q68" s="27" t="s">
        <v>116</v>
      </c>
      <c r="R68" s="54" t="str">
        <f>IF(ISNUMBER(MATCH(J68, Causas!B:B, 0)), "Taxonomía Nueva", IF(ISNUMBER(MATCH(J68, 'Causas 1'!B:B, 0)), "Taxonomía Antigua", "HUÉRFANO"))</f>
        <v>Taxonomía Antigua</v>
      </c>
      <c r="S68" s="56">
        <f>YEAR(G68)</f>
        <v>2018</v>
      </c>
      <c r="T68" s="8">
        <f>IF(OR(ISBLANK(O67), O67=0, O67="", ISBLANK(P67), P67=0, P67=""), 1, 0)</f>
        <v>0</v>
      </c>
    </row>
    <row r="69" spans="2:20">
      <c r="B69" s="7">
        <v>201800112</v>
      </c>
      <c r="C69" s="8">
        <v>6</v>
      </c>
      <c r="D69" s="8">
        <v>1</v>
      </c>
      <c r="E69" s="8">
        <v>75</v>
      </c>
      <c r="F69" s="9">
        <v>84</v>
      </c>
      <c r="G69" s="10">
        <v>43186.883333333302</v>
      </c>
      <c r="H69" s="10">
        <v>43186.917361111096</v>
      </c>
      <c r="I69" s="77">
        <v>0.81666666666666665</v>
      </c>
      <c r="J69" s="9">
        <v>2304</v>
      </c>
      <c r="K69" s="9" t="s">
        <v>4</v>
      </c>
      <c r="L69" s="9">
        <v>7301</v>
      </c>
      <c r="M69" s="8" t="s">
        <v>53</v>
      </c>
      <c r="N69" s="8" t="s">
        <v>51</v>
      </c>
      <c r="O69" s="12">
        <v>298064.46000000002</v>
      </c>
      <c r="P69" s="27">
        <v>6122455.3600000003</v>
      </c>
      <c r="Q69" s="27" t="s">
        <v>117</v>
      </c>
      <c r="R69" s="54" t="str">
        <f>IF(ISNUMBER(MATCH(J69, Causas!B:B, 0)), "Taxonomía Nueva", IF(ISNUMBER(MATCH(J69, 'Causas 1'!B:B, 0)), "Taxonomía Antigua", "HUÉRFANO"))</f>
        <v>Taxonomía Antigua</v>
      </c>
      <c r="S69" s="56">
        <f>YEAR(G69)</f>
        <v>2018</v>
      </c>
      <c r="T69" s="8">
        <f>IF(OR(ISBLANK(O68), O68=0, O68="", ISBLANK(P68), P68=0, P68=""), 1, 0)</f>
        <v>0</v>
      </c>
    </row>
    <row r="70" spans="2:20">
      <c r="B70" s="7">
        <v>201800114</v>
      </c>
      <c r="C70" s="8">
        <v>6</v>
      </c>
      <c r="D70" s="8">
        <v>1</v>
      </c>
      <c r="E70" s="8">
        <v>30</v>
      </c>
      <c r="F70" s="9">
        <v>1</v>
      </c>
      <c r="G70" s="10">
        <v>43188.392361111102</v>
      </c>
      <c r="H70" s="10">
        <v>43188.444444444402</v>
      </c>
      <c r="I70" s="77">
        <v>1.25</v>
      </c>
      <c r="J70" s="9">
        <v>1402</v>
      </c>
      <c r="K70" s="9" t="s">
        <v>4</v>
      </c>
      <c r="L70" s="9">
        <v>7301</v>
      </c>
      <c r="M70" s="8" t="s">
        <v>53</v>
      </c>
      <c r="N70" s="8" t="s">
        <v>51</v>
      </c>
      <c r="O70" s="12">
        <v>302202.09000000003</v>
      </c>
      <c r="P70" s="27">
        <v>6124663.54</v>
      </c>
      <c r="Q70" s="27" t="s">
        <v>118</v>
      </c>
      <c r="R70" s="54" t="str">
        <f>IF(ISNUMBER(MATCH(J70, Causas!B:B, 0)), "Taxonomía Nueva", IF(ISNUMBER(MATCH(J70, 'Causas 1'!B:B, 0)), "Taxonomía Antigua", "HUÉRFANO"))</f>
        <v>Taxonomía Antigua</v>
      </c>
      <c r="S70" s="56">
        <f>YEAR(G70)</f>
        <v>2018</v>
      </c>
      <c r="T70" s="8">
        <f>IF(OR(ISBLANK(O69), O69=0, O69="", ISBLANK(P69), P69=0, P69=""), 1, 0)</f>
        <v>0</v>
      </c>
    </row>
    <row r="71" spans="2:20">
      <c r="B71" s="7">
        <v>201800115</v>
      </c>
      <c r="C71" s="8">
        <v>9</v>
      </c>
      <c r="D71" s="8">
        <v>1</v>
      </c>
      <c r="E71" s="8">
        <v>15</v>
      </c>
      <c r="F71" s="9">
        <v>10</v>
      </c>
      <c r="G71" s="10">
        <v>43189.443055555603</v>
      </c>
      <c r="H71" s="10">
        <v>43189.486111111102</v>
      </c>
      <c r="I71" s="77">
        <v>1.0333333333333334</v>
      </c>
      <c r="J71" s="9">
        <v>1802</v>
      </c>
      <c r="K71" s="9" t="s">
        <v>4</v>
      </c>
      <c r="L71" s="9">
        <v>7308</v>
      </c>
      <c r="M71" s="8" t="s">
        <v>50</v>
      </c>
      <c r="N71" s="8" t="s">
        <v>51</v>
      </c>
      <c r="O71" s="12">
        <v>308124.49</v>
      </c>
      <c r="P71" s="27">
        <v>6136363.0700000003</v>
      </c>
      <c r="Q71" s="27" t="s">
        <v>119</v>
      </c>
      <c r="R71" s="54" t="str">
        <f>IF(ISNUMBER(MATCH(J71, Causas!B:B, 0)), "Taxonomía Nueva", IF(ISNUMBER(MATCH(J71, 'Causas 1'!B:B, 0)), "Taxonomía Antigua", "HUÉRFANO"))</f>
        <v>Taxonomía Antigua</v>
      </c>
      <c r="S71" s="56">
        <f>YEAR(G71)</f>
        <v>2018</v>
      </c>
      <c r="T71" s="8">
        <f>IF(OR(ISBLANK(O70), O70=0, O70="", ISBLANK(P70), P70=0, P70=""), 1, 0)</f>
        <v>0</v>
      </c>
    </row>
    <row r="72" spans="2:20">
      <c r="B72" s="7">
        <v>201800122</v>
      </c>
      <c r="C72" s="8">
        <v>9</v>
      </c>
      <c r="D72" s="8">
        <v>6</v>
      </c>
      <c r="E72" s="8">
        <v>745</v>
      </c>
      <c r="F72" s="9">
        <v>103</v>
      </c>
      <c r="G72" s="10">
        <v>43192.416331018503</v>
      </c>
      <c r="H72" s="10">
        <v>43192.472210648099</v>
      </c>
      <c r="I72" s="77">
        <v>1.3411111111111111</v>
      </c>
      <c r="J72" s="9">
        <v>1804</v>
      </c>
      <c r="K72" s="9" t="s">
        <v>4</v>
      </c>
      <c r="L72" s="9">
        <v>7308</v>
      </c>
      <c r="M72" s="8" t="s">
        <v>50</v>
      </c>
      <c r="N72" s="8" t="s">
        <v>51</v>
      </c>
      <c r="O72" s="12">
        <v>307585.27600000001</v>
      </c>
      <c r="P72" s="27">
        <v>6142407.5410000002</v>
      </c>
      <c r="Q72" s="27" t="s">
        <v>120</v>
      </c>
      <c r="R72" s="54" t="str">
        <f>IF(ISNUMBER(MATCH(J72, Causas!B:B, 0)), "Taxonomía Nueva", IF(ISNUMBER(MATCH(J72, 'Causas 1'!B:B, 0)), "Taxonomía Antigua", "HUÉRFANO"))</f>
        <v>Taxonomía Antigua</v>
      </c>
      <c r="S72" s="56">
        <f>YEAR(G72)</f>
        <v>2018</v>
      </c>
      <c r="T72" s="8">
        <f>IF(OR(ISBLANK(O71), O71=0, O71="", ISBLANK(P71), P71=0, P71=""), 1, 0)</f>
        <v>0</v>
      </c>
    </row>
    <row r="73" spans="2:20">
      <c r="B73" s="7">
        <v>201800124</v>
      </c>
      <c r="C73" s="8">
        <v>7</v>
      </c>
      <c r="D73" s="8">
        <v>17</v>
      </c>
      <c r="E73" s="8">
        <v>1033</v>
      </c>
      <c r="F73" s="9">
        <v>84</v>
      </c>
      <c r="G73" s="10">
        <v>43192.449016203696</v>
      </c>
      <c r="H73" s="10">
        <v>43192.591273148202</v>
      </c>
      <c r="I73" s="77">
        <v>3.4141666666666666</v>
      </c>
      <c r="J73" s="9">
        <v>1804</v>
      </c>
      <c r="K73" s="9" t="s">
        <v>4</v>
      </c>
      <c r="L73" s="9">
        <v>7304</v>
      </c>
      <c r="M73" s="8" t="s">
        <v>92</v>
      </c>
      <c r="N73" s="8" t="s">
        <v>51</v>
      </c>
      <c r="O73" s="12">
        <v>307573.56900000002</v>
      </c>
      <c r="P73" s="27">
        <v>6103347.1770000001</v>
      </c>
      <c r="Q73" s="27" t="s">
        <v>121</v>
      </c>
      <c r="R73" s="54" t="str">
        <f>IF(ISNUMBER(MATCH(J73, Causas!B:B, 0)), "Taxonomía Nueva", IF(ISNUMBER(MATCH(J73, 'Causas 1'!B:B, 0)), "Taxonomía Antigua", "HUÉRFANO"))</f>
        <v>Taxonomía Antigua</v>
      </c>
      <c r="S73" s="56">
        <f>YEAR(G73)</f>
        <v>2018</v>
      </c>
      <c r="T73" s="8">
        <f>IF(OR(ISBLANK(O72), O72=0, O72="", ISBLANK(P72), P72=0, P72=""), 1, 0)</f>
        <v>0</v>
      </c>
    </row>
    <row r="74" spans="2:20">
      <c r="B74" s="7">
        <v>201800126</v>
      </c>
      <c r="C74" s="8">
        <v>9</v>
      </c>
      <c r="D74" s="8">
        <v>1</v>
      </c>
      <c r="E74" s="8">
        <v>10</v>
      </c>
      <c r="F74" s="9">
        <v>17</v>
      </c>
      <c r="G74" s="10">
        <v>43192.702777777798</v>
      </c>
      <c r="H74" s="10">
        <v>43192.748611111099</v>
      </c>
      <c r="I74" s="77">
        <v>1.1000000000000001</v>
      </c>
      <c r="J74" s="9">
        <v>1802</v>
      </c>
      <c r="K74" s="9" t="s">
        <v>4</v>
      </c>
      <c r="L74" s="9">
        <v>7308</v>
      </c>
      <c r="M74" s="8" t="s">
        <v>50</v>
      </c>
      <c r="N74" s="8" t="s">
        <v>51</v>
      </c>
      <c r="O74" s="12">
        <v>310273.5</v>
      </c>
      <c r="P74" s="27">
        <v>6137994</v>
      </c>
      <c r="Q74" s="27" t="s">
        <v>122</v>
      </c>
      <c r="R74" s="54" t="str">
        <f>IF(ISNUMBER(MATCH(J74, Causas!B:B, 0)), "Taxonomía Nueva", IF(ISNUMBER(MATCH(J74, 'Causas 1'!B:B, 0)), "Taxonomía Antigua", "HUÉRFANO"))</f>
        <v>Taxonomía Antigua</v>
      </c>
      <c r="S74" s="56">
        <f>YEAR(G74)</f>
        <v>2018</v>
      </c>
      <c r="T74" s="8">
        <f>IF(OR(ISBLANK(O73), O73=0, O73="", ISBLANK(P73), P73=0, P73=""), 1, 0)</f>
        <v>0</v>
      </c>
    </row>
    <row r="75" spans="2:20">
      <c r="B75" s="7">
        <v>201800127</v>
      </c>
      <c r="C75" s="8">
        <v>7</v>
      </c>
      <c r="D75" s="8">
        <v>1</v>
      </c>
      <c r="E75" s="8">
        <v>10</v>
      </c>
      <c r="F75" s="9">
        <v>1</v>
      </c>
      <c r="G75" s="10">
        <v>43193.549189814803</v>
      </c>
      <c r="H75" s="10">
        <v>43193.674189814803</v>
      </c>
      <c r="I75" s="77">
        <v>3</v>
      </c>
      <c r="J75" s="9">
        <v>2008</v>
      </c>
      <c r="K75" s="9" t="s">
        <v>4</v>
      </c>
      <c r="L75" s="9">
        <v>7301</v>
      </c>
      <c r="M75" s="8" t="s">
        <v>53</v>
      </c>
      <c r="N75" s="8" t="s">
        <v>51</v>
      </c>
      <c r="O75" s="12">
        <v>316820.103</v>
      </c>
      <c r="P75" s="27">
        <v>6101401.0539999995</v>
      </c>
      <c r="Q75" s="27" t="s">
        <v>123</v>
      </c>
      <c r="R75" s="54" t="str">
        <f>IF(ISNUMBER(MATCH(J75, Causas!B:B, 0)), "Taxonomía Nueva", IF(ISNUMBER(MATCH(J75, 'Causas 1'!B:B, 0)), "Taxonomía Antigua", "HUÉRFANO"))</f>
        <v>Taxonomía Antigua</v>
      </c>
      <c r="S75" s="56">
        <f>YEAR(G75)</f>
        <v>2018</v>
      </c>
      <c r="T75" s="8">
        <f>IF(OR(ISBLANK(O74), O74=0, O74="", ISBLANK(P74), P74=0, P74=""), 1, 0)</f>
        <v>0</v>
      </c>
    </row>
    <row r="76" spans="2:20">
      <c r="B76" s="7">
        <v>201800129</v>
      </c>
      <c r="C76" s="8">
        <v>8</v>
      </c>
      <c r="D76" s="8">
        <v>5</v>
      </c>
      <c r="E76" s="8">
        <v>65</v>
      </c>
      <c r="F76" s="9">
        <v>70</v>
      </c>
      <c r="G76" s="10">
        <v>43196.783333333296</v>
      </c>
      <c r="H76" s="10">
        <v>43196.827083333301</v>
      </c>
      <c r="I76" s="77">
        <v>1.05</v>
      </c>
      <c r="J76" s="9">
        <v>2305</v>
      </c>
      <c r="K76" s="9" t="s">
        <v>4</v>
      </c>
      <c r="L76" s="9">
        <v>7301</v>
      </c>
      <c r="M76" s="8" t="s">
        <v>53</v>
      </c>
      <c r="N76" s="8" t="s">
        <v>51</v>
      </c>
      <c r="O76" s="12">
        <v>301212.19799999997</v>
      </c>
      <c r="P76" s="27">
        <v>6126400.7259999998</v>
      </c>
      <c r="Q76" s="27" t="s">
        <v>124</v>
      </c>
      <c r="R76" s="54" t="str">
        <f>IF(ISNUMBER(MATCH(J76, Causas!B:B, 0)), "Taxonomía Nueva", IF(ISNUMBER(MATCH(J76, 'Causas 1'!B:B, 0)), "Taxonomía Antigua", "HUÉRFANO"))</f>
        <v>Taxonomía Antigua</v>
      </c>
      <c r="S76" s="56">
        <f>YEAR(G76)</f>
        <v>2018</v>
      </c>
      <c r="T76" s="8">
        <f>IF(OR(ISBLANK(O75), O75=0, O75="", ISBLANK(P75), P75=0, P75=""), 1, 0)</f>
        <v>0</v>
      </c>
    </row>
    <row r="77" spans="2:20">
      <c r="B77" s="7">
        <v>201800134</v>
      </c>
      <c r="C77" s="8">
        <v>6</v>
      </c>
      <c r="D77" s="8">
        <v>4</v>
      </c>
      <c r="E77" s="8">
        <v>450</v>
      </c>
      <c r="F77" s="9">
        <v>6</v>
      </c>
      <c r="G77" s="10">
        <v>43196.791747685202</v>
      </c>
      <c r="H77" s="10">
        <v>43196.829861111102</v>
      </c>
      <c r="I77" s="77">
        <v>0.91472222222222221</v>
      </c>
      <c r="J77" s="9">
        <v>2305</v>
      </c>
      <c r="K77" s="9" t="s">
        <v>4</v>
      </c>
      <c r="L77" s="9">
        <v>7301</v>
      </c>
      <c r="M77" s="8" t="s">
        <v>53</v>
      </c>
      <c r="N77" s="8" t="s">
        <v>51</v>
      </c>
      <c r="O77" s="12">
        <v>300744.53899999999</v>
      </c>
      <c r="P77" s="27">
        <v>6120658.0449999999</v>
      </c>
      <c r="Q77" s="27" t="s">
        <v>125</v>
      </c>
      <c r="R77" s="54" t="str">
        <f>IF(ISNUMBER(MATCH(J77, Causas!B:B, 0)), "Taxonomía Nueva", IF(ISNUMBER(MATCH(J77, 'Causas 1'!B:B, 0)), "Taxonomía Antigua", "HUÉRFANO"))</f>
        <v>Taxonomía Antigua</v>
      </c>
      <c r="S77" s="56">
        <f>YEAR(G77)</f>
        <v>2018</v>
      </c>
      <c r="T77" s="8">
        <f>IF(OR(ISBLANK(O76), O76=0, O76="", ISBLANK(P76), P76=0, P76=""), 1, 0)</f>
        <v>0</v>
      </c>
    </row>
    <row r="78" spans="2:20">
      <c r="B78" s="7">
        <v>201800135</v>
      </c>
      <c r="C78" s="8">
        <v>6</v>
      </c>
      <c r="D78" s="8">
        <v>1</v>
      </c>
      <c r="E78" s="8">
        <v>75</v>
      </c>
      <c r="F78" s="9">
        <v>30</v>
      </c>
      <c r="G78" s="10">
        <v>43197.381712962997</v>
      </c>
      <c r="H78" s="10">
        <v>43197.544328703698</v>
      </c>
      <c r="I78" s="77">
        <v>3.9027777777777777</v>
      </c>
      <c r="J78" s="9">
        <v>2607</v>
      </c>
      <c r="K78" s="9" t="s">
        <v>4</v>
      </c>
      <c r="L78" s="9">
        <v>7301</v>
      </c>
      <c r="M78" s="8" t="s">
        <v>53</v>
      </c>
      <c r="N78" s="8" t="s">
        <v>51</v>
      </c>
      <c r="O78" s="12">
        <v>297732.96000000002</v>
      </c>
      <c r="P78" s="27">
        <v>6123276.2699999996</v>
      </c>
      <c r="Q78" s="27" t="s">
        <v>126</v>
      </c>
      <c r="R78" s="54" t="str">
        <f>IF(ISNUMBER(MATCH(J78, Causas!B:B, 0)), "Taxonomía Nueva", IF(ISNUMBER(MATCH(J78, 'Causas 1'!B:B, 0)), "Taxonomía Antigua", "HUÉRFANO"))</f>
        <v>Taxonomía Antigua</v>
      </c>
      <c r="S78" s="56">
        <f>YEAR(G78)</f>
        <v>2018</v>
      </c>
      <c r="T78" s="8">
        <f>IF(OR(ISBLANK(O77), O77=0, O77="", ISBLANK(P77), P77=0, P77=""), 1, 0)</f>
        <v>0</v>
      </c>
    </row>
    <row r="79" spans="2:20">
      <c r="B79" s="7">
        <v>201800137</v>
      </c>
      <c r="C79" s="8">
        <v>7</v>
      </c>
      <c r="D79" s="8">
        <v>3</v>
      </c>
      <c r="E79" s="8">
        <v>120</v>
      </c>
      <c r="F79" s="9">
        <v>29</v>
      </c>
      <c r="G79" s="10">
        <v>43201.381782407399</v>
      </c>
      <c r="H79" s="10">
        <v>43201.4219212963</v>
      </c>
      <c r="I79" s="77">
        <v>0.96333333333333337</v>
      </c>
      <c r="J79" s="9">
        <v>1802</v>
      </c>
      <c r="K79" s="9" t="s">
        <v>4</v>
      </c>
      <c r="L79" s="9">
        <v>7301</v>
      </c>
      <c r="M79" s="8" t="s">
        <v>53</v>
      </c>
      <c r="N79" s="8" t="s">
        <v>51</v>
      </c>
      <c r="O79" s="12">
        <v>306774.27899999998</v>
      </c>
      <c r="P79" s="27">
        <v>6105285.4529999997</v>
      </c>
      <c r="Q79" s="27" t="s">
        <v>127</v>
      </c>
      <c r="R79" s="54" t="str">
        <f>IF(ISNUMBER(MATCH(J79, Causas!B:B, 0)), "Taxonomía Nueva", IF(ISNUMBER(MATCH(J79, 'Causas 1'!B:B, 0)), "Taxonomía Antigua", "HUÉRFANO"))</f>
        <v>Taxonomía Antigua</v>
      </c>
      <c r="S79" s="56">
        <f>YEAR(G79)</f>
        <v>2018</v>
      </c>
      <c r="T79" s="8">
        <f>IF(OR(ISBLANK(O78), O78=0, O78="", ISBLANK(P78), P78=0, P78=""), 1, 0)</f>
        <v>0</v>
      </c>
    </row>
    <row r="80" spans="2:20">
      <c r="B80" s="7">
        <v>201800138</v>
      </c>
      <c r="C80" s="8">
        <v>6</v>
      </c>
      <c r="D80" s="8">
        <v>4</v>
      </c>
      <c r="E80" s="8">
        <v>450</v>
      </c>
      <c r="F80" s="9">
        <v>6</v>
      </c>
      <c r="G80" s="10">
        <v>43198.645277777803</v>
      </c>
      <c r="H80" s="10">
        <v>43198.729166666701</v>
      </c>
      <c r="I80" s="77">
        <v>2.0133333333333332</v>
      </c>
      <c r="J80" s="9">
        <v>2701</v>
      </c>
      <c r="K80" s="9" t="s">
        <v>4</v>
      </c>
      <c r="L80" s="9">
        <v>7301</v>
      </c>
      <c r="M80" s="8" t="s">
        <v>53</v>
      </c>
      <c r="N80" s="8" t="s">
        <v>51</v>
      </c>
      <c r="O80" s="12">
        <v>300744.53899999999</v>
      </c>
      <c r="P80" s="27">
        <v>6120658.0449999999</v>
      </c>
      <c r="Q80" s="27" t="s">
        <v>125</v>
      </c>
      <c r="R80" s="54" t="str">
        <f>IF(ISNUMBER(MATCH(J80, Causas!B:B, 0)), "Taxonomía Nueva", IF(ISNUMBER(MATCH(J80, 'Causas 1'!B:B, 0)), "Taxonomía Antigua", "HUÉRFANO"))</f>
        <v>Taxonomía Antigua</v>
      </c>
      <c r="S80" s="56">
        <f>YEAR(G80)</f>
        <v>2018</v>
      </c>
      <c r="T80" s="8">
        <f>IF(OR(ISBLANK(O79), O79=0, O79="", ISBLANK(P79), P79=0, P79=""), 1, 0)</f>
        <v>0</v>
      </c>
    </row>
    <row r="81" spans="2:20">
      <c r="B81" s="7">
        <v>201800139</v>
      </c>
      <c r="C81" s="8">
        <v>6</v>
      </c>
      <c r="D81" s="8">
        <v>3</v>
      </c>
      <c r="E81" s="8">
        <v>170</v>
      </c>
      <c r="F81" s="9">
        <v>50</v>
      </c>
      <c r="G81" s="10">
        <v>43201.584490740701</v>
      </c>
      <c r="H81" s="10">
        <v>43201.625381944403</v>
      </c>
      <c r="I81" s="77">
        <v>0.98138888888888887</v>
      </c>
      <c r="J81" s="9">
        <v>1402</v>
      </c>
      <c r="K81" s="9" t="s">
        <v>4</v>
      </c>
      <c r="L81" s="9">
        <v>7301</v>
      </c>
      <c r="M81" s="8" t="s">
        <v>53</v>
      </c>
      <c r="N81" s="8" t="s">
        <v>51</v>
      </c>
      <c r="O81" s="12">
        <v>298765.40899999999</v>
      </c>
      <c r="P81" s="27">
        <v>6125362.2599999998</v>
      </c>
      <c r="Q81" s="27" t="s">
        <v>128</v>
      </c>
      <c r="R81" s="54" t="str">
        <f>IF(ISNUMBER(MATCH(J81, Causas!B:B, 0)), "Taxonomía Nueva", IF(ISNUMBER(MATCH(J81, 'Causas 1'!B:B, 0)), "Taxonomía Antigua", "HUÉRFANO"))</f>
        <v>Taxonomía Antigua</v>
      </c>
      <c r="S81" s="56">
        <f>YEAR(G81)</f>
        <v>2018</v>
      </c>
      <c r="T81" s="8">
        <f>IF(OR(ISBLANK(O80), O80=0, O80="", ISBLANK(P80), P80=0, P80=""), 1, 0)</f>
        <v>0</v>
      </c>
    </row>
    <row r="82" spans="2:20">
      <c r="B82" s="7">
        <v>201800140</v>
      </c>
      <c r="C82" s="8">
        <v>9</v>
      </c>
      <c r="D82" s="8">
        <v>12</v>
      </c>
      <c r="E82" s="8">
        <v>1735</v>
      </c>
      <c r="F82" s="9">
        <v>49</v>
      </c>
      <c r="G82" s="10">
        <v>43201.642685185201</v>
      </c>
      <c r="H82" s="10">
        <v>43201.711921296301</v>
      </c>
      <c r="I82" s="77">
        <v>1.6616666666666666</v>
      </c>
      <c r="J82" s="9">
        <v>1802</v>
      </c>
      <c r="K82" s="9" t="s">
        <v>4</v>
      </c>
      <c r="L82" s="9">
        <v>7308</v>
      </c>
      <c r="M82" s="8" t="s">
        <v>50</v>
      </c>
      <c r="N82" s="8" t="s">
        <v>51</v>
      </c>
      <c r="O82" s="12">
        <v>313237.05200000003</v>
      </c>
      <c r="P82" s="27">
        <v>6135093.6619999995</v>
      </c>
      <c r="Q82" s="27" t="s">
        <v>129</v>
      </c>
      <c r="R82" s="54" t="str">
        <f>IF(ISNUMBER(MATCH(J82, Causas!B:B, 0)), "Taxonomía Nueva", IF(ISNUMBER(MATCH(J82, 'Causas 1'!B:B, 0)), "Taxonomía Antigua", "HUÉRFANO"))</f>
        <v>Taxonomía Antigua</v>
      </c>
      <c r="S82" s="56">
        <f>YEAR(G82)</f>
        <v>2018</v>
      </c>
      <c r="T82" s="8">
        <f>IF(OR(ISBLANK(O81), O81=0, O81="", ISBLANK(P81), P81=0, P81=""), 1, 0)</f>
        <v>0</v>
      </c>
    </row>
    <row r="83" spans="2:20">
      <c r="B83" s="7">
        <v>201800141</v>
      </c>
      <c r="C83" s="8">
        <v>8</v>
      </c>
      <c r="D83" s="8">
        <v>5</v>
      </c>
      <c r="E83" s="8">
        <v>108</v>
      </c>
      <c r="F83" s="9">
        <v>18</v>
      </c>
      <c r="G83" s="10">
        <v>43201.722731481503</v>
      </c>
      <c r="H83" s="10">
        <v>43201.753067129597</v>
      </c>
      <c r="I83" s="77">
        <v>0.72805555555555557</v>
      </c>
      <c r="J83" s="9">
        <v>1802</v>
      </c>
      <c r="K83" s="9" t="s">
        <v>4</v>
      </c>
      <c r="L83" s="9">
        <v>7301</v>
      </c>
      <c r="M83" s="8" t="s">
        <v>53</v>
      </c>
      <c r="N83" s="8" t="s">
        <v>51</v>
      </c>
      <c r="O83" s="12">
        <v>301314.86</v>
      </c>
      <c r="P83" s="27">
        <v>6126387.0899999999</v>
      </c>
      <c r="Q83" s="27" t="s">
        <v>130</v>
      </c>
      <c r="R83" s="54" t="str">
        <f>IF(ISNUMBER(MATCH(J83, Causas!B:B, 0)), "Taxonomía Nueva", IF(ISNUMBER(MATCH(J83, 'Causas 1'!B:B, 0)), "Taxonomía Antigua", "HUÉRFANO"))</f>
        <v>Taxonomía Antigua</v>
      </c>
      <c r="S83" s="56">
        <f>YEAR(G83)</f>
        <v>2018</v>
      </c>
      <c r="T83" s="8">
        <f>IF(OR(ISBLANK(O82), O82=0, O82="", ISBLANK(P82), P82=0, P82=""), 1, 0)</f>
        <v>0</v>
      </c>
    </row>
    <row r="84" spans="2:20">
      <c r="B84" s="7">
        <v>201800143</v>
      </c>
      <c r="C84" s="8">
        <v>9</v>
      </c>
      <c r="D84" s="8">
        <v>17</v>
      </c>
      <c r="E84" s="8">
        <v>710</v>
      </c>
      <c r="F84" s="9">
        <v>224</v>
      </c>
      <c r="G84" s="10">
        <v>43202.151273148098</v>
      </c>
      <c r="H84" s="10">
        <v>43202.420474537001</v>
      </c>
      <c r="I84" s="77">
        <v>6.4608333333333334</v>
      </c>
      <c r="J84" s="9">
        <v>1806</v>
      </c>
      <c r="K84" s="9" t="s">
        <v>4</v>
      </c>
      <c r="L84" s="9">
        <v>7308</v>
      </c>
      <c r="M84" s="8" t="s">
        <v>50</v>
      </c>
      <c r="N84" s="8" t="s">
        <v>51</v>
      </c>
      <c r="O84" s="12">
        <v>306976.27799999999</v>
      </c>
      <c r="P84" s="27">
        <v>6136625.7640000004</v>
      </c>
      <c r="Q84" s="27" t="s">
        <v>131</v>
      </c>
      <c r="R84" s="54" t="str">
        <f>IF(ISNUMBER(MATCH(J84, Causas!B:B, 0)), "Taxonomía Nueva", IF(ISNUMBER(MATCH(J84, 'Causas 1'!B:B, 0)), "Taxonomía Antigua", "HUÉRFANO"))</f>
        <v>Taxonomía Antigua</v>
      </c>
      <c r="S84" s="56">
        <f>YEAR(G84)</f>
        <v>2018</v>
      </c>
      <c r="T84" s="8">
        <f>IF(OR(ISBLANK(O83), O83=0, O83="", ISBLANK(P83), P83=0, P83=""), 1, 0)</f>
        <v>0</v>
      </c>
    </row>
    <row r="85" spans="2:20">
      <c r="B85" s="7">
        <v>201800144</v>
      </c>
      <c r="C85" s="8">
        <v>2</v>
      </c>
      <c r="D85" s="8">
        <v>20</v>
      </c>
      <c r="E85" s="8">
        <v>975</v>
      </c>
      <c r="F85" s="9">
        <v>198</v>
      </c>
      <c r="G85" s="10">
        <v>43202.618599537003</v>
      </c>
      <c r="H85" s="10">
        <v>43202.641111111101</v>
      </c>
      <c r="I85" s="77">
        <v>0.54027777777777775</v>
      </c>
      <c r="J85" s="9">
        <v>1804</v>
      </c>
      <c r="K85" s="9" t="s">
        <v>4</v>
      </c>
      <c r="L85" s="9">
        <v>7308</v>
      </c>
      <c r="M85" s="8" t="s">
        <v>50</v>
      </c>
      <c r="N85" s="8" t="s">
        <v>51</v>
      </c>
      <c r="O85" s="12">
        <v>315325.701</v>
      </c>
      <c r="P85" s="27">
        <v>6144715.6770000001</v>
      </c>
      <c r="Q85" s="27" t="s">
        <v>132</v>
      </c>
      <c r="R85" s="54" t="str">
        <f>IF(ISNUMBER(MATCH(J85, Causas!B:B, 0)), "Taxonomía Nueva", IF(ISNUMBER(MATCH(J85, 'Causas 1'!B:B, 0)), "Taxonomía Antigua", "HUÉRFANO"))</f>
        <v>Taxonomía Antigua</v>
      </c>
      <c r="S85" s="56">
        <f>YEAR(G85)</f>
        <v>2018</v>
      </c>
      <c r="T85" s="8">
        <f>IF(OR(ISBLANK(O84), O84=0, O84="", ISBLANK(P84), P84=0, P84=""), 1, 0)</f>
        <v>0</v>
      </c>
    </row>
    <row r="86" spans="2:20">
      <c r="B86" s="7">
        <v>201800145</v>
      </c>
      <c r="C86" s="8">
        <v>7</v>
      </c>
      <c r="D86" s="8">
        <v>1</v>
      </c>
      <c r="E86" s="8">
        <v>145</v>
      </c>
      <c r="F86" s="9">
        <v>1</v>
      </c>
      <c r="G86" s="10">
        <v>43203.359479166698</v>
      </c>
      <c r="H86" s="10">
        <v>43203.475405092599</v>
      </c>
      <c r="I86" s="77">
        <v>2.7822222222222224</v>
      </c>
      <c r="J86" s="9">
        <v>2002</v>
      </c>
      <c r="K86" s="9" t="s">
        <v>4</v>
      </c>
      <c r="L86" s="9">
        <v>7301</v>
      </c>
      <c r="M86" s="8" t="s">
        <v>53</v>
      </c>
      <c r="N86" s="8" t="s">
        <v>51</v>
      </c>
      <c r="O86" s="12">
        <v>312228.68</v>
      </c>
      <c r="P86" s="27">
        <v>6114888.4730000002</v>
      </c>
      <c r="Q86" s="27" t="s">
        <v>133</v>
      </c>
      <c r="R86" s="54" t="str">
        <f>IF(ISNUMBER(MATCH(J86, Causas!B:B, 0)), "Taxonomía Nueva", IF(ISNUMBER(MATCH(J86, 'Causas 1'!B:B, 0)), "Taxonomía Antigua", "HUÉRFANO"))</f>
        <v>Taxonomía Antigua</v>
      </c>
      <c r="S86" s="56">
        <f>YEAR(G86)</f>
        <v>2018</v>
      </c>
      <c r="T86" s="8">
        <f>IF(OR(ISBLANK(O85), O85=0, O85="", ISBLANK(P85), P85=0, P85=""), 1, 0)</f>
        <v>0</v>
      </c>
    </row>
    <row r="87" spans="2:20">
      <c r="B87" s="7">
        <v>201800146</v>
      </c>
      <c r="C87" s="8">
        <v>9</v>
      </c>
      <c r="D87" s="8">
        <v>1</v>
      </c>
      <c r="E87" s="8">
        <v>45</v>
      </c>
      <c r="F87" s="9">
        <v>72</v>
      </c>
      <c r="G87" s="10">
        <v>43203.3765277778</v>
      </c>
      <c r="H87" s="10">
        <v>43203.395601851902</v>
      </c>
      <c r="I87" s="77">
        <v>0.45777777777777778</v>
      </c>
      <c r="J87" s="9">
        <v>2606</v>
      </c>
      <c r="K87" s="9" t="s">
        <v>4</v>
      </c>
      <c r="L87" s="9">
        <v>7308</v>
      </c>
      <c r="M87" s="8" t="s">
        <v>50</v>
      </c>
      <c r="N87" s="8" t="s">
        <v>51</v>
      </c>
      <c r="O87" s="12">
        <v>314243.57</v>
      </c>
      <c r="P87" s="27">
        <v>6134289.7599999998</v>
      </c>
      <c r="Q87" s="27" t="s">
        <v>134</v>
      </c>
      <c r="R87" s="54" t="str">
        <f>IF(ISNUMBER(MATCH(J87, Causas!B:B, 0)), "Taxonomía Nueva", IF(ISNUMBER(MATCH(J87, 'Causas 1'!B:B, 0)), "Taxonomía Antigua", "HUÉRFANO"))</f>
        <v>Taxonomía Antigua</v>
      </c>
      <c r="S87" s="56">
        <f>YEAR(G87)</f>
        <v>2018</v>
      </c>
      <c r="T87" s="8">
        <f>IF(OR(ISBLANK(O86), O86=0, O86="", ISBLANK(P86), P86=0, P86=""), 1, 0)</f>
        <v>0</v>
      </c>
    </row>
    <row r="88" spans="2:20">
      <c r="B88" s="7">
        <v>201800147</v>
      </c>
      <c r="C88" s="8">
        <v>9</v>
      </c>
      <c r="D88" s="8">
        <v>12</v>
      </c>
      <c r="E88" s="8">
        <v>1735</v>
      </c>
      <c r="F88" s="9">
        <v>49</v>
      </c>
      <c r="G88" s="10">
        <v>43203.6948611111</v>
      </c>
      <c r="H88" s="10">
        <v>43203.732511574097</v>
      </c>
      <c r="I88" s="77">
        <v>0.90361111111111114</v>
      </c>
      <c r="J88" s="9">
        <v>2008</v>
      </c>
      <c r="K88" s="9" t="s">
        <v>4</v>
      </c>
      <c r="L88" s="9">
        <v>7308</v>
      </c>
      <c r="M88" s="8" t="s">
        <v>50</v>
      </c>
      <c r="N88" s="8" t="s">
        <v>51</v>
      </c>
      <c r="O88" s="12">
        <v>313237.05200000003</v>
      </c>
      <c r="P88" s="27">
        <v>6135093.6619999995</v>
      </c>
      <c r="Q88" s="27" t="s">
        <v>135</v>
      </c>
      <c r="R88" s="54" t="str">
        <f>IF(ISNUMBER(MATCH(J88, Causas!B:B, 0)), "Taxonomía Nueva", IF(ISNUMBER(MATCH(J88, 'Causas 1'!B:B, 0)), "Taxonomía Antigua", "HUÉRFANO"))</f>
        <v>Taxonomía Antigua</v>
      </c>
      <c r="S88" s="56">
        <f>YEAR(G88)</f>
        <v>2018</v>
      </c>
      <c r="T88" s="8">
        <f>IF(OR(ISBLANK(O87), O87=0, O87="", ISBLANK(P87), P87=0, P87=""), 1, 0)</f>
        <v>0</v>
      </c>
    </row>
    <row r="89" spans="2:20">
      <c r="B89" s="7">
        <v>201800148</v>
      </c>
      <c r="C89" s="8">
        <v>2</v>
      </c>
      <c r="D89" s="8">
        <v>1</v>
      </c>
      <c r="E89" s="8">
        <v>15</v>
      </c>
      <c r="F89" s="9">
        <v>8</v>
      </c>
      <c r="G89" s="10">
        <v>43207.552083333299</v>
      </c>
      <c r="H89" s="10">
        <v>43207.586111111101</v>
      </c>
      <c r="I89" s="77">
        <v>0.81666666666666665</v>
      </c>
      <c r="J89" s="9">
        <v>1801</v>
      </c>
      <c r="K89" s="9" t="s">
        <v>4</v>
      </c>
      <c r="L89" s="9">
        <v>7308</v>
      </c>
      <c r="M89" s="8" t="s">
        <v>50</v>
      </c>
      <c r="N89" s="8" t="s">
        <v>51</v>
      </c>
      <c r="O89" s="12">
        <v>308526.58</v>
      </c>
      <c r="P89" s="27">
        <v>6143273.8099999996</v>
      </c>
      <c r="Q89" s="27" t="s">
        <v>136</v>
      </c>
      <c r="R89" s="54" t="str">
        <f>IF(ISNUMBER(MATCH(J89, Causas!B:B, 0)), "Taxonomía Nueva", IF(ISNUMBER(MATCH(J89, 'Causas 1'!B:B, 0)), "Taxonomía Antigua", "HUÉRFANO"))</f>
        <v>Taxonomía Antigua</v>
      </c>
      <c r="S89" s="56">
        <f>YEAR(G89)</f>
        <v>2018</v>
      </c>
      <c r="T89" s="8">
        <f>IF(OR(ISBLANK(O88), O88=0, O88="", ISBLANK(P88), P88=0, P88=""), 1, 0)</f>
        <v>0</v>
      </c>
    </row>
    <row r="90" spans="2:20">
      <c r="B90" s="7">
        <v>201800150</v>
      </c>
      <c r="C90" s="8">
        <v>9</v>
      </c>
      <c r="D90" s="8">
        <v>1</v>
      </c>
      <c r="E90" s="8">
        <v>5</v>
      </c>
      <c r="F90" s="9">
        <v>5</v>
      </c>
      <c r="G90" s="10">
        <v>43208.416840277801</v>
      </c>
      <c r="H90" s="10">
        <v>43208.7288078704</v>
      </c>
      <c r="I90" s="77">
        <v>7.487222222222222</v>
      </c>
      <c r="J90" s="9">
        <v>2607</v>
      </c>
      <c r="K90" s="9" t="s">
        <v>4</v>
      </c>
      <c r="L90" s="9">
        <v>7306</v>
      </c>
      <c r="M90" s="8" t="s">
        <v>60</v>
      </c>
      <c r="N90" s="8" t="s">
        <v>51</v>
      </c>
      <c r="O90" s="12">
        <v>325296.50599999999</v>
      </c>
      <c r="P90" s="27">
        <v>6126466.6900000004</v>
      </c>
      <c r="Q90" s="27" t="s">
        <v>137</v>
      </c>
      <c r="R90" s="54" t="str">
        <f>IF(ISNUMBER(MATCH(J90, Causas!B:B, 0)), "Taxonomía Nueva", IF(ISNUMBER(MATCH(J90, 'Causas 1'!B:B, 0)), "Taxonomía Antigua", "HUÉRFANO"))</f>
        <v>Taxonomía Antigua</v>
      </c>
      <c r="S90" s="56">
        <f>YEAR(G90)</f>
        <v>2018</v>
      </c>
      <c r="T90" s="8">
        <f>IF(OR(ISBLANK(O89), O89=0, O89="", ISBLANK(P89), P89=0, P89=""), 1, 0)</f>
        <v>0</v>
      </c>
    </row>
    <row r="91" spans="2:20">
      <c r="B91" s="7">
        <v>201800151</v>
      </c>
      <c r="C91" s="8">
        <v>8</v>
      </c>
      <c r="D91" s="8">
        <v>1</v>
      </c>
      <c r="E91" s="8">
        <v>30</v>
      </c>
      <c r="F91" s="9">
        <v>7</v>
      </c>
      <c r="G91" s="10">
        <v>43210.554861111101</v>
      </c>
      <c r="H91" s="10">
        <v>43210.601099537002</v>
      </c>
      <c r="I91" s="77">
        <v>1.1097222222222223</v>
      </c>
      <c r="J91" s="9">
        <v>2305</v>
      </c>
      <c r="K91" s="9" t="s">
        <v>4</v>
      </c>
      <c r="L91" s="9">
        <v>7301</v>
      </c>
      <c r="M91" s="8" t="s">
        <v>53</v>
      </c>
      <c r="N91" s="8" t="s">
        <v>51</v>
      </c>
      <c r="O91" s="12">
        <v>301869.56</v>
      </c>
      <c r="P91" s="27">
        <v>6126398.0899999999</v>
      </c>
      <c r="Q91" s="27" t="s">
        <v>138</v>
      </c>
      <c r="R91" s="54" t="str">
        <f>IF(ISNUMBER(MATCH(J91, Causas!B:B, 0)), "Taxonomía Nueva", IF(ISNUMBER(MATCH(J91, 'Causas 1'!B:B, 0)), "Taxonomía Antigua", "HUÉRFANO"))</f>
        <v>Taxonomía Antigua</v>
      </c>
      <c r="S91" s="56">
        <f>YEAR(G91)</f>
        <v>2018</v>
      </c>
      <c r="T91" s="8">
        <f>IF(OR(ISBLANK(O90), O90=0, O90="", ISBLANK(P90), P90=0, P90=""), 1, 0)</f>
        <v>0</v>
      </c>
    </row>
    <row r="92" spans="2:20">
      <c r="B92" s="7">
        <v>201800152</v>
      </c>
      <c r="C92" s="8">
        <v>7</v>
      </c>
      <c r="D92" s="8">
        <v>8</v>
      </c>
      <c r="E92" s="8">
        <v>900</v>
      </c>
      <c r="F92" s="9">
        <v>8</v>
      </c>
      <c r="G92" s="10">
        <v>43211.827800925901</v>
      </c>
      <c r="H92" s="10">
        <v>43211.944444444402</v>
      </c>
      <c r="I92" s="77">
        <v>2.7994444444444446</v>
      </c>
      <c r="J92" s="9">
        <v>2701</v>
      </c>
      <c r="K92" s="9" t="s">
        <v>4</v>
      </c>
      <c r="L92" s="9">
        <v>7304</v>
      </c>
      <c r="M92" s="8" t="s">
        <v>92</v>
      </c>
      <c r="N92" s="8" t="s">
        <v>51</v>
      </c>
      <c r="O92" s="12">
        <v>307573.56900000002</v>
      </c>
      <c r="P92" s="27">
        <v>6103347.1770000001</v>
      </c>
      <c r="Q92" s="27" t="s">
        <v>139</v>
      </c>
      <c r="R92" s="54" t="str">
        <f>IF(ISNUMBER(MATCH(J92, Causas!B:B, 0)), "Taxonomía Nueva", IF(ISNUMBER(MATCH(J92, 'Causas 1'!B:B, 0)), "Taxonomía Antigua", "HUÉRFANO"))</f>
        <v>Taxonomía Antigua</v>
      </c>
      <c r="S92" s="56">
        <f>YEAR(G92)</f>
        <v>2018</v>
      </c>
      <c r="T92" s="8">
        <f>IF(OR(ISBLANK(O91), O91=0, O91="", ISBLANK(P91), P91=0, P91=""), 1, 0)</f>
        <v>0</v>
      </c>
    </row>
    <row r="93" spans="2:20">
      <c r="B93" s="7">
        <v>201800153</v>
      </c>
      <c r="C93" s="8">
        <v>6</v>
      </c>
      <c r="D93" s="8">
        <v>1</v>
      </c>
      <c r="E93" s="8">
        <v>15</v>
      </c>
      <c r="F93" s="9">
        <v>4</v>
      </c>
      <c r="G93" s="10">
        <v>43215.523657407401</v>
      </c>
      <c r="H93" s="10">
        <v>43215.557604166701</v>
      </c>
      <c r="I93" s="77">
        <v>0.81472222222222224</v>
      </c>
      <c r="J93" s="9">
        <v>2305</v>
      </c>
      <c r="K93" s="9" t="s">
        <v>4</v>
      </c>
      <c r="L93" s="9">
        <v>7301</v>
      </c>
      <c r="M93" s="8" t="s">
        <v>53</v>
      </c>
      <c r="N93" s="8" t="s">
        <v>51</v>
      </c>
      <c r="O93" s="12">
        <v>296131.02</v>
      </c>
      <c r="P93" s="27">
        <v>6123619.7000000002</v>
      </c>
      <c r="Q93" s="27" t="s">
        <v>140</v>
      </c>
      <c r="R93" s="54" t="str">
        <f>IF(ISNUMBER(MATCH(J93, Causas!B:B, 0)), "Taxonomía Nueva", IF(ISNUMBER(MATCH(J93, 'Causas 1'!B:B, 0)), "Taxonomía Antigua", "HUÉRFANO"))</f>
        <v>Taxonomía Antigua</v>
      </c>
      <c r="S93" s="56">
        <f>YEAR(G93)</f>
        <v>2018</v>
      </c>
      <c r="T93" s="8">
        <f>IF(OR(ISBLANK(O92), O92=0, O92="", ISBLANK(P92), P92=0, P92=""), 1, 0)</f>
        <v>0</v>
      </c>
    </row>
    <row r="94" spans="2:20">
      <c r="B94" s="7">
        <v>201800154</v>
      </c>
      <c r="C94" s="8">
        <v>7</v>
      </c>
      <c r="D94" s="8">
        <v>1</v>
      </c>
      <c r="E94" s="8">
        <v>75</v>
      </c>
      <c r="F94" s="9">
        <v>83</v>
      </c>
      <c r="G94" s="10">
        <v>43215.896620370397</v>
      </c>
      <c r="H94" s="10">
        <v>43216.001597222203</v>
      </c>
      <c r="I94" s="77">
        <v>2.5194444444444444</v>
      </c>
      <c r="J94" s="9">
        <v>2305</v>
      </c>
      <c r="K94" s="9" t="s">
        <v>4</v>
      </c>
      <c r="L94" s="9">
        <v>7301</v>
      </c>
      <c r="M94" s="8" t="s">
        <v>53</v>
      </c>
      <c r="N94" s="8" t="s">
        <v>51</v>
      </c>
      <c r="O94" s="12">
        <v>304157.45</v>
      </c>
      <c r="P94" s="27">
        <v>6110566.8600000003</v>
      </c>
      <c r="Q94" s="27" t="s">
        <v>141</v>
      </c>
      <c r="R94" s="54" t="str">
        <f>IF(ISNUMBER(MATCH(J94, Causas!B:B, 0)), "Taxonomía Nueva", IF(ISNUMBER(MATCH(J94, 'Causas 1'!B:B, 0)), "Taxonomía Antigua", "HUÉRFANO"))</f>
        <v>Taxonomía Antigua</v>
      </c>
      <c r="S94" s="56">
        <f>YEAR(G94)</f>
        <v>2018</v>
      </c>
      <c r="T94" s="8">
        <f>IF(OR(ISBLANK(O93), O93=0, O93="", ISBLANK(P93), P93=0, P93=""), 1, 0)</f>
        <v>0</v>
      </c>
    </row>
    <row r="95" spans="2:20">
      <c r="B95" s="7">
        <v>201800155</v>
      </c>
      <c r="C95" s="8">
        <v>7</v>
      </c>
      <c r="D95" s="8">
        <v>1</v>
      </c>
      <c r="E95" s="8">
        <v>15</v>
      </c>
      <c r="F95" s="9">
        <v>13</v>
      </c>
      <c r="G95" s="10">
        <v>43216.368009259299</v>
      </c>
      <c r="H95" s="10">
        <v>43216.466134259303</v>
      </c>
      <c r="I95" s="77">
        <v>2.355</v>
      </c>
      <c r="J95" s="9">
        <v>2607</v>
      </c>
      <c r="K95" s="9" t="s">
        <v>4</v>
      </c>
      <c r="L95" s="9">
        <v>7301</v>
      </c>
      <c r="M95" s="8" t="s">
        <v>53</v>
      </c>
      <c r="N95" s="8" t="s">
        <v>51</v>
      </c>
      <c r="O95" s="12">
        <v>314436.81</v>
      </c>
      <c r="P95" s="27">
        <v>6111192.3899999997</v>
      </c>
      <c r="Q95" s="27" t="s">
        <v>142</v>
      </c>
      <c r="R95" s="54" t="str">
        <f>IF(ISNUMBER(MATCH(J95, Causas!B:B, 0)), "Taxonomía Nueva", IF(ISNUMBER(MATCH(J95, 'Causas 1'!B:B, 0)), "Taxonomía Antigua", "HUÉRFANO"))</f>
        <v>Taxonomía Antigua</v>
      </c>
      <c r="S95" s="56">
        <f>YEAR(G95)</f>
        <v>2018</v>
      </c>
      <c r="T95" s="8">
        <f>IF(OR(ISBLANK(O94), O94=0, O94="", ISBLANK(P94), P94=0, P94=""), 1, 0)</f>
        <v>0</v>
      </c>
    </row>
    <row r="96" spans="2:20">
      <c r="B96" s="7">
        <v>201800156</v>
      </c>
      <c r="C96" s="8">
        <v>9</v>
      </c>
      <c r="D96" s="8">
        <v>1</v>
      </c>
      <c r="E96" s="8">
        <v>25</v>
      </c>
      <c r="F96" s="9">
        <v>17</v>
      </c>
      <c r="G96" s="10">
        <v>43217.733900462998</v>
      </c>
      <c r="H96" s="10">
        <v>43217.745185185202</v>
      </c>
      <c r="I96" s="77">
        <v>0.27083333333333331</v>
      </c>
      <c r="J96" s="9">
        <v>2305</v>
      </c>
      <c r="K96" s="9" t="s">
        <v>4</v>
      </c>
      <c r="L96" s="9">
        <v>7308</v>
      </c>
      <c r="M96" s="8" t="s">
        <v>50</v>
      </c>
      <c r="N96" s="8" t="s">
        <v>51</v>
      </c>
      <c r="O96" s="12">
        <v>316108.82</v>
      </c>
      <c r="P96" s="27">
        <v>6135193.29</v>
      </c>
      <c r="Q96" s="27" t="s">
        <v>143</v>
      </c>
      <c r="R96" s="54" t="str">
        <f>IF(ISNUMBER(MATCH(J96, Causas!B:B, 0)), "Taxonomía Nueva", IF(ISNUMBER(MATCH(J96, 'Causas 1'!B:B, 0)), "Taxonomía Antigua", "HUÉRFANO"))</f>
        <v>Taxonomía Antigua</v>
      </c>
      <c r="S96" s="56">
        <f>YEAR(G96)</f>
        <v>2018</v>
      </c>
      <c r="T96" s="8">
        <f>IF(OR(ISBLANK(O95), O95=0, O95="", ISBLANK(P95), P95=0, P95=""), 1, 0)</f>
        <v>0</v>
      </c>
    </row>
    <row r="97" spans="2:20">
      <c r="B97" s="7">
        <v>201800157</v>
      </c>
      <c r="C97" s="8">
        <v>6</v>
      </c>
      <c r="D97" s="8">
        <v>24</v>
      </c>
      <c r="E97" s="8">
        <v>10967</v>
      </c>
      <c r="F97" s="9">
        <v>75</v>
      </c>
      <c r="G97" s="10">
        <v>43218.4188194444</v>
      </c>
      <c r="H97" s="10">
        <v>43218.688530092601</v>
      </c>
      <c r="I97" s="77">
        <v>6.4730555555555558</v>
      </c>
      <c r="J97" s="9">
        <v>2607</v>
      </c>
      <c r="K97" s="9" t="s">
        <v>4</v>
      </c>
      <c r="L97" s="9">
        <v>7301</v>
      </c>
      <c r="M97" s="8" t="s">
        <v>53</v>
      </c>
      <c r="N97" s="8" t="s">
        <v>51</v>
      </c>
      <c r="O97" s="12">
        <v>298402.21500000003</v>
      </c>
      <c r="P97" s="27">
        <v>6125865</v>
      </c>
      <c r="Q97" s="27" t="s">
        <v>144</v>
      </c>
      <c r="R97" s="54" t="str">
        <f>IF(ISNUMBER(MATCH(J97, Causas!B:B, 0)), "Taxonomía Nueva", IF(ISNUMBER(MATCH(J97, 'Causas 1'!B:B, 0)), "Taxonomía Antigua", "HUÉRFANO"))</f>
        <v>Taxonomía Antigua</v>
      </c>
      <c r="S97" s="56">
        <f>YEAR(G97)</f>
        <v>2018</v>
      </c>
      <c r="T97" s="8">
        <f>IF(OR(ISBLANK(O96), O96=0, O96="", ISBLANK(P96), P96=0, P96=""), 1, 0)</f>
        <v>0</v>
      </c>
    </row>
    <row r="98" spans="2:20">
      <c r="B98" s="7">
        <v>201800158</v>
      </c>
      <c r="C98" s="8">
        <v>6</v>
      </c>
      <c r="D98" s="8">
        <v>258</v>
      </c>
      <c r="E98" s="8">
        <v>21420</v>
      </c>
      <c r="F98" s="9">
        <v>3298</v>
      </c>
      <c r="G98" s="10">
        <v>43219.298611111102</v>
      </c>
      <c r="H98" s="10">
        <v>43219.445138888899</v>
      </c>
      <c r="I98" s="77">
        <v>3.5166666666666666</v>
      </c>
      <c r="J98" s="9">
        <v>1601</v>
      </c>
      <c r="K98" s="9" t="s">
        <v>3</v>
      </c>
      <c r="L98" s="9">
        <v>7301</v>
      </c>
      <c r="M98" s="8" t="s">
        <v>53</v>
      </c>
      <c r="N98" s="8" t="s">
        <v>51</v>
      </c>
      <c r="O98" s="12">
        <v>296559.34600000002</v>
      </c>
      <c r="P98" s="27">
        <v>6125623.6119999997</v>
      </c>
      <c r="Q98" s="27" t="s">
        <v>145</v>
      </c>
      <c r="R98" s="54" t="str">
        <f>IF(ISNUMBER(MATCH(J98, Causas!B:B, 0)), "Taxonomía Nueva", IF(ISNUMBER(MATCH(J98, 'Causas 1'!B:B, 0)), "Taxonomía Antigua", "HUÉRFANO"))</f>
        <v>Taxonomía Antigua</v>
      </c>
      <c r="S98" s="56">
        <f>YEAR(G98)</f>
        <v>2018</v>
      </c>
      <c r="T98" s="8">
        <f>IF(OR(ISBLANK(O97), O97=0, O97="", ISBLANK(P97), P97=0, P97=""), 1, 0)</f>
        <v>0</v>
      </c>
    </row>
    <row r="99" spans="2:20">
      <c r="B99" s="7">
        <v>201800159</v>
      </c>
      <c r="C99" s="8">
        <v>9</v>
      </c>
      <c r="D99" s="8">
        <v>1</v>
      </c>
      <c r="E99" s="8">
        <v>25</v>
      </c>
      <c r="F99" s="9">
        <v>23</v>
      </c>
      <c r="G99" s="10">
        <v>43219.434016203697</v>
      </c>
      <c r="H99" s="10">
        <v>43219.531284722201</v>
      </c>
      <c r="I99" s="77">
        <v>2.3344444444444443</v>
      </c>
      <c r="J99" s="9">
        <v>1601</v>
      </c>
      <c r="K99" s="9" t="s">
        <v>3</v>
      </c>
      <c r="L99" s="9">
        <v>7308</v>
      </c>
      <c r="M99" s="8" t="s">
        <v>50</v>
      </c>
      <c r="N99" s="8" t="s">
        <v>51</v>
      </c>
      <c r="O99" s="12">
        <v>323639.46999999997</v>
      </c>
      <c r="P99" s="27">
        <v>6128606.9800000004</v>
      </c>
      <c r="Q99" s="27" t="s">
        <v>146</v>
      </c>
      <c r="R99" s="54" t="str">
        <f>IF(ISNUMBER(MATCH(J99, Causas!B:B, 0)), "Taxonomía Nueva", IF(ISNUMBER(MATCH(J99, 'Causas 1'!B:B, 0)), "Taxonomía Antigua", "HUÉRFANO"))</f>
        <v>Taxonomía Antigua</v>
      </c>
      <c r="S99" s="56">
        <f>YEAR(G99)</f>
        <v>2018</v>
      </c>
      <c r="T99" s="8">
        <f>IF(OR(ISBLANK(O98), O98=0, O98="", ISBLANK(P98), P98=0, P98=""), 1, 0)</f>
        <v>0</v>
      </c>
    </row>
    <row r="100" spans="2:20">
      <c r="B100" s="7">
        <v>201800161</v>
      </c>
      <c r="C100" s="8">
        <v>9</v>
      </c>
      <c r="D100" s="8">
        <v>1</v>
      </c>
      <c r="E100" s="8">
        <v>75</v>
      </c>
      <c r="F100" s="9">
        <v>50</v>
      </c>
      <c r="G100" s="10">
        <v>43220.970601851899</v>
      </c>
      <c r="H100" s="10">
        <v>43221.001944444397</v>
      </c>
      <c r="I100" s="77">
        <v>0.75222222222222224</v>
      </c>
      <c r="J100" s="9">
        <v>2305</v>
      </c>
      <c r="K100" s="9" t="s">
        <v>4</v>
      </c>
      <c r="L100" s="9">
        <v>7308</v>
      </c>
      <c r="M100" s="8" t="s">
        <v>50</v>
      </c>
      <c r="N100" s="8" t="s">
        <v>51</v>
      </c>
      <c r="O100" s="12">
        <v>307554.69</v>
      </c>
      <c r="P100" s="27">
        <v>6142439.7400000002</v>
      </c>
      <c r="Q100" s="27" t="s">
        <v>147</v>
      </c>
      <c r="R100" s="54" t="str">
        <f>IF(ISNUMBER(MATCH(J100, Causas!B:B, 0)), "Taxonomía Nueva", IF(ISNUMBER(MATCH(J100, 'Causas 1'!B:B, 0)), "Taxonomía Antigua", "HUÉRFANO"))</f>
        <v>Taxonomía Antigua</v>
      </c>
      <c r="S100" s="56">
        <f>YEAR(G100)</f>
        <v>2018</v>
      </c>
      <c r="T100" s="8">
        <f>IF(OR(ISBLANK(O99), O99=0, O99="", ISBLANK(P99), P99=0, P99=""), 1, 0)</f>
        <v>0</v>
      </c>
    </row>
    <row r="101" spans="2:20">
      <c r="B101" s="7">
        <v>201800162</v>
      </c>
      <c r="C101" s="8">
        <v>8</v>
      </c>
      <c r="D101" s="8">
        <v>1</v>
      </c>
      <c r="E101" s="8">
        <v>25</v>
      </c>
      <c r="F101" s="9">
        <v>30</v>
      </c>
      <c r="G101" s="10">
        <v>43223.416770833297</v>
      </c>
      <c r="H101" s="10">
        <v>43223.682511574101</v>
      </c>
      <c r="I101" s="77">
        <v>6.3777777777777782</v>
      </c>
      <c r="J101" s="9">
        <v>2607</v>
      </c>
      <c r="K101" s="9" t="s">
        <v>4</v>
      </c>
      <c r="L101" s="9">
        <v>7301</v>
      </c>
      <c r="M101" s="8" t="s">
        <v>53</v>
      </c>
      <c r="N101" s="8" t="s">
        <v>51</v>
      </c>
      <c r="O101" s="12">
        <v>301086.62</v>
      </c>
      <c r="P101" s="27">
        <v>6126702.6900000004</v>
      </c>
      <c r="Q101" s="27" t="s">
        <v>148</v>
      </c>
      <c r="R101" s="54" t="str">
        <f>IF(ISNUMBER(MATCH(J101, Causas!B:B, 0)), "Taxonomía Nueva", IF(ISNUMBER(MATCH(J101, 'Causas 1'!B:B, 0)), "Taxonomía Antigua", "HUÉRFANO"))</f>
        <v>Taxonomía Antigua</v>
      </c>
      <c r="S101" s="56">
        <f>YEAR(G101)</f>
        <v>2018</v>
      </c>
      <c r="T101" s="8">
        <f>IF(OR(ISBLANK(O100), O100=0, O100="", ISBLANK(P100), P100=0, P100=""), 1, 0)</f>
        <v>0</v>
      </c>
    </row>
    <row r="102" spans="2:20">
      <c r="B102" s="7">
        <v>201800163</v>
      </c>
      <c r="C102" s="8">
        <v>6</v>
      </c>
      <c r="D102" s="8">
        <v>1</v>
      </c>
      <c r="E102" s="8">
        <v>45</v>
      </c>
      <c r="F102" s="9">
        <v>2</v>
      </c>
      <c r="G102" s="10">
        <v>43224.421087962997</v>
      </c>
      <c r="H102" s="10">
        <v>43224.469699074099</v>
      </c>
      <c r="I102" s="77">
        <v>1.1666666666666667</v>
      </c>
      <c r="J102" s="9">
        <v>2304</v>
      </c>
      <c r="K102" s="9" t="s">
        <v>4</v>
      </c>
      <c r="L102" s="9">
        <v>7301</v>
      </c>
      <c r="M102" s="8" t="s">
        <v>53</v>
      </c>
      <c r="N102" s="8" t="s">
        <v>51</v>
      </c>
      <c r="O102" s="12">
        <v>304257.15999999997</v>
      </c>
      <c r="P102" s="27">
        <v>6123203.9699999997</v>
      </c>
      <c r="Q102" s="27" t="s">
        <v>149</v>
      </c>
      <c r="R102" s="54" t="str">
        <f>IF(ISNUMBER(MATCH(J102, Causas!B:B, 0)), "Taxonomía Nueva", IF(ISNUMBER(MATCH(J102, 'Causas 1'!B:B, 0)), "Taxonomía Antigua", "HUÉRFANO"))</f>
        <v>Taxonomía Antigua</v>
      </c>
      <c r="S102" s="56">
        <f>YEAR(G102)</f>
        <v>2018</v>
      </c>
      <c r="T102" s="8">
        <f>IF(OR(ISBLANK(O101), O101=0, O101="", ISBLANK(P101), P101=0, P101=""), 1, 0)</f>
        <v>0</v>
      </c>
    </row>
    <row r="103" spans="2:20">
      <c r="B103" s="7">
        <v>201800164</v>
      </c>
      <c r="C103" s="8">
        <v>7</v>
      </c>
      <c r="D103" s="8">
        <v>26</v>
      </c>
      <c r="E103" s="8">
        <v>1018</v>
      </c>
      <c r="F103" s="9">
        <v>174</v>
      </c>
      <c r="G103" s="10">
        <v>43225.362835648099</v>
      </c>
      <c r="H103" s="10">
        <v>43225.402337963002</v>
      </c>
      <c r="I103" s="77">
        <v>0.94805555555555554</v>
      </c>
      <c r="J103" s="9">
        <v>2401</v>
      </c>
      <c r="K103" s="9" t="s">
        <v>4</v>
      </c>
      <c r="L103" s="9">
        <v>7301</v>
      </c>
      <c r="M103" s="8" t="s">
        <v>53</v>
      </c>
      <c r="N103" s="8" t="s">
        <v>51</v>
      </c>
      <c r="O103" s="12">
        <v>311163.95899999997</v>
      </c>
      <c r="P103" s="27">
        <v>6102426.5140000004</v>
      </c>
      <c r="Q103" s="27" t="s">
        <v>150</v>
      </c>
      <c r="R103" s="54" t="str">
        <f>IF(ISNUMBER(MATCH(J103, Causas!B:B, 0)), "Taxonomía Nueva", IF(ISNUMBER(MATCH(J103, 'Causas 1'!B:B, 0)), "Taxonomía Antigua", "HUÉRFANO"))</f>
        <v>Taxonomía Antigua</v>
      </c>
      <c r="S103" s="56">
        <f>YEAR(G103)</f>
        <v>2018</v>
      </c>
      <c r="T103" s="8">
        <f>IF(OR(ISBLANK(O102), O102=0, O102="", ISBLANK(P102), P102=0, P102=""), 1, 0)</f>
        <v>0</v>
      </c>
    </row>
    <row r="104" spans="2:20">
      <c r="B104" s="7">
        <v>201800170</v>
      </c>
      <c r="C104" s="8">
        <v>9</v>
      </c>
      <c r="D104" s="8">
        <v>283</v>
      </c>
      <c r="E104" s="8">
        <v>18716</v>
      </c>
      <c r="F104" s="9">
        <v>2931</v>
      </c>
      <c r="G104" s="10">
        <v>43229.369108796302</v>
      </c>
      <c r="H104" s="10">
        <v>43229.417581018497</v>
      </c>
      <c r="I104" s="77">
        <v>1.1633333333333333</v>
      </c>
      <c r="J104" s="9">
        <v>1601</v>
      </c>
      <c r="K104" s="9" t="s">
        <v>3</v>
      </c>
      <c r="L104" s="9">
        <v>7308</v>
      </c>
      <c r="M104" s="8" t="s">
        <v>50</v>
      </c>
      <c r="N104" s="8" t="s">
        <v>51</v>
      </c>
      <c r="O104" s="12">
        <v>304367.71999999997</v>
      </c>
      <c r="P104" s="27">
        <v>6139513.5800000001</v>
      </c>
      <c r="Q104" s="27" t="s">
        <v>151</v>
      </c>
      <c r="R104" s="54" t="str">
        <f>IF(ISNUMBER(MATCH(J104, Causas!B:B, 0)), "Taxonomía Nueva", IF(ISNUMBER(MATCH(J104, 'Causas 1'!B:B, 0)), "Taxonomía Antigua", "HUÉRFANO"))</f>
        <v>Taxonomía Antigua</v>
      </c>
      <c r="S104" s="56">
        <f>YEAR(G104)</f>
        <v>2018</v>
      </c>
      <c r="T104" s="8">
        <f>IF(OR(ISBLANK(O103), O103=0, O103="", ISBLANK(P103), P103=0, P103=""), 1, 0)</f>
        <v>0</v>
      </c>
    </row>
    <row r="105" spans="2:20">
      <c r="B105" s="7">
        <v>201800175</v>
      </c>
      <c r="C105" s="8">
        <v>9</v>
      </c>
      <c r="D105" s="8">
        <v>18</v>
      </c>
      <c r="E105" s="8">
        <v>545</v>
      </c>
      <c r="F105" s="9">
        <v>360</v>
      </c>
      <c r="G105" s="10">
        <v>43229.768738425897</v>
      </c>
      <c r="H105" s="10">
        <v>43230.168969907398</v>
      </c>
      <c r="I105" s="77">
        <v>9.6055555555555561</v>
      </c>
      <c r="J105" s="9">
        <v>1601</v>
      </c>
      <c r="K105" s="9" t="s">
        <v>3</v>
      </c>
      <c r="L105" s="9">
        <v>7306</v>
      </c>
      <c r="M105" s="8" t="s">
        <v>60</v>
      </c>
      <c r="N105" s="8" t="s">
        <v>51</v>
      </c>
      <c r="O105" s="12">
        <v>329889.24</v>
      </c>
      <c r="P105" s="27">
        <v>6126354.0609999998</v>
      </c>
      <c r="Q105" s="27" t="s">
        <v>152</v>
      </c>
      <c r="R105" s="54" t="str">
        <f>IF(ISNUMBER(MATCH(J105, Causas!B:B, 0)), "Taxonomía Nueva", IF(ISNUMBER(MATCH(J105, 'Causas 1'!B:B, 0)), "Taxonomía Antigua", "HUÉRFANO"))</f>
        <v>Taxonomía Antigua</v>
      </c>
      <c r="S105" s="56">
        <f>YEAR(G105)</f>
        <v>2018</v>
      </c>
      <c r="T105" s="8">
        <f>IF(OR(ISBLANK(O104), O104=0, O104="", ISBLANK(P104), P104=0, P104=""), 1, 0)</f>
        <v>0</v>
      </c>
    </row>
    <row r="106" spans="2:20">
      <c r="B106" s="7">
        <v>201800180</v>
      </c>
      <c r="C106" s="8">
        <v>7</v>
      </c>
      <c r="D106" s="8">
        <v>1</v>
      </c>
      <c r="E106" s="8">
        <v>45</v>
      </c>
      <c r="F106" s="9">
        <v>62</v>
      </c>
      <c r="G106" s="10">
        <v>43225.707638888904</v>
      </c>
      <c r="H106" s="10">
        <v>43225.734895833302</v>
      </c>
      <c r="I106" s="77">
        <v>0.65416666666666667</v>
      </c>
      <c r="J106" s="9">
        <v>1802</v>
      </c>
      <c r="K106" s="9" t="s">
        <v>4</v>
      </c>
      <c r="L106" s="9">
        <v>7301</v>
      </c>
      <c r="M106" s="8" t="s">
        <v>53</v>
      </c>
      <c r="N106" s="8" t="s">
        <v>51</v>
      </c>
      <c r="O106" s="12">
        <v>310069.21000000002</v>
      </c>
      <c r="P106" s="27">
        <v>6103856.5700000003</v>
      </c>
      <c r="Q106" s="27" t="s">
        <v>153</v>
      </c>
      <c r="R106" s="54" t="str">
        <f>IF(ISNUMBER(MATCH(J106, Causas!B:B, 0)), "Taxonomía Nueva", IF(ISNUMBER(MATCH(J106, 'Causas 1'!B:B, 0)), "Taxonomía Antigua", "HUÉRFANO"))</f>
        <v>Taxonomía Antigua</v>
      </c>
      <c r="S106" s="56">
        <f>YEAR(G106)</f>
        <v>2018</v>
      </c>
      <c r="T106" s="8">
        <f>IF(OR(ISBLANK(O105), O105=0, O105="", ISBLANK(P105), P105=0, P105=""), 1, 0)</f>
        <v>0</v>
      </c>
    </row>
    <row r="107" spans="2:20">
      <c r="B107" s="7">
        <v>201800181</v>
      </c>
      <c r="C107" s="8">
        <v>6</v>
      </c>
      <c r="D107" s="8">
        <v>258</v>
      </c>
      <c r="E107" s="8">
        <v>21420</v>
      </c>
      <c r="F107" s="9">
        <v>3298</v>
      </c>
      <c r="G107" s="10">
        <v>43235.684421296297</v>
      </c>
      <c r="H107" s="10">
        <v>43235.711122685199</v>
      </c>
      <c r="I107" s="77">
        <v>0.64083333333333337</v>
      </c>
      <c r="J107" s="9">
        <v>1602</v>
      </c>
      <c r="K107" s="9" t="s">
        <v>3</v>
      </c>
      <c r="L107" s="9">
        <v>7301</v>
      </c>
      <c r="M107" s="8" t="s">
        <v>53</v>
      </c>
      <c r="N107" s="8" t="s">
        <v>51</v>
      </c>
      <c r="O107" s="12">
        <v>296559.34600000002</v>
      </c>
      <c r="P107" s="27">
        <v>6125623.6119999997</v>
      </c>
      <c r="Q107" s="27" t="s">
        <v>145</v>
      </c>
      <c r="R107" s="54" t="str">
        <f>IF(ISNUMBER(MATCH(J107, Causas!B:B, 0)), "Taxonomía Nueva", IF(ISNUMBER(MATCH(J107, 'Causas 1'!B:B, 0)), "Taxonomía Antigua", "HUÉRFANO"))</f>
        <v>Taxonomía Antigua</v>
      </c>
      <c r="S107" s="56">
        <f>YEAR(G107)</f>
        <v>2018</v>
      </c>
      <c r="T107" s="8">
        <f>IF(OR(ISBLANK(O106), O106=0, O106="", ISBLANK(P106), P106=0, P106=""), 1, 0)</f>
        <v>0</v>
      </c>
    </row>
    <row r="108" spans="2:20">
      <c r="B108" s="7">
        <v>201800184</v>
      </c>
      <c r="C108" s="8">
        <v>9</v>
      </c>
      <c r="D108" s="8">
        <v>2</v>
      </c>
      <c r="E108" s="8">
        <v>75</v>
      </c>
      <c r="F108" s="9">
        <v>24</v>
      </c>
      <c r="G108" s="10">
        <v>43235.854166666701</v>
      </c>
      <c r="H108" s="10">
        <v>43235.920138888898</v>
      </c>
      <c r="I108" s="77">
        <v>1.5833333333333333</v>
      </c>
      <c r="J108" s="9">
        <v>1802</v>
      </c>
      <c r="K108" s="9" t="s">
        <v>4</v>
      </c>
      <c r="L108" s="9">
        <v>7308</v>
      </c>
      <c r="M108" s="8" t="s">
        <v>50</v>
      </c>
      <c r="N108" s="8" t="s">
        <v>51</v>
      </c>
      <c r="O108" s="12">
        <v>320313.83899999998</v>
      </c>
      <c r="P108" s="27">
        <v>6129575.6179999998</v>
      </c>
      <c r="Q108" s="27" t="s">
        <v>69</v>
      </c>
      <c r="R108" s="54" t="str">
        <f>IF(ISNUMBER(MATCH(J108, Causas!B:B, 0)), "Taxonomía Nueva", IF(ISNUMBER(MATCH(J108, 'Causas 1'!B:B, 0)), "Taxonomía Antigua", "HUÉRFANO"))</f>
        <v>Taxonomía Antigua</v>
      </c>
      <c r="S108" s="56">
        <f>YEAR(G108)</f>
        <v>2018</v>
      </c>
      <c r="T108" s="8">
        <f>IF(OR(ISBLANK(O107), O107=0, O107="", ISBLANK(P107), P107=0, P107=""), 1, 0)</f>
        <v>0</v>
      </c>
    </row>
    <row r="109" spans="2:20">
      <c r="B109" s="7">
        <v>201800185</v>
      </c>
      <c r="C109" s="8">
        <v>7</v>
      </c>
      <c r="D109" s="8">
        <v>1</v>
      </c>
      <c r="E109" s="8">
        <v>75</v>
      </c>
      <c r="F109" s="9">
        <v>1</v>
      </c>
      <c r="G109" s="10">
        <v>43236.337500000001</v>
      </c>
      <c r="H109" s="10">
        <v>43236.4682986111</v>
      </c>
      <c r="I109" s="77">
        <v>3.1391666666666667</v>
      </c>
      <c r="J109" s="9">
        <v>2008</v>
      </c>
      <c r="K109" s="9" t="s">
        <v>4</v>
      </c>
      <c r="L109" s="9">
        <v>7301</v>
      </c>
      <c r="M109" s="8" t="s">
        <v>53</v>
      </c>
      <c r="N109" s="8" t="s">
        <v>51</v>
      </c>
      <c r="O109" s="12">
        <v>303270.65999999997</v>
      </c>
      <c r="P109" s="27">
        <v>6109622.8210000005</v>
      </c>
      <c r="Q109" s="27" t="s">
        <v>154</v>
      </c>
      <c r="R109" s="54" t="str">
        <f>IF(ISNUMBER(MATCH(J109, Causas!B:B, 0)), "Taxonomía Nueva", IF(ISNUMBER(MATCH(J109, 'Causas 1'!B:B, 0)), "Taxonomía Antigua", "HUÉRFANO"))</f>
        <v>Taxonomía Antigua</v>
      </c>
      <c r="S109" s="56">
        <f>YEAR(G109)</f>
        <v>2018</v>
      </c>
      <c r="T109" s="8">
        <f>IF(OR(ISBLANK(O108), O108=0, O108="", ISBLANK(P108), P108=0, P108=""), 1, 0)</f>
        <v>0</v>
      </c>
    </row>
    <row r="110" spans="2:20">
      <c r="B110" s="7">
        <v>201800186</v>
      </c>
      <c r="C110" s="8">
        <v>7</v>
      </c>
      <c r="D110" s="8">
        <v>1</v>
      </c>
      <c r="E110" s="8">
        <v>15</v>
      </c>
      <c r="F110" s="9">
        <v>26</v>
      </c>
      <c r="G110" s="10">
        <v>43236.609571759298</v>
      </c>
      <c r="H110" s="10">
        <v>43236.733333333301</v>
      </c>
      <c r="I110" s="77">
        <v>2.9702777777777776</v>
      </c>
      <c r="J110" s="9">
        <v>1802</v>
      </c>
      <c r="K110" s="9" t="s">
        <v>4</v>
      </c>
      <c r="L110" s="9">
        <v>7301</v>
      </c>
      <c r="M110" s="8" t="s">
        <v>53</v>
      </c>
      <c r="N110" s="8" t="s">
        <v>51</v>
      </c>
      <c r="O110" s="12">
        <v>309516.61</v>
      </c>
      <c r="P110" s="27">
        <v>6104408.79</v>
      </c>
      <c r="Q110" s="27" t="s">
        <v>155</v>
      </c>
      <c r="R110" s="54" t="str">
        <f>IF(ISNUMBER(MATCH(J110, Causas!B:B, 0)), "Taxonomía Nueva", IF(ISNUMBER(MATCH(J110, 'Causas 1'!B:B, 0)), "Taxonomía Antigua", "HUÉRFANO"))</f>
        <v>Taxonomía Antigua</v>
      </c>
      <c r="S110" s="56">
        <f>YEAR(G110)</f>
        <v>2018</v>
      </c>
      <c r="T110" s="8">
        <f>IF(OR(ISBLANK(O109), O109=0, O109="", ISBLANK(P109), P109=0, P109=""), 1, 0)</f>
        <v>0</v>
      </c>
    </row>
    <row r="111" spans="2:20">
      <c r="B111" s="7">
        <v>201800187</v>
      </c>
      <c r="C111" s="8">
        <v>6</v>
      </c>
      <c r="D111" s="8">
        <v>2</v>
      </c>
      <c r="E111" s="8">
        <v>30</v>
      </c>
      <c r="F111" s="9">
        <v>16</v>
      </c>
      <c r="G111" s="10">
        <v>43238.336805555598</v>
      </c>
      <c r="H111" s="10">
        <v>43238.53125</v>
      </c>
      <c r="I111" s="77">
        <v>4.666666666666667</v>
      </c>
      <c r="J111" s="9">
        <v>2305</v>
      </c>
      <c r="K111" s="9" t="s">
        <v>4</v>
      </c>
      <c r="L111" s="9">
        <v>7301</v>
      </c>
      <c r="M111" s="8" t="s">
        <v>53</v>
      </c>
      <c r="N111" s="8" t="s">
        <v>51</v>
      </c>
      <c r="O111" s="12">
        <v>298315.18099999998</v>
      </c>
      <c r="P111" s="27">
        <v>6122747.25</v>
      </c>
      <c r="Q111" s="27" t="s">
        <v>156</v>
      </c>
      <c r="R111" s="54" t="str">
        <f>IF(ISNUMBER(MATCH(J111, Causas!B:B, 0)), "Taxonomía Nueva", IF(ISNUMBER(MATCH(J111, 'Causas 1'!B:B, 0)), "Taxonomía Antigua", "HUÉRFANO"))</f>
        <v>Taxonomía Antigua</v>
      </c>
      <c r="S111" s="56">
        <f>YEAR(G111)</f>
        <v>2018</v>
      </c>
      <c r="T111" s="8">
        <f>IF(OR(ISBLANK(O110), O110=0, O110="", ISBLANK(P110), P110=0, P110=""), 1, 0)</f>
        <v>0</v>
      </c>
    </row>
    <row r="112" spans="2:20">
      <c r="B112" s="7">
        <v>201800188</v>
      </c>
      <c r="C112" s="8">
        <v>7</v>
      </c>
      <c r="D112" s="8">
        <v>1</v>
      </c>
      <c r="E112" s="8">
        <v>30</v>
      </c>
      <c r="F112" s="9">
        <v>7</v>
      </c>
      <c r="G112" s="10">
        <v>43240.688935185201</v>
      </c>
      <c r="H112" s="10">
        <v>43240.729166666701</v>
      </c>
      <c r="I112" s="77">
        <v>0.9655555555555555</v>
      </c>
      <c r="J112" s="9">
        <v>2305</v>
      </c>
      <c r="K112" s="9" t="s">
        <v>4</v>
      </c>
      <c r="L112" s="9">
        <v>7301</v>
      </c>
      <c r="M112" s="8" t="s">
        <v>53</v>
      </c>
      <c r="N112" s="8" t="s">
        <v>51</v>
      </c>
      <c r="O112" s="12">
        <v>304255.55</v>
      </c>
      <c r="P112" s="27">
        <v>6120211.5499999998</v>
      </c>
      <c r="Q112" s="27" t="s">
        <v>157</v>
      </c>
      <c r="R112" s="54" t="str">
        <f>IF(ISNUMBER(MATCH(J112, Causas!B:B, 0)), "Taxonomía Nueva", IF(ISNUMBER(MATCH(J112, 'Causas 1'!B:B, 0)), "Taxonomía Antigua", "HUÉRFANO"))</f>
        <v>Taxonomía Antigua</v>
      </c>
      <c r="S112" s="56">
        <f>YEAR(G112)</f>
        <v>2018</v>
      </c>
      <c r="T112" s="8">
        <f>IF(OR(ISBLANK(O111), O111=0, O111="", ISBLANK(P111), P111=0, P111=""), 1, 0)</f>
        <v>0</v>
      </c>
    </row>
    <row r="113" spans="2:20">
      <c r="B113" s="7">
        <v>201800189</v>
      </c>
      <c r="C113" s="8">
        <v>9</v>
      </c>
      <c r="D113" s="8">
        <v>1</v>
      </c>
      <c r="E113" s="8">
        <v>15</v>
      </c>
      <c r="F113" s="9">
        <v>25</v>
      </c>
      <c r="G113" s="10">
        <v>43243.679814814801</v>
      </c>
      <c r="H113" s="10">
        <v>43243.784120370401</v>
      </c>
      <c r="I113" s="77">
        <v>2.5033333333333334</v>
      </c>
      <c r="J113" s="9">
        <v>1901</v>
      </c>
      <c r="K113" s="9" t="s">
        <v>3</v>
      </c>
      <c r="L113" s="9">
        <v>7308</v>
      </c>
      <c r="M113" s="8" t="s">
        <v>50</v>
      </c>
      <c r="N113" s="8" t="s">
        <v>51</v>
      </c>
      <c r="O113" s="12">
        <v>319800.56</v>
      </c>
      <c r="P113" s="27">
        <v>6130383.0599999996</v>
      </c>
      <c r="Q113" s="27" t="s">
        <v>158</v>
      </c>
      <c r="R113" s="54" t="str">
        <f>IF(ISNUMBER(MATCH(J113, Causas!B:B, 0)), "Taxonomía Nueva", IF(ISNUMBER(MATCH(J113, 'Causas 1'!B:B, 0)), "Taxonomía Antigua", "HUÉRFANO"))</f>
        <v>Taxonomía Antigua</v>
      </c>
      <c r="S113" s="56">
        <f>YEAR(G113)</f>
        <v>2018</v>
      </c>
      <c r="T113" s="8">
        <f>IF(OR(ISBLANK(O112), O112=0, O112="", ISBLANK(P112), P112=0, P112=""), 1, 0)</f>
        <v>0</v>
      </c>
    </row>
    <row r="114" spans="2:20">
      <c r="B114" s="7">
        <v>201800191</v>
      </c>
      <c r="C114" s="8">
        <v>6</v>
      </c>
      <c r="D114" s="8">
        <v>4</v>
      </c>
      <c r="E114" s="8">
        <v>450</v>
      </c>
      <c r="F114" s="9">
        <v>6</v>
      </c>
      <c r="G114" s="10">
        <v>43246.434745370403</v>
      </c>
      <c r="H114" s="10">
        <v>43246.455798611103</v>
      </c>
      <c r="I114" s="77">
        <v>0.50527777777777783</v>
      </c>
      <c r="J114" s="9">
        <v>1802</v>
      </c>
      <c r="K114" s="9" t="s">
        <v>4</v>
      </c>
      <c r="L114" s="9">
        <v>7301</v>
      </c>
      <c r="M114" s="8" t="s">
        <v>53</v>
      </c>
      <c r="N114" s="8" t="s">
        <v>51</v>
      </c>
      <c r="O114" s="12">
        <v>300744.53899999999</v>
      </c>
      <c r="P114" s="27">
        <v>6120658.0449999999</v>
      </c>
      <c r="Q114" s="27" t="s">
        <v>125</v>
      </c>
      <c r="R114" s="54" t="str">
        <f>IF(ISNUMBER(MATCH(J114, Causas!B:B, 0)), "Taxonomía Nueva", IF(ISNUMBER(MATCH(J114, 'Causas 1'!B:B, 0)), "Taxonomía Antigua", "HUÉRFANO"))</f>
        <v>Taxonomía Antigua</v>
      </c>
      <c r="S114" s="56">
        <f>YEAR(G114)</f>
        <v>2018</v>
      </c>
      <c r="T114" s="8">
        <f>IF(OR(ISBLANK(O113), O113=0, O113="", ISBLANK(P113), P113=0, P113=""), 1, 0)</f>
        <v>0</v>
      </c>
    </row>
    <row r="115" spans="2:20">
      <c r="B115" s="7">
        <v>201800192</v>
      </c>
      <c r="C115" s="8">
        <v>9</v>
      </c>
      <c r="D115" s="8">
        <v>12</v>
      </c>
      <c r="E115" s="8">
        <v>1735</v>
      </c>
      <c r="F115" s="9">
        <v>49</v>
      </c>
      <c r="G115" s="10">
        <v>43248.768298611103</v>
      </c>
      <c r="H115" s="10">
        <v>43248.890428240702</v>
      </c>
      <c r="I115" s="77">
        <v>2.931111111111111</v>
      </c>
      <c r="J115" s="9">
        <v>1801</v>
      </c>
      <c r="K115" s="9" t="s">
        <v>4</v>
      </c>
      <c r="L115" s="9">
        <v>7308</v>
      </c>
      <c r="M115" s="8" t="s">
        <v>50</v>
      </c>
      <c r="N115" s="8" t="s">
        <v>51</v>
      </c>
      <c r="O115" s="12">
        <v>313237.05200000003</v>
      </c>
      <c r="P115" s="27">
        <v>6135093.6619999995</v>
      </c>
      <c r="Q115" s="27" t="s">
        <v>135</v>
      </c>
      <c r="R115" s="54" t="str">
        <f>IF(ISNUMBER(MATCH(J115, Causas!B:B, 0)), "Taxonomía Nueva", IF(ISNUMBER(MATCH(J115, 'Causas 1'!B:B, 0)), "Taxonomía Antigua", "HUÉRFANO"))</f>
        <v>Taxonomía Antigua</v>
      </c>
      <c r="S115" s="56">
        <f>YEAR(G115)</f>
        <v>2018</v>
      </c>
      <c r="T115" s="8">
        <f>IF(OR(ISBLANK(O114), O114=0, O114="", ISBLANK(P114), P114=0, P114=""), 1, 0)</f>
        <v>0</v>
      </c>
    </row>
    <row r="116" spans="2:20">
      <c r="B116" s="7">
        <v>201800196</v>
      </c>
      <c r="C116" s="8">
        <v>2</v>
      </c>
      <c r="D116" s="8">
        <v>69</v>
      </c>
      <c r="E116" s="8">
        <v>4813</v>
      </c>
      <c r="F116" s="9">
        <v>504</v>
      </c>
      <c r="G116" s="10">
        <v>43249.160868055602</v>
      </c>
      <c r="H116" s="10">
        <v>43249.424826388902</v>
      </c>
      <c r="I116" s="77">
        <v>6.335</v>
      </c>
      <c r="J116" s="9">
        <v>1802</v>
      </c>
      <c r="K116" s="9" t="s">
        <v>4</v>
      </c>
      <c r="L116" s="9">
        <v>7308</v>
      </c>
      <c r="M116" s="8" t="s">
        <v>50</v>
      </c>
      <c r="N116" s="8" t="s">
        <v>51</v>
      </c>
      <c r="O116" s="12">
        <v>314775.92700000003</v>
      </c>
      <c r="P116" s="27">
        <v>6145686.8480000002</v>
      </c>
      <c r="Q116" s="27" t="s">
        <v>159</v>
      </c>
      <c r="R116" s="54" t="str">
        <f>IF(ISNUMBER(MATCH(J116, Causas!B:B, 0)), "Taxonomía Nueva", IF(ISNUMBER(MATCH(J116, 'Causas 1'!B:B, 0)), "Taxonomía Antigua", "HUÉRFANO"))</f>
        <v>Taxonomía Antigua</v>
      </c>
      <c r="S116" s="56">
        <f>YEAR(G116)</f>
        <v>2018</v>
      </c>
      <c r="T116" s="8">
        <f>IF(OR(ISBLANK(O115), O115=0, O115="", ISBLANK(P115), P115=0, P115=""), 1, 0)</f>
        <v>0</v>
      </c>
    </row>
    <row r="117" spans="2:20">
      <c r="B117" s="7">
        <v>201800197</v>
      </c>
      <c r="C117" s="8">
        <v>6</v>
      </c>
      <c r="D117" s="8">
        <v>42</v>
      </c>
      <c r="E117" s="8">
        <v>1528</v>
      </c>
      <c r="F117" s="9">
        <v>318</v>
      </c>
      <c r="G117" s="10">
        <v>43249.257604166698</v>
      </c>
      <c r="H117" s="10">
        <v>43249.316678240699</v>
      </c>
      <c r="I117" s="77">
        <v>1.4177777777777778</v>
      </c>
      <c r="J117" s="9">
        <v>1801</v>
      </c>
      <c r="K117" s="9" t="s">
        <v>4</v>
      </c>
      <c r="L117" s="9">
        <v>7301</v>
      </c>
      <c r="M117" s="8" t="s">
        <v>53</v>
      </c>
      <c r="N117" s="8" t="s">
        <v>51</v>
      </c>
      <c r="O117" s="12">
        <v>299894.98499999999</v>
      </c>
      <c r="P117" s="27">
        <v>6124771.693</v>
      </c>
      <c r="Q117" s="27" t="s">
        <v>160</v>
      </c>
      <c r="R117" s="54" t="str">
        <f>IF(ISNUMBER(MATCH(J117, Causas!B:B, 0)), "Taxonomía Nueva", IF(ISNUMBER(MATCH(J117, 'Causas 1'!B:B, 0)), "Taxonomía Antigua", "HUÉRFANO"))</f>
        <v>Taxonomía Antigua</v>
      </c>
      <c r="S117" s="56">
        <f>YEAR(G117)</f>
        <v>2018</v>
      </c>
      <c r="T117" s="8">
        <f>IF(OR(ISBLANK(O116), O116=0, O116="", ISBLANK(P116), P116=0, P116=""), 1, 0)</f>
        <v>0</v>
      </c>
    </row>
    <row r="118" spans="2:20">
      <c r="B118" s="7">
        <v>201800200</v>
      </c>
      <c r="C118" s="8">
        <v>9</v>
      </c>
      <c r="D118" s="8">
        <v>17</v>
      </c>
      <c r="E118" s="8">
        <v>710</v>
      </c>
      <c r="F118" s="9">
        <v>224</v>
      </c>
      <c r="G118" s="10">
        <v>43249.282673611102</v>
      </c>
      <c r="H118" s="10">
        <v>43249.378680555601</v>
      </c>
      <c r="I118" s="77">
        <v>2.3041666666666667</v>
      </c>
      <c r="J118" s="9">
        <v>1802</v>
      </c>
      <c r="K118" s="9" t="s">
        <v>4</v>
      </c>
      <c r="L118" s="9">
        <v>7308</v>
      </c>
      <c r="M118" s="8" t="s">
        <v>50</v>
      </c>
      <c r="N118" s="8" t="s">
        <v>51</v>
      </c>
      <c r="O118" s="12">
        <v>306976.27799999999</v>
      </c>
      <c r="P118" s="27">
        <v>6136625.7640000004</v>
      </c>
      <c r="Q118" s="27" t="s">
        <v>161</v>
      </c>
      <c r="R118" s="54" t="str">
        <f>IF(ISNUMBER(MATCH(J118, Causas!B:B, 0)), "Taxonomía Nueva", IF(ISNUMBER(MATCH(J118, 'Causas 1'!B:B, 0)), "Taxonomía Antigua", "HUÉRFANO"))</f>
        <v>Taxonomía Antigua</v>
      </c>
      <c r="S118" s="56">
        <f>YEAR(G118)</f>
        <v>2018</v>
      </c>
      <c r="T118" s="8">
        <f>IF(OR(ISBLANK(O117), O117=0, O117="", ISBLANK(P117), P117=0, P117=""), 1, 0)</f>
        <v>0</v>
      </c>
    </row>
    <row r="119" spans="2:20">
      <c r="B119" s="7">
        <v>201800202</v>
      </c>
      <c r="C119" s="8">
        <v>6</v>
      </c>
      <c r="D119" s="8">
        <v>5</v>
      </c>
      <c r="E119" s="8">
        <v>315</v>
      </c>
      <c r="F119" s="9">
        <v>9</v>
      </c>
      <c r="G119" s="10">
        <v>43249.309409722198</v>
      </c>
      <c r="H119" s="10">
        <v>43249.415798611102</v>
      </c>
      <c r="I119" s="77">
        <v>2.5533333333333332</v>
      </c>
      <c r="J119" s="9">
        <v>1802</v>
      </c>
      <c r="K119" s="9" t="s">
        <v>4</v>
      </c>
      <c r="L119" s="9">
        <v>7301</v>
      </c>
      <c r="M119" s="8" t="s">
        <v>53</v>
      </c>
      <c r="N119" s="8" t="s">
        <v>51</v>
      </c>
      <c r="O119" s="12">
        <v>296883.41499999998</v>
      </c>
      <c r="P119" s="27">
        <v>6120096.6040000003</v>
      </c>
      <c r="Q119" s="27" t="s">
        <v>162</v>
      </c>
      <c r="R119" s="54" t="str">
        <f>IF(ISNUMBER(MATCH(J119, Causas!B:B, 0)), "Taxonomía Nueva", IF(ISNUMBER(MATCH(J119, 'Causas 1'!B:B, 0)), "Taxonomía Antigua", "HUÉRFANO"))</f>
        <v>Taxonomía Antigua</v>
      </c>
      <c r="S119" s="56">
        <f>YEAR(G119)</f>
        <v>2018</v>
      </c>
      <c r="T119" s="8">
        <f>IF(OR(ISBLANK(O118), O118=0, O118="", ISBLANK(P118), P118=0, P118=""), 1, 0)</f>
        <v>0</v>
      </c>
    </row>
    <row r="120" spans="2:20">
      <c r="B120" s="7">
        <v>201800203</v>
      </c>
      <c r="C120" s="8">
        <v>2</v>
      </c>
      <c r="D120" s="8">
        <v>8</v>
      </c>
      <c r="E120" s="8">
        <v>205</v>
      </c>
      <c r="F120" s="9">
        <v>86</v>
      </c>
      <c r="G120" s="10">
        <v>43249.328946759299</v>
      </c>
      <c r="H120" s="10">
        <v>43249.4203935185</v>
      </c>
      <c r="I120" s="77">
        <v>2.194722222222222</v>
      </c>
      <c r="J120" s="9">
        <v>1810</v>
      </c>
      <c r="K120" s="9" t="s">
        <v>4</v>
      </c>
      <c r="L120" s="9">
        <v>7308</v>
      </c>
      <c r="M120" s="8" t="s">
        <v>50</v>
      </c>
      <c r="N120" s="8" t="s">
        <v>51</v>
      </c>
      <c r="O120" s="12">
        <v>310903.45699999999</v>
      </c>
      <c r="P120" s="27">
        <v>6144698.6880000001</v>
      </c>
      <c r="Q120" s="27" t="s">
        <v>163</v>
      </c>
      <c r="R120" s="54" t="str">
        <f>IF(ISNUMBER(MATCH(J120, Causas!B:B, 0)), "Taxonomía Nueva", IF(ISNUMBER(MATCH(J120, 'Causas 1'!B:B, 0)), "Taxonomía Antigua", "HUÉRFANO"))</f>
        <v>Taxonomía Antigua</v>
      </c>
      <c r="S120" s="56">
        <f>YEAR(G120)</f>
        <v>2018</v>
      </c>
      <c r="T120" s="8">
        <f>IF(OR(ISBLANK(O119), O119=0, O119="", ISBLANK(P119), P119=0, P119=""), 1, 0)</f>
        <v>0</v>
      </c>
    </row>
    <row r="121" spans="2:20">
      <c r="B121" s="7">
        <v>201800204</v>
      </c>
      <c r="C121" s="8">
        <v>7</v>
      </c>
      <c r="D121" s="8">
        <v>18</v>
      </c>
      <c r="E121" s="8">
        <v>660</v>
      </c>
      <c r="F121" s="9">
        <v>220</v>
      </c>
      <c r="G121" s="10">
        <v>43249.303460648101</v>
      </c>
      <c r="H121" s="10">
        <v>43249.392615740697</v>
      </c>
      <c r="I121" s="77">
        <v>2.1397222222222223</v>
      </c>
      <c r="J121" s="9">
        <v>1802</v>
      </c>
      <c r="K121" s="9" t="s">
        <v>4</v>
      </c>
      <c r="L121" s="9">
        <v>7301</v>
      </c>
      <c r="M121" s="8" t="s">
        <v>53</v>
      </c>
      <c r="N121" s="8" t="s">
        <v>51</v>
      </c>
      <c r="O121" s="12">
        <v>306091.25599999999</v>
      </c>
      <c r="P121" s="27">
        <v>6115690.1519999998</v>
      </c>
      <c r="Q121" s="27" t="s">
        <v>164</v>
      </c>
      <c r="R121" s="54" t="str">
        <f>IF(ISNUMBER(MATCH(J121, Causas!B:B, 0)), "Taxonomía Nueva", IF(ISNUMBER(MATCH(J121, 'Causas 1'!B:B, 0)), "Taxonomía Antigua", "HUÉRFANO"))</f>
        <v>Taxonomía Antigua</v>
      </c>
      <c r="S121" s="56">
        <f>YEAR(G121)</f>
        <v>2018</v>
      </c>
      <c r="T121" s="8">
        <f>IF(OR(ISBLANK(O120), O120=0, O120="", ISBLANK(P120), P120=0, P120=""), 1, 0)</f>
        <v>0</v>
      </c>
    </row>
    <row r="122" spans="2:20">
      <c r="B122" s="7">
        <v>201800205</v>
      </c>
      <c r="C122" s="8">
        <v>6</v>
      </c>
      <c r="D122" s="8">
        <v>42</v>
      </c>
      <c r="E122" s="8">
        <v>1528</v>
      </c>
      <c r="F122" s="9">
        <v>318</v>
      </c>
      <c r="G122" s="10">
        <v>43249.336273148103</v>
      </c>
      <c r="H122" s="10">
        <v>43249.371597222198</v>
      </c>
      <c r="I122" s="77">
        <v>0.84777777777777774</v>
      </c>
      <c r="J122" s="9">
        <v>1802</v>
      </c>
      <c r="K122" s="9" t="s">
        <v>4</v>
      </c>
      <c r="L122" s="9">
        <v>7301</v>
      </c>
      <c r="M122" s="8" t="s">
        <v>53</v>
      </c>
      <c r="N122" s="8" t="s">
        <v>51</v>
      </c>
      <c r="O122" s="12">
        <v>299894.98499999999</v>
      </c>
      <c r="P122" s="27">
        <v>6124771.693</v>
      </c>
      <c r="Q122" s="27" t="s">
        <v>160</v>
      </c>
      <c r="R122" s="54" t="str">
        <f>IF(ISNUMBER(MATCH(J122, Causas!B:B, 0)), "Taxonomía Nueva", IF(ISNUMBER(MATCH(J122, 'Causas 1'!B:B, 0)), "Taxonomía Antigua", "HUÉRFANO"))</f>
        <v>Taxonomía Antigua</v>
      </c>
      <c r="S122" s="56">
        <f>YEAR(G122)</f>
        <v>2018</v>
      </c>
      <c r="T122" s="8">
        <f>IF(OR(ISBLANK(O121), O121=0, O121="", ISBLANK(P121), P121=0, P121=""), 1, 0)</f>
        <v>0</v>
      </c>
    </row>
    <row r="123" spans="2:20">
      <c r="B123" s="7">
        <v>201800208</v>
      </c>
      <c r="C123" s="8">
        <v>9</v>
      </c>
      <c r="D123" s="8">
        <v>126</v>
      </c>
      <c r="E123" s="8">
        <v>5400</v>
      </c>
      <c r="F123" s="9">
        <v>1253</v>
      </c>
      <c r="G123" s="10">
        <v>43249.473946759303</v>
      </c>
      <c r="H123" s="10">
        <v>43249.4927314815</v>
      </c>
      <c r="I123" s="77">
        <v>0.45083333333333331</v>
      </c>
      <c r="J123" s="9">
        <v>1802</v>
      </c>
      <c r="K123" s="9" t="s">
        <v>4</v>
      </c>
      <c r="L123" s="9">
        <v>7308</v>
      </c>
      <c r="M123" s="8" t="s">
        <v>50</v>
      </c>
      <c r="N123" s="8" t="s">
        <v>51</v>
      </c>
      <c r="O123" s="12">
        <v>307008.48499999999</v>
      </c>
      <c r="P123" s="27">
        <v>6141364.6359999999</v>
      </c>
      <c r="Q123" s="27" t="s">
        <v>165</v>
      </c>
      <c r="R123" s="54" t="str">
        <f>IF(ISNUMBER(MATCH(J123, Causas!B:B, 0)), "Taxonomía Nueva", IF(ISNUMBER(MATCH(J123, 'Causas 1'!B:B, 0)), "Taxonomía Antigua", "HUÉRFANO"))</f>
        <v>Taxonomía Antigua</v>
      </c>
      <c r="S123" s="56">
        <f>YEAR(G123)</f>
        <v>2018</v>
      </c>
      <c r="T123" s="8">
        <f>IF(OR(ISBLANK(O122), O122=0, O122="", ISBLANK(P122), P122=0, P122=""), 1, 0)</f>
        <v>0</v>
      </c>
    </row>
    <row r="124" spans="2:20">
      <c r="B124" s="7">
        <v>201800213</v>
      </c>
      <c r="C124" s="8">
        <v>9</v>
      </c>
      <c r="D124" s="8">
        <v>55</v>
      </c>
      <c r="E124" s="8">
        <v>3500</v>
      </c>
      <c r="F124" s="9">
        <v>655</v>
      </c>
      <c r="G124" s="10">
        <v>43249.494409722203</v>
      </c>
      <c r="H124" s="10">
        <v>43249.495289351798</v>
      </c>
      <c r="I124" s="77">
        <v>2.1111111111111112E-2</v>
      </c>
      <c r="J124" s="9">
        <v>1802</v>
      </c>
      <c r="K124" s="9" t="s">
        <v>4</v>
      </c>
      <c r="L124" s="9">
        <v>7308</v>
      </c>
      <c r="M124" s="8" t="s">
        <v>50</v>
      </c>
      <c r="N124" s="8" t="s">
        <v>51</v>
      </c>
      <c r="O124" s="12">
        <v>308742.70199999999</v>
      </c>
      <c r="P124" s="27">
        <v>6140121.7280000001</v>
      </c>
      <c r="Q124" s="27" t="s">
        <v>76</v>
      </c>
      <c r="R124" s="54" t="str">
        <f>IF(ISNUMBER(MATCH(J124, Causas!B:B, 0)), "Taxonomía Nueva", IF(ISNUMBER(MATCH(J124, 'Causas 1'!B:B, 0)), "Taxonomía Antigua", "HUÉRFANO"))</f>
        <v>Taxonomía Antigua</v>
      </c>
      <c r="S124" s="56">
        <f>YEAR(G124)</f>
        <v>2018</v>
      </c>
      <c r="T124" s="8">
        <f>IF(OR(ISBLANK(O123), O123=0, O123="", ISBLANK(P123), P123=0, P123=""), 1, 0)</f>
        <v>0</v>
      </c>
    </row>
    <row r="125" spans="2:20">
      <c r="B125" s="7">
        <v>201800215</v>
      </c>
      <c r="C125" s="8">
        <v>9</v>
      </c>
      <c r="D125" s="8">
        <v>3</v>
      </c>
      <c r="E125" s="8">
        <v>35</v>
      </c>
      <c r="F125" s="9">
        <v>30</v>
      </c>
      <c r="G125" s="10">
        <v>43249.496122685203</v>
      </c>
      <c r="H125" s="10">
        <v>43249.568321759303</v>
      </c>
      <c r="I125" s="77">
        <v>1.7327777777777778</v>
      </c>
      <c r="J125" s="9">
        <v>1802</v>
      </c>
      <c r="K125" s="9" t="s">
        <v>4</v>
      </c>
      <c r="L125" s="9">
        <v>7308</v>
      </c>
      <c r="M125" s="8" t="s">
        <v>50</v>
      </c>
      <c r="N125" s="8" t="s">
        <v>51</v>
      </c>
      <c r="O125" s="12">
        <v>318941.603</v>
      </c>
      <c r="P125" s="27">
        <v>6130501.1799999997</v>
      </c>
      <c r="Q125" s="27" t="s">
        <v>166</v>
      </c>
      <c r="R125" s="54" t="str">
        <f>IF(ISNUMBER(MATCH(J125, Causas!B:B, 0)), "Taxonomía Nueva", IF(ISNUMBER(MATCH(J125, 'Causas 1'!B:B, 0)), "Taxonomía Antigua", "HUÉRFANO"))</f>
        <v>Taxonomía Antigua</v>
      </c>
      <c r="S125" s="56">
        <f>YEAR(G125)</f>
        <v>2018</v>
      </c>
      <c r="T125" s="8">
        <f>IF(OR(ISBLANK(O124), O124=0, O124="", ISBLANK(P124), P124=0, P124=""), 1, 0)</f>
        <v>0</v>
      </c>
    </row>
    <row r="126" spans="2:20">
      <c r="B126" s="7">
        <v>201800218</v>
      </c>
      <c r="C126" s="8">
        <v>2</v>
      </c>
      <c r="D126" s="8">
        <v>1</v>
      </c>
      <c r="E126" s="8">
        <v>15</v>
      </c>
      <c r="F126" s="9">
        <v>9</v>
      </c>
      <c r="G126" s="10">
        <v>43249.557569444398</v>
      </c>
      <c r="H126" s="10">
        <v>43249.610914351899</v>
      </c>
      <c r="I126" s="77">
        <v>1.2802777777777778</v>
      </c>
      <c r="J126" s="9">
        <v>1802</v>
      </c>
      <c r="K126" s="9" t="s">
        <v>4</v>
      </c>
      <c r="L126" s="9">
        <v>7308</v>
      </c>
      <c r="M126" s="8" t="s">
        <v>50</v>
      </c>
      <c r="N126" s="8" t="s">
        <v>51</v>
      </c>
      <c r="O126" s="12">
        <v>307790.24</v>
      </c>
      <c r="P126" s="27">
        <v>6142507.1699999999</v>
      </c>
      <c r="Q126" s="27" t="s">
        <v>167</v>
      </c>
      <c r="R126" s="54" t="str">
        <f>IF(ISNUMBER(MATCH(J126, Causas!B:B, 0)), "Taxonomía Nueva", IF(ISNUMBER(MATCH(J126, 'Causas 1'!B:B, 0)), "Taxonomía Antigua", "HUÉRFANO"))</f>
        <v>Taxonomía Antigua</v>
      </c>
      <c r="S126" s="56">
        <f>YEAR(G126)</f>
        <v>2018</v>
      </c>
      <c r="T126" s="8">
        <f>IF(OR(ISBLANK(O125), O125=0, O125="", ISBLANK(P125), P125=0, P125=""), 1, 0)</f>
        <v>0</v>
      </c>
    </row>
    <row r="127" spans="2:20">
      <c r="B127" s="7">
        <v>201800219</v>
      </c>
      <c r="C127" s="8">
        <v>9</v>
      </c>
      <c r="D127" s="8">
        <v>4</v>
      </c>
      <c r="E127" s="8">
        <v>60</v>
      </c>
      <c r="F127" s="9">
        <v>49</v>
      </c>
      <c r="G127" s="10">
        <v>43249.605636574102</v>
      </c>
      <c r="H127" s="10">
        <v>43249.645613425899</v>
      </c>
      <c r="I127" s="77">
        <v>0.95944444444444443</v>
      </c>
      <c r="J127" s="9">
        <v>1802</v>
      </c>
      <c r="K127" s="9" t="s">
        <v>4</v>
      </c>
      <c r="L127" s="9">
        <v>7308</v>
      </c>
      <c r="M127" s="8" t="s">
        <v>50</v>
      </c>
      <c r="N127" s="8" t="s">
        <v>51</v>
      </c>
      <c r="O127" s="12">
        <v>312668.48499999999</v>
      </c>
      <c r="P127" s="27">
        <v>6139023.3959999997</v>
      </c>
      <c r="Q127" s="27" t="s">
        <v>168</v>
      </c>
      <c r="R127" s="54" t="str">
        <f>IF(ISNUMBER(MATCH(J127, Causas!B:B, 0)), "Taxonomía Nueva", IF(ISNUMBER(MATCH(J127, 'Causas 1'!B:B, 0)), "Taxonomía Antigua", "HUÉRFANO"))</f>
        <v>Taxonomía Antigua</v>
      </c>
      <c r="S127" s="56">
        <f>YEAR(G127)</f>
        <v>2018</v>
      </c>
      <c r="T127" s="8">
        <f>IF(OR(ISBLANK(O126), O126=0, O126="", ISBLANK(P126), P126=0, P126=""), 1, 0)</f>
        <v>0</v>
      </c>
    </row>
    <row r="128" spans="2:20">
      <c r="B128" s="7">
        <v>201800221</v>
      </c>
      <c r="C128" s="8">
        <v>6</v>
      </c>
      <c r="D128" s="8">
        <v>5</v>
      </c>
      <c r="E128" s="8">
        <v>480</v>
      </c>
      <c r="F128" s="9">
        <v>226</v>
      </c>
      <c r="G128" s="10">
        <v>43249.6570138889</v>
      </c>
      <c r="H128" s="10">
        <v>43249.6703935185</v>
      </c>
      <c r="I128" s="77">
        <v>0.32111111111111112</v>
      </c>
      <c r="J128" s="9">
        <v>1801</v>
      </c>
      <c r="K128" s="9" t="s">
        <v>4</v>
      </c>
      <c r="L128" s="9">
        <v>7301</v>
      </c>
      <c r="M128" s="8" t="s">
        <v>53</v>
      </c>
      <c r="N128" s="8" t="s">
        <v>51</v>
      </c>
      <c r="O128" s="12">
        <v>297558.58500000002</v>
      </c>
      <c r="P128" s="27">
        <v>6121860.5449999999</v>
      </c>
      <c r="Q128" s="27" t="s">
        <v>169</v>
      </c>
      <c r="R128" s="54" t="str">
        <f>IF(ISNUMBER(MATCH(J128, Causas!B:B, 0)), "Taxonomía Nueva", IF(ISNUMBER(MATCH(J128, 'Causas 1'!B:B, 0)), "Taxonomía Antigua", "HUÉRFANO"))</f>
        <v>Taxonomía Antigua</v>
      </c>
      <c r="S128" s="56">
        <f>YEAR(G128)</f>
        <v>2018</v>
      </c>
      <c r="T128" s="8">
        <f>IF(OR(ISBLANK(O127), O127=0, O127="", ISBLANK(P127), P127=0, P127=""), 1, 0)</f>
        <v>0</v>
      </c>
    </row>
    <row r="129" spans="2:20">
      <c r="B129" s="7">
        <v>201800222</v>
      </c>
      <c r="C129" s="8">
        <v>6</v>
      </c>
      <c r="D129" s="8">
        <v>5</v>
      </c>
      <c r="E129" s="8">
        <v>315</v>
      </c>
      <c r="F129" s="9">
        <v>9</v>
      </c>
      <c r="G129" s="10">
        <v>43250.398877314801</v>
      </c>
      <c r="H129" s="10">
        <v>43250.641006944403</v>
      </c>
      <c r="I129" s="77">
        <v>5.8111111111111109</v>
      </c>
      <c r="J129" s="9">
        <v>1802</v>
      </c>
      <c r="K129" s="9" t="s">
        <v>4</v>
      </c>
      <c r="L129" s="9">
        <v>7301</v>
      </c>
      <c r="M129" s="8" t="s">
        <v>53</v>
      </c>
      <c r="N129" s="8" t="s">
        <v>51</v>
      </c>
      <c r="O129" s="12">
        <v>296883.41499999998</v>
      </c>
      <c r="P129" s="27">
        <v>6120096.6040000003</v>
      </c>
      <c r="Q129" s="27" t="s">
        <v>162</v>
      </c>
      <c r="R129" s="54" t="str">
        <f>IF(ISNUMBER(MATCH(J129, Causas!B:B, 0)), "Taxonomía Nueva", IF(ISNUMBER(MATCH(J129, 'Causas 1'!B:B, 0)), "Taxonomía Antigua", "HUÉRFANO"))</f>
        <v>Taxonomía Antigua</v>
      </c>
      <c r="S129" s="56">
        <f>YEAR(G129)</f>
        <v>2018</v>
      </c>
      <c r="T129" s="8">
        <f>IF(OR(ISBLANK(O128), O128=0, O128="", ISBLANK(P128), P128=0, P128=""), 1, 0)</f>
        <v>0</v>
      </c>
    </row>
    <row r="130" spans="2:20">
      <c r="B130" s="7">
        <v>201800223</v>
      </c>
      <c r="C130" s="8">
        <v>6</v>
      </c>
      <c r="D130" s="8">
        <v>1</v>
      </c>
      <c r="E130" s="8">
        <v>45</v>
      </c>
      <c r="F130" s="9">
        <v>20</v>
      </c>
      <c r="G130" s="10">
        <v>43250.416666666701</v>
      </c>
      <c r="H130" s="10">
        <v>43250.5398726852</v>
      </c>
      <c r="I130" s="77">
        <v>2.9569444444444444</v>
      </c>
      <c r="J130" s="9">
        <v>2607</v>
      </c>
      <c r="K130" s="9" t="s">
        <v>4</v>
      </c>
      <c r="L130" s="9">
        <v>7301</v>
      </c>
      <c r="M130" s="8" t="s">
        <v>53</v>
      </c>
      <c r="N130" s="8" t="s">
        <v>51</v>
      </c>
      <c r="O130" s="12">
        <v>297576.81</v>
      </c>
      <c r="P130" s="27">
        <v>6123485.0899999999</v>
      </c>
      <c r="Q130" s="27" t="s">
        <v>170</v>
      </c>
      <c r="R130" s="54" t="str">
        <f>IF(ISNUMBER(MATCH(J130, Causas!B:B, 0)), "Taxonomía Nueva", IF(ISNUMBER(MATCH(J130, 'Causas 1'!B:B, 0)), "Taxonomía Antigua", "HUÉRFANO"))</f>
        <v>Taxonomía Antigua</v>
      </c>
      <c r="S130" s="56">
        <f>YEAR(G130)</f>
        <v>2018</v>
      </c>
      <c r="T130" s="8">
        <f>IF(OR(ISBLANK(O129), O129=0, O129="", ISBLANK(P129), P129=0, P129=""), 1, 0)</f>
        <v>0</v>
      </c>
    </row>
    <row r="131" spans="2:20">
      <c r="B131" s="7">
        <v>201800225</v>
      </c>
      <c r="C131" s="8">
        <v>7</v>
      </c>
      <c r="D131" s="8">
        <v>1</v>
      </c>
      <c r="E131" s="8">
        <v>45</v>
      </c>
      <c r="F131" s="9">
        <v>62</v>
      </c>
      <c r="G131" s="10">
        <v>43254.6640162037</v>
      </c>
      <c r="H131" s="10">
        <v>43254.729166666701</v>
      </c>
      <c r="I131" s="77">
        <v>1.5636111111111111</v>
      </c>
      <c r="J131" s="9">
        <v>2305</v>
      </c>
      <c r="K131" s="9" t="s">
        <v>4</v>
      </c>
      <c r="L131" s="9">
        <v>7301</v>
      </c>
      <c r="M131" s="8" t="s">
        <v>53</v>
      </c>
      <c r="N131" s="8" t="s">
        <v>51</v>
      </c>
      <c r="O131" s="12">
        <v>310069.21000000002</v>
      </c>
      <c r="P131" s="27">
        <v>6103856.5700000003</v>
      </c>
      <c r="Q131" s="27" t="s">
        <v>153</v>
      </c>
      <c r="R131" s="54" t="str">
        <f>IF(ISNUMBER(MATCH(J131, Causas!B:B, 0)), "Taxonomía Nueva", IF(ISNUMBER(MATCH(J131, 'Causas 1'!B:B, 0)), "Taxonomía Antigua", "HUÉRFANO"))</f>
        <v>Taxonomía Antigua</v>
      </c>
      <c r="S131" s="56">
        <f>YEAR(G131)</f>
        <v>2018</v>
      </c>
      <c r="T131" s="8">
        <f>IF(OR(ISBLANK(O130), O130=0, O130="", ISBLANK(P130), P130=0, P130=""), 1, 0)</f>
        <v>0</v>
      </c>
    </row>
    <row r="132" spans="2:20">
      <c r="B132" s="7">
        <v>201800226</v>
      </c>
      <c r="C132" s="8">
        <v>7</v>
      </c>
      <c r="D132" s="8">
        <v>17</v>
      </c>
      <c r="E132" s="8">
        <v>483</v>
      </c>
      <c r="F132" s="9">
        <v>35</v>
      </c>
      <c r="G132" s="10">
        <v>43255.473726851902</v>
      </c>
      <c r="H132" s="10">
        <v>43255.635416666701</v>
      </c>
      <c r="I132" s="77">
        <v>3.8805555555555555</v>
      </c>
      <c r="J132" s="9">
        <v>1802</v>
      </c>
      <c r="K132" s="9" t="s">
        <v>4</v>
      </c>
      <c r="L132" s="9">
        <v>7301</v>
      </c>
      <c r="M132" s="8" t="s">
        <v>53</v>
      </c>
      <c r="N132" s="8" t="s">
        <v>51</v>
      </c>
      <c r="O132" s="12">
        <v>311366.89899999998</v>
      </c>
      <c r="P132" s="27">
        <v>6101940.2199999997</v>
      </c>
      <c r="Q132" s="27" t="s">
        <v>171</v>
      </c>
      <c r="R132" s="54" t="str">
        <f>IF(ISNUMBER(MATCH(J132, Causas!B:B, 0)), "Taxonomía Nueva", IF(ISNUMBER(MATCH(J132, 'Causas 1'!B:B, 0)), "Taxonomía Antigua", "HUÉRFANO"))</f>
        <v>Taxonomía Antigua</v>
      </c>
      <c r="S132" s="56">
        <f>YEAR(G132)</f>
        <v>2018</v>
      </c>
      <c r="T132" s="8">
        <f>IF(OR(ISBLANK(O131), O131=0, O131="", ISBLANK(P131), P131=0, P131=""), 1, 0)</f>
        <v>0</v>
      </c>
    </row>
    <row r="133" spans="2:20">
      <c r="B133" s="7">
        <v>201800227</v>
      </c>
      <c r="C133" s="8">
        <v>6</v>
      </c>
      <c r="D133" s="8">
        <v>1</v>
      </c>
      <c r="E133" s="8">
        <v>100</v>
      </c>
      <c r="F133" s="9">
        <v>164</v>
      </c>
      <c r="G133" s="10">
        <v>43255.865555555603</v>
      </c>
      <c r="H133" s="10">
        <v>43255.920729166697</v>
      </c>
      <c r="I133" s="77">
        <v>1.3241666666666667</v>
      </c>
      <c r="J133" s="9">
        <v>2305</v>
      </c>
      <c r="K133" s="9" t="s">
        <v>4</v>
      </c>
      <c r="L133" s="9">
        <v>7301</v>
      </c>
      <c r="M133" s="8" t="s">
        <v>53</v>
      </c>
      <c r="N133" s="8" t="s">
        <v>51</v>
      </c>
      <c r="O133" s="12">
        <v>302071.77</v>
      </c>
      <c r="P133" s="27">
        <v>6118133.4699999997</v>
      </c>
      <c r="Q133" s="27" t="s">
        <v>172</v>
      </c>
      <c r="R133" s="54" t="str">
        <f>IF(ISNUMBER(MATCH(J133, Causas!B:B, 0)), "Taxonomía Nueva", IF(ISNUMBER(MATCH(J133, 'Causas 1'!B:B, 0)), "Taxonomía Antigua", "HUÉRFANO"))</f>
        <v>Taxonomía Antigua</v>
      </c>
      <c r="S133" s="56">
        <f>YEAR(G133)</f>
        <v>2018</v>
      </c>
      <c r="T133" s="8">
        <f>IF(OR(ISBLANK(O132), O132=0, O132="", ISBLANK(P132), P132=0, P132=""), 1, 0)</f>
        <v>0</v>
      </c>
    </row>
    <row r="134" spans="2:20">
      <c r="B134" s="7">
        <v>201800228</v>
      </c>
      <c r="C134" s="8">
        <v>9</v>
      </c>
      <c r="D134" s="8">
        <v>1</v>
      </c>
      <c r="E134" s="8">
        <v>10</v>
      </c>
      <c r="F134" s="9">
        <v>1</v>
      </c>
      <c r="G134" s="10">
        <v>43256.579490740703</v>
      </c>
      <c r="H134" s="10">
        <v>43256.649907407402</v>
      </c>
      <c r="I134" s="77">
        <v>1.69</v>
      </c>
      <c r="J134" s="9">
        <v>1802</v>
      </c>
      <c r="K134" s="9" t="s">
        <v>4</v>
      </c>
      <c r="L134" s="9">
        <v>7308</v>
      </c>
      <c r="M134" s="8" t="s">
        <v>50</v>
      </c>
      <c r="N134" s="8" t="s">
        <v>51</v>
      </c>
      <c r="O134" s="12">
        <v>306068.41499999998</v>
      </c>
      <c r="P134" s="27">
        <v>6140115.2240000004</v>
      </c>
      <c r="Q134" s="27" t="s">
        <v>173</v>
      </c>
      <c r="R134" s="54" t="str">
        <f>IF(ISNUMBER(MATCH(J134, Causas!B:B, 0)), "Taxonomía Nueva", IF(ISNUMBER(MATCH(J134, 'Causas 1'!B:B, 0)), "Taxonomía Antigua", "HUÉRFANO"))</f>
        <v>Taxonomía Antigua</v>
      </c>
      <c r="S134" s="56">
        <f>YEAR(G134)</f>
        <v>2018</v>
      </c>
      <c r="T134" s="8">
        <f>IF(OR(ISBLANK(O133), O133=0, O133="", ISBLANK(P133), P133=0, P133=""), 1, 0)</f>
        <v>0</v>
      </c>
    </row>
    <row r="135" spans="2:20">
      <c r="B135" s="7">
        <v>201800229</v>
      </c>
      <c r="C135" s="8">
        <v>9</v>
      </c>
      <c r="D135" s="8">
        <v>55</v>
      </c>
      <c r="E135" s="8">
        <v>3500</v>
      </c>
      <c r="F135" s="9">
        <v>655</v>
      </c>
      <c r="G135" s="10">
        <v>43256.582916666703</v>
      </c>
      <c r="H135" s="10">
        <v>43256.612187500003</v>
      </c>
      <c r="I135" s="77">
        <v>0.70250000000000001</v>
      </c>
      <c r="J135" s="9">
        <v>2701</v>
      </c>
      <c r="K135" s="9" t="s">
        <v>4</v>
      </c>
      <c r="L135" s="9">
        <v>7308</v>
      </c>
      <c r="M135" s="8" t="s">
        <v>50</v>
      </c>
      <c r="N135" s="8" t="s">
        <v>51</v>
      </c>
      <c r="O135" s="12">
        <v>308742.70199999999</v>
      </c>
      <c r="P135" s="27">
        <v>6140121.7280000001</v>
      </c>
      <c r="Q135" s="27" t="s">
        <v>174</v>
      </c>
      <c r="R135" s="54" t="str">
        <f>IF(ISNUMBER(MATCH(J135, Causas!B:B, 0)), "Taxonomía Nueva", IF(ISNUMBER(MATCH(J135, 'Causas 1'!B:B, 0)), "Taxonomía Antigua", "HUÉRFANO"))</f>
        <v>Taxonomía Antigua</v>
      </c>
      <c r="S135" s="56">
        <f>YEAR(G135)</f>
        <v>2018</v>
      </c>
      <c r="T135" s="8">
        <f>IF(OR(ISBLANK(O134), O134=0, O134="", ISBLANK(P134), P134=0, P134=""), 1, 0)</f>
        <v>0</v>
      </c>
    </row>
    <row r="136" spans="2:20">
      <c r="B136" s="7">
        <v>201800230</v>
      </c>
      <c r="C136" s="8">
        <v>6</v>
      </c>
      <c r="D136" s="8">
        <v>1</v>
      </c>
      <c r="E136" s="8">
        <v>100</v>
      </c>
      <c r="F136" s="9">
        <v>164</v>
      </c>
      <c r="G136" s="10">
        <v>43257.458333333299</v>
      </c>
      <c r="H136" s="10">
        <v>43257.642662036997</v>
      </c>
      <c r="I136" s="77">
        <v>4.4238888888888885</v>
      </c>
      <c r="J136" s="9">
        <v>2401</v>
      </c>
      <c r="K136" s="9" t="s">
        <v>4</v>
      </c>
      <c r="L136" s="9">
        <v>7301</v>
      </c>
      <c r="M136" s="8" t="s">
        <v>53</v>
      </c>
      <c r="N136" s="8" t="s">
        <v>51</v>
      </c>
      <c r="O136" s="12">
        <v>302071.77</v>
      </c>
      <c r="P136" s="27">
        <v>6118133.4699999997</v>
      </c>
      <c r="Q136" s="27" t="s">
        <v>172</v>
      </c>
      <c r="R136" s="54" t="str">
        <f>IF(ISNUMBER(MATCH(J136, Causas!B:B, 0)), "Taxonomía Nueva", IF(ISNUMBER(MATCH(J136, 'Causas 1'!B:B, 0)), "Taxonomía Antigua", "HUÉRFANO"))</f>
        <v>Taxonomía Antigua</v>
      </c>
      <c r="S136" s="56">
        <f>YEAR(G136)</f>
        <v>2018</v>
      </c>
      <c r="T136" s="8">
        <f>IF(OR(ISBLANK(O135), O135=0, O135="", ISBLANK(P135), P135=0, P135=""), 1, 0)</f>
        <v>0</v>
      </c>
    </row>
    <row r="137" spans="2:20">
      <c r="B137" s="7">
        <v>201800231</v>
      </c>
      <c r="C137" s="8">
        <v>6</v>
      </c>
      <c r="D137" s="8">
        <v>1</v>
      </c>
      <c r="E137" s="8">
        <v>150</v>
      </c>
      <c r="F137" s="9">
        <v>115</v>
      </c>
      <c r="G137" s="10">
        <v>43259.779733796298</v>
      </c>
      <c r="H137" s="10">
        <v>43259.814363425903</v>
      </c>
      <c r="I137" s="77">
        <v>0.83111111111111113</v>
      </c>
      <c r="J137" s="9">
        <v>1502</v>
      </c>
      <c r="K137" s="9" t="s">
        <v>4</v>
      </c>
      <c r="L137" s="9">
        <v>7301</v>
      </c>
      <c r="M137" s="8" t="s">
        <v>53</v>
      </c>
      <c r="N137" s="8" t="s">
        <v>51</v>
      </c>
      <c r="O137" s="12">
        <v>301889.73</v>
      </c>
      <c r="P137" s="27">
        <v>6117837.4699999997</v>
      </c>
      <c r="Q137" s="27" t="s">
        <v>175</v>
      </c>
      <c r="R137" s="54" t="str">
        <f>IF(ISNUMBER(MATCH(J137, Causas!B:B, 0)), "Taxonomía Nueva", IF(ISNUMBER(MATCH(J137, 'Causas 1'!B:B, 0)), "Taxonomía Antigua", "HUÉRFANO"))</f>
        <v>Taxonomía Antigua</v>
      </c>
      <c r="S137" s="56">
        <f>YEAR(G137)</f>
        <v>2018</v>
      </c>
      <c r="T137" s="8">
        <f>IF(OR(ISBLANK(O136), O136=0, O136="", ISBLANK(P136), P136=0, P136=""), 1, 0)</f>
        <v>0</v>
      </c>
    </row>
    <row r="138" spans="2:20">
      <c r="B138" s="7">
        <v>201800232</v>
      </c>
      <c r="C138" s="8">
        <v>9</v>
      </c>
      <c r="D138" s="8">
        <v>116</v>
      </c>
      <c r="E138" s="8">
        <v>5040</v>
      </c>
      <c r="F138" s="9">
        <v>1174</v>
      </c>
      <c r="G138" s="10">
        <v>43260.504166666702</v>
      </c>
      <c r="H138" s="10">
        <v>43260.7028125</v>
      </c>
      <c r="I138" s="77">
        <v>4.7675000000000001</v>
      </c>
      <c r="J138" s="9">
        <v>1802</v>
      </c>
      <c r="K138" s="9" t="s">
        <v>4</v>
      </c>
      <c r="L138" s="9">
        <v>7308</v>
      </c>
      <c r="M138" s="8" t="s">
        <v>50</v>
      </c>
      <c r="N138" s="8" t="s">
        <v>51</v>
      </c>
      <c r="O138" s="12">
        <v>306976.27799999999</v>
      </c>
      <c r="P138" s="27">
        <v>6136625.7640000004</v>
      </c>
      <c r="Q138" s="27" t="s">
        <v>165</v>
      </c>
      <c r="R138" s="54" t="str">
        <f>IF(ISNUMBER(MATCH(J138, Causas!B:B, 0)), "Taxonomía Nueva", IF(ISNUMBER(MATCH(J138, 'Causas 1'!B:B, 0)), "Taxonomía Antigua", "HUÉRFANO"))</f>
        <v>Taxonomía Antigua</v>
      </c>
      <c r="S138" s="56">
        <f>YEAR(G138)</f>
        <v>2018</v>
      </c>
      <c r="T138" s="8">
        <f>IF(OR(ISBLANK(O137), O137=0, O137="", ISBLANK(P137), P137=0, P137=""), 1, 0)</f>
        <v>0</v>
      </c>
    </row>
    <row r="139" spans="2:20">
      <c r="B139" s="7">
        <v>201800233</v>
      </c>
      <c r="C139" s="8">
        <v>7</v>
      </c>
      <c r="D139" s="8">
        <v>275</v>
      </c>
      <c r="E139" s="8">
        <v>17091</v>
      </c>
      <c r="F139" s="9">
        <v>2660</v>
      </c>
      <c r="G139" s="10">
        <v>43260.542453703703</v>
      </c>
      <c r="H139" s="10">
        <v>43260.638067129599</v>
      </c>
      <c r="I139" s="77">
        <v>2.2947222222222221</v>
      </c>
      <c r="J139" s="9">
        <v>1802</v>
      </c>
      <c r="K139" s="9" t="s">
        <v>4</v>
      </c>
      <c r="L139" s="9">
        <v>7301</v>
      </c>
      <c r="M139" s="8" t="s">
        <v>53</v>
      </c>
      <c r="N139" s="8" t="s">
        <v>51</v>
      </c>
      <c r="O139" s="12">
        <v>298096.25199999998</v>
      </c>
      <c r="P139" s="27">
        <v>6122922.6370000001</v>
      </c>
      <c r="Q139" s="27" t="s">
        <v>176</v>
      </c>
      <c r="R139" s="54" t="str">
        <f>IF(ISNUMBER(MATCH(J139, Causas!B:B, 0)), "Taxonomía Nueva", IF(ISNUMBER(MATCH(J139, 'Causas 1'!B:B, 0)), "Taxonomía Antigua", "HUÉRFANO"))</f>
        <v>Taxonomía Antigua</v>
      </c>
      <c r="S139" s="56">
        <f>YEAR(G139)</f>
        <v>2018</v>
      </c>
      <c r="T139" s="8">
        <f>IF(OR(ISBLANK(O138), O138=0, O138="", ISBLANK(P138), P138=0, P138=""), 1, 0)</f>
        <v>0</v>
      </c>
    </row>
    <row r="140" spans="2:20">
      <c r="B140" s="7">
        <v>201800234</v>
      </c>
      <c r="C140" s="8">
        <v>8</v>
      </c>
      <c r="D140" s="8">
        <v>14</v>
      </c>
      <c r="E140" s="8">
        <v>475</v>
      </c>
      <c r="F140" s="9">
        <v>50</v>
      </c>
      <c r="G140" s="10">
        <v>43260.554872685199</v>
      </c>
      <c r="H140" s="10">
        <v>43260.634780092601</v>
      </c>
      <c r="I140" s="77">
        <v>1.9177777777777778</v>
      </c>
      <c r="J140" s="9">
        <v>1802</v>
      </c>
      <c r="K140" s="9" t="s">
        <v>4</v>
      </c>
      <c r="L140" s="9">
        <v>7301</v>
      </c>
      <c r="M140" s="8" t="s">
        <v>53</v>
      </c>
      <c r="N140" s="8" t="s">
        <v>51</v>
      </c>
      <c r="O140" s="12">
        <v>300401.967</v>
      </c>
      <c r="P140" s="27">
        <v>6127594.0470000003</v>
      </c>
      <c r="Q140" s="27" t="s">
        <v>177</v>
      </c>
      <c r="R140" s="54" t="str">
        <f>IF(ISNUMBER(MATCH(J140, Causas!B:B, 0)), "Taxonomía Nueva", IF(ISNUMBER(MATCH(J140, 'Causas 1'!B:B, 0)), "Taxonomía Antigua", "HUÉRFANO"))</f>
        <v>Taxonomía Antigua</v>
      </c>
      <c r="S140" s="56">
        <f>YEAR(G140)</f>
        <v>2018</v>
      </c>
      <c r="T140" s="8">
        <f>IF(OR(ISBLANK(O139), O139=0, O139="", ISBLANK(P139), P139=0, P139=""), 1, 0)</f>
        <v>0</v>
      </c>
    </row>
    <row r="141" spans="2:20">
      <c r="B141" s="7">
        <v>201800235</v>
      </c>
      <c r="C141" s="8">
        <v>9</v>
      </c>
      <c r="D141" s="8">
        <v>50</v>
      </c>
      <c r="E141" s="8">
        <v>1242</v>
      </c>
      <c r="F141" s="9">
        <v>539</v>
      </c>
      <c r="G141" s="10">
        <v>43260.605115740698</v>
      </c>
      <c r="H141" s="10">
        <v>43260.721701388902</v>
      </c>
      <c r="I141" s="77">
        <v>3.0822222222222222</v>
      </c>
      <c r="J141" s="9">
        <v>1802</v>
      </c>
      <c r="K141" s="9" t="s">
        <v>4</v>
      </c>
      <c r="L141" s="9">
        <v>7308</v>
      </c>
      <c r="M141" s="8" t="s">
        <v>50</v>
      </c>
      <c r="N141" s="8" t="s">
        <v>51</v>
      </c>
      <c r="O141" s="12">
        <v>308736.09999999998</v>
      </c>
      <c r="P141" s="27">
        <v>6140163.7659999998</v>
      </c>
      <c r="Q141" s="27" t="s">
        <v>178</v>
      </c>
      <c r="R141" s="54" t="str">
        <f>IF(ISNUMBER(MATCH(J141, Causas!B:B, 0)), "Taxonomía Nueva", IF(ISNUMBER(MATCH(J141, 'Causas 1'!B:B, 0)), "Taxonomía Antigua", "HUÉRFANO"))</f>
        <v>Taxonomía Antigua</v>
      </c>
      <c r="S141" s="56">
        <f>YEAR(G141)</f>
        <v>2018</v>
      </c>
      <c r="T141" s="8">
        <f>IF(OR(ISBLANK(O140), O140=0, O140="", ISBLANK(P140), P140=0, P140=""), 1, 0)</f>
        <v>0</v>
      </c>
    </row>
    <row r="142" spans="2:20">
      <c r="B142" s="7">
        <v>201800236</v>
      </c>
      <c r="C142" s="8">
        <v>9</v>
      </c>
      <c r="D142" s="8">
        <v>18</v>
      </c>
      <c r="E142" s="8">
        <v>885</v>
      </c>
      <c r="F142" s="9">
        <v>259</v>
      </c>
      <c r="G142" s="10">
        <v>43260.643113425896</v>
      </c>
      <c r="H142" s="10">
        <v>43260.810891203699</v>
      </c>
      <c r="I142" s="77">
        <v>4.0266666666666664</v>
      </c>
      <c r="J142" s="9">
        <v>1101</v>
      </c>
      <c r="K142" s="9" t="s">
        <v>4</v>
      </c>
      <c r="L142" s="9">
        <v>7308</v>
      </c>
      <c r="M142" s="8" t="s">
        <v>50</v>
      </c>
      <c r="N142" s="8" t="s">
        <v>51</v>
      </c>
      <c r="O142" s="12">
        <v>309461.076</v>
      </c>
      <c r="P142" s="27">
        <v>6139311.4119999995</v>
      </c>
      <c r="Q142" s="27" t="s">
        <v>58</v>
      </c>
      <c r="R142" s="54" t="str">
        <f>IF(ISNUMBER(MATCH(J142, Causas!B:B, 0)), "Taxonomía Nueva", IF(ISNUMBER(MATCH(J142, 'Causas 1'!B:B, 0)), "Taxonomía Antigua", "HUÉRFANO"))</f>
        <v>Taxonomía Antigua</v>
      </c>
      <c r="S142" s="56">
        <f>YEAR(G142)</f>
        <v>2018</v>
      </c>
      <c r="T142" s="8">
        <f>IF(OR(ISBLANK(O141), O141=0, O141="", ISBLANK(P141), P141=0, P141=""), 1, 0)</f>
        <v>0</v>
      </c>
    </row>
    <row r="143" spans="2:20">
      <c r="B143" s="7">
        <v>201800237</v>
      </c>
      <c r="C143" s="8">
        <v>8</v>
      </c>
      <c r="D143" s="8">
        <v>44</v>
      </c>
      <c r="E143" s="8">
        <v>1623</v>
      </c>
      <c r="F143" s="9">
        <v>428</v>
      </c>
      <c r="G143" s="10">
        <v>43260.649074074099</v>
      </c>
      <c r="H143" s="10">
        <v>43260.732337963003</v>
      </c>
      <c r="I143" s="77">
        <v>1.9983333333333333</v>
      </c>
      <c r="J143" s="9">
        <v>1802</v>
      </c>
      <c r="K143" s="9" t="s">
        <v>4</v>
      </c>
      <c r="L143" s="9">
        <v>7306</v>
      </c>
      <c r="M143" s="8" t="s">
        <v>60</v>
      </c>
      <c r="N143" s="8" t="s">
        <v>51</v>
      </c>
      <c r="O143" s="12">
        <v>299435.77500000002</v>
      </c>
      <c r="P143" s="27">
        <v>6126920.7029999997</v>
      </c>
      <c r="Q143" s="27" t="s">
        <v>144</v>
      </c>
      <c r="R143" s="54" t="str">
        <f>IF(ISNUMBER(MATCH(J143, Causas!B:B, 0)), "Taxonomía Nueva", IF(ISNUMBER(MATCH(J143, 'Causas 1'!B:B, 0)), "Taxonomía Antigua", "HUÉRFANO"))</f>
        <v>Taxonomía Antigua</v>
      </c>
      <c r="S143" s="56">
        <f>YEAR(G143)</f>
        <v>2018</v>
      </c>
      <c r="T143" s="8">
        <f>IF(OR(ISBLANK(O142), O142=0, O142="", ISBLANK(P142), P142=0, P142=""), 1, 0)</f>
        <v>0</v>
      </c>
    </row>
    <row r="144" spans="2:20">
      <c r="B144" s="7">
        <v>201800238</v>
      </c>
      <c r="C144" s="8">
        <v>7</v>
      </c>
      <c r="D144" s="8">
        <v>19</v>
      </c>
      <c r="E144" s="8">
        <v>315</v>
      </c>
      <c r="F144" s="9">
        <v>146</v>
      </c>
      <c r="G144" s="10">
        <v>43260.677048611098</v>
      </c>
      <c r="H144" s="10">
        <v>43260.880462963003</v>
      </c>
      <c r="I144" s="77">
        <v>4.8819444444444446</v>
      </c>
      <c r="J144" s="9">
        <v>1802</v>
      </c>
      <c r="K144" s="9" t="s">
        <v>4</v>
      </c>
      <c r="L144" s="9">
        <v>7301</v>
      </c>
      <c r="M144" s="8" t="s">
        <v>53</v>
      </c>
      <c r="N144" s="8" t="s">
        <v>51</v>
      </c>
      <c r="O144" s="12">
        <v>313949.64799999999</v>
      </c>
      <c r="P144" s="27">
        <v>6110305.858</v>
      </c>
      <c r="Q144" s="27" t="s">
        <v>179</v>
      </c>
      <c r="R144" s="54" t="str">
        <f>IF(ISNUMBER(MATCH(J144, Causas!B:B, 0)), "Taxonomía Nueva", IF(ISNUMBER(MATCH(J144, 'Causas 1'!B:B, 0)), "Taxonomía Antigua", "HUÉRFANO"))</f>
        <v>Taxonomía Antigua</v>
      </c>
      <c r="S144" s="56">
        <f>YEAR(G144)</f>
        <v>2018</v>
      </c>
      <c r="T144" s="8">
        <f>IF(OR(ISBLANK(O143), O143=0, O143="", ISBLANK(P143), P143=0, P143=""), 1, 0)</f>
        <v>0</v>
      </c>
    </row>
    <row r="145" spans="2:20">
      <c r="B145" s="7">
        <v>201800239</v>
      </c>
      <c r="C145" s="8">
        <v>9</v>
      </c>
      <c r="D145" s="8">
        <v>10</v>
      </c>
      <c r="E145" s="8">
        <v>360</v>
      </c>
      <c r="F145" s="9">
        <v>79</v>
      </c>
      <c r="G145" s="10">
        <v>43260.4535300926</v>
      </c>
      <c r="H145" s="10">
        <v>43260.876446759299</v>
      </c>
      <c r="I145" s="77">
        <v>10.15</v>
      </c>
      <c r="J145" s="9">
        <v>1801</v>
      </c>
      <c r="K145" s="9" t="s">
        <v>4</v>
      </c>
      <c r="L145" s="9">
        <v>7308</v>
      </c>
      <c r="M145" s="8" t="s">
        <v>50</v>
      </c>
      <c r="N145" s="8" t="s">
        <v>51</v>
      </c>
      <c r="O145" s="12">
        <v>310998.02</v>
      </c>
      <c r="P145" s="27">
        <v>6133979.5300000003</v>
      </c>
      <c r="Q145" s="27" t="s">
        <v>180</v>
      </c>
      <c r="R145" s="54" t="str">
        <f>IF(ISNUMBER(MATCH(J145, Causas!B:B, 0)), "Taxonomía Nueva", IF(ISNUMBER(MATCH(J145, 'Causas 1'!B:B, 0)), "Taxonomía Antigua", "HUÉRFANO"))</f>
        <v>Taxonomía Antigua</v>
      </c>
      <c r="S145" s="56">
        <f>YEAR(G145)</f>
        <v>2018</v>
      </c>
      <c r="T145" s="8">
        <f>IF(OR(ISBLANK(O144), O144=0, O144="", ISBLANK(P144), P144=0, P144=""), 1, 0)</f>
        <v>0</v>
      </c>
    </row>
    <row r="146" spans="2:20">
      <c r="B146" s="7">
        <v>201800240</v>
      </c>
      <c r="C146" s="8">
        <v>7</v>
      </c>
      <c r="D146" s="8">
        <v>1</v>
      </c>
      <c r="E146" s="8">
        <v>25</v>
      </c>
      <c r="F146" s="9">
        <v>40</v>
      </c>
      <c r="G146" s="10">
        <v>43260.753935185203</v>
      </c>
      <c r="H146" s="10">
        <v>43260.781932870399</v>
      </c>
      <c r="I146" s="77">
        <v>0.67194444444444446</v>
      </c>
      <c r="J146" s="9">
        <v>1802</v>
      </c>
      <c r="K146" s="9" t="s">
        <v>4</v>
      </c>
      <c r="L146" s="9">
        <v>7301</v>
      </c>
      <c r="M146" s="8" t="s">
        <v>53</v>
      </c>
      <c r="N146" s="8" t="s">
        <v>51</v>
      </c>
      <c r="O146" s="12">
        <v>310566.76</v>
      </c>
      <c r="P146" s="27">
        <v>6103582.29</v>
      </c>
      <c r="Q146" s="27" t="s">
        <v>181</v>
      </c>
      <c r="R146" s="54" t="str">
        <f>IF(ISNUMBER(MATCH(J146, Causas!B:B, 0)), "Taxonomía Nueva", IF(ISNUMBER(MATCH(J146, 'Causas 1'!B:B, 0)), "Taxonomía Antigua", "HUÉRFANO"))</f>
        <v>Taxonomía Antigua</v>
      </c>
      <c r="S146" s="56">
        <f>YEAR(G146)</f>
        <v>2018</v>
      </c>
      <c r="T146" s="8">
        <f>IF(OR(ISBLANK(O145), O145=0, O145="", ISBLANK(P145), P145=0, P145=""), 1, 0)</f>
        <v>0</v>
      </c>
    </row>
    <row r="147" spans="2:20">
      <c r="B147" s="7">
        <v>201800241</v>
      </c>
      <c r="C147" s="8">
        <v>6</v>
      </c>
      <c r="D147" s="8">
        <v>1</v>
      </c>
      <c r="E147" s="8">
        <v>50</v>
      </c>
      <c r="F147" s="9">
        <v>71</v>
      </c>
      <c r="G147" s="10">
        <v>43260.759444444397</v>
      </c>
      <c r="H147" s="10">
        <v>43260.850775462997</v>
      </c>
      <c r="I147" s="77">
        <v>2.1919444444444443</v>
      </c>
      <c r="J147" s="9">
        <v>1101</v>
      </c>
      <c r="K147" s="9" t="s">
        <v>4</v>
      </c>
      <c r="L147" s="9">
        <v>7301</v>
      </c>
      <c r="M147" s="8" t="s">
        <v>53</v>
      </c>
      <c r="N147" s="8" t="s">
        <v>51</v>
      </c>
      <c r="O147" s="12">
        <v>297536.40999999997</v>
      </c>
      <c r="P147" s="27">
        <v>6118481.0499999998</v>
      </c>
      <c r="Q147" s="27" t="s">
        <v>182</v>
      </c>
      <c r="R147" s="54" t="str">
        <f>IF(ISNUMBER(MATCH(J147, Causas!B:B, 0)), "Taxonomía Nueva", IF(ISNUMBER(MATCH(J147, 'Causas 1'!B:B, 0)), "Taxonomía Antigua", "HUÉRFANO"))</f>
        <v>Taxonomía Antigua</v>
      </c>
      <c r="S147" s="56">
        <f>YEAR(G147)</f>
        <v>2018</v>
      </c>
      <c r="T147" s="8">
        <f>IF(OR(ISBLANK(O146), O146=0, O146="", ISBLANK(P146), P146=0, P146=""), 1, 0)</f>
        <v>0</v>
      </c>
    </row>
    <row r="148" spans="2:20">
      <c r="B148" s="7">
        <v>201800243</v>
      </c>
      <c r="C148" s="8">
        <v>9</v>
      </c>
      <c r="D148" s="8">
        <v>13</v>
      </c>
      <c r="E148" s="8">
        <v>210</v>
      </c>
      <c r="F148" s="9">
        <v>150</v>
      </c>
      <c r="G148" s="10">
        <v>43260.838078703702</v>
      </c>
      <c r="H148" s="10">
        <v>43260.934861111098</v>
      </c>
      <c r="I148" s="77">
        <v>2.3227777777777776</v>
      </c>
      <c r="J148" s="9">
        <v>1101</v>
      </c>
      <c r="K148" s="9" t="s">
        <v>4</v>
      </c>
      <c r="L148" s="9">
        <v>7308</v>
      </c>
      <c r="M148" s="8" t="s">
        <v>50</v>
      </c>
      <c r="N148" s="8" t="s">
        <v>51</v>
      </c>
      <c r="O148" s="12">
        <v>305782.30300000001</v>
      </c>
      <c r="P148" s="27">
        <v>6138420.2750000004</v>
      </c>
      <c r="Q148" s="27" t="s">
        <v>94</v>
      </c>
      <c r="R148" s="54" t="str">
        <f>IF(ISNUMBER(MATCH(J148, Causas!B:B, 0)), "Taxonomía Nueva", IF(ISNUMBER(MATCH(J148, 'Causas 1'!B:B, 0)), "Taxonomía Antigua", "HUÉRFANO"))</f>
        <v>Taxonomía Antigua</v>
      </c>
      <c r="S148" s="56">
        <f>YEAR(G148)</f>
        <v>2018</v>
      </c>
      <c r="T148" s="8">
        <f>IF(OR(ISBLANK(O147), O147=0, O147="", ISBLANK(P147), P147=0, P147=""), 1, 0)</f>
        <v>0</v>
      </c>
    </row>
    <row r="149" spans="2:20">
      <c r="B149" s="7">
        <v>201800245</v>
      </c>
      <c r="C149" s="8">
        <v>9</v>
      </c>
      <c r="D149" s="8">
        <v>1</v>
      </c>
      <c r="E149" s="8">
        <v>5</v>
      </c>
      <c r="F149" s="9">
        <v>2</v>
      </c>
      <c r="G149" s="10">
        <v>43261.3370601852</v>
      </c>
      <c r="H149" s="10">
        <v>43261.440972222197</v>
      </c>
      <c r="I149" s="77">
        <v>2.4938888888888888</v>
      </c>
      <c r="J149" s="9">
        <v>1105</v>
      </c>
      <c r="K149" s="9" t="s">
        <v>4</v>
      </c>
      <c r="L149" s="9">
        <v>7308</v>
      </c>
      <c r="M149" s="8" t="s">
        <v>50</v>
      </c>
      <c r="N149" s="8" t="s">
        <v>51</v>
      </c>
      <c r="O149" s="12">
        <v>320936.77</v>
      </c>
      <c r="P149" s="27">
        <v>6129256.6399999997</v>
      </c>
      <c r="Q149" s="27" t="s">
        <v>183</v>
      </c>
      <c r="R149" s="54" t="str">
        <f>IF(ISNUMBER(MATCH(J149, Causas!B:B, 0)), "Taxonomía Nueva", IF(ISNUMBER(MATCH(J149, 'Causas 1'!B:B, 0)), "Taxonomía Antigua", "HUÉRFANO"))</f>
        <v>HUÉRFANO</v>
      </c>
      <c r="S149" s="56">
        <f>YEAR(G149)</f>
        <v>2018</v>
      </c>
      <c r="T149" s="8">
        <f>IF(OR(ISBLANK(O148), O148=0, O148="", ISBLANK(P148), P148=0, P148=""), 1, 0)</f>
        <v>0</v>
      </c>
    </row>
    <row r="150" spans="2:20">
      <c r="B150" s="7">
        <v>201800246</v>
      </c>
      <c r="C150" s="8">
        <v>6</v>
      </c>
      <c r="D150" s="8">
        <v>4</v>
      </c>
      <c r="E150" s="8">
        <v>450</v>
      </c>
      <c r="F150" s="9">
        <v>6</v>
      </c>
      <c r="G150" s="10">
        <v>43261.345983796302</v>
      </c>
      <c r="H150" s="10">
        <v>43261.400694444397</v>
      </c>
      <c r="I150" s="77">
        <v>1.3130555555555556</v>
      </c>
      <c r="J150" s="9">
        <v>1105</v>
      </c>
      <c r="K150" s="9" t="s">
        <v>4</v>
      </c>
      <c r="L150" s="9">
        <v>7301</v>
      </c>
      <c r="M150" s="8" t="s">
        <v>53</v>
      </c>
      <c r="N150" s="8" t="s">
        <v>51</v>
      </c>
      <c r="O150" s="12">
        <v>300744.53899999999</v>
      </c>
      <c r="P150" s="27">
        <v>6120658.0449999999</v>
      </c>
      <c r="Q150" s="27" t="s">
        <v>125</v>
      </c>
      <c r="R150" s="54" t="str">
        <f>IF(ISNUMBER(MATCH(J150, Causas!B:B, 0)), "Taxonomía Nueva", IF(ISNUMBER(MATCH(J150, 'Causas 1'!B:B, 0)), "Taxonomía Antigua", "HUÉRFANO"))</f>
        <v>HUÉRFANO</v>
      </c>
      <c r="S150" s="56">
        <f>YEAR(G150)</f>
        <v>2018</v>
      </c>
      <c r="T150" s="8">
        <f>IF(OR(ISBLANK(O149), O149=0, O149="", ISBLANK(P149), P149=0, P149=""), 1, 0)</f>
        <v>0</v>
      </c>
    </row>
    <row r="151" spans="2:20">
      <c r="B151" s="7">
        <v>201800247</v>
      </c>
      <c r="C151" s="8">
        <v>7</v>
      </c>
      <c r="D151" s="8">
        <v>17</v>
      </c>
      <c r="E151" s="8">
        <v>483</v>
      </c>
      <c r="F151" s="9">
        <v>35</v>
      </c>
      <c r="G151" s="10">
        <v>43261.401863425897</v>
      </c>
      <c r="H151" s="10">
        <v>43261.484722222202</v>
      </c>
      <c r="I151" s="77">
        <v>1.9886111111111111</v>
      </c>
      <c r="J151" s="9">
        <v>1801</v>
      </c>
      <c r="K151" s="9" t="s">
        <v>4</v>
      </c>
      <c r="L151" s="9">
        <v>7301</v>
      </c>
      <c r="M151" s="8" t="s">
        <v>53</v>
      </c>
      <c r="N151" s="8" t="s">
        <v>51</v>
      </c>
      <c r="O151" s="12">
        <v>311366.89899999998</v>
      </c>
      <c r="P151" s="27">
        <v>6101940.2199999997</v>
      </c>
      <c r="Q151" s="27" t="s">
        <v>171</v>
      </c>
      <c r="R151" s="54" t="str">
        <f>IF(ISNUMBER(MATCH(J151, Causas!B:B, 0)), "Taxonomía Nueva", IF(ISNUMBER(MATCH(J151, 'Causas 1'!B:B, 0)), "Taxonomía Antigua", "HUÉRFANO"))</f>
        <v>Taxonomía Antigua</v>
      </c>
      <c r="S151" s="56">
        <f>YEAR(G151)</f>
        <v>2018</v>
      </c>
      <c r="T151" s="8">
        <f>IF(OR(ISBLANK(O150), O150=0, O150="", ISBLANK(P150), P150=0, P150=""), 1, 0)</f>
        <v>0</v>
      </c>
    </row>
    <row r="152" spans="2:20">
      <c r="B152" s="7">
        <v>201800248</v>
      </c>
      <c r="C152" s="8">
        <v>9</v>
      </c>
      <c r="D152" s="8">
        <v>1</v>
      </c>
      <c r="E152" s="8">
        <v>75</v>
      </c>
      <c r="F152" s="9">
        <v>30</v>
      </c>
      <c r="G152" s="10">
        <v>43261.403969907398</v>
      </c>
      <c r="H152" s="10">
        <v>43261.511111111096</v>
      </c>
      <c r="I152" s="77">
        <v>2.5713888888888889</v>
      </c>
      <c r="J152" s="9">
        <v>2305</v>
      </c>
      <c r="K152" s="9" t="s">
        <v>4</v>
      </c>
      <c r="L152" s="9">
        <v>7306</v>
      </c>
      <c r="M152" s="8" t="s">
        <v>60</v>
      </c>
      <c r="N152" s="8" t="s">
        <v>51</v>
      </c>
      <c r="O152" s="12">
        <v>334982.15999999997</v>
      </c>
      <c r="P152" s="27">
        <v>6125435.7699999996</v>
      </c>
      <c r="Q152" s="27" t="s">
        <v>184</v>
      </c>
      <c r="R152" s="54" t="str">
        <f>IF(ISNUMBER(MATCH(J152, Causas!B:B, 0)), "Taxonomía Nueva", IF(ISNUMBER(MATCH(J152, 'Causas 1'!B:B, 0)), "Taxonomía Antigua", "HUÉRFANO"))</f>
        <v>Taxonomía Antigua</v>
      </c>
      <c r="S152" s="56">
        <f>YEAR(G152)</f>
        <v>2018</v>
      </c>
      <c r="T152" s="8">
        <f>IF(OR(ISBLANK(O151), O151=0, O151="", ISBLANK(P151), P151=0, P151=""), 1, 0)</f>
        <v>0</v>
      </c>
    </row>
    <row r="153" spans="2:20">
      <c r="B153" s="7">
        <v>201800249</v>
      </c>
      <c r="C153" s="8">
        <v>2</v>
      </c>
      <c r="D153" s="8">
        <v>4</v>
      </c>
      <c r="E153" s="8">
        <v>845</v>
      </c>
      <c r="F153" s="9">
        <v>4</v>
      </c>
      <c r="G153" s="10">
        <v>43261.4361921296</v>
      </c>
      <c r="H153" s="10">
        <v>43261.506249999999</v>
      </c>
      <c r="I153" s="77">
        <v>1.6813888888888888</v>
      </c>
      <c r="J153" s="9">
        <v>1802</v>
      </c>
      <c r="K153" s="9" t="s">
        <v>4</v>
      </c>
      <c r="L153" s="9">
        <v>7308</v>
      </c>
      <c r="M153" s="8" t="s">
        <v>50</v>
      </c>
      <c r="N153" s="8" t="s">
        <v>51</v>
      </c>
      <c r="O153" s="12">
        <v>315796.57199999999</v>
      </c>
      <c r="P153" s="27">
        <v>6140967.1409999998</v>
      </c>
      <c r="Q153" s="27" t="s">
        <v>56</v>
      </c>
      <c r="R153" s="54" t="str">
        <f>IF(ISNUMBER(MATCH(J153, Causas!B:B, 0)), "Taxonomía Nueva", IF(ISNUMBER(MATCH(J153, 'Causas 1'!B:B, 0)), "Taxonomía Antigua", "HUÉRFANO"))</f>
        <v>Taxonomía Antigua</v>
      </c>
      <c r="S153" s="56">
        <f>YEAR(G153)</f>
        <v>2018</v>
      </c>
      <c r="T153" s="8">
        <f>IF(OR(ISBLANK(O152), O152=0, O152="", ISBLANK(P152), P152=0, P152=""), 1, 0)</f>
        <v>0</v>
      </c>
    </row>
    <row r="154" spans="2:20">
      <c r="B154" s="7">
        <v>201800250</v>
      </c>
      <c r="C154" s="8">
        <v>2</v>
      </c>
      <c r="D154" s="8">
        <v>1</v>
      </c>
      <c r="E154" s="8">
        <v>15</v>
      </c>
      <c r="F154" s="9">
        <v>9</v>
      </c>
      <c r="G154" s="10">
        <v>43261.465277777803</v>
      </c>
      <c r="H154" s="10">
        <v>43261.569444444402</v>
      </c>
      <c r="I154" s="77">
        <v>2.5</v>
      </c>
      <c r="J154" s="9">
        <v>1801</v>
      </c>
      <c r="K154" s="9" t="s">
        <v>4</v>
      </c>
      <c r="L154" s="9">
        <v>7308</v>
      </c>
      <c r="M154" s="8" t="s">
        <v>50</v>
      </c>
      <c r="N154" s="8" t="s">
        <v>51</v>
      </c>
      <c r="O154" s="12">
        <v>307790.24</v>
      </c>
      <c r="P154" s="27">
        <v>6142507.1699999999</v>
      </c>
      <c r="Q154" s="27" t="s">
        <v>167</v>
      </c>
      <c r="R154" s="54" t="str">
        <f>IF(ISNUMBER(MATCH(J154, Causas!B:B, 0)), "Taxonomía Nueva", IF(ISNUMBER(MATCH(J154, 'Causas 1'!B:B, 0)), "Taxonomía Antigua", "HUÉRFANO"))</f>
        <v>Taxonomía Antigua</v>
      </c>
      <c r="S154" s="56">
        <f>YEAR(G154)</f>
        <v>2018</v>
      </c>
      <c r="T154" s="8">
        <f>IF(OR(ISBLANK(O153), O153=0, O153="", ISBLANK(P153), P153=0, P153=""), 1, 0)</f>
        <v>0</v>
      </c>
    </row>
    <row r="155" spans="2:20">
      <c r="B155" s="7">
        <v>201800251</v>
      </c>
      <c r="C155" s="8">
        <v>2</v>
      </c>
      <c r="D155" s="8">
        <v>9</v>
      </c>
      <c r="E155" s="8">
        <v>428</v>
      </c>
      <c r="F155" s="9">
        <v>25</v>
      </c>
      <c r="G155" s="10">
        <v>43261.465972222199</v>
      </c>
      <c r="H155" s="10">
        <v>43261.493055555598</v>
      </c>
      <c r="I155" s="77">
        <v>0.65</v>
      </c>
      <c r="J155" s="9">
        <v>1802</v>
      </c>
      <c r="K155" s="9" t="s">
        <v>4</v>
      </c>
      <c r="L155" s="9">
        <v>7308</v>
      </c>
      <c r="M155" s="8" t="s">
        <v>50</v>
      </c>
      <c r="N155" s="8" t="s">
        <v>51</v>
      </c>
      <c r="O155" s="12">
        <v>316262.92099999997</v>
      </c>
      <c r="P155" s="27">
        <v>6140332.3600000003</v>
      </c>
      <c r="Q155" s="27" t="s">
        <v>185</v>
      </c>
      <c r="R155" s="54" t="str">
        <f>IF(ISNUMBER(MATCH(J155, Causas!B:B, 0)), "Taxonomía Nueva", IF(ISNUMBER(MATCH(J155, 'Causas 1'!B:B, 0)), "Taxonomía Antigua", "HUÉRFANO"))</f>
        <v>Taxonomía Antigua</v>
      </c>
      <c r="S155" s="56">
        <f>YEAR(G155)</f>
        <v>2018</v>
      </c>
      <c r="T155" s="8">
        <f>IF(OR(ISBLANK(O154), O154=0, O154="", ISBLANK(P154), P154=0, P154=""), 1, 0)</f>
        <v>0</v>
      </c>
    </row>
    <row r="156" spans="2:20">
      <c r="B156" s="7">
        <v>201800252</v>
      </c>
      <c r="C156" s="8">
        <v>2</v>
      </c>
      <c r="D156" s="8">
        <v>80</v>
      </c>
      <c r="E156" s="8">
        <v>5138</v>
      </c>
      <c r="F156" s="9">
        <v>673</v>
      </c>
      <c r="G156" s="10">
        <v>43261.668807870403</v>
      </c>
      <c r="H156" s="10">
        <v>43261.729861111096</v>
      </c>
      <c r="I156" s="77">
        <v>1.4652777777777777</v>
      </c>
      <c r="J156" s="9">
        <v>1101</v>
      </c>
      <c r="K156" s="9" t="s">
        <v>4</v>
      </c>
      <c r="L156" s="9">
        <v>7308</v>
      </c>
      <c r="M156" s="8" t="s">
        <v>50</v>
      </c>
      <c r="N156" s="8" t="s">
        <v>51</v>
      </c>
      <c r="O156" s="12">
        <v>314775.92700000003</v>
      </c>
      <c r="P156" s="27">
        <v>6145686.8480000002</v>
      </c>
      <c r="Q156" s="27" t="s">
        <v>186</v>
      </c>
      <c r="R156" s="54" t="str">
        <f>IF(ISNUMBER(MATCH(J156, Causas!B:B, 0)), "Taxonomía Nueva", IF(ISNUMBER(MATCH(J156, 'Causas 1'!B:B, 0)), "Taxonomía Antigua", "HUÉRFANO"))</f>
        <v>Taxonomía Antigua</v>
      </c>
      <c r="S156" s="56">
        <f>YEAR(G156)</f>
        <v>2018</v>
      </c>
      <c r="T156" s="8">
        <f>IF(OR(ISBLANK(O155), O155=0, O155="", ISBLANK(P155), P155=0, P155=""), 1, 0)</f>
        <v>0</v>
      </c>
    </row>
    <row r="157" spans="2:20">
      <c r="B157" s="7">
        <v>201800253</v>
      </c>
      <c r="C157" s="8">
        <v>9</v>
      </c>
      <c r="D157" s="8">
        <v>54</v>
      </c>
      <c r="E157" s="8">
        <v>3495</v>
      </c>
      <c r="F157" s="9">
        <v>650</v>
      </c>
      <c r="G157" s="10">
        <v>43261.841990740701</v>
      </c>
      <c r="H157" s="10">
        <v>43261.856967592597</v>
      </c>
      <c r="I157" s="77">
        <v>0.35944444444444446</v>
      </c>
      <c r="J157" s="9">
        <v>1101</v>
      </c>
      <c r="K157" s="9" t="s">
        <v>4</v>
      </c>
      <c r="L157" s="9">
        <v>7308</v>
      </c>
      <c r="M157" s="8" t="s">
        <v>50</v>
      </c>
      <c r="N157" s="8" t="s">
        <v>51</v>
      </c>
      <c r="O157" s="12">
        <v>308630.98499999999</v>
      </c>
      <c r="P157" s="27">
        <v>6139863.5650000004</v>
      </c>
      <c r="Q157" s="27" t="s">
        <v>187</v>
      </c>
      <c r="R157" s="54" t="str">
        <f>IF(ISNUMBER(MATCH(J157, Causas!B:B, 0)), "Taxonomía Nueva", IF(ISNUMBER(MATCH(J157, 'Causas 1'!B:B, 0)), "Taxonomía Antigua", "HUÉRFANO"))</f>
        <v>Taxonomía Antigua</v>
      </c>
      <c r="S157" s="56">
        <f>YEAR(G157)</f>
        <v>2018</v>
      </c>
      <c r="T157" s="8">
        <f>IF(OR(ISBLANK(O156), O156=0, O156="", ISBLANK(P156), P156=0, P156=""), 1, 0)</f>
        <v>0</v>
      </c>
    </row>
    <row r="158" spans="2:20">
      <c r="B158" s="7">
        <v>201800254</v>
      </c>
      <c r="C158" s="8">
        <v>9</v>
      </c>
      <c r="D158" s="8">
        <v>49</v>
      </c>
      <c r="E158" s="8">
        <v>1237</v>
      </c>
      <c r="F158" s="9">
        <v>539</v>
      </c>
      <c r="G158" s="10">
        <v>43262.033796296302</v>
      </c>
      <c r="H158" s="10">
        <v>43262.465509259302</v>
      </c>
      <c r="I158" s="77">
        <v>10.361111111111111</v>
      </c>
      <c r="J158" s="9">
        <v>1106</v>
      </c>
      <c r="K158" s="9" t="s">
        <v>4</v>
      </c>
      <c r="L158" s="9">
        <v>7308</v>
      </c>
      <c r="M158" s="8" t="s">
        <v>50</v>
      </c>
      <c r="N158" s="8" t="s">
        <v>51</v>
      </c>
      <c r="O158" s="12">
        <v>320387.054</v>
      </c>
      <c r="P158" s="27">
        <v>6129521.1270000003</v>
      </c>
      <c r="Q158" s="27" t="s">
        <v>188</v>
      </c>
      <c r="R158" s="54" t="str">
        <f>IF(ISNUMBER(MATCH(J158, Causas!B:B, 0)), "Taxonomía Nueva", IF(ISNUMBER(MATCH(J158, 'Causas 1'!B:B, 0)), "Taxonomía Antigua", "HUÉRFANO"))</f>
        <v>Taxonomía Antigua</v>
      </c>
      <c r="S158" s="56">
        <f>YEAR(G158)</f>
        <v>2018</v>
      </c>
      <c r="T158" s="8">
        <f>IF(OR(ISBLANK(O157), O157=0, O157="", ISBLANK(P157), P157=0, P157=""), 1, 0)</f>
        <v>0</v>
      </c>
    </row>
    <row r="159" spans="2:20">
      <c r="B159" s="7">
        <v>201800255</v>
      </c>
      <c r="C159" s="8">
        <v>7</v>
      </c>
      <c r="D159" s="8">
        <v>10</v>
      </c>
      <c r="E159" s="8">
        <v>95</v>
      </c>
      <c r="F159" s="9">
        <v>58</v>
      </c>
      <c r="G159" s="10">
        <v>43262.361851851798</v>
      </c>
      <c r="H159" s="10">
        <v>43262.460358796299</v>
      </c>
      <c r="I159" s="77">
        <v>2.3641666666666667</v>
      </c>
      <c r="J159" s="9">
        <v>1801</v>
      </c>
      <c r="K159" s="9" t="s">
        <v>4</v>
      </c>
      <c r="L159" s="9">
        <v>7301</v>
      </c>
      <c r="M159" s="8" t="s">
        <v>53</v>
      </c>
      <c r="N159" s="8" t="s">
        <v>51</v>
      </c>
      <c r="O159" s="12">
        <v>315745.84399999998</v>
      </c>
      <c r="P159" s="27">
        <v>6112539.3490000004</v>
      </c>
      <c r="Q159" s="27" t="s">
        <v>189</v>
      </c>
      <c r="R159" s="54" t="str">
        <f>IF(ISNUMBER(MATCH(J159, Causas!B:B, 0)), "Taxonomía Nueva", IF(ISNUMBER(MATCH(J159, 'Causas 1'!B:B, 0)), "Taxonomía Antigua", "HUÉRFANO"))</f>
        <v>Taxonomía Antigua</v>
      </c>
      <c r="S159" s="56">
        <f>YEAR(G159)</f>
        <v>2018</v>
      </c>
      <c r="T159" s="8">
        <f>IF(OR(ISBLANK(O158), O158=0, O158="", ISBLANK(P158), P158=0, P158=""), 1, 0)</f>
        <v>0</v>
      </c>
    </row>
    <row r="160" spans="2:20">
      <c r="B160" s="7">
        <v>201800257</v>
      </c>
      <c r="C160" s="8">
        <v>9</v>
      </c>
      <c r="D160" s="8">
        <v>1</v>
      </c>
      <c r="E160" s="8">
        <v>25</v>
      </c>
      <c r="F160" s="9">
        <v>2</v>
      </c>
      <c r="G160" s="10">
        <v>43262.434247685203</v>
      </c>
      <c r="H160" s="10">
        <v>43262.8725694444</v>
      </c>
      <c r="I160" s="77">
        <v>10.519722222222223</v>
      </c>
      <c r="J160" s="9">
        <v>1801</v>
      </c>
      <c r="K160" s="9" t="s">
        <v>4</v>
      </c>
      <c r="L160" s="9">
        <v>7301</v>
      </c>
      <c r="M160" s="8" t="s">
        <v>53</v>
      </c>
      <c r="N160" s="8" t="s">
        <v>51</v>
      </c>
      <c r="O160" s="12">
        <v>311163.95899999997</v>
      </c>
      <c r="P160" s="27">
        <v>6102426.5140000004</v>
      </c>
      <c r="Q160" s="27" t="s">
        <v>150</v>
      </c>
      <c r="R160" s="54" t="str">
        <f>IF(ISNUMBER(MATCH(J160, Causas!B:B, 0)), "Taxonomía Nueva", IF(ISNUMBER(MATCH(J160, 'Causas 1'!B:B, 0)), "Taxonomía Antigua", "HUÉRFANO"))</f>
        <v>Taxonomía Antigua</v>
      </c>
      <c r="S160" s="56">
        <f>YEAR(G160)</f>
        <v>2018</v>
      </c>
      <c r="T160" s="8">
        <f>IF(OR(ISBLANK(O159), O159=0, O159="", ISBLANK(P159), P159=0, P159=""), 1, 0)</f>
        <v>0</v>
      </c>
    </row>
    <row r="161" spans="2:20">
      <c r="B161" s="7">
        <v>201800258</v>
      </c>
      <c r="C161" s="8">
        <v>9</v>
      </c>
      <c r="D161" s="8">
        <v>2</v>
      </c>
      <c r="E161" s="8">
        <v>75</v>
      </c>
      <c r="F161" s="9">
        <v>24</v>
      </c>
      <c r="G161" s="10">
        <v>43262.447928240697</v>
      </c>
      <c r="H161" s="10">
        <v>43262.793726851902</v>
      </c>
      <c r="I161" s="77">
        <v>8.2991666666666664</v>
      </c>
      <c r="J161" s="9">
        <v>1101</v>
      </c>
      <c r="K161" s="9" t="s">
        <v>4</v>
      </c>
      <c r="L161" s="9">
        <v>7308</v>
      </c>
      <c r="M161" s="8" t="s">
        <v>50</v>
      </c>
      <c r="N161" s="8" t="s">
        <v>51</v>
      </c>
      <c r="O161" s="12">
        <v>320313.83899999998</v>
      </c>
      <c r="P161" s="27">
        <v>6129575.6179999998</v>
      </c>
      <c r="Q161" s="27" t="s">
        <v>69</v>
      </c>
      <c r="R161" s="54" t="str">
        <f>IF(ISNUMBER(MATCH(J161, Causas!B:B, 0)), "Taxonomía Nueva", IF(ISNUMBER(MATCH(J161, 'Causas 1'!B:B, 0)), "Taxonomía Antigua", "HUÉRFANO"))</f>
        <v>Taxonomía Antigua</v>
      </c>
      <c r="S161" s="56">
        <f>YEAR(G161)</f>
        <v>2018</v>
      </c>
      <c r="T161" s="8">
        <f>IF(OR(ISBLANK(O160), O160=0, O160="", ISBLANK(P160), P160=0, P160=""), 1, 0)</f>
        <v>0</v>
      </c>
    </row>
    <row r="162" spans="2:20">
      <c r="B162" s="7">
        <v>201800259</v>
      </c>
      <c r="C162" s="8">
        <v>9</v>
      </c>
      <c r="D162" s="8">
        <v>24</v>
      </c>
      <c r="E162" s="8">
        <v>606</v>
      </c>
      <c r="F162" s="9">
        <v>151</v>
      </c>
      <c r="G162" s="10">
        <v>43262.458668981497</v>
      </c>
      <c r="H162" s="10">
        <v>43262.465509259302</v>
      </c>
      <c r="I162" s="77">
        <v>0.16416666666666666</v>
      </c>
      <c r="J162" s="9">
        <v>1802</v>
      </c>
      <c r="K162" s="9" t="s">
        <v>4</v>
      </c>
      <c r="L162" s="9">
        <v>7308</v>
      </c>
      <c r="M162" s="8" t="s">
        <v>50</v>
      </c>
      <c r="N162" s="8" t="s">
        <v>51</v>
      </c>
      <c r="O162" s="12">
        <v>320387.054</v>
      </c>
      <c r="P162" s="27">
        <v>6129521.1270000003</v>
      </c>
      <c r="Q162" s="27" t="s">
        <v>188</v>
      </c>
      <c r="R162" s="54" t="str">
        <f>IF(ISNUMBER(MATCH(J162, Causas!B:B, 0)), "Taxonomía Nueva", IF(ISNUMBER(MATCH(J162, 'Causas 1'!B:B, 0)), "Taxonomía Antigua", "HUÉRFANO"))</f>
        <v>Taxonomía Antigua</v>
      </c>
      <c r="S162" s="56">
        <f>YEAR(G162)</f>
        <v>2018</v>
      </c>
      <c r="T162" s="8">
        <f>IF(OR(ISBLANK(O161), O161=0, O161="", ISBLANK(P161), P161=0, P161=""), 1, 0)</f>
        <v>0</v>
      </c>
    </row>
    <row r="163" spans="2:20">
      <c r="B163" s="7">
        <v>201800260</v>
      </c>
      <c r="C163" s="8">
        <v>9</v>
      </c>
      <c r="D163" s="8">
        <v>49</v>
      </c>
      <c r="E163" s="8">
        <v>1237</v>
      </c>
      <c r="F163" s="9">
        <v>539</v>
      </c>
      <c r="G163" s="10">
        <v>43262.855555555601</v>
      </c>
      <c r="H163" s="10">
        <v>43262.747222222199</v>
      </c>
      <c r="I163" s="77">
        <v>6.6827777777777779</v>
      </c>
      <c r="J163" s="9">
        <v>1106</v>
      </c>
      <c r="K163" s="9" t="s">
        <v>4</v>
      </c>
      <c r="L163" s="9">
        <v>7308</v>
      </c>
      <c r="M163" s="8" t="s">
        <v>50</v>
      </c>
      <c r="N163" s="8" t="s">
        <v>51</v>
      </c>
      <c r="O163" s="12">
        <v>320387.054</v>
      </c>
      <c r="P163" s="27">
        <v>6129521.1270000003</v>
      </c>
      <c r="Q163" s="27" t="s">
        <v>188</v>
      </c>
      <c r="R163" s="54" t="str">
        <f>IF(ISNUMBER(MATCH(J163, Causas!B:B, 0)), "Taxonomía Nueva", IF(ISNUMBER(MATCH(J163, 'Causas 1'!B:B, 0)), "Taxonomía Antigua", "HUÉRFANO"))</f>
        <v>Taxonomía Antigua</v>
      </c>
      <c r="S163" s="56">
        <f>YEAR(G163)</f>
        <v>2018</v>
      </c>
      <c r="T163" s="8">
        <f>IF(OR(ISBLANK(O162), O162=0, O162="", ISBLANK(P162), P162=0, P162=""), 1, 0)</f>
        <v>0</v>
      </c>
    </row>
    <row r="164" spans="2:20">
      <c r="B164" s="7">
        <v>201800261</v>
      </c>
      <c r="C164" s="8">
        <v>7</v>
      </c>
      <c r="D164" s="8">
        <v>1</v>
      </c>
      <c r="E164" s="8">
        <v>10</v>
      </c>
      <c r="F164" s="9">
        <v>1</v>
      </c>
      <c r="G164" s="10">
        <v>43268.560138888897</v>
      </c>
      <c r="H164" s="10">
        <v>43268.646284722199</v>
      </c>
      <c r="I164" s="77">
        <v>2.0674999999999999</v>
      </c>
      <c r="J164" s="9">
        <v>2305</v>
      </c>
      <c r="K164" s="9" t="s">
        <v>4</v>
      </c>
      <c r="L164" s="9">
        <v>7304</v>
      </c>
      <c r="M164" s="8" t="s">
        <v>92</v>
      </c>
      <c r="N164" s="8" t="s">
        <v>51</v>
      </c>
      <c r="O164" s="12">
        <v>305543.38</v>
      </c>
      <c r="P164" s="27">
        <v>6105099.0599999996</v>
      </c>
      <c r="Q164" s="27" t="s">
        <v>190</v>
      </c>
      <c r="R164" s="54" t="str">
        <f>IF(ISNUMBER(MATCH(J164, Causas!B:B, 0)), "Taxonomía Nueva", IF(ISNUMBER(MATCH(J164, 'Causas 1'!B:B, 0)), "Taxonomía Antigua", "HUÉRFANO"))</f>
        <v>Taxonomía Antigua</v>
      </c>
      <c r="S164" s="56">
        <f>YEAR(G164)</f>
        <v>2018</v>
      </c>
      <c r="T164" s="8">
        <f>IF(OR(ISBLANK(O163), O163=0, O163="", ISBLANK(P163), P163=0, P163=""), 1, 0)</f>
        <v>0</v>
      </c>
    </row>
    <row r="165" spans="2:20">
      <c r="B165" s="7">
        <v>201800262</v>
      </c>
      <c r="C165" s="8">
        <v>9</v>
      </c>
      <c r="D165" s="8">
        <v>7</v>
      </c>
      <c r="E165" s="8">
        <v>86</v>
      </c>
      <c r="F165" s="9">
        <v>28</v>
      </c>
      <c r="G165" s="10">
        <v>43269.451793981498</v>
      </c>
      <c r="H165" s="10">
        <v>43269.691273148099</v>
      </c>
      <c r="I165" s="77">
        <v>5.7474999999999996</v>
      </c>
      <c r="J165" s="9">
        <v>1605</v>
      </c>
      <c r="K165" s="9" t="s">
        <v>3</v>
      </c>
      <c r="L165" s="9">
        <v>7306</v>
      </c>
      <c r="M165" s="8" t="s">
        <v>60</v>
      </c>
      <c r="N165" s="8" t="s">
        <v>51</v>
      </c>
      <c r="O165" s="12">
        <v>328789.62800000003</v>
      </c>
      <c r="P165" s="27">
        <v>6126718.8760000002</v>
      </c>
      <c r="Q165" s="27" t="s">
        <v>71</v>
      </c>
      <c r="R165" s="54" t="str">
        <f>IF(ISNUMBER(MATCH(J165, Causas!B:B, 0)), "Taxonomía Nueva", IF(ISNUMBER(MATCH(J165, 'Causas 1'!B:B, 0)), "Taxonomía Antigua", "HUÉRFANO"))</f>
        <v>Taxonomía Antigua</v>
      </c>
      <c r="S165" s="56">
        <f>YEAR(G165)</f>
        <v>2018</v>
      </c>
      <c r="T165" s="8">
        <f>IF(OR(ISBLANK(O164), O164=0, O164="", ISBLANK(P164), P164=0, P164=""), 1, 0)</f>
        <v>0</v>
      </c>
    </row>
    <row r="166" spans="2:20">
      <c r="B166" s="7">
        <v>201800264</v>
      </c>
      <c r="C166" s="8">
        <v>6</v>
      </c>
      <c r="D166" s="8">
        <v>1</v>
      </c>
      <c r="E166" s="8">
        <v>25</v>
      </c>
      <c r="F166" s="9">
        <v>21</v>
      </c>
      <c r="G166" s="10">
        <v>43270.661585648202</v>
      </c>
      <c r="H166" s="10">
        <v>43270.712314814802</v>
      </c>
      <c r="I166" s="77">
        <v>1.2175</v>
      </c>
      <c r="J166" s="9">
        <v>2305</v>
      </c>
      <c r="K166" s="9" t="s">
        <v>4</v>
      </c>
      <c r="L166" s="9">
        <v>7301</v>
      </c>
      <c r="M166" s="8" t="s">
        <v>53</v>
      </c>
      <c r="N166" s="8" t="s">
        <v>51</v>
      </c>
      <c r="O166" s="12">
        <v>297160.32000000001</v>
      </c>
      <c r="P166" s="27">
        <v>6119113.75</v>
      </c>
      <c r="Q166" s="27" t="s">
        <v>191</v>
      </c>
      <c r="R166" s="54" t="str">
        <f>IF(ISNUMBER(MATCH(J166, Causas!B:B, 0)), "Taxonomía Nueva", IF(ISNUMBER(MATCH(J166, 'Causas 1'!B:B, 0)), "Taxonomía Antigua", "HUÉRFANO"))</f>
        <v>Taxonomía Antigua</v>
      </c>
      <c r="S166" s="56">
        <f>YEAR(G166)</f>
        <v>2018</v>
      </c>
      <c r="T166" s="8">
        <f>IF(OR(ISBLANK(O165), O165=0, O165="", ISBLANK(P165), P165=0, P165=""), 1, 0)</f>
        <v>0</v>
      </c>
    </row>
    <row r="167" spans="2:20">
      <c r="B167" s="7">
        <v>201800266</v>
      </c>
      <c r="C167" s="8">
        <v>6</v>
      </c>
      <c r="D167" s="8">
        <v>5</v>
      </c>
      <c r="E167" s="8">
        <v>480</v>
      </c>
      <c r="F167" s="9">
        <v>226</v>
      </c>
      <c r="G167" s="10">
        <v>43274.386608796303</v>
      </c>
      <c r="H167" s="10">
        <v>43274.415416666699</v>
      </c>
      <c r="I167" s="77">
        <v>0.69138888888888894</v>
      </c>
      <c r="J167" s="9">
        <v>1802</v>
      </c>
      <c r="K167" s="9" t="s">
        <v>4</v>
      </c>
      <c r="L167" s="9">
        <v>7301</v>
      </c>
      <c r="M167" s="8" t="s">
        <v>53</v>
      </c>
      <c r="N167" s="8" t="s">
        <v>51</v>
      </c>
      <c r="O167" s="12">
        <v>297558.58500000002</v>
      </c>
      <c r="P167" s="27">
        <v>6121860.5449999999</v>
      </c>
      <c r="Q167" s="27" t="s">
        <v>169</v>
      </c>
      <c r="R167" s="54" t="str">
        <f>IF(ISNUMBER(MATCH(J167, Causas!B:B, 0)), "Taxonomía Nueva", IF(ISNUMBER(MATCH(J167, 'Causas 1'!B:B, 0)), "Taxonomía Antigua", "HUÉRFANO"))</f>
        <v>Taxonomía Antigua</v>
      </c>
      <c r="S167" s="56">
        <f>YEAR(G167)</f>
        <v>2018</v>
      </c>
      <c r="T167" s="8">
        <f>IF(OR(ISBLANK(O166), O166=0, O166="", ISBLANK(P166), P166=0, P166=""), 1, 0)</f>
        <v>0</v>
      </c>
    </row>
    <row r="168" spans="2:20">
      <c r="B168" s="7">
        <v>201800267</v>
      </c>
      <c r="C168" s="8">
        <v>6</v>
      </c>
      <c r="D168" s="8">
        <v>5</v>
      </c>
      <c r="E168" s="8">
        <v>270</v>
      </c>
      <c r="F168" s="9">
        <v>81</v>
      </c>
      <c r="G168" s="10">
        <v>43274.768333333297</v>
      </c>
      <c r="H168" s="10">
        <v>43274.790335648097</v>
      </c>
      <c r="I168" s="77">
        <v>0.5280555555555555</v>
      </c>
      <c r="J168" s="9">
        <v>1802</v>
      </c>
      <c r="K168" s="9" t="s">
        <v>4</v>
      </c>
      <c r="L168" s="9">
        <v>7301</v>
      </c>
      <c r="M168" s="8" t="s">
        <v>53</v>
      </c>
      <c r="N168" s="8" t="s">
        <v>51</v>
      </c>
      <c r="O168" s="12">
        <v>297328.28399999999</v>
      </c>
      <c r="P168" s="27">
        <v>6123807.9790000003</v>
      </c>
      <c r="Q168" s="27" t="s">
        <v>192</v>
      </c>
      <c r="R168" s="54" t="str">
        <f>IF(ISNUMBER(MATCH(J168, Causas!B:B, 0)), "Taxonomía Nueva", IF(ISNUMBER(MATCH(J168, 'Causas 1'!B:B, 0)), "Taxonomía Antigua", "HUÉRFANO"))</f>
        <v>Taxonomía Antigua</v>
      </c>
      <c r="S168" s="56">
        <f>YEAR(G168)</f>
        <v>2018</v>
      </c>
      <c r="T168" s="8">
        <f>IF(OR(ISBLANK(O167), O167=0, O167="", ISBLANK(P167), P167=0, P167=""), 1, 0)</f>
        <v>0</v>
      </c>
    </row>
    <row r="169" spans="2:20">
      <c r="B169" s="7">
        <v>201800268</v>
      </c>
      <c r="C169" s="8">
        <v>2</v>
      </c>
      <c r="D169" s="8">
        <v>1</v>
      </c>
      <c r="E169" s="8">
        <v>15</v>
      </c>
      <c r="F169" s="9">
        <v>15</v>
      </c>
      <c r="G169" s="10">
        <v>43275.369953703703</v>
      </c>
      <c r="H169" s="10">
        <v>43275.645833333299</v>
      </c>
      <c r="I169" s="77">
        <v>6.6211111111111114</v>
      </c>
      <c r="J169" s="9">
        <v>2305</v>
      </c>
      <c r="K169" s="9" t="s">
        <v>4</v>
      </c>
      <c r="L169" s="9">
        <v>6303</v>
      </c>
      <c r="M169" s="8" t="s">
        <v>64</v>
      </c>
      <c r="N169" s="8" t="s">
        <v>51</v>
      </c>
      <c r="O169" s="12">
        <v>309780.5</v>
      </c>
      <c r="P169" s="27">
        <v>6145581.6200000001</v>
      </c>
      <c r="Q169" s="27" t="s">
        <v>193</v>
      </c>
      <c r="R169" s="54" t="str">
        <f>IF(ISNUMBER(MATCH(J169, Causas!B:B, 0)), "Taxonomía Nueva", IF(ISNUMBER(MATCH(J169, 'Causas 1'!B:B, 0)), "Taxonomía Antigua", "HUÉRFANO"))</f>
        <v>Taxonomía Antigua</v>
      </c>
      <c r="S169" s="56">
        <f>YEAR(G169)</f>
        <v>2018</v>
      </c>
      <c r="T169" s="8">
        <f>IF(OR(ISBLANK(O168), O168=0, O168="", ISBLANK(P168), P168=0, P168=""), 1, 0)</f>
        <v>0</v>
      </c>
    </row>
    <row r="170" spans="2:20">
      <c r="B170" s="7">
        <v>201800269</v>
      </c>
      <c r="C170" s="8">
        <v>2</v>
      </c>
      <c r="D170" s="8">
        <v>1</v>
      </c>
      <c r="E170" s="8">
        <v>15</v>
      </c>
      <c r="F170" s="9">
        <v>27</v>
      </c>
      <c r="G170" s="10">
        <v>43278.856261574103</v>
      </c>
      <c r="H170" s="10">
        <v>43278.885972222197</v>
      </c>
      <c r="I170" s="77">
        <v>0.71305555555555555</v>
      </c>
      <c r="J170" s="9">
        <v>2304</v>
      </c>
      <c r="K170" s="9" t="s">
        <v>4</v>
      </c>
      <c r="L170" s="9">
        <v>7308</v>
      </c>
      <c r="M170" s="8" t="s">
        <v>50</v>
      </c>
      <c r="N170" s="8" t="s">
        <v>51</v>
      </c>
      <c r="O170" s="12">
        <v>312616.03000000003</v>
      </c>
      <c r="P170" s="27">
        <v>6141808.96</v>
      </c>
      <c r="Q170" s="27" t="s">
        <v>194</v>
      </c>
      <c r="R170" s="54" t="str">
        <f>IF(ISNUMBER(MATCH(J170, Causas!B:B, 0)), "Taxonomía Nueva", IF(ISNUMBER(MATCH(J170, 'Causas 1'!B:B, 0)), "Taxonomía Antigua", "HUÉRFANO"))</f>
        <v>Taxonomía Antigua</v>
      </c>
      <c r="S170" s="56">
        <f>YEAR(G170)</f>
        <v>2018</v>
      </c>
      <c r="T170" s="8">
        <f>IF(OR(ISBLANK(O169), O169=0, O169="", ISBLANK(P169), P169=0, P169=""), 1, 0)</f>
        <v>0</v>
      </c>
    </row>
    <row r="171" spans="2:20">
      <c r="B171" s="7">
        <v>201800270</v>
      </c>
      <c r="C171" s="8">
        <v>7</v>
      </c>
      <c r="D171" s="8">
        <v>4</v>
      </c>
      <c r="E171" s="8">
        <v>105</v>
      </c>
      <c r="F171" s="9">
        <v>10</v>
      </c>
      <c r="G171" s="10">
        <v>43262.5086226852</v>
      </c>
      <c r="H171" s="10">
        <v>43262.695150462998</v>
      </c>
      <c r="I171" s="77">
        <v>4.4766666666666666</v>
      </c>
      <c r="J171" s="9">
        <v>1802</v>
      </c>
      <c r="K171" s="9" t="s">
        <v>4</v>
      </c>
      <c r="L171" s="9">
        <v>7304</v>
      </c>
      <c r="M171" s="8" t="s">
        <v>92</v>
      </c>
      <c r="N171" s="8" t="s">
        <v>51</v>
      </c>
      <c r="O171" s="12">
        <v>306309.54700000002</v>
      </c>
      <c r="P171" s="27">
        <v>6103510.8320000004</v>
      </c>
      <c r="Q171" s="27" t="s">
        <v>195</v>
      </c>
      <c r="R171" s="54" t="str">
        <f>IF(ISNUMBER(MATCH(J171, Causas!B:B, 0)), "Taxonomía Nueva", IF(ISNUMBER(MATCH(J171, 'Causas 1'!B:B, 0)), "Taxonomía Antigua", "HUÉRFANO"))</f>
        <v>Taxonomía Antigua</v>
      </c>
      <c r="S171" s="56">
        <f>YEAR(G171)</f>
        <v>2018</v>
      </c>
      <c r="T171" s="8">
        <f>IF(OR(ISBLANK(O170), O170=0, O170="", ISBLANK(P170), P170=0, P170=""), 1, 0)</f>
        <v>0</v>
      </c>
    </row>
    <row r="172" spans="2:20">
      <c r="B172" s="7">
        <v>201800271</v>
      </c>
      <c r="C172" s="8">
        <v>7</v>
      </c>
      <c r="D172" s="8">
        <v>1</v>
      </c>
      <c r="E172" s="8">
        <v>5</v>
      </c>
      <c r="F172" s="9">
        <v>2</v>
      </c>
      <c r="G172" s="10">
        <v>43262.573726851799</v>
      </c>
      <c r="H172" s="10">
        <v>43262.724722222199</v>
      </c>
      <c r="I172" s="77">
        <v>3.6238888888888887</v>
      </c>
      <c r="J172" s="9">
        <v>2305</v>
      </c>
      <c r="K172" s="9" t="s">
        <v>4</v>
      </c>
      <c r="L172" s="9">
        <v>7304</v>
      </c>
      <c r="M172" s="8" t="s">
        <v>92</v>
      </c>
      <c r="N172" s="8" t="s">
        <v>51</v>
      </c>
      <c r="O172" s="12">
        <v>308052.72600000002</v>
      </c>
      <c r="P172" s="27">
        <v>6101140.7240000004</v>
      </c>
      <c r="Q172" s="27" t="s">
        <v>196</v>
      </c>
      <c r="R172" s="54" t="str">
        <f>IF(ISNUMBER(MATCH(J172, Causas!B:B, 0)), "Taxonomía Nueva", IF(ISNUMBER(MATCH(J172, 'Causas 1'!B:B, 0)), "Taxonomía Antigua", "HUÉRFANO"))</f>
        <v>Taxonomía Antigua</v>
      </c>
      <c r="S172" s="56">
        <f>YEAR(G172)</f>
        <v>2018</v>
      </c>
      <c r="T172" s="8">
        <f>IF(OR(ISBLANK(O171), O171=0, O171="", ISBLANK(P171), P171=0, P171=""), 1, 0)</f>
        <v>0</v>
      </c>
    </row>
    <row r="173" spans="2:20">
      <c r="B173" s="7">
        <v>201800272</v>
      </c>
      <c r="C173" s="8">
        <v>2</v>
      </c>
      <c r="D173" s="8">
        <v>2</v>
      </c>
      <c r="E173" s="8">
        <v>90</v>
      </c>
      <c r="F173" s="9">
        <v>4</v>
      </c>
      <c r="G173" s="10">
        <v>43263.353391203702</v>
      </c>
      <c r="H173" s="10">
        <v>43263.512708333299</v>
      </c>
      <c r="I173" s="77">
        <v>3.8236111111111111</v>
      </c>
      <c r="J173" s="9">
        <v>1802</v>
      </c>
      <c r="K173" s="9" t="s">
        <v>4</v>
      </c>
      <c r="L173" s="9">
        <v>7308</v>
      </c>
      <c r="M173" s="8" t="s">
        <v>50</v>
      </c>
      <c r="N173" s="8" t="s">
        <v>51</v>
      </c>
      <c r="O173" s="12">
        <v>308505.51500000001</v>
      </c>
      <c r="P173" s="27">
        <v>6143234.7719999999</v>
      </c>
      <c r="Q173" s="27" t="s">
        <v>197</v>
      </c>
      <c r="R173" s="54" t="str">
        <f>IF(ISNUMBER(MATCH(J173, Causas!B:B, 0)), "Taxonomía Nueva", IF(ISNUMBER(MATCH(J173, 'Causas 1'!B:B, 0)), "Taxonomía Antigua", "HUÉRFANO"))</f>
        <v>Taxonomía Antigua</v>
      </c>
      <c r="S173" s="56">
        <f>YEAR(G173)</f>
        <v>2018</v>
      </c>
      <c r="T173" s="8">
        <f>IF(OR(ISBLANK(O172), O172=0, O172="", ISBLANK(P172), P172=0, P172=""), 1, 0)</f>
        <v>0</v>
      </c>
    </row>
    <row r="174" spans="2:20">
      <c r="B174" s="7">
        <v>201800273</v>
      </c>
      <c r="C174" s="8">
        <v>9</v>
      </c>
      <c r="D174" s="8">
        <v>1</v>
      </c>
      <c r="E174" s="8">
        <v>15</v>
      </c>
      <c r="F174" s="9">
        <v>6</v>
      </c>
      <c r="G174" s="10">
        <v>43263.4468865741</v>
      </c>
      <c r="H174" s="10">
        <v>43263.551539351902</v>
      </c>
      <c r="I174" s="77">
        <v>2.5116666666666667</v>
      </c>
      <c r="J174" s="9">
        <v>2305</v>
      </c>
      <c r="K174" s="9" t="s">
        <v>4</v>
      </c>
      <c r="L174" s="9">
        <v>7308</v>
      </c>
      <c r="M174" s="8" t="s">
        <v>50</v>
      </c>
      <c r="N174" s="8" t="s">
        <v>51</v>
      </c>
      <c r="O174" s="12">
        <v>326067.23</v>
      </c>
      <c r="P174" s="27">
        <v>6130844.6699999999</v>
      </c>
      <c r="Q174" s="27" t="s">
        <v>198</v>
      </c>
      <c r="R174" s="54" t="str">
        <f>IF(ISNUMBER(MATCH(J174, Causas!B:B, 0)), "Taxonomía Nueva", IF(ISNUMBER(MATCH(J174, 'Causas 1'!B:B, 0)), "Taxonomía Antigua", "HUÉRFANO"))</f>
        <v>Taxonomía Antigua</v>
      </c>
      <c r="S174" s="56">
        <f>YEAR(G174)</f>
        <v>2018</v>
      </c>
      <c r="T174" s="8">
        <f>IF(OR(ISBLANK(O173), O173=0, O173="", ISBLANK(P173), P173=0, P173=""), 1, 0)</f>
        <v>0</v>
      </c>
    </row>
    <row r="175" spans="2:20">
      <c r="B175" s="7">
        <v>201800274</v>
      </c>
      <c r="C175" s="8">
        <v>9</v>
      </c>
      <c r="D175" s="8">
        <v>3</v>
      </c>
      <c r="E175" s="8">
        <v>85</v>
      </c>
      <c r="F175" s="9">
        <v>3</v>
      </c>
      <c r="G175" s="10">
        <v>43263.5144097222</v>
      </c>
      <c r="H175" s="10">
        <v>43263.541203703702</v>
      </c>
      <c r="I175" s="77">
        <v>0.6430555555555556</v>
      </c>
      <c r="J175" s="9">
        <v>2305</v>
      </c>
      <c r="K175" s="9" t="s">
        <v>4</v>
      </c>
      <c r="L175" s="9">
        <v>7308</v>
      </c>
      <c r="M175" s="8" t="s">
        <v>50</v>
      </c>
      <c r="N175" s="8" t="s">
        <v>51</v>
      </c>
      <c r="O175" s="12">
        <v>315597.74900000001</v>
      </c>
      <c r="P175" s="27">
        <v>6133082.9939999999</v>
      </c>
      <c r="Q175" s="27" t="s">
        <v>199</v>
      </c>
      <c r="R175" s="54" t="str">
        <f>IF(ISNUMBER(MATCH(J175, Causas!B:B, 0)), "Taxonomía Nueva", IF(ISNUMBER(MATCH(J175, 'Causas 1'!B:B, 0)), "Taxonomía Antigua", "HUÉRFANO"))</f>
        <v>Taxonomía Antigua</v>
      </c>
      <c r="S175" s="56">
        <f>YEAR(G175)</f>
        <v>2018</v>
      </c>
      <c r="T175" s="8">
        <f>IF(OR(ISBLANK(O174), O174=0, O174="", ISBLANK(P174), P174=0, P174=""), 1, 0)</f>
        <v>0</v>
      </c>
    </row>
    <row r="176" spans="2:20">
      <c r="B176" s="7">
        <v>201800275</v>
      </c>
      <c r="C176" s="8">
        <v>9</v>
      </c>
      <c r="D176" s="8">
        <v>12</v>
      </c>
      <c r="E176" s="8">
        <v>233</v>
      </c>
      <c r="F176" s="9">
        <v>162</v>
      </c>
      <c r="G176" s="10">
        <v>43264.4522685185</v>
      </c>
      <c r="H176" s="10">
        <v>43264.5144097222</v>
      </c>
      <c r="I176" s="77">
        <v>1.4913888888888889</v>
      </c>
      <c r="J176" s="9">
        <v>1802</v>
      </c>
      <c r="K176" s="9" t="s">
        <v>4</v>
      </c>
      <c r="L176" s="9">
        <v>7308</v>
      </c>
      <c r="M176" s="8" t="s">
        <v>50</v>
      </c>
      <c r="N176" s="8" t="s">
        <v>51</v>
      </c>
      <c r="O176" s="12">
        <v>315339.10700000002</v>
      </c>
      <c r="P176" s="27">
        <v>6133419.5650000004</v>
      </c>
      <c r="Q176" s="27" t="s">
        <v>57</v>
      </c>
      <c r="R176" s="54" t="str">
        <f>IF(ISNUMBER(MATCH(J176, Causas!B:B, 0)), "Taxonomía Nueva", IF(ISNUMBER(MATCH(J176, 'Causas 1'!B:B, 0)), "Taxonomía Antigua", "HUÉRFANO"))</f>
        <v>Taxonomía Antigua</v>
      </c>
      <c r="S176" s="56">
        <f>YEAR(G176)</f>
        <v>2018</v>
      </c>
      <c r="T176" s="8">
        <f>IF(OR(ISBLANK(O175), O175=0, O175="", ISBLANK(P175), P175=0, P175=""), 1, 0)</f>
        <v>0</v>
      </c>
    </row>
    <row r="177" spans="2:20">
      <c r="B177" s="7">
        <v>201800276</v>
      </c>
      <c r="C177" s="8">
        <v>7</v>
      </c>
      <c r="D177" s="8">
        <v>12</v>
      </c>
      <c r="E177" s="8">
        <v>300</v>
      </c>
      <c r="F177" s="9">
        <v>224</v>
      </c>
      <c r="G177" s="10">
        <v>43264.576759259297</v>
      </c>
      <c r="H177" s="10">
        <v>43264.576388888898</v>
      </c>
      <c r="I177" s="77">
        <v>0.17277777777777778</v>
      </c>
      <c r="J177" s="9">
        <v>1802</v>
      </c>
      <c r="K177" s="9" t="s">
        <v>4</v>
      </c>
      <c r="L177" s="9">
        <v>7301</v>
      </c>
      <c r="M177" s="8" t="s">
        <v>53</v>
      </c>
      <c r="N177" s="8" t="s">
        <v>51</v>
      </c>
      <c r="O177" s="12">
        <v>305736.33899999998</v>
      </c>
      <c r="P177" s="27">
        <v>6114916.9110000003</v>
      </c>
      <c r="Q177" s="27" t="s">
        <v>200</v>
      </c>
      <c r="R177" s="54" t="str">
        <f>IF(ISNUMBER(MATCH(J177, Causas!B:B, 0)), "Taxonomía Nueva", IF(ISNUMBER(MATCH(J177, 'Causas 1'!B:B, 0)), "Taxonomía Antigua", "HUÉRFANO"))</f>
        <v>Taxonomía Antigua</v>
      </c>
      <c r="S177" s="56">
        <f>YEAR(G177)</f>
        <v>2018</v>
      </c>
      <c r="T177" s="8">
        <f>IF(OR(ISBLANK(O176), O176=0, O176="", ISBLANK(P176), P176=0, P176=""), 1, 0)</f>
        <v>0</v>
      </c>
    </row>
    <row r="178" spans="2:20">
      <c r="B178" s="7">
        <v>201800277</v>
      </c>
      <c r="C178" s="8">
        <v>2</v>
      </c>
      <c r="D178" s="8">
        <v>1</v>
      </c>
      <c r="E178" s="8">
        <v>10</v>
      </c>
      <c r="F178" s="9">
        <v>22</v>
      </c>
      <c r="G178" s="10">
        <v>43264.804571759298</v>
      </c>
      <c r="H178" s="10">
        <v>43264.847893518498</v>
      </c>
      <c r="I178" s="77">
        <v>1.0397222222222222</v>
      </c>
      <c r="J178" s="9">
        <v>2305</v>
      </c>
      <c r="K178" s="9" t="s">
        <v>4</v>
      </c>
      <c r="L178" s="9">
        <v>7308</v>
      </c>
      <c r="M178" s="8" t="s">
        <v>50</v>
      </c>
      <c r="N178" s="8" t="s">
        <v>51</v>
      </c>
      <c r="O178" s="12">
        <v>318565.7</v>
      </c>
      <c r="P178" s="27">
        <v>6142375.5999999996</v>
      </c>
      <c r="Q178" s="27" t="s">
        <v>201</v>
      </c>
      <c r="R178" s="54" t="str">
        <f>IF(ISNUMBER(MATCH(J178, Causas!B:B, 0)), "Taxonomía Nueva", IF(ISNUMBER(MATCH(J178, 'Causas 1'!B:B, 0)), "Taxonomía Antigua", "HUÉRFANO"))</f>
        <v>Taxonomía Antigua</v>
      </c>
      <c r="S178" s="56">
        <f>YEAR(G178)</f>
        <v>2018</v>
      </c>
      <c r="T178" s="8">
        <f>IF(OR(ISBLANK(O177), O177=0, O177="", ISBLANK(P177), P177=0, P177=""), 1, 0)</f>
        <v>0</v>
      </c>
    </row>
    <row r="179" spans="2:20">
      <c r="B179" s="7">
        <v>201800278</v>
      </c>
      <c r="C179" s="8">
        <v>9</v>
      </c>
      <c r="D179" s="8">
        <v>7</v>
      </c>
      <c r="E179" s="8">
        <v>86</v>
      </c>
      <c r="F179" s="9">
        <v>28</v>
      </c>
      <c r="G179" s="10">
        <v>43264.807442129597</v>
      </c>
      <c r="H179" s="10">
        <v>43264.896331018499</v>
      </c>
      <c r="I179" s="77">
        <v>2.1333333333333333</v>
      </c>
      <c r="J179" s="9">
        <v>1802</v>
      </c>
      <c r="K179" s="9" t="s">
        <v>4</v>
      </c>
      <c r="L179" s="9">
        <v>7306</v>
      </c>
      <c r="M179" s="8" t="s">
        <v>60</v>
      </c>
      <c r="N179" s="8" t="s">
        <v>51</v>
      </c>
      <c r="O179" s="12">
        <v>328789.62800000003</v>
      </c>
      <c r="P179" s="27">
        <v>6126718.8760000002</v>
      </c>
      <c r="Q179" s="27" t="s">
        <v>71</v>
      </c>
      <c r="R179" s="54" t="str">
        <f>IF(ISNUMBER(MATCH(J179, Causas!B:B, 0)), "Taxonomía Nueva", IF(ISNUMBER(MATCH(J179, 'Causas 1'!B:B, 0)), "Taxonomía Antigua", "HUÉRFANO"))</f>
        <v>Taxonomía Antigua</v>
      </c>
      <c r="S179" s="56">
        <f>YEAR(G179)</f>
        <v>2018</v>
      </c>
      <c r="T179" s="8">
        <f>IF(OR(ISBLANK(O178), O178=0, O178="", ISBLANK(P178), P178=0, P178=""), 1, 0)</f>
        <v>0</v>
      </c>
    </row>
    <row r="180" spans="2:20">
      <c r="B180" s="7">
        <v>201800279</v>
      </c>
      <c r="C180" s="8">
        <v>2</v>
      </c>
      <c r="D180" s="8">
        <v>1</v>
      </c>
      <c r="E180" s="8">
        <v>10</v>
      </c>
      <c r="F180" s="9">
        <v>22</v>
      </c>
      <c r="G180" s="10">
        <v>43264.857002314799</v>
      </c>
      <c r="H180" s="10">
        <v>43265.035682870403</v>
      </c>
      <c r="I180" s="77">
        <v>4.2883333333333331</v>
      </c>
      <c r="J180" s="9">
        <v>1802</v>
      </c>
      <c r="K180" s="9" t="s">
        <v>4</v>
      </c>
      <c r="L180" s="9">
        <v>7308</v>
      </c>
      <c r="M180" s="8" t="s">
        <v>50</v>
      </c>
      <c r="N180" s="8" t="s">
        <v>51</v>
      </c>
      <c r="O180" s="12">
        <v>318565.7</v>
      </c>
      <c r="P180" s="27">
        <v>6142375.5999999996</v>
      </c>
      <c r="Q180" s="27" t="s">
        <v>201</v>
      </c>
      <c r="R180" s="54" t="str">
        <f>IF(ISNUMBER(MATCH(J180, Causas!B:B, 0)), "Taxonomía Nueva", IF(ISNUMBER(MATCH(J180, 'Causas 1'!B:B, 0)), "Taxonomía Antigua", "HUÉRFANO"))</f>
        <v>Taxonomía Antigua</v>
      </c>
      <c r="S180" s="56">
        <f>YEAR(G180)</f>
        <v>2018</v>
      </c>
      <c r="T180" s="8">
        <f>IF(OR(ISBLANK(O179), O179=0, O179="", ISBLANK(P179), P179=0, P179=""), 1, 0)</f>
        <v>0</v>
      </c>
    </row>
    <row r="181" spans="2:20">
      <c r="B181" s="7">
        <v>201800280</v>
      </c>
      <c r="C181" s="8">
        <v>9</v>
      </c>
      <c r="D181" s="8">
        <v>25</v>
      </c>
      <c r="E181" s="8">
        <v>631</v>
      </c>
      <c r="F181" s="9">
        <v>388</v>
      </c>
      <c r="G181" s="10">
        <v>43266.752905092602</v>
      </c>
      <c r="H181" s="10">
        <v>43266.789907407401</v>
      </c>
      <c r="I181" s="77">
        <v>0.8880555555555556</v>
      </c>
      <c r="J181" s="9">
        <v>2201</v>
      </c>
      <c r="K181" s="9" t="s">
        <v>4</v>
      </c>
      <c r="L181" s="9">
        <v>7308</v>
      </c>
      <c r="M181" s="8" t="s">
        <v>50</v>
      </c>
      <c r="N181" s="8" t="s">
        <v>51</v>
      </c>
      <c r="O181" s="12">
        <v>320387.054</v>
      </c>
      <c r="P181" s="27">
        <v>6129521.1270000003</v>
      </c>
      <c r="Q181" s="27" t="s">
        <v>188</v>
      </c>
      <c r="R181" s="54" t="str">
        <f>IF(ISNUMBER(MATCH(J181, Causas!B:B, 0)), "Taxonomía Nueva", IF(ISNUMBER(MATCH(J181, 'Causas 1'!B:B, 0)), "Taxonomía Antigua", "HUÉRFANO"))</f>
        <v>Taxonomía Antigua</v>
      </c>
      <c r="S181" s="56">
        <f>YEAR(G181)</f>
        <v>2018</v>
      </c>
      <c r="T181" s="8">
        <f>IF(OR(ISBLANK(O180), O180=0, O180="", ISBLANK(P180), P180=0, P180=""), 1, 0)</f>
        <v>0</v>
      </c>
    </row>
    <row r="182" spans="2:20">
      <c r="B182" s="7">
        <v>201800281</v>
      </c>
      <c r="C182" s="8">
        <v>9</v>
      </c>
      <c r="D182" s="8">
        <v>12</v>
      </c>
      <c r="E182" s="8">
        <v>1735</v>
      </c>
      <c r="F182" s="9">
        <v>49</v>
      </c>
      <c r="G182" s="10">
        <v>43282.5476388889</v>
      </c>
      <c r="H182" s="10">
        <v>43282.592696759297</v>
      </c>
      <c r="I182" s="77">
        <v>1.081388888888889</v>
      </c>
      <c r="J182" s="9">
        <v>1105</v>
      </c>
      <c r="K182" s="9" t="s">
        <v>4</v>
      </c>
      <c r="L182" s="9">
        <v>7308</v>
      </c>
      <c r="M182" s="8" t="s">
        <v>50</v>
      </c>
      <c r="N182" s="8" t="s">
        <v>51</v>
      </c>
      <c r="O182" s="12">
        <v>313237.05200000003</v>
      </c>
      <c r="P182" s="27">
        <v>6135093.6619999995</v>
      </c>
      <c r="Q182" s="27" t="s">
        <v>135</v>
      </c>
      <c r="R182" s="54" t="str">
        <f>IF(ISNUMBER(MATCH(J182, Causas!B:B, 0)), "Taxonomía Nueva", IF(ISNUMBER(MATCH(J182, 'Causas 1'!B:B, 0)), "Taxonomía Antigua", "HUÉRFANO"))</f>
        <v>HUÉRFANO</v>
      </c>
      <c r="S182" s="56">
        <f>YEAR(G182)</f>
        <v>2018</v>
      </c>
      <c r="T182" s="8">
        <f>IF(OR(ISBLANK(O181), O181=0, O181="", ISBLANK(P181), P181=0, P181=""), 1, 0)</f>
        <v>0</v>
      </c>
    </row>
    <row r="183" spans="2:20">
      <c r="B183" s="7">
        <v>201800282</v>
      </c>
      <c r="C183" s="8">
        <v>6</v>
      </c>
      <c r="D183" s="8">
        <v>1</v>
      </c>
      <c r="E183" s="8">
        <v>75</v>
      </c>
      <c r="F183" s="9">
        <v>77</v>
      </c>
      <c r="G183" s="10">
        <v>43282.586111111101</v>
      </c>
      <c r="H183" s="10">
        <v>43282.627083333296</v>
      </c>
      <c r="I183" s="77">
        <v>0.98333333333333328</v>
      </c>
      <c r="J183" s="9">
        <v>2305</v>
      </c>
      <c r="K183" s="9" t="s">
        <v>4</v>
      </c>
      <c r="L183" s="9">
        <v>7301</v>
      </c>
      <c r="M183" s="8" t="s">
        <v>53</v>
      </c>
      <c r="N183" s="8" t="s">
        <v>51</v>
      </c>
      <c r="O183" s="12">
        <v>298380.27</v>
      </c>
      <c r="P183" s="27">
        <v>6122352.6600000001</v>
      </c>
      <c r="Q183" s="27" t="s">
        <v>202</v>
      </c>
      <c r="R183" s="54" t="str">
        <f>IF(ISNUMBER(MATCH(J183, Causas!B:B, 0)), "Taxonomía Nueva", IF(ISNUMBER(MATCH(J183, 'Causas 1'!B:B, 0)), "Taxonomía Antigua", "HUÉRFANO"))</f>
        <v>Taxonomía Antigua</v>
      </c>
      <c r="S183" s="56">
        <f>YEAR(G183)</f>
        <v>2018</v>
      </c>
      <c r="T183" s="8">
        <f>IF(OR(ISBLANK(O182), O182=0, O182="", ISBLANK(P182), P182=0, P182=""), 1, 0)</f>
        <v>0</v>
      </c>
    </row>
    <row r="184" spans="2:20">
      <c r="B184" s="7">
        <v>201800283</v>
      </c>
      <c r="C184" s="8">
        <v>7</v>
      </c>
      <c r="D184" s="8">
        <v>27</v>
      </c>
      <c r="E184" s="8">
        <v>435</v>
      </c>
      <c r="F184" s="9">
        <v>186</v>
      </c>
      <c r="G184" s="10">
        <v>43284.574664351901</v>
      </c>
      <c r="H184" s="10">
        <v>43284.759965277801</v>
      </c>
      <c r="I184" s="77">
        <v>4.447222222222222</v>
      </c>
      <c r="J184" s="9">
        <v>1805</v>
      </c>
      <c r="K184" s="9" t="s">
        <v>4</v>
      </c>
      <c r="L184" s="9">
        <v>7301</v>
      </c>
      <c r="M184" s="8" t="s">
        <v>53</v>
      </c>
      <c r="N184" s="8" t="s">
        <v>51</v>
      </c>
      <c r="O184" s="12">
        <v>311606.712</v>
      </c>
      <c r="P184" s="27">
        <v>6105138.7980000004</v>
      </c>
      <c r="Q184" s="27" t="s">
        <v>203</v>
      </c>
      <c r="R184" s="54" t="str">
        <f>IF(ISNUMBER(MATCH(J184, Causas!B:B, 0)), "Taxonomía Nueva", IF(ISNUMBER(MATCH(J184, 'Causas 1'!B:B, 0)), "Taxonomía Antigua", "HUÉRFANO"))</f>
        <v>Taxonomía Antigua</v>
      </c>
      <c r="S184" s="56">
        <f>YEAR(G184)</f>
        <v>2018</v>
      </c>
      <c r="T184" s="8">
        <f>IF(OR(ISBLANK(O183), O183=0, O183="", ISBLANK(P183), P183=0, P183=""), 1, 0)</f>
        <v>0</v>
      </c>
    </row>
    <row r="185" spans="2:20">
      <c r="B185" s="7">
        <v>201800284</v>
      </c>
      <c r="C185" s="8">
        <v>9</v>
      </c>
      <c r="D185" s="8">
        <v>12</v>
      </c>
      <c r="E185" s="8">
        <v>1735</v>
      </c>
      <c r="F185" s="9">
        <v>49</v>
      </c>
      <c r="G185" s="10">
        <v>43285.695416666698</v>
      </c>
      <c r="H185" s="10">
        <v>43285.729976851799</v>
      </c>
      <c r="I185" s="77">
        <v>0.82944444444444443</v>
      </c>
      <c r="J185" s="9">
        <v>1105</v>
      </c>
      <c r="K185" s="9" t="s">
        <v>4</v>
      </c>
      <c r="L185" s="9">
        <v>7308</v>
      </c>
      <c r="M185" s="8" t="s">
        <v>50</v>
      </c>
      <c r="N185" s="8" t="s">
        <v>51</v>
      </c>
      <c r="O185" s="12">
        <v>313237.05200000003</v>
      </c>
      <c r="P185" s="27">
        <v>6135093.6619999995</v>
      </c>
      <c r="Q185" s="27" t="s">
        <v>135</v>
      </c>
      <c r="R185" s="54" t="str">
        <f>IF(ISNUMBER(MATCH(J185, Causas!B:B, 0)), "Taxonomía Nueva", IF(ISNUMBER(MATCH(J185, 'Causas 1'!B:B, 0)), "Taxonomía Antigua", "HUÉRFANO"))</f>
        <v>HUÉRFANO</v>
      </c>
      <c r="S185" s="56">
        <f>YEAR(G185)</f>
        <v>2018</v>
      </c>
      <c r="T185" s="8">
        <f>IF(OR(ISBLANK(O184), O184=0, O184="", ISBLANK(P184), P184=0, P184=""), 1, 0)</f>
        <v>0</v>
      </c>
    </row>
    <row r="186" spans="2:20">
      <c r="B186" s="7">
        <v>201800286</v>
      </c>
      <c r="C186" s="8">
        <v>9</v>
      </c>
      <c r="D186" s="8">
        <v>3</v>
      </c>
      <c r="E186" s="8">
        <v>85</v>
      </c>
      <c r="F186" s="9">
        <v>3</v>
      </c>
      <c r="G186" s="10">
        <v>43285.713773148098</v>
      </c>
      <c r="H186" s="10">
        <v>43285.772349537001</v>
      </c>
      <c r="I186" s="77">
        <v>1.4058333333333333</v>
      </c>
      <c r="J186" s="9">
        <v>2305</v>
      </c>
      <c r="K186" s="9" t="s">
        <v>4</v>
      </c>
      <c r="L186" s="9">
        <v>7308</v>
      </c>
      <c r="M186" s="8" t="s">
        <v>50</v>
      </c>
      <c r="N186" s="8" t="s">
        <v>51</v>
      </c>
      <c r="O186" s="12">
        <v>315597.74900000001</v>
      </c>
      <c r="P186" s="27">
        <v>6133082.9939999999</v>
      </c>
      <c r="Q186" s="27" t="s">
        <v>199</v>
      </c>
      <c r="R186" s="54" t="str">
        <f>IF(ISNUMBER(MATCH(J186, Causas!B:B, 0)), "Taxonomía Nueva", IF(ISNUMBER(MATCH(J186, 'Causas 1'!B:B, 0)), "Taxonomía Antigua", "HUÉRFANO"))</f>
        <v>Taxonomía Antigua</v>
      </c>
      <c r="S186" s="56">
        <f>YEAR(G186)</f>
        <v>2018</v>
      </c>
      <c r="T186" s="8">
        <f>IF(OR(ISBLANK(O185), O185=0, O185="", ISBLANK(P185), P185=0, P185=""), 1, 0)</f>
        <v>0</v>
      </c>
    </row>
    <row r="187" spans="2:20">
      <c r="B187" s="7">
        <v>201800287</v>
      </c>
      <c r="C187" s="8">
        <v>9</v>
      </c>
      <c r="D187" s="8">
        <v>8</v>
      </c>
      <c r="E187" s="8">
        <v>180</v>
      </c>
      <c r="F187" s="9">
        <v>151</v>
      </c>
      <c r="G187" s="10">
        <v>43285.707604166702</v>
      </c>
      <c r="H187" s="10">
        <v>43285.7495023148</v>
      </c>
      <c r="I187" s="77">
        <v>1.0055555555555555</v>
      </c>
      <c r="J187" s="9">
        <v>1802</v>
      </c>
      <c r="K187" s="9" t="s">
        <v>4</v>
      </c>
      <c r="L187" s="9">
        <v>7308</v>
      </c>
      <c r="M187" s="8" t="s">
        <v>50</v>
      </c>
      <c r="N187" s="8" t="s">
        <v>51</v>
      </c>
      <c r="O187" s="12">
        <v>316014.68400000001</v>
      </c>
      <c r="P187" s="27">
        <v>6134878.8700000001</v>
      </c>
      <c r="Q187" s="27" t="s">
        <v>204</v>
      </c>
      <c r="R187" s="54" t="str">
        <f>IF(ISNUMBER(MATCH(J187, Causas!B:B, 0)), "Taxonomía Nueva", IF(ISNUMBER(MATCH(J187, 'Causas 1'!B:B, 0)), "Taxonomía Antigua", "HUÉRFANO"))</f>
        <v>Taxonomía Antigua</v>
      </c>
      <c r="S187" s="56">
        <f>YEAR(G187)</f>
        <v>2018</v>
      </c>
      <c r="T187" s="8">
        <f>IF(OR(ISBLANK(O186), O186=0, O186="", ISBLANK(P186), P186=0, P186=""), 1, 0)</f>
        <v>0</v>
      </c>
    </row>
    <row r="188" spans="2:20">
      <c r="B188" s="7">
        <v>201800288</v>
      </c>
      <c r="C188" s="8">
        <v>2</v>
      </c>
      <c r="D188" s="8">
        <v>80</v>
      </c>
      <c r="E188" s="8">
        <v>5138</v>
      </c>
      <c r="F188" s="9">
        <v>673</v>
      </c>
      <c r="G188" s="10">
        <v>43285.862291666701</v>
      </c>
      <c r="H188" s="10">
        <v>43285.913726851897</v>
      </c>
      <c r="I188" s="77">
        <v>1.2344444444444445</v>
      </c>
      <c r="J188" s="9">
        <v>1802</v>
      </c>
      <c r="K188" s="9" t="s">
        <v>4</v>
      </c>
      <c r="L188" s="9">
        <v>7308</v>
      </c>
      <c r="M188" s="8" t="s">
        <v>50</v>
      </c>
      <c r="N188" s="8" t="s">
        <v>51</v>
      </c>
      <c r="O188" s="12">
        <v>314775.92700000003</v>
      </c>
      <c r="P188" s="27">
        <v>6145686.8480000002</v>
      </c>
      <c r="Q188" s="27" t="s">
        <v>186</v>
      </c>
      <c r="R188" s="54" t="str">
        <f>IF(ISNUMBER(MATCH(J188, Causas!B:B, 0)), "Taxonomía Nueva", IF(ISNUMBER(MATCH(J188, 'Causas 1'!B:B, 0)), "Taxonomía Antigua", "HUÉRFANO"))</f>
        <v>Taxonomía Antigua</v>
      </c>
      <c r="S188" s="56">
        <f>YEAR(G188)</f>
        <v>2018</v>
      </c>
      <c r="T188" s="8">
        <f>IF(OR(ISBLANK(O187), O187=0, O187="", ISBLANK(P187), P187=0, P187=""), 1, 0)</f>
        <v>0</v>
      </c>
    </row>
    <row r="189" spans="2:20">
      <c r="B189" s="7">
        <v>201800289</v>
      </c>
      <c r="C189" s="8">
        <v>2</v>
      </c>
      <c r="D189" s="8">
        <v>1</v>
      </c>
      <c r="E189" s="8">
        <v>15</v>
      </c>
      <c r="F189" s="9">
        <v>9</v>
      </c>
      <c r="G189" s="10">
        <v>43286.564328703702</v>
      </c>
      <c r="H189" s="10">
        <v>43286.651388888902</v>
      </c>
      <c r="I189" s="77">
        <v>2.0894444444444447</v>
      </c>
      <c r="J189" s="9">
        <v>2401</v>
      </c>
      <c r="K189" s="9" t="s">
        <v>4</v>
      </c>
      <c r="L189" s="9">
        <v>7308</v>
      </c>
      <c r="M189" s="8" t="s">
        <v>50</v>
      </c>
      <c r="N189" s="8" t="s">
        <v>51</v>
      </c>
      <c r="O189" s="12">
        <v>307778.84000000003</v>
      </c>
      <c r="P189" s="27">
        <v>6142507.1699999999</v>
      </c>
      <c r="Q189" s="27" t="s">
        <v>205</v>
      </c>
      <c r="R189" s="54" t="str">
        <f>IF(ISNUMBER(MATCH(J189, Causas!B:B, 0)), "Taxonomía Nueva", IF(ISNUMBER(MATCH(J189, 'Causas 1'!B:B, 0)), "Taxonomía Antigua", "HUÉRFANO"))</f>
        <v>Taxonomía Antigua</v>
      </c>
      <c r="S189" s="56">
        <f>YEAR(G189)</f>
        <v>2018</v>
      </c>
      <c r="T189" s="8">
        <f>IF(OR(ISBLANK(O188), O188=0, O188="", ISBLANK(P188), P188=0, P188=""), 1, 0)</f>
        <v>0</v>
      </c>
    </row>
    <row r="190" spans="2:20">
      <c r="B190" s="7">
        <v>201800291</v>
      </c>
      <c r="C190" s="8">
        <v>7</v>
      </c>
      <c r="D190" s="8">
        <v>5</v>
      </c>
      <c r="E190" s="8">
        <v>445</v>
      </c>
      <c r="F190" s="9">
        <v>79</v>
      </c>
      <c r="G190" s="10">
        <v>43286.599027777796</v>
      </c>
      <c r="H190" s="10">
        <v>43286.684560185196</v>
      </c>
      <c r="I190" s="77">
        <v>2.0527777777777776</v>
      </c>
      <c r="J190" s="9">
        <v>1802</v>
      </c>
      <c r="K190" s="9" t="s">
        <v>4</v>
      </c>
      <c r="L190" s="9">
        <v>7301</v>
      </c>
      <c r="M190" s="8" t="s">
        <v>53</v>
      </c>
      <c r="N190" s="8" t="s">
        <v>51</v>
      </c>
      <c r="O190" s="12">
        <v>311302.96999999997</v>
      </c>
      <c r="P190" s="27">
        <v>6101913.7089999998</v>
      </c>
      <c r="Q190" s="27" t="s">
        <v>206</v>
      </c>
      <c r="R190" s="54" t="str">
        <f>IF(ISNUMBER(MATCH(J190, Causas!B:B, 0)), "Taxonomía Nueva", IF(ISNUMBER(MATCH(J190, 'Causas 1'!B:B, 0)), "Taxonomía Antigua", "HUÉRFANO"))</f>
        <v>Taxonomía Antigua</v>
      </c>
      <c r="S190" s="56">
        <f>YEAR(G190)</f>
        <v>2018</v>
      </c>
      <c r="T190" s="8">
        <f>IF(OR(ISBLANK(O189), O189=0, O189="", ISBLANK(P189), P189=0, P189=""), 1, 0)</f>
        <v>0</v>
      </c>
    </row>
    <row r="191" spans="2:20">
      <c r="B191" s="7">
        <v>201800292</v>
      </c>
      <c r="C191" s="8">
        <v>6</v>
      </c>
      <c r="D191" s="8">
        <v>42</v>
      </c>
      <c r="E191" s="8">
        <v>1528</v>
      </c>
      <c r="F191" s="9">
        <v>318</v>
      </c>
      <c r="G191" s="10">
        <v>43286.691226851799</v>
      </c>
      <c r="H191" s="10">
        <v>43286.724722222199</v>
      </c>
      <c r="I191" s="77">
        <v>0.80388888888888888</v>
      </c>
      <c r="J191" s="9">
        <v>1802</v>
      </c>
      <c r="K191" s="9" t="s">
        <v>4</v>
      </c>
      <c r="L191" s="9">
        <v>7301</v>
      </c>
      <c r="M191" s="8" t="s">
        <v>53</v>
      </c>
      <c r="N191" s="8" t="s">
        <v>51</v>
      </c>
      <c r="O191" s="12">
        <v>299894.98499999999</v>
      </c>
      <c r="P191" s="27">
        <v>6124771.693</v>
      </c>
      <c r="Q191" s="27" t="s">
        <v>160</v>
      </c>
      <c r="R191" s="54" t="str">
        <f>IF(ISNUMBER(MATCH(J191, Causas!B:B, 0)), "Taxonomía Nueva", IF(ISNUMBER(MATCH(J191, 'Causas 1'!B:B, 0)), "Taxonomía Antigua", "HUÉRFANO"))</f>
        <v>Taxonomía Antigua</v>
      </c>
      <c r="S191" s="56">
        <f>YEAR(G191)</f>
        <v>2018</v>
      </c>
      <c r="T191" s="8">
        <f>IF(OR(ISBLANK(O190), O190=0, O190="", ISBLANK(P190), P190=0, P190=""), 1, 0)</f>
        <v>0</v>
      </c>
    </row>
    <row r="192" spans="2:20">
      <c r="B192" s="7">
        <v>201800293</v>
      </c>
      <c r="C192" s="8">
        <v>7</v>
      </c>
      <c r="D192" s="8">
        <v>1</v>
      </c>
      <c r="E192" s="8">
        <v>25</v>
      </c>
      <c r="F192" s="9">
        <v>29</v>
      </c>
      <c r="G192" s="10">
        <v>43286.715150463002</v>
      </c>
      <c r="H192" s="10">
        <v>43286.755555555603</v>
      </c>
      <c r="I192" s="77">
        <v>0.96972222222222226</v>
      </c>
      <c r="J192" s="9">
        <v>2407</v>
      </c>
      <c r="K192" s="9" t="s">
        <v>4</v>
      </c>
      <c r="L192" s="9">
        <v>7301</v>
      </c>
      <c r="M192" s="8" t="s">
        <v>53</v>
      </c>
      <c r="N192" s="8" t="s">
        <v>51</v>
      </c>
      <c r="O192" s="12">
        <v>308614.27</v>
      </c>
      <c r="P192" s="27">
        <v>6104973.3300000001</v>
      </c>
      <c r="Q192" s="27" t="s">
        <v>207</v>
      </c>
      <c r="R192" s="54" t="str">
        <f>IF(ISNUMBER(MATCH(J192, Causas!B:B, 0)), "Taxonomía Nueva", IF(ISNUMBER(MATCH(J192, 'Causas 1'!B:B, 0)), "Taxonomía Antigua", "HUÉRFANO"))</f>
        <v>Taxonomía Antigua</v>
      </c>
      <c r="S192" s="56">
        <f>YEAR(G192)</f>
        <v>2018</v>
      </c>
      <c r="T192" s="8">
        <f>IF(OR(ISBLANK(O191), O191=0, O191="", ISBLANK(P191), P191=0, P191=""), 1, 0)</f>
        <v>0</v>
      </c>
    </row>
    <row r="193" spans="2:20">
      <c r="B193" s="7">
        <v>201800294</v>
      </c>
      <c r="C193" s="8">
        <v>9</v>
      </c>
      <c r="D193" s="8">
        <v>18</v>
      </c>
      <c r="E193" s="8">
        <v>545</v>
      </c>
      <c r="F193" s="9">
        <v>360</v>
      </c>
      <c r="G193" s="10">
        <v>43287.542962963002</v>
      </c>
      <c r="H193" s="10">
        <v>43287.551493055602</v>
      </c>
      <c r="I193" s="77">
        <v>0.20472222222222222</v>
      </c>
      <c r="J193" s="9">
        <v>2401</v>
      </c>
      <c r="K193" s="9" t="s">
        <v>4</v>
      </c>
      <c r="L193" s="9">
        <v>7306</v>
      </c>
      <c r="M193" s="8" t="s">
        <v>60</v>
      </c>
      <c r="N193" s="8" t="s">
        <v>51</v>
      </c>
      <c r="O193" s="12">
        <v>329889.24</v>
      </c>
      <c r="P193" s="27">
        <v>6126354.0609999998</v>
      </c>
      <c r="Q193" s="27" t="s">
        <v>208</v>
      </c>
      <c r="R193" s="54" t="str">
        <f>IF(ISNUMBER(MATCH(J193, Causas!B:B, 0)), "Taxonomía Nueva", IF(ISNUMBER(MATCH(J193, 'Causas 1'!B:B, 0)), "Taxonomía Antigua", "HUÉRFANO"))</f>
        <v>Taxonomía Antigua</v>
      </c>
      <c r="S193" s="56">
        <f>YEAR(G193)</f>
        <v>2018</v>
      </c>
      <c r="T193" s="8">
        <f>IF(OR(ISBLANK(O192), O192=0, O192="", ISBLANK(P192), P192=0, P192=""), 1, 0)</f>
        <v>0</v>
      </c>
    </row>
    <row r="194" spans="2:20">
      <c r="B194" s="7">
        <v>201800295</v>
      </c>
      <c r="C194" s="8">
        <v>6</v>
      </c>
      <c r="D194" s="8">
        <v>1</v>
      </c>
      <c r="E194" s="8">
        <v>75</v>
      </c>
      <c r="F194" s="9">
        <v>77</v>
      </c>
      <c r="G194" s="10">
        <v>43288.583703703698</v>
      </c>
      <c r="H194" s="10">
        <v>43288.633148148103</v>
      </c>
      <c r="I194" s="77">
        <v>1.1866666666666668</v>
      </c>
      <c r="J194" s="9">
        <v>2304</v>
      </c>
      <c r="K194" s="9" t="s">
        <v>4</v>
      </c>
      <c r="L194" s="9">
        <v>7301</v>
      </c>
      <c r="M194" s="8" t="s">
        <v>53</v>
      </c>
      <c r="N194" s="8" t="s">
        <v>51</v>
      </c>
      <c r="O194" s="12">
        <v>298380.27</v>
      </c>
      <c r="P194" s="27">
        <v>6122352.6600000001</v>
      </c>
      <c r="Q194" s="27" t="s">
        <v>202</v>
      </c>
      <c r="R194" s="54" t="str">
        <f>IF(ISNUMBER(MATCH(J194, Causas!B:B, 0)), "Taxonomía Nueva", IF(ISNUMBER(MATCH(J194, 'Causas 1'!B:B, 0)), "Taxonomía Antigua", "HUÉRFANO"))</f>
        <v>Taxonomía Antigua</v>
      </c>
      <c r="S194" s="56">
        <f>YEAR(G194)</f>
        <v>2018</v>
      </c>
      <c r="T194" s="8">
        <f>IF(OR(ISBLANK(O193), O193=0, O193="", ISBLANK(P193), P193=0, P193=""), 1, 0)</f>
        <v>0</v>
      </c>
    </row>
    <row r="195" spans="2:20">
      <c r="B195" s="7">
        <v>201800296</v>
      </c>
      <c r="C195" s="8">
        <v>2</v>
      </c>
      <c r="D195" s="8">
        <v>13</v>
      </c>
      <c r="E195" s="8">
        <v>1330</v>
      </c>
      <c r="F195" s="9">
        <v>21</v>
      </c>
      <c r="G195" s="10">
        <v>43291.418657407397</v>
      </c>
      <c r="H195" s="10">
        <v>43291.604571759301</v>
      </c>
      <c r="I195" s="77">
        <v>4.4619444444444447</v>
      </c>
      <c r="J195" s="9">
        <v>2407</v>
      </c>
      <c r="K195" s="9" t="s">
        <v>4</v>
      </c>
      <c r="L195" s="9">
        <v>7308</v>
      </c>
      <c r="M195" s="8" t="s">
        <v>50</v>
      </c>
      <c r="N195" s="8" t="s">
        <v>51</v>
      </c>
      <c r="O195" s="12">
        <v>314868.19799999997</v>
      </c>
      <c r="P195" s="27">
        <v>6141913.0889999997</v>
      </c>
      <c r="Q195" s="27" t="s">
        <v>209</v>
      </c>
      <c r="R195" s="54" t="str">
        <f>IF(ISNUMBER(MATCH(J195, Causas!B:B, 0)), "Taxonomía Nueva", IF(ISNUMBER(MATCH(J195, 'Causas 1'!B:B, 0)), "Taxonomía Antigua", "HUÉRFANO"))</f>
        <v>Taxonomía Antigua</v>
      </c>
      <c r="S195" s="56">
        <f>YEAR(G195)</f>
        <v>2018</v>
      </c>
      <c r="T195" s="8">
        <f>IF(OR(ISBLANK(O194), O194=0, O194="", ISBLANK(P194), P194=0, P194=""), 1, 0)</f>
        <v>0</v>
      </c>
    </row>
    <row r="196" spans="2:20">
      <c r="B196" s="7">
        <v>201800297</v>
      </c>
      <c r="C196" s="8">
        <v>9</v>
      </c>
      <c r="D196" s="8">
        <v>3</v>
      </c>
      <c r="E196" s="8">
        <v>35</v>
      </c>
      <c r="F196" s="9">
        <v>30</v>
      </c>
      <c r="G196" s="10">
        <v>43292.427083333299</v>
      </c>
      <c r="H196" s="10">
        <v>43292.576712962997</v>
      </c>
      <c r="I196" s="77">
        <v>3.5911111111111111</v>
      </c>
      <c r="J196" s="9">
        <v>2407</v>
      </c>
      <c r="K196" s="9" t="s">
        <v>4</v>
      </c>
      <c r="L196" s="9">
        <v>7308</v>
      </c>
      <c r="M196" s="8" t="s">
        <v>50</v>
      </c>
      <c r="N196" s="8" t="s">
        <v>51</v>
      </c>
      <c r="O196" s="12">
        <v>318941.603</v>
      </c>
      <c r="P196" s="27">
        <v>6130501.1799999997</v>
      </c>
      <c r="Q196" s="27" t="s">
        <v>166</v>
      </c>
      <c r="R196" s="54" t="str">
        <f>IF(ISNUMBER(MATCH(J196, Causas!B:B, 0)), "Taxonomía Nueva", IF(ISNUMBER(MATCH(J196, 'Causas 1'!B:B, 0)), "Taxonomía Antigua", "HUÉRFANO"))</f>
        <v>Taxonomía Antigua</v>
      </c>
      <c r="S196" s="56">
        <f>YEAR(G196)</f>
        <v>2018</v>
      </c>
      <c r="T196" s="8">
        <f>IF(OR(ISBLANK(O195), O195=0, O195="", ISBLANK(P195), P195=0, P195=""), 1, 0)</f>
        <v>0</v>
      </c>
    </row>
    <row r="197" spans="2:20">
      <c r="B197" s="7">
        <v>201800298</v>
      </c>
      <c r="C197" s="8">
        <v>7</v>
      </c>
      <c r="D197" s="8">
        <v>1</v>
      </c>
      <c r="E197" s="8">
        <v>25</v>
      </c>
      <c r="F197" s="9">
        <v>29</v>
      </c>
      <c r="G197" s="10">
        <v>43292.729467592602</v>
      </c>
      <c r="H197" s="10">
        <v>43292.814490740697</v>
      </c>
      <c r="I197" s="77">
        <v>2.0405555555555557</v>
      </c>
      <c r="J197" s="9">
        <v>2401</v>
      </c>
      <c r="K197" s="9" t="s">
        <v>4</v>
      </c>
      <c r="L197" s="9">
        <v>7301</v>
      </c>
      <c r="M197" s="8" t="s">
        <v>53</v>
      </c>
      <c r="N197" s="8" t="s">
        <v>51</v>
      </c>
      <c r="O197" s="12">
        <v>308614.27</v>
      </c>
      <c r="P197" s="27">
        <v>6104973.3300000001</v>
      </c>
      <c r="Q197" s="27" t="s">
        <v>81</v>
      </c>
      <c r="R197" s="54" t="str">
        <f>IF(ISNUMBER(MATCH(J197, Causas!B:B, 0)), "Taxonomía Nueva", IF(ISNUMBER(MATCH(J197, 'Causas 1'!B:B, 0)), "Taxonomía Antigua", "HUÉRFANO"))</f>
        <v>Taxonomía Antigua</v>
      </c>
      <c r="S197" s="56">
        <f>YEAR(G197)</f>
        <v>2018</v>
      </c>
      <c r="T197" s="8">
        <f>IF(OR(ISBLANK(O196), O196=0, O196="", ISBLANK(P196), P196=0, P196=""), 1, 0)</f>
        <v>0</v>
      </c>
    </row>
    <row r="198" spans="2:20">
      <c r="B198" s="7">
        <v>201800300</v>
      </c>
      <c r="C198" s="8">
        <v>7</v>
      </c>
      <c r="D198" s="8">
        <v>18</v>
      </c>
      <c r="E198" s="8">
        <v>660</v>
      </c>
      <c r="F198" s="9">
        <v>220</v>
      </c>
      <c r="G198" s="10">
        <v>43294.385023148097</v>
      </c>
      <c r="H198" s="10">
        <v>43294.587974536997</v>
      </c>
      <c r="I198" s="77">
        <v>4.8708333333333336</v>
      </c>
      <c r="J198" s="9">
        <v>2407</v>
      </c>
      <c r="K198" s="9" t="s">
        <v>4</v>
      </c>
      <c r="L198" s="9">
        <v>7301</v>
      </c>
      <c r="M198" s="8" t="s">
        <v>53</v>
      </c>
      <c r="N198" s="8" t="s">
        <v>51</v>
      </c>
      <c r="O198" s="12">
        <v>306091.25599999999</v>
      </c>
      <c r="P198" s="27">
        <v>6115690.1519999998</v>
      </c>
      <c r="Q198" s="27" t="s">
        <v>164</v>
      </c>
      <c r="R198" s="54" t="str">
        <f>IF(ISNUMBER(MATCH(J198, Causas!B:B, 0)), "Taxonomía Nueva", IF(ISNUMBER(MATCH(J198, 'Causas 1'!B:B, 0)), "Taxonomía Antigua", "HUÉRFANO"))</f>
        <v>Taxonomía Antigua</v>
      </c>
      <c r="S198" s="56">
        <f>YEAR(G198)</f>
        <v>2018</v>
      </c>
      <c r="T198" s="8">
        <f>IF(OR(ISBLANK(O197), O197=0, O197="", ISBLANK(P197), P197=0, P197=""), 1, 0)</f>
        <v>0</v>
      </c>
    </row>
    <row r="199" spans="2:20">
      <c r="B199" s="7">
        <v>201800301</v>
      </c>
      <c r="C199" s="8">
        <v>7</v>
      </c>
      <c r="D199" s="8">
        <v>11</v>
      </c>
      <c r="E199" s="8">
        <v>148</v>
      </c>
      <c r="F199" s="9">
        <v>78</v>
      </c>
      <c r="G199" s="10">
        <v>43294.4714467593</v>
      </c>
      <c r="H199" s="10">
        <v>43294.529120370396</v>
      </c>
      <c r="I199" s="77">
        <v>1.3841666666666668</v>
      </c>
      <c r="J199" s="9">
        <v>2407</v>
      </c>
      <c r="K199" s="9" t="s">
        <v>4</v>
      </c>
      <c r="L199" s="9">
        <v>7304</v>
      </c>
      <c r="M199" s="8" t="s">
        <v>92</v>
      </c>
      <c r="N199" s="8" t="s">
        <v>51</v>
      </c>
      <c r="O199" s="12">
        <v>307757.20699999999</v>
      </c>
      <c r="P199" s="27">
        <v>6101658.9840000002</v>
      </c>
      <c r="Q199" s="27" t="s">
        <v>210</v>
      </c>
      <c r="R199" s="54" t="str">
        <f>IF(ISNUMBER(MATCH(J199, Causas!B:B, 0)), "Taxonomía Nueva", IF(ISNUMBER(MATCH(J199, 'Causas 1'!B:B, 0)), "Taxonomía Antigua", "HUÉRFANO"))</f>
        <v>Taxonomía Antigua</v>
      </c>
      <c r="S199" s="56">
        <f>YEAR(G199)</f>
        <v>2018</v>
      </c>
      <c r="T199" s="8">
        <f>IF(OR(ISBLANK(O198), O198=0, O198="", ISBLANK(P198), P198=0, P198=""), 1, 0)</f>
        <v>0</v>
      </c>
    </row>
    <row r="200" spans="2:20">
      <c r="B200" s="7">
        <v>201800302</v>
      </c>
      <c r="C200" s="8">
        <v>9</v>
      </c>
      <c r="D200" s="8">
        <v>3</v>
      </c>
      <c r="E200" s="8">
        <v>35</v>
      </c>
      <c r="F200" s="9">
        <v>5</v>
      </c>
      <c r="G200" s="10">
        <v>43294.781284722201</v>
      </c>
      <c r="H200" s="10">
        <v>43294.846388888902</v>
      </c>
      <c r="I200" s="77">
        <v>1.5625</v>
      </c>
      <c r="J200" s="9">
        <v>2701</v>
      </c>
      <c r="K200" s="9" t="s">
        <v>4</v>
      </c>
      <c r="L200" s="9">
        <v>7306</v>
      </c>
      <c r="M200" s="8" t="s">
        <v>60</v>
      </c>
      <c r="N200" s="8" t="s">
        <v>51</v>
      </c>
      <c r="O200" s="12">
        <v>331925.27899999998</v>
      </c>
      <c r="P200" s="27">
        <v>6124972.9230000004</v>
      </c>
      <c r="Q200" s="27" t="s">
        <v>61</v>
      </c>
      <c r="R200" s="54" t="str">
        <f>IF(ISNUMBER(MATCH(J200, Causas!B:B, 0)), "Taxonomía Nueva", IF(ISNUMBER(MATCH(J200, 'Causas 1'!B:B, 0)), "Taxonomía Antigua", "HUÉRFANO"))</f>
        <v>Taxonomía Antigua</v>
      </c>
      <c r="S200" s="56">
        <f>YEAR(G200)</f>
        <v>2018</v>
      </c>
      <c r="T200" s="8">
        <f>IF(OR(ISBLANK(O199), O199=0, O199="", ISBLANK(P199), P199=0, P199=""), 1, 0)</f>
        <v>0</v>
      </c>
    </row>
    <row r="201" spans="2:20">
      <c r="B201" s="7">
        <v>201800303</v>
      </c>
      <c r="C201" s="8">
        <v>6</v>
      </c>
      <c r="D201" s="8">
        <v>1</v>
      </c>
      <c r="E201" s="8">
        <v>100</v>
      </c>
      <c r="F201" s="9">
        <v>94</v>
      </c>
      <c r="G201" s="10">
        <v>43297.554861111101</v>
      </c>
      <c r="H201" s="10">
        <v>43297.6104976852</v>
      </c>
      <c r="I201" s="77">
        <v>1.3352777777777778</v>
      </c>
      <c r="J201" s="9">
        <v>2305</v>
      </c>
      <c r="K201" s="9" t="s">
        <v>4</v>
      </c>
      <c r="L201" s="9">
        <v>7301</v>
      </c>
      <c r="M201" s="8" t="s">
        <v>53</v>
      </c>
      <c r="N201" s="8" t="s">
        <v>51</v>
      </c>
      <c r="O201" s="12">
        <v>302164.83</v>
      </c>
      <c r="P201" s="27">
        <v>6117437.4800000004</v>
      </c>
      <c r="Q201" s="27" t="s">
        <v>211</v>
      </c>
      <c r="R201" s="54" t="str">
        <f>IF(ISNUMBER(MATCH(J201, Causas!B:B, 0)), "Taxonomía Nueva", IF(ISNUMBER(MATCH(J201, 'Causas 1'!B:B, 0)), "Taxonomía Antigua", "HUÉRFANO"))</f>
        <v>Taxonomía Antigua</v>
      </c>
      <c r="S201" s="56">
        <f>YEAR(G201)</f>
        <v>2018</v>
      </c>
      <c r="T201" s="8">
        <f>IF(OR(ISBLANK(O200), O200=0, O200="", ISBLANK(P200), P200=0, P200=""), 1, 0)</f>
        <v>0</v>
      </c>
    </row>
    <row r="202" spans="2:20">
      <c r="B202" s="7">
        <v>201800304</v>
      </c>
      <c r="C202" s="8">
        <v>9</v>
      </c>
      <c r="D202" s="8">
        <v>8</v>
      </c>
      <c r="E202" s="8">
        <v>180</v>
      </c>
      <c r="F202" s="9">
        <v>151</v>
      </c>
      <c r="G202" s="10">
        <v>43299.423321759299</v>
      </c>
      <c r="H202" s="10">
        <v>43299.671574074098</v>
      </c>
      <c r="I202" s="77">
        <v>5.9580555555555552</v>
      </c>
      <c r="J202" s="9">
        <v>2407</v>
      </c>
      <c r="K202" s="9" t="s">
        <v>4</v>
      </c>
      <c r="L202" s="9">
        <v>7308</v>
      </c>
      <c r="M202" s="8" t="s">
        <v>50</v>
      </c>
      <c r="N202" s="8" t="s">
        <v>51</v>
      </c>
      <c r="O202" s="12">
        <v>316014.68400000001</v>
      </c>
      <c r="P202" s="27">
        <v>6134878.8700000001</v>
      </c>
      <c r="Q202" s="27" t="s">
        <v>204</v>
      </c>
      <c r="R202" s="54" t="str">
        <f>IF(ISNUMBER(MATCH(J202, Causas!B:B, 0)), "Taxonomía Nueva", IF(ISNUMBER(MATCH(J202, 'Causas 1'!B:B, 0)), "Taxonomía Antigua", "HUÉRFANO"))</f>
        <v>Taxonomía Antigua</v>
      </c>
      <c r="S202" s="56">
        <f>YEAR(G202)</f>
        <v>2018</v>
      </c>
      <c r="T202" s="8">
        <f>IF(OR(ISBLANK(O201), O201=0, O201="", ISBLANK(P201), P201=0, P201=""), 1, 0)</f>
        <v>0</v>
      </c>
    </row>
    <row r="203" spans="2:20">
      <c r="B203" s="7">
        <v>201800305</v>
      </c>
      <c r="C203" s="8">
        <v>9</v>
      </c>
      <c r="D203" s="8">
        <v>7</v>
      </c>
      <c r="E203" s="8">
        <v>86</v>
      </c>
      <c r="F203" s="9">
        <v>28</v>
      </c>
      <c r="G203" s="10">
        <v>43300.432731481502</v>
      </c>
      <c r="H203" s="10">
        <v>43300.683993055602</v>
      </c>
      <c r="I203" s="77">
        <v>6.0302777777777781</v>
      </c>
      <c r="J203" s="9">
        <v>2407</v>
      </c>
      <c r="K203" s="9" t="s">
        <v>4</v>
      </c>
      <c r="L203" s="9">
        <v>7306</v>
      </c>
      <c r="M203" s="8" t="s">
        <v>60</v>
      </c>
      <c r="N203" s="8" t="s">
        <v>51</v>
      </c>
      <c r="O203" s="12">
        <v>328789.62800000003</v>
      </c>
      <c r="P203" s="27">
        <v>6126718.8760000002</v>
      </c>
      <c r="Q203" s="27" t="s">
        <v>71</v>
      </c>
      <c r="R203" s="54" t="str">
        <f>IF(ISNUMBER(MATCH(J203, Causas!B:B, 0)), "Taxonomía Nueva", IF(ISNUMBER(MATCH(J203, 'Causas 1'!B:B, 0)), "Taxonomía Antigua", "HUÉRFANO"))</f>
        <v>Taxonomía Antigua</v>
      </c>
      <c r="S203" s="56">
        <f>YEAR(G203)</f>
        <v>2018</v>
      </c>
      <c r="T203" s="8">
        <f>IF(OR(ISBLANK(O202), O202=0, O202="", ISBLANK(P202), P202=0, P202=""), 1, 0)</f>
        <v>0</v>
      </c>
    </row>
    <row r="204" spans="2:20">
      <c r="B204" s="7">
        <v>201800306</v>
      </c>
      <c r="C204" s="8">
        <v>6</v>
      </c>
      <c r="D204" s="8">
        <v>1</v>
      </c>
      <c r="E204" s="8">
        <v>25</v>
      </c>
      <c r="F204" s="9">
        <v>47</v>
      </c>
      <c r="G204" s="10">
        <v>43301.800162036998</v>
      </c>
      <c r="H204" s="10">
        <v>43301.840277777803</v>
      </c>
      <c r="I204" s="77">
        <v>0.96277777777777773</v>
      </c>
      <c r="J204" s="9">
        <v>2305</v>
      </c>
      <c r="K204" s="9" t="s">
        <v>4</v>
      </c>
      <c r="L204" s="9">
        <v>7301</v>
      </c>
      <c r="M204" s="8" t="s">
        <v>53</v>
      </c>
      <c r="N204" s="8" t="s">
        <v>51</v>
      </c>
      <c r="O204" s="12">
        <v>298825.75599999999</v>
      </c>
      <c r="P204" s="27">
        <v>6115617.5499999998</v>
      </c>
      <c r="Q204" s="27" t="s">
        <v>63</v>
      </c>
      <c r="R204" s="54" t="str">
        <f>IF(ISNUMBER(MATCH(J204, Causas!B:B, 0)), "Taxonomía Nueva", IF(ISNUMBER(MATCH(J204, 'Causas 1'!B:B, 0)), "Taxonomía Antigua", "HUÉRFANO"))</f>
        <v>Taxonomía Antigua</v>
      </c>
      <c r="S204" s="56">
        <f>YEAR(G204)</f>
        <v>2018</v>
      </c>
      <c r="T204" s="8">
        <f>IF(OR(ISBLANK(O203), O203=0, O203="", ISBLANK(P203), P203=0, P203=""), 1, 0)</f>
        <v>0</v>
      </c>
    </row>
    <row r="205" spans="2:20">
      <c r="B205" s="7">
        <v>201800307</v>
      </c>
      <c r="C205" s="8">
        <v>9</v>
      </c>
      <c r="D205" s="8">
        <v>1</v>
      </c>
      <c r="E205" s="8">
        <v>45</v>
      </c>
      <c r="F205" s="9">
        <v>65</v>
      </c>
      <c r="G205" s="10">
        <v>43301.899421296301</v>
      </c>
      <c r="H205" s="10">
        <v>43301.947916666701</v>
      </c>
      <c r="I205" s="77">
        <v>1.163888888888889</v>
      </c>
      <c r="J205" s="9">
        <v>2305</v>
      </c>
      <c r="K205" s="9" t="s">
        <v>4</v>
      </c>
      <c r="L205" s="9">
        <v>7308</v>
      </c>
      <c r="M205" s="8" t="s">
        <v>50</v>
      </c>
      <c r="N205" s="8" t="s">
        <v>51</v>
      </c>
      <c r="O205" s="12">
        <v>315028</v>
      </c>
      <c r="P205" s="27">
        <v>6133651.2000000002</v>
      </c>
      <c r="Q205" s="27" t="s">
        <v>212</v>
      </c>
      <c r="R205" s="54" t="str">
        <f>IF(ISNUMBER(MATCH(J205, Causas!B:B, 0)), "Taxonomía Nueva", IF(ISNUMBER(MATCH(J205, 'Causas 1'!B:B, 0)), "Taxonomía Antigua", "HUÉRFANO"))</f>
        <v>Taxonomía Antigua</v>
      </c>
      <c r="S205" s="56">
        <f>YEAR(G205)</f>
        <v>2018</v>
      </c>
      <c r="T205" s="8">
        <f>IF(OR(ISBLANK(O204), O204=0, O204="", ISBLANK(P204), P204=0, P204=""), 1, 0)</f>
        <v>0</v>
      </c>
    </row>
    <row r="206" spans="2:20">
      <c r="B206" s="7">
        <v>201800308</v>
      </c>
      <c r="C206" s="8">
        <v>6</v>
      </c>
      <c r="D206" s="8">
        <v>1</v>
      </c>
      <c r="E206" s="8">
        <v>150</v>
      </c>
      <c r="F206" s="9">
        <v>115</v>
      </c>
      <c r="G206" s="10">
        <v>43302.8144791667</v>
      </c>
      <c r="H206" s="10">
        <v>43302.847719907397</v>
      </c>
      <c r="I206" s="77">
        <v>0.79777777777777781</v>
      </c>
      <c r="J206" s="9">
        <v>2305</v>
      </c>
      <c r="K206" s="9" t="s">
        <v>4</v>
      </c>
      <c r="L206" s="9">
        <v>7301</v>
      </c>
      <c r="M206" s="8" t="s">
        <v>53</v>
      </c>
      <c r="N206" s="8" t="s">
        <v>51</v>
      </c>
      <c r="O206" s="12">
        <v>301889.73</v>
      </c>
      <c r="P206" s="27">
        <v>6117837.4699999997</v>
      </c>
      <c r="Q206" s="27" t="s">
        <v>175</v>
      </c>
      <c r="R206" s="54" t="str">
        <f>IF(ISNUMBER(MATCH(J206, Causas!B:B, 0)), "Taxonomía Nueva", IF(ISNUMBER(MATCH(J206, 'Causas 1'!B:B, 0)), "Taxonomía Antigua", "HUÉRFANO"))</f>
        <v>Taxonomía Antigua</v>
      </c>
      <c r="S206" s="56">
        <f>YEAR(G206)</f>
        <v>2018</v>
      </c>
      <c r="T206" s="8">
        <f>IF(OR(ISBLANK(O205), O205=0, O205="", ISBLANK(P205), P205=0, P205=""), 1, 0)</f>
        <v>0</v>
      </c>
    </row>
    <row r="207" spans="2:20">
      <c r="B207" s="7">
        <v>201800309</v>
      </c>
      <c r="C207" s="8">
        <v>9</v>
      </c>
      <c r="D207" s="8">
        <v>1</v>
      </c>
      <c r="E207" s="8">
        <v>45</v>
      </c>
      <c r="F207" s="9">
        <v>3</v>
      </c>
      <c r="G207" s="10">
        <v>43303.6706134259</v>
      </c>
      <c r="H207" s="10">
        <v>43303.7394907407</v>
      </c>
      <c r="I207" s="77">
        <v>1.6530555555555555</v>
      </c>
      <c r="J207" s="9">
        <v>2401</v>
      </c>
      <c r="K207" s="9" t="s">
        <v>4</v>
      </c>
      <c r="L207" s="9">
        <v>7308</v>
      </c>
      <c r="M207" s="8" t="s">
        <v>50</v>
      </c>
      <c r="N207" s="8" t="s">
        <v>51</v>
      </c>
      <c r="O207" s="12">
        <v>310616.46999999997</v>
      </c>
      <c r="P207" s="27">
        <v>6136762.5</v>
      </c>
      <c r="Q207" s="27" t="s">
        <v>213</v>
      </c>
      <c r="R207" s="54" t="str">
        <f>IF(ISNUMBER(MATCH(J207, Causas!B:B, 0)), "Taxonomía Nueva", IF(ISNUMBER(MATCH(J207, 'Causas 1'!B:B, 0)), "Taxonomía Antigua", "HUÉRFANO"))</f>
        <v>Taxonomía Antigua</v>
      </c>
      <c r="S207" s="56">
        <f>YEAR(G207)</f>
        <v>2018</v>
      </c>
      <c r="T207" s="8">
        <f>IF(OR(ISBLANK(O206), O206=0, O206="", ISBLANK(P206), P206=0, P206=""), 1, 0)</f>
        <v>0</v>
      </c>
    </row>
    <row r="208" spans="2:20">
      <c r="B208" s="7">
        <v>201800310</v>
      </c>
      <c r="C208" s="8">
        <v>6</v>
      </c>
      <c r="D208" s="8">
        <v>1</v>
      </c>
      <c r="E208" s="8">
        <v>15</v>
      </c>
      <c r="F208" s="9">
        <v>28</v>
      </c>
      <c r="G208" s="10">
        <v>43303.795636574097</v>
      </c>
      <c r="H208" s="10">
        <v>43303.887245370403</v>
      </c>
      <c r="I208" s="77">
        <v>2.1986111111111111</v>
      </c>
      <c r="J208" s="9">
        <v>2305</v>
      </c>
      <c r="K208" s="9" t="s">
        <v>4</v>
      </c>
      <c r="L208" s="9">
        <v>7301</v>
      </c>
      <c r="M208" s="8" t="s">
        <v>53</v>
      </c>
      <c r="N208" s="8" t="s">
        <v>51</v>
      </c>
      <c r="O208" s="12">
        <v>298043.73</v>
      </c>
      <c r="P208" s="27">
        <v>6118546.3700000001</v>
      </c>
      <c r="Q208" s="27" t="s">
        <v>214</v>
      </c>
      <c r="R208" s="54" t="str">
        <f>IF(ISNUMBER(MATCH(J208, Causas!B:B, 0)), "Taxonomía Nueva", IF(ISNUMBER(MATCH(J208, 'Causas 1'!B:B, 0)), "Taxonomía Antigua", "HUÉRFANO"))</f>
        <v>Taxonomía Antigua</v>
      </c>
      <c r="S208" s="56">
        <f>YEAR(G208)</f>
        <v>2018</v>
      </c>
      <c r="T208" s="8">
        <f>IF(OR(ISBLANK(O207), O207=0, O207="", ISBLANK(P207), P207=0, P207=""), 1, 0)</f>
        <v>0</v>
      </c>
    </row>
    <row r="209" spans="2:20">
      <c r="B209" s="7">
        <v>201800311</v>
      </c>
      <c r="C209" s="8">
        <v>6</v>
      </c>
      <c r="D209" s="8">
        <v>1</v>
      </c>
      <c r="E209" s="8">
        <v>75</v>
      </c>
      <c r="F209" s="9">
        <v>4</v>
      </c>
      <c r="G209" s="10">
        <v>43304.393067129597</v>
      </c>
      <c r="H209" s="10">
        <v>43304.659270833297</v>
      </c>
      <c r="I209" s="77">
        <v>6.3888888888888893</v>
      </c>
      <c r="J209" s="9">
        <v>2407</v>
      </c>
      <c r="K209" s="9" t="s">
        <v>4</v>
      </c>
      <c r="L209" s="9">
        <v>7301</v>
      </c>
      <c r="M209" s="8" t="s">
        <v>53</v>
      </c>
      <c r="N209" s="8" t="s">
        <v>51</v>
      </c>
      <c r="O209" s="12">
        <v>300847.71000000002</v>
      </c>
      <c r="P209" s="27">
        <v>6120472.3600000003</v>
      </c>
      <c r="Q209" s="27" t="s">
        <v>215</v>
      </c>
      <c r="R209" s="54" t="str">
        <f>IF(ISNUMBER(MATCH(J209, Causas!B:B, 0)), "Taxonomía Nueva", IF(ISNUMBER(MATCH(J209, 'Causas 1'!B:B, 0)), "Taxonomía Antigua", "HUÉRFANO"))</f>
        <v>Taxonomía Antigua</v>
      </c>
      <c r="S209" s="56">
        <f>YEAR(G209)</f>
        <v>2018</v>
      </c>
      <c r="T209" s="8">
        <f>IF(OR(ISBLANK(O208), O208=0, O208="", ISBLANK(P208), P208=0, P208=""), 1, 0)</f>
        <v>0</v>
      </c>
    </row>
    <row r="210" spans="2:20">
      <c r="B210" s="7">
        <v>201800312</v>
      </c>
      <c r="C210" s="8">
        <v>6</v>
      </c>
      <c r="D210" s="8">
        <v>1</v>
      </c>
      <c r="E210" s="8">
        <v>75</v>
      </c>
      <c r="F210" s="9">
        <v>77</v>
      </c>
      <c r="G210" s="10">
        <v>43304.530474537001</v>
      </c>
      <c r="H210" s="10">
        <v>43304.555613425902</v>
      </c>
      <c r="I210" s="77">
        <v>0.60333333333333339</v>
      </c>
      <c r="J210" s="9">
        <v>2305</v>
      </c>
      <c r="K210" s="9" t="s">
        <v>4</v>
      </c>
      <c r="L210" s="9">
        <v>7301</v>
      </c>
      <c r="M210" s="8" t="s">
        <v>53</v>
      </c>
      <c r="N210" s="8" t="s">
        <v>51</v>
      </c>
      <c r="O210" s="12">
        <v>298380.27</v>
      </c>
      <c r="P210" s="27">
        <v>6122352.6600000001</v>
      </c>
      <c r="Q210" s="27" t="s">
        <v>202</v>
      </c>
      <c r="R210" s="54" t="str">
        <f>IF(ISNUMBER(MATCH(J210, Causas!B:B, 0)), "Taxonomía Nueva", IF(ISNUMBER(MATCH(J210, 'Causas 1'!B:B, 0)), "Taxonomía Antigua", "HUÉRFANO"))</f>
        <v>Taxonomía Antigua</v>
      </c>
      <c r="S210" s="56">
        <f>YEAR(G210)</f>
        <v>2018</v>
      </c>
      <c r="T210" s="8">
        <f>IF(OR(ISBLANK(O209), O209=0, O209="", ISBLANK(P209), P209=0, P209=""), 1, 0)</f>
        <v>0</v>
      </c>
    </row>
    <row r="211" spans="2:20">
      <c r="B211" s="7">
        <v>201800313</v>
      </c>
      <c r="C211" s="8">
        <v>7</v>
      </c>
      <c r="D211" s="8">
        <v>5</v>
      </c>
      <c r="E211" s="8">
        <v>445</v>
      </c>
      <c r="F211" s="9">
        <v>79</v>
      </c>
      <c r="G211" s="10">
        <v>43305.280497685198</v>
      </c>
      <c r="H211" s="10">
        <v>43305.405682870398</v>
      </c>
      <c r="I211" s="77">
        <v>3.0044444444444443</v>
      </c>
      <c r="J211" s="9">
        <v>1402</v>
      </c>
      <c r="K211" s="9" t="s">
        <v>4</v>
      </c>
      <c r="L211" s="9">
        <v>7301</v>
      </c>
      <c r="M211" s="8" t="s">
        <v>53</v>
      </c>
      <c r="N211" s="8" t="s">
        <v>51</v>
      </c>
      <c r="O211" s="12">
        <v>311302.96999999997</v>
      </c>
      <c r="P211" s="27">
        <v>6101913.7089999998</v>
      </c>
      <c r="Q211" s="27" t="s">
        <v>216</v>
      </c>
      <c r="R211" s="54" t="str">
        <f>IF(ISNUMBER(MATCH(J211, Causas!B:B, 0)), "Taxonomía Nueva", IF(ISNUMBER(MATCH(J211, 'Causas 1'!B:B, 0)), "Taxonomía Antigua", "HUÉRFANO"))</f>
        <v>Taxonomía Antigua</v>
      </c>
      <c r="S211" s="56">
        <f>YEAR(G211)</f>
        <v>2018</v>
      </c>
      <c r="T211" s="8">
        <f>IF(OR(ISBLANK(O210), O210=0, O210="", ISBLANK(P210), P210=0, P210=""), 1, 0)</f>
        <v>0</v>
      </c>
    </row>
    <row r="212" spans="2:20">
      <c r="B212" s="7">
        <v>201800314</v>
      </c>
      <c r="C212" s="8">
        <v>7</v>
      </c>
      <c r="D212" s="8">
        <v>1</v>
      </c>
      <c r="E212" s="8">
        <v>5</v>
      </c>
      <c r="F212" s="9">
        <v>8</v>
      </c>
      <c r="G212" s="10">
        <v>43305.683599536998</v>
      </c>
      <c r="H212" s="10">
        <v>43305.766909722202</v>
      </c>
      <c r="I212" s="77">
        <v>1.9994444444444444</v>
      </c>
      <c r="J212" s="9">
        <v>2401</v>
      </c>
      <c r="K212" s="9" t="s">
        <v>4</v>
      </c>
      <c r="L212" s="9">
        <v>7301</v>
      </c>
      <c r="M212" s="8" t="s">
        <v>53</v>
      </c>
      <c r="N212" s="8" t="s">
        <v>51</v>
      </c>
      <c r="O212" s="12">
        <v>307736.86</v>
      </c>
      <c r="P212" s="27">
        <v>6115318.5099999998</v>
      </c>
      <c r="Q212" s="27" t="s">
        <v>217</v>
      </c>
      <c r="R212" s="54" t="str">
        <f>IF(ISNUMBER(MATCH(J212, Causas!B:B, 0)), "Taxonomía Nueva", IF(ISNUMBER(MATCH(J212, 'Causas 1'!B:B, 0)), "Taxonomía Antigua", "HUÉRFANO"))</f>
        <v>Taxonomía Antigua</v>
      </c>
      <c r="S212" s="56">
        <f>YEAR(G212)</f>
        <v>2018</v>
      </c>
      <c r="T212" s="8">
        <f>IF(OR(ISBLANK(O211), O211=0, O211="", ISBLANK(P211), P211=0, P211=""), 1, 0)</f>
        <v>0</v>
      </c>
    </row>
    <row r="213" spans="2:20">
      <c r="B213" s="7">
        <v>201800315</v>
      </c>
      <c r="C213" s="8">
        <v>8</v>
      </c>
      <c r="D213" s="8">
        <v>1</v>
      </c>
      <c r="E213" s="8">
        <v>25</v>
      </c>
      <c r="F213" s="9">
        <v>30</v>
      </c>
      <c r="G213" s="10">
        <v>43305.881886574098</v>
      </c>
      <c r="H213" s="10">
        <v>43305.954212962999</v>
      </c>
      <c r="I213" s="77">
        <v>1.7358333333333333</v>
      </c>
      <c r="J213" s="9">
        <v>2305</v>
      </c>
      <c r="K213" s="9" t="s">
        <v>4</v>
      </c>
      <c r="L213" s="9">
        <v>7301</v>
      </c>
      <c r="M213" s="8" t="s">
        <v>53</v>
      </c>
      <c r="N213" s="8" t="s">
        <v>51</v>
      </c>
      <c r="O213" s="12">
        <v>301086.62</v>
      </c>
      <c r="P213" s="27">
        <v>6126702.6900000004</v>
      </c>
      <c r="Q213" s="27" t="s">
        <v>148</v>
      </c>
      <c r="R213" s="54" t="str">
        <f>IF(ISNUMBER(MATCH(J213, Causas!B:B, 0)), "Taxonomía Nueva", IF(ISNUMBER(MATCH(J213, 'Causas 1'!B:B, 0)), "Taxonomía Antigua", "HUÉRFANO"))</f>
        <v>Taxonomía Antigua</v>
      </c>
      <c r="S213" s="56">
        <f>YEAR(G213)</f>
        <v>2018</v>
      </c>
      <c r="T213" s="8">
        <f>IF(OR(ISBLANK(O212), O212=0, O212="", ISBLANK(P212), P212=0, P212=""), 1, 0)</f>
        <v>0</v>
      </c>
    </row>
    <row r="214" spans="2:20">
      <c r="B214" s="7">
        <v>201800316</v>
      </c>
      <c r="C214" s="8">
        <v>2</v>
      </c>
      <c r="D214" s="8">
        <v>4</v>
      </c>
      <c r="E214" s="8">
        <v>845</v>
      </c>
      <c r="F214" s="9">
        <v>4</v>
      </c>
      <c r="G214" s="10">
        <v>43306.426388888904</v>
      </c>
      <c r="H214" s="10">
        <v>43306.626770833303</v>
      </c>
      <c r="I214" s="77">
        <v>4.809166666666667</v>
      </c>
      <c r="J214" s="9">
        <v>2407</v>
      </c>
      <c r="K214" s="9" t="s">
        <v>4</v>
      </c>
      <c r="L214" s="9">
        <v>7308</v>
      </c>
      <c r="M214" s="8" t="s">
        <v>50</v>
      </c>
      <c r="N214" s="8" t="s">
        <v>51</v>
      </c>
      <c r="O214" s="12">
        <v>315796.57199999999</v>
      </c>
      <c r="P214" s="27">
        <v>6140967.1409999998</v>
      </c>
      <c r="Q214" s="27" t="s">
        <v>56</v>
      </c>
      <c r="R214" s="54" t="str">
        <f>IF(ISNUMBER(MATCH(J214, Causas!B:B, 0)), "Taxonomía Nueva", IF(ISNUMBER(MATCH(J214, 'Causas 1'!B:B, 0)), "Taxonomía Antigua", "HUÉRFANO"))</f>
        <v>Taxonomía Antigua</v>
      </c>
      <c r="S214" s="56">
        <f>YEAR(G214)</f>
        <v>2018</v>
      </c>
      <c r="T214" s="8">
        <f>IF(OR(ISBLANK(O213), O213=0, O213="", ISBLANK(P213), P213=0, P213=""), 1, 0)</f>
        <v>0</v>
      </c>
    </row>
    <row r="215" spans="2:20">
      <c r="B215" s="7">
        <v>201800317</v>
      </c>
      <c r="C215" s="8">
        <v>6</v>
      </c>
      <c r="D215" s="8">
        <v>1</v>
      </c>
      <c r="E215" s="8">
        <v>150</v>
      </c>
      <c r="F215" s="9">
        <v>115</v>
      </c>
      <c r="G215" s="10">
        <v>43307.803090277797</v>
      </c>
      <c r="H215" s="10">
        <v>43307.854710648098</v>
      </c>
      <c r="I215" s="77">
        <v>1.2388888888888889</v>
      </c>
      <c r="J215" s="9">
        <v>2305</v>
      </c>
      <c r="K215" s="9" t="s">
        <v>4</v>
      </c>
      <c r="L215" s="9">
        <v>7301</v>
      </c>
      <c r="M215" s="8" t="s">
        <v>53</v>
      </c>
      <c r="N215" s="8" t="s">
        <v>51</v>
      </c>
      <c r="O215" s="12">
        <v>301878.33</v>
      </c>
      <c r="P215" s="27">
        <v>6117837.4699999997</v>
      </c>
      <c r="Q215" s="27" t="s">
        <v>218</v>
      </c>
      <c r="R215" s="54" t="str">
        <f>IF(ISNUMBER(MATCH(J215, Causas!B:B, 0)), "Taxonomía Nueva", IF(ISNUMBER(MATCH(J215, 'Causas 1'!B:B, 0)), "Taxonomía Antigua", "HUÉRFANO"))</f>
        <v>Taxonomía Antigua</v>
      </c>
      <c r="S215" s="56">
        <f>YEAR(G215)</f>
        <v>2018</v>
      </c>
      <c r="T215" s="8">
        <f>IF(OR(ISBLANK(O214), O214=0, O214="", ISBLANK(P214), P214=0, P214=""), 1, 0)</f>
        <v>0</v>
      </c>
    </row>
    <row r="216" spans="2:20">
      <c r="B216" s="7">
        <v>201800318</v>
      </c>
      <c r="C216" s="8">
        <v>6</v>
      </c>
      <c r="D216" s="8">
        <v>1</v>
      </c>
      <c r="E216" s="8">
        <v>150</v>
      </c>
      <c r="F216" s="9">
        <v>115</v>
      </c>
      <c r="G216" s="10">
        <v>43309.466539351903</v>
      </c>
      <c r="H216" s="10">
        <v>43309.538090277798</v>
      </c>
      <c r="I216" s="77">
        <v>1.7172222222222222</v>
      </c>
      <c r="J216" s="9">
        <v>2305</v>
      </c>
      <c r="K216" s="9" t="s">
        <v>4</v>
      </c>
      <c r="L216" s="9">
        <v>7301</v>
      </c>
      <c r="M216" s="8" t="s">
        <v>53</v>
      </c>
      <c r="N216" s="8" t="s">
        <v>51</v>
      </c>
      <c r="O216" s="12">
        <v>301878.33</v>
      </c>
      <c r="P216" s="27">
        <v>6117837.4699999997</v>
      </c>
      <c r="Q216" s="27" t="s">
        <v>218</v>
      </c>
      <c r="R216" s="54" t="str">
        <f>IF(ISNUMBER(MATCH(J216, Causas!B:B, 0)), "Taxonomía Nueva", IF(ISNUMBER(MATCH(J216, 'Causas 1'!B:B, 0)), "Taxonomía Antigua", "HUÉRFANO"))</f>
        <v>Taxonomía Antigua</v>
      </c>
      <c r="S216" s="56">
        <f>YEAR(G216)</f>
        <v>2018</v>
      </c>
      <c r="T216" s="8">
        <f>IF(OR(ISBLANK(O215), O215=0, O215="", ISBLANK(P215), P215=0, P215=""), 1, 0)</f>
        <v>0</v>
      </c>
    </row>
    <row r="217" spans="2:20">
      <c r="B217" s="7">
        <v>201800319</v>
      </c>
      <c r="C217" s="8">
        <v>7</v>
      </c>
      <c r="D217" s="8">
        <v>1</v>
      </c>
      <c r="E217" s="8">
        <v>25</v>
      </c>
      <c r="F217" s="9">
        <v>40</v>
      </c>
      <c r="G217" s="10">
        <v>43312.626388888901</v>
      </c>
      <c r="H217" s="10">
        <v>43312.690671296303</v>
      </c>
      <c r="I217" s="77">
        <v>1.5427777777777778</v>
      </c>
      <c r="J217" s="9">
        <v>2407</v>
      </c>
      <c r="K217" s="9" t="s">
        <v>4</v>
      </c>
      <c r="L217" s="9">
        <v>7301</v>
      </c>
      <c r="M217" s="8" t="s">
        <v>53</v>
      </c>
      <c r="N217" s="8" t="s">
        <v>51</v>
      </c>
      <c r="O217" s="12">
        <v>309142.3</v>
      </c>
      <c r="P217" s="27">
        <v>6104749.46</v>
      </c>
      <c r="Q217" s="27" t="s">
        <v>219</v>
      </c>
      <c r="R217" s="54" t="str">
        <f>IF(ISNUMBER(MATCH(J217, Causas!B:B, 0)), "Taxonomía Nueva", IF(ISNUMBER(MATCH(J217, 'Causas 1'!B:B, 0)), "Taxonomía Antigua", "HUÉRFANO"))</f>
        <v>Taxonomía Antigua</v>
      </c>
      <c r="S217" s="56">
        <f>YEAR(G217)</f>
        <v>2018</v>
      </c>
      <c r="T217" s="8">
        <f>IF(OR(ISBLANK(O216), O216=0, O216="", ISBLANK(P216), P216=0, P216=""), 1, 0)</f>
        <v>0</v>
      </c>
    </row>
    <row r="218" spans="2:20">
      <c r="B218" s="7">
        <v>201800321</v>
      </c>
      <c r="C218" s="8">
        <v>7</v>
      </c>
      <c r="D218" s="8">
        <v>15</v>
      </c>
      <c r="E218" s="8">
        <v>550</v>
      </c>
      <c r="F218" s="9">
        <v>67</v>
      </c>
      <c r="G218" s="10">
        <v>43313.416666666701</v>
      </c>
      <c r="H218" s="10">
        <v>43313.675462963001</v>
      </c>
      <c r="I218" s="77">
        <v>6.2111111111111112</v>
      </c>
      <c r="J218" s="9">
        <v>2607</v>
      </c>
      <c r="K218" s="9" t="s">
        <v>4</v>
      </c>
      <c r="L218" s="9">
        <v>7301</v>
      </c>
      <c r="M218" s="8" t="s">
        <v>53</v>
      </c>
      <c r="N218" s="8" t="s">
        <v>51</v>
      </c>
      <c r="O218" s="12">
        <v>304283.26799999998</v>
      </c>
      <c r="P218" s="27">
        <v>6114698.3789999997</v>
      </c>
      <c r="Q218" s="27" t="s">
        <v>220</v>
      </c>
      <c r="R218" s="54" t="str">
        <f>IF(ISNUMBER(MATCH(J218, Causas!B:B, 0)), "Taxonomía Nueva", IF(ISNUMBER(MATCH(J218, 'Causas 1'!B:B, 0)), "Taxonomía Antigua", "HUÉRFANO"))</f>
        <v>Taxonomía Antigua</v>
      </c>
      <c r="S218" s="56">
        <f>YEAR(G218)</f>
        <v>2018</v>
      </c>
      <c r="T218" s="8">
        <f>IF(OR(ISBLANK(O217), O217=0, O217="", ISBLANK(P217), P217=0, P217=""), 1, 0)</f>
        <v>0</v>
      </c>
    </row>
    <row r="219" spans="2:20">
      <c r="B219" s="7">
        <v>201800322</v>
      </c>
      <c r="C219" s="8">
        <v>6</v>
      </c>
      <c r="D219" s="8">
        <v>275</v>
      </c>
      <c r="E219" s="8">
        <v>17091</v>
      </c>
      <c r="F219" s="9">
        <v>2660</v>
      </c>
      <c r="G219" s="10">
        <v>43313.746747685203</v>
      </c>
      <c r="H219" s="10">
        <v>43313.742893518502</v>
      </c>
      <c r="I219" s="77">
        <v>0.78722222222222227</v>
      </c>
      <c r="J219" s="9">
        <v>2206</v>
      </c>
      <c r="K219" s="9" t="s">
        <v>4</v>
      </c>
      <c r="L219" s="9">
        <v>7301</v>
      </c>
      <c r="M219" s="8" t="s">
        <v>53</v>
      </c>
      <c r="N219" s="8" t="s">
        <v>51</v>
      </c>
      <c r="O219" s="12">
        <v>298096.25199999998</v>
      </c>
      <c r="P219" s="27">
        <v>6122922.6370000001</v>
      </c>
      <c r="Q219" s="27" t="s">
        <v>176</v>
      </c>
      <c r="R219" s="54" t="str">
        <f>IF(ISNUMBER(MATCH(J219, Causas!B:B, 0)), "Taxonomía Nueva", IF(ISNUMBER(MATCH(J219, 'Causas 1'!B:B, 0)), "Taxonomía Antigua", "HUÉRFANO"))</f>
        <v>Taxonomía Antigua</v>
      </c>
      <c r="S219" s="56">
        <f>YEAR(G219)</f>
        <v>2018</v>
      </c>
      <c r="T219" s="8">
        <f>IF(OR(ISBLANK(O218), O218=0, O218="", ISBLANK(P218), P218=0, P218=""), 1, 0)</f>
        <v>0</v>
      </c>
    </row>
    <row r="220" spans="2:20">
      <c r="B220" s="7">
        <v>201800323</v>
      </c>
      <c r="C220" s="8">
        <v>6</v>
      </c>
      <c r="D220" s="8">
        <v>1</v>
      </c>
      <c r="E220" s="8">
        <v>45</v>
      </c>
      <c r="F220" s="9">
        <v>16</v>
      </c>
      <c r="G220" s="10">
        <v>43313.962627314802</v>
      </c>
      <c r="H220" s="10">
        <v>43313.996504629598</v>
      </c>
      <c r="I220" s="77">
        <v>0.81305555555555553</v>
      </c>
      <c r="J220" s="9">
        <v>2304</v>
      </c>
      <c r="K220" s="9" t="s">
        <v>4</v>
      </c>
      <c r="L220" s="9">
        <v>7301</v>
      </c>
      <c r="M220" s="8" t="s">
        <v>53</v>
      </c>
      <c r="N220" s="8" t="s">
        <v>51</v>
      </c>
      <c r="O220" s="12">
        <v>297661.24599999998</v>
      </c>
      <c r="P220" s="27">
        <v>6124989.2910000002</v>
      </c>
      <c r="Q220" s="27" t="s">
        <v>221</v>
      </c>
      <c r="R220" s="54" t="str">
        <f>IF(ISNUMBER(MATCH(J220, Causas!B:B, 0)), "Taxonomía Nueva", IF(ISNUMBER(MATCH(J220, 'Causas 1'!B:B, 0)), "Taxonomía Antigua", "HUÉRFANO"))</f>
        <v>Taxonomía Antigua</v>
      </c>
      <c r="S220" s="56">
        <f>YEAR(G220)</f>
        <v>2018</v>
      </c>
      <c r="T220" s="8">
        <f>IF(OR(ISBLANK(O219), O219=0, O219="", ISBLANK(P219), P219=0, P219=""), 1, 0)</f>
        <v>0</v>
      </c>
    </row>
    <row r="221" spans="2:20">
      <c r="B221" s="7">
        <v>201800324</v>
      </c>
      <c r="C221" s="8">
        <v>6</v>
      </c>
      <c r="D221" s="8">
        <v>1</v>
      </c>
      <c r="E221" s="8">
        <v>112</v>
      </c>
      <c r="F221" s="9">
        <v>91</v>
      </c>
      <c r="G221" s="10">
        <v>43314.529490740701</v>
      </c>
      <c r="H221" s="10">
        <v>43314.525694444397</v>
      </c>
      <c r="I221" s="77">
        <v>1.3258333333333334</v>
      </c>
      <c r="J221" s="9">
        <v>2305</v>
      </c>
      <c r="K221" s="9" t="s">
        <v>4</v>
      </c>
      <c r="L221" s="9">
        <v>7301</v>
      </c>
      <c r="M221" s="8" t="s">
        <v>53</v>
      </c>
      <c r="N221" s="8" t="s">
        <v>51</v>
      </c>
      <c r="O221" s="12">
        <v>297887.52</v>
      </c>
      <c r="P221" s="27">
        <v>6125753.0300000003</v>
      </c>
      <c r="Q221" s="27" t="s">
        <v>222</v>
      </c>
      <c r="R221" s="54" t="str">
        <f>IF(ISNUMBER(MATCH(J221, Causas!B:B, 0)), "Taxonomía Nueva", IF(ISNUMBER(MATCH(J221, 'Causas 1'!B:B, 0)), "Taxonomía Antigua", "HUÉRFANO"))</f>
        <v>Taxonomía Antigua</v>
      </c>
      <c r="S221" s="56">
        <f>YEAR(G221)</f>
        <v>2018</v>
      </c>
      <c r="T221" s="8">
        <f>IF(OR(ISBLANK(O220), O220=0, O220="", ISBLANK(P220), P220=0, P220=""), 1, 0)</f>
        <v>0</v>
      </c>
    </row>
    <row r="222" spans="2:20">
      <c r="B222" s="7">
        <v>201800325</v>
      </c>
      <c r="C222" s="8">
        <v>6</v>
      </c>
      <c r="D222" s="8">
        <v>1</v>
      </c>
      <c r="E222" s="8">
        <v>150</v>
      </c>
      <c r="F222" s="9">
        <v>115</v>
      </c>
      <c r="G222" s="10">
        <v>43314.780196759297</v>
      </c>
      <c r="H222" s="10">
        <v>43314.793240740699</v>
      </c>
      <c r="I222" s="77">
        <v>0.31305555555555553</v>
      </c>
      <c r="J222" s="9">
        <v>2305</v>
      </c>
      <c r="K222" s="9" t="s">
        <v>4</v>
      </c>
      <c r="L222" s="9">
        <v>7301</v>
      </c>
      <c r="M222" s="8" t="s">
        <v>53</v>
      </c>
      <c r="N222" s="8" t="s">
        <v>51</v>
      </c>
      <c r="O222" s="12">
        <v>301878.33</v>
      </c>
      <c r="P222" s="27">
        <v>6117837.4699999997</v>
      </c>
      <c r="Q222" s="27" t="s">
        <v>218</v>
      </c>
      <c r="R222" s="54" t="str">
        <f>IF(ISNUMBER(MATCH(J222, Causas!B:B, 0)), "Taxonomía Nueva", IF(ISNUMBER(MATCH(J222, 'Causas 1'!B:B, 0)), "Taxonomía Antigua", "HUÉRFANO"))</f>
        <v>Taxonomía Antigua</v>
      </c>
      <c r="S222" s="56">
        <f>YEAR(G222)</f>
        <v>2018</v>
      </c>
      <c r="T222" s="8">
        <f>IF(OR(ISBLANK(O221), O221=0, O221="", ISBLANK(P221), P221=0, P221=""), 1, 0)</f>
        <v>0</v>
      </c>
    </row>
    <row r="223" spans="2:20">
      <c r="B223" s="7">
        <v>201800326</v>
      </c>
      <c r="C223" s="8">
        <v>9</v>
      </c>
      <c r="D223" s="8">
        <v>1</v>
      </c>
      <c r="E223" s="8">
        <v>75</v>
      </c>
      <c r="F223" s="9">
        <v>1</v>
      </c>
      <c r="G223" s="10">
        <v>43314.755324074104</v>
      </c>
      <c r="H223" s="10">
        <v>43314.812870370399</v>
      </c>
      <c r="I223" s="77">
        <v>1.3811111111111112</v>
      </c>
      <c r="J223" s="9">
        <v>1804</v>
      </c>
      <c r="K223" s="9" t="s">
        <v>4</v>
      </c>
      <c r="L223" s="9">
        <v>7308</v>
      </c>
      <c r="M223" s="8" t="s">
        <v>50</v>
      </c>
      <c r="N223" s="8" t="s">
        <v>51</v>
      </c>
      <c r="O223" s="12">
        <v>319160.42099999997</v>
      </c>
      <c r="P223" s="27">
        <v>6130337.6519999998</v>
      </c>
      <c r="Q223" s="27" t="s">
        <v>223</v>
      </c>
      <c r="R223" s="54" t="str">
        <f>IF(ISNUMBER(MATCH(J223, Causas!B:B, 0)), "Taxonomía Nueva", IF(ISNUMBER(MATCH(J223, 'Causas 1'!B:B, 0)), "Taxonomía Antigua", "HUÉRFANO"))</f>
        <v>Taxonomía Antigua</v>
      </c>
      <c r="S223" s="56">
        <f>YEAR(G223)</f>
        <v>2018</v>
      </c>
      <c r="T223" s="8">
        <f>IF(OR(ISBLANK(O222), O222=0, O222="", ISBLANK(P222), P222=0, P222=""), 1, 0)</f>
        <v>0</v>
      </c>
    </row>
    <row r="224" spans="2:20">
      <c r="B224" s="7">
        <v>201800327</v>
      </c>
      <c r="C224" s="8">
        <v>6</v>
      </c>
      <c r="D224" s="8">
        <v>1</v>
      </c>
      <c r="E224" s="8">
        <v>30</v>
      </c>
      <c r="F224" s="9">
        <v>16</v>
      </c>
      <c r="G224" s="10">
        <v>43314.871030092603</v>
      </c>
      <c r="H224" s="10">
        <v>43314.918611111098</v>
      </c>
      <c r="I224" s="77">
        <v>1.1419444444444444</v>
      </c>
      <c r="J224" s="9">
        <v>2305</v>
      </c>
      <c r="K224" s="9" t="s">
        <v>4</v>
      </c>
      <c r="L224" s="9">
        <v>7301</v>
      </c>
      <c r="M224" s="8" t="s">
        <v>53</v>
      </c>
      <c r="N224" s="8" t="s">
        <v>51</v>
      </c>
      <c r="O224" s="12">
        <v>301787.01</v>
      </c>
      <c r="P224" s="27">
        <v>6124094.1399999997</v>
      </c>
      <c r="Q224" s="27" t="s">
        <v>224</v>
      </c>
      <c r="R224" s="54" t="str">
        <f>IF(ISNUMBER(MATCH(J224, Causas!B:B, 0)), "Taxonomía Nueva", IF(ISNUMBER(MATCH(J224, 'Causas 1'!B:B, 0)), "Taxonomía Antigua", "HUÉRFANO"))</f>
        <v>Taxonomía Antigua</v>
      </c>
      <c r="S224" s="56">
        <f>YEAR(G224)</f>
        <v>2018</v>
      </c>
      <c r="T224" s="8">
        <f>IF(OR(ISBLANK(O223), O223=0, O223="", ISBLANK(P223), P223=0, P223=""), 1, 0)</f>
        <v>0</v>
      </c>
    </row>
    <row r="225" spans="2:20">
      <c r="B225" s="7">
        <v>201800328</v>
      </c>
      <c r="C225" s="8">
        <v>6</v>
      </c>
      <c r="D225" s="8">
        <v>1</v>
      </c>
      <c r="E225" s="8">
        <v>150</v>
      </c>
      <c r="F225" s="9">
        <v>115</v>
      </c>
      <c r="G225" s="10">
        <v>43315.948842592603</v>
      </c>
      <c r="H225" s="10">
        <v>43315.971435185202</v>
      </c>
      <c r="I225" s="77">
        <v>0.54222222222222227</v>
      </c>
      <c r="J225" s="9">
        <v>2305</v>
      </c>
      <c r="K225" s="9" t="s">
        <v>4</v>
      </c>
      <c r="L225" s="9">
        <v>7301</v>
      </c>
      <c r="M225" s="8" t="s">
        <v>53</v>
      </c>
      <c r="N225" s="8" t="s">
        <v>51</v>
      </c>
      <c r="O225" s="12">
        <v>301878.33</v>
      </c>
      <c r="P225" s="27">
        <v>6117837.4699999997</v>
      </c>
      <c r="Q225" s="27" t="s">
        <v>218</v>
      </c>
      <c r="R225" s="54" t="str">
        <f>IF(ISNUMBER(MATCH(J225, Causas!B:B, 0)), "Taxonomía Nueva", IF(ISNUMBER(MATCH(J225, 'Causas 1'!B:B, 0)), "Taxonomía Antigua", "HUÉRFANO"))</f>
        <v>Taxonomía Antigua</v>
      </c>
      <c r="S225" s="56">
        <f>YEAR(G225)</f>
        <v>2018</v>
      </c>
      <c r="T225" s="8">
        <f>IF(OR(ISBLANK(O224), O224=0, O224="", ISBLANK(P224), P224=0, P224=""), 1, 0)</f>
        <v>0</v>
      </c>
    </row>
    <row r="226" spans="2:20">
      <c r="B226" s="7">
        <v>201800329</v>
      </c>
      <c r="C226" s="8">
        <v>8</v>
      </c>
      <c r="D226" s="8">
        <v>44</v>
      </c>
      <c r="E226" s="8">
        <v>1623</v>
      </c>
      <c r="F226" s="9">
        <v>428</v>
      </c>
      <c r="G226" s="10">
        <v>43318.7683217593</v>
      </c>
      <c r="H226" s="10">
        <v>43318.836817129602</v>
      </c>
      <c r="I226" s="77">
        <v>1.643888888888889</v>
      </c>
      <c r="J226" s="9">
        <v>1601</v>
      </c>
      <c r="K226" s="9" t="s">
        <v>3</v>
      </c>
      <c r="L226" s="9">
        <v>7306</v>
      </c>
      <c r="M226" s="8" t="s">
        <v>60</v>
      </c>
      <c r="N226" s="8" t="s">
        <v>51</v>
      </c>
      <c r="O226" s="12">
        <v>299435.77500000002</v>
      </c>
      <c r="P226" s="27">
        <v>6126920.7029999997</v>
      </c>
      <c r="Q226" s="27" t="s">
        <v>144</v>
      </c>
      <c r="R226" s="54" t="str">
        <f>IF(ISNUMBER(MATCH(J226, Causas!B:B, 0)), "Taxonomía Nueva", IF(ISNUMBER(MATCH(J226, 'Causas 1'!B:B, 0)), "Taxonomía Antigua", "HUÉRFANO"))</f>
        <v>Taxonomía Antigua</v>
      </c>
      <c r="S226" s="56">
        <f>YEAR(G226)</f>
        <v>2018</v>
      </c>
      <c r="T226" s="8">
        <f>IF(OR(ISBLANK(O225), O225=0, O225="", ISBLANK(P225), P225=0, P225=""), 1, 0)</f>
        <v>0</v>
      </c>
    </row>
    <row r="227" spans="2:20">
      <c r="B227" s="7">
        <v>201800330</v>
      </c>
      <c r="C227" s="8">
        <v>2</v>
      </c>
      <c r="D227" s="8">
        <v>7</v>
      </c>
      <c r="E227" s="8">
        <v>135</v>
      </c>
      <c r="F227" s="9">
        <v>51</v>
      </c>
      <c r="G227" s="10">
        <v>43319.340995370403</v>
      </c>
      <c r="H227" s="10">
        <v>43319.398692129602</v>
      </c>
      <c r="I227" s="77">
        <v>1.3847222222222222</v>
      </c>
      <c r="J227" s="9">
        <v>1802</v>
      </c>
      <c r="K227" s="9" t="s">
        <v>4</v>
      </c>
      <c r="L227" s="9">
        <v>7308</v>
      </c>
      <c r="M227" s="8" t="s">
        <v>50</v>
      </c>
      <c r="N227" s="8" t="s">
        <v>51</v>
      </c>
      <c r="O227" s="12">
        <v>311321.17200000002</v>
      </c>
      <c r="P227" s="27">
        <v>6143669.5599999996</v>
      </c>
      <c r="Q227" s="27" t="s">
        <v>225</v>
      </c>
      <c r="R227" s="54" t="str">
        <f>IF(ISNUMBER(MATCH(J227, Causas!B:B, 0)), "Taxonomía Nueva", IF(ISNUMBER(MATCH(J227, 'Causas 1'!B:B, 0)), "Taxonomía Antigua", "HUÉRFANO"))</f>
        <v>Taxonomía Antigua</v>
      </c>
      <c r="S227" s="56">
        <f>YEAR(G227)</f>
        <v>2018</v>
      </c>
      <c r="T227" s="8">
        <f>IF(OR(ISBLANK(O226), O226=0, O226="", ISBLANK(P226), P226=0, P226=""), 1, 0)</f>
        <v>0</v>
      </c>
    </row>
    <row r="228" spans="2:20">
      <c r="B228" s="7">
        <v>201800331</v>
      </c>
      <c r="C228" s="8">
        <v>9</v>
      </c>
      <c r="D228" s="8">
        <v>1</v>
      </c>
      <c r="E228" s="8">
        <v>15</v>
      </c>
      <c r="F228" s="9">
        <v>6</v>
      </c>
      <c r="G228" s="10">
        <v>43319.519965277803</v>
      </c>
      <c r="H228" s="10">
        <v>43319.596863425897</v>
      </c>
      <c r="I228" s="77">
        <v>1.8455555555555556</v>
      </c>
      <c r="J228" s="9">
        <v>2305</v>
      </c>
      <c r="K228" s="9" t="s">
        <v>4</v>
      </c>
      <c r="L228" s="9">
        <v>7308</v>
      </c>
      <c r="M228" s="8" t="s">
        <v>50</v>
      </c>
      <c r="N228" s="8" t="s">
        <v>51</v>
      </c>
      <c r="O228" s="12">
        <v>320184.00900000002</v>
      </c>
      <c r="P228" s="27">
        <v>6129655.7850000001</v>
      </c>
      <c r="Q228" s="27" t="s">
        <v>226</v>
      </c>
      <c r="R228" s="54" t="str">
        <f>IF(ISNUMBER(MATCH(J228, Causas!B:B, 0)), "Taxonomía Nueva", IF(ISNUMBER(MATCH(J228, 'Causas 1'!B:B, 0)), "Taxonomía Antigua", "HUÉRFANO"))</f>
        <v>Taxonomía Antigua</v>
      </c>
      <c r="S228" s="56">
        <f>YEAR(G228)</f>
        <v>2018</v>
      </c>
      <c r="T228" s="8">
        <f>IF(OR(ISBLANK(O227), O227=0, O227="", ISBLANK(P227), P227=0, P227=""), 1, 0)</f>
        <v>0</v>
      </c>
    </row>
    <row r="229" spans="2:20">
      <c r="B229" s="7">
        <v>201800332</v>
      </c>
      <c r="C229" s="8">
        <v>6</v>
      </c>
      <c r="D229" s="8">
        <v>7</v>
      </c>
      <c r="E229" s="8">
        <v>545</v>
      </c>
      <c r="F229" s="9">
        <v>10</v>
      </c>
      <c r="G229" s="10">
        <v>43320.420138888898</v>
      </c>
      <c r="H229" s="10">
        <v>43320.693912037001</v>
      </c>
      <c r="I229" s="77">
        <v>6.5705555555555559</v>
      </c>
      <c r="J229" s="9">
        <v>2605</v>
      </c>
      <c r="K229" s="9" t="s">
        <v>4</v>
      </c>
      <c r="L229" s="9">
        <v>7301</v>
      </c>
      <c r="M229" s="8" t="s">
        <v>53</v>
      </c>
      <c r="N229" s="8" t="s">
        <v>51</v>
      </c>
      <c r="O229" s="12">
        <v>300335.701</v>
      </c>
      <c r="P229" s="27">
        <v>6115944.9199999999</v>
      </c>
      <c r="Q229" s="27" t="s">
        <v>227</v>
      </c>
      <c r="R229" s="54" t="str">
        <f>IF(ISNUMBER(MATCH(J229, Causas!B:B, 0)), "Taxonomía Nueva", IF(ISNUMBER(MATCH(J229, 'Causas 1'!B:B, 0)), "Taxonomía Antigua", "HUÉRFANO"))</f>
        <v>Taxonomía Antigua</v>
      </c>
      <c r="S229" s="56">
        <f>YEAR(G229)</f>
        <v>2018</v>
      </c>
      <c r="T229" s="8">
        <f>IF(OR(ISBLANK(O228), O228=0, O228="", ISBLANK(P228), P228=0, P228=""), 1, 0)</f>
        <v>0</v>
      </c>
    </row>
    <row r="230" spans="2:20">
      <c r="B230" s="7">
        <v>201800333</v>
      </c>
      <c r="C230" s="8">
        <v>9</v>
      </c>
      <c r="D230" s="8">
        <v>7</v>
      </c>
      <c r="E230" s="8">
        <v>86</v>
      </c>
      <c r="F230" s="9">
        <v>28</v>
      </c>
      <c r="G230" s="10">
        <v>43320.415694444397</v>
      </c>
      <c r="H230" s="10">
        <v>43320.6953125</v>
      </c>
      <c r="I230" s="77">
        <v>6.7108333333333334</v>
      </c>
      <c r="J230" s="9">
        <v>2607</v>
      </c>
      <c r="K230" s="9" t="s">
        <v>4</v>
      </c>
      <c r="L230" s="9">
        <v>7306</v>
      </c>
      <c r="M230" s="8" t="s">
        <v>60</v>
      </c>
      <c r="N230" s="8" t="s">
        <v>51</v>
      </c>
      <c r="O230" s="12">
        <v>328789.62800000003</v>
      </c>
      <c r="P230" s="27">
        <v>6126718.8760000002</v>
      </c>
      <c r="Q230" s="27" t="s">
        <v>71</v>
      </c>
      <c r="R230" s="54" t="str">
        <f>IF(ISNUMBER(MATCH(J230, Causas!B:B, 0)), "Taxonomía Nueva", IF(ISNUMBER(MATCH(J230, 'Causas 1'!B:B, 0)), "Taxonomía Antigua", "HUÉRFANO"))</f>
        <v>Taxonomía Antigua</v>
      </c>
      <c r="S230" s="56">
        <f>YEAR(G230)</f>
        <v>2018</v>
      </c>
      <c r="T230" s="8">
        <f>IF(OR(ISBLANK(O229), O229=0, O229="", ISBLANK(P229), P229=0, P229=""), 1, 0)</f>
        <v>0</v>
      </c>
    </row>
    <row r="231" spans="2:20">
      <c r="B231" s="7">
        <v>201800334</v>
      </c>
      <c r="C231" s="8">
        <v>6</v>
      </c>
      <c r="D231" s="8">
        <v>1</v>
      </c>
      <c r="E231" s="8">
        <v>45</v>
      </c>
      <c r="F231" s="9">
        <v>52</v>
      </c>
      <c r="G231" s="10">
        <v>43320.924444444398</v>
      </c>
      <c r="H231" s="10">
        <v>43320.958414351902</v>
      </c>
      <c r="I231" s="77">
        <v>0.81527777777777777</v>
      </c>
      <c r="J231" s="9">
        <v>2304</v>
      </c>
      <c r="K231" s="9" t="s">
        <v>4</v>
      </c>
      <c r="L231" s="9">
        <v>7301</v>
      </c>
      <c r="M231" s="8" t="s">
        <v>53</v>
      </c>
      <c r="N231" s="8" t="s">
        <v>51</v>
      </c>
      <c r="O231" s="12">
        <v>298351.19</v>
      </c>
      <c r="P231" s="27">
        <v>6122152.9800000004</v>
      </c>
      <c r="Q231" s="27" t="s">
        <v>228</v>
      </c>
      <c r="R231" s="54" t="str">
        <f>IF(ISNUMBER(MATCH(J231, Causas!B:B, 0)), "Taxonomía Nueva", IF(ISNUMBER(MATCH(J231, 'Causas 1'!B:B, 0)), "Taxonomía Antigua", "HUÉRFANO"))</f>
        <v>Taxonomía Antigua</v>
      </c>
      <c r="S231" s="56">
        <f>YEAR(G231)</f>
        <v>2018</v>
      </c>
      <c r="T231" s="8">
        <f>IF(OR(ISBLANK(O230), O230=0, O230="", ISBLANK(P230), P230=0, P230=""), 1, 0)</f>
        <v>0</v>
      </c>
    </row>
    <row r="232" spans="2:20">
      <c r="B232" s="7">
        <v>201800335</v>
      </c>
      <c r="C232" s="8">
        <v>7</v>
      </c>
      <c r="D232" s="8">
        <v>6</v>
      </c>
      <c r="E232" s="8">
        <v>2315</v>
      </c>
      <c r="F232" s="9">
        <v>21</v>
      </c>
      <c r="G232" s="10">
        <v>43321.411064814798</v>
      </c>
      <c r="H232" s="10">
        <v>43321.411423611098</v>
      </c>
      <c r="I232" s="77">
        <v>8.611111111111111E-3</v>
      </c>
      <c r="J232" s="9">
        <v>2607</v>
      </c>
      <c r="K232" s="9" t="s">
        <v>4</v>
      </c>
      <c r="L232" s="9">
        <v>7301</v>
      </c>
      <c r="M232" s="8" t="s">
        <v>53</v>
      </c>
      <c r="N232" s="8" t="s">
        <v>51</v>
      </c>
      <c r="O232" s="12">
        <v>305758.73599999998</v>
      </c>
      <c r="P232" s="27">
        <v>6114981.7060000002</v>
      </c>
      <c r="Q232" s="27" t="s">
        <v>229</v>
      </c>
      <c r="R232" s="54" t="str">
        <f>IF(ISNUMBER(MATCH(J232, Causas!B:B, 0)), "Taxonomía Nueva", IF(ISNUMBER(MATCH(J232, 'Causas 1'!B:B, 0)), "Taxonomía Antigua", "HUÉRFANO"))</f>
        <v>Taxonomía Antigua</v>
      </c>
      <c r="S232" s="56">
        <f>YEAR(G232)</f>
        <v>2018</v>
      </c>
      <c r="T232" s="8">
        <f>IF(OR(ISBLANK(O231), O231=0, O231="", ISBLANK(P231), P231=0, P231=""), 1, 0)</f>
        <v>0</v>
      </c>
    </row>
    <row r="233" spans="2:20">
      <c r="B233" s="7">
        <v>201800339</v>
      </c>
      <c r="C233" s="8">
        <v>8</v>
      </c>
      <c r="D233" s="8">
        <v>5</v>
      </c>
      <c r="E233" s="8">
        <v>108</v>
      </c>
      <c r="F233" s="9">
        <v>18</v>
      </c>
      <c r="G233" s="10">
        <v>43321.555173611101</v>
      </c>
      <c r="H233" s="10">
        <v>43321.670138888898</v>
      </c>
      <c r="I233" s="77">
        <v>2.7591666666666668</v>
      </c>
      <c r="J233" s="9">
        <v>1601</v>
      </c>
      <c r="K233" s="9" t="s">
        <v>3</v>
      </c>
      <c r="L233" s="9">
        <v>7301</v>
      </c>
      <c r="M233" s="8" t="s">
        <v>53</v>
      </c>
      <c r="N233" s="8" t="s">
        <v>51</v>
      </c>
      <c r="O233" s="12">
        <v>301314.86</v>
      </c>
      <c r="P233" s="27">
        <v>6126387.0899999999</v>
      </c>
      <c r="Q233" s="27" t="s">
        <v>230</v>
      </c>
      <c r="R233" s="54" t="str">
        <f>IF(ISNUMBER(MATCH(J233, Causas!B:B, 0)), "Taxonomía Nueva", IF(ISNUMBER(MATCH(J233, 'Causas 1'!B:B, 0)), "Taxonomía Antigua", "HUÉRFANO"))</f>
        <v>Taxonomía Antigua</v>
      </c>
      <c r="S233" s="56">
        <f>YEAR(G233)</f>
        <v>2018</v>
      </c>
      <c r="T233" s="8">
        <f>IF(OR(ISBLANK(O232), O232=0, O232="", ISBLANK(P232), P232=0, P232=""), 1, 0)</f>
        <v>0</v>
      </c>
    </row>
    <row r="234" spans="2:20">
      <c r="B234" s="7">
        <v>201800341</v>
      </c>
      <c r="C234" s="8">
        <v>8</v>
      </c>
      <c r="D234" s="8">
        <v>5</v>
      </c>
      <c r="E234" s="8">
        <v>108</v>
      </c>
      <c r="F234" s="9">
        <v>18</v>
      </c>
      <c r="G234" s="10">
        <v>43321.762025463002</v>
      </c>
      <c r="H234" s="10">
        <v>43321.782071759299</v>
      </c>
      <c r="I234" s="77">
        <v>0.4811111111111111</v>
      </c>
      <c r="J234" s="9">
        <v>2401</v>
      </c>
      <c r="K234" s="9" t="s">
        <v>4</v>
      </c>
      <c r="L234" s="9">
        <v>7301</v>
      </c>
      <c r="M234" s="8" t="s">
        <v>53</v>
      </c>
      <c r="N234" s="8" t="s">
        <v>51</v>
      </c>
      <c r="O234" s="12">
        <v>301314.86</v>
      </c>
      <c r="P234" s="27">
        <v>6126387.0899999999</v>
      </c>
      <c r="Q234" s="27" t="s">
        <v>230</v>
      </c>
      <c r="R234" s="54" t="str">
        <f>IF(ISNUMBER(MATCH(J234, Causas!B:B, 0)), "Taxonomía Nueva", IF(ISNUMBER(MATCH(J234, 'Causas 1'!B:B, 0)), "Taxonomía Antigua", "HUÉRFANO"))</f>
        <v>Taxonomía Antigua</v>
      </c>
      <c r="S234" s="56">
        <f>YEAR(G234)</f>
        <v>2018</v>
      </c>
      <c r="T234" s="8">
        <f>IF(OR(ISBLANK(O233), O233=0, O233="", ISBLANK(P233), P233=0, P233=""), 1, 0)</f>
        <v>0</v>
      </c>
    </row>
    <row r="235" spans="2:20">
      <c r="B235" s="7">
        <v>201800342</v>
      </c>
      <c r="C235" s="8">
        <v>2</v>
      </c>
      <c r="D235" s="8">
        <v>2</v>
      </c>
      <c r="E235" s="8">
        <v>50</v>
      </c>
      <c r="F235" s="9">
        <v>1</v>
      </c>
      <c r="G235" s="10">
        <v>43322.423611111102</v>
      </c>
      <c r="H235" s="10">
        <v>43322.543657407397</v>
      </c>
      <c r="I235" s="77">
        <v>2.8811111111111112</v>
      </c>
      <c r="J235" s="9">
        <v>2607</v>
      </c>
      <c r="K235" s="9" t="s">
        <v>4</v>
      </c>
      <c r="L235" s="9">
        <v>7308</v>
      </c>
      <c r="M235" s="8" t="s">
        <v>50</v>
      </c>
      <c r="N235" s="8" t="s">
        <v>51</v>
      </c>
      <c r="O235" s="12">
        <v>313538.92099999997</v>
      </c>
      <c r="P235" s="27">
        <v>6147086.2249999996</v>
      </c>
      <c r="Q235" s="27" t="s">
        <v>231</v>
      </c>
      <c r="R235" s="54" t="str">
        <f>IF(ISNUMBER(MATCH(J235, Causas!B:B, 0)), "Taxonomía Nueva", IF(ISNUMBER(MATCH(J235, 'Causas 1'!B:B, 0)), "Taxonomía Antigua", "HUÉRFANO"))</f>
        <v>Taxonomía Antigua</v>
      </c>
      <c r="S235" s="56">
        <f>YEAR(G235)</f>
        <v>2018</v>
      </c>
      <c r="T235" s="8">
        <f>IF(OR(ISBLANK(O234), O234=0, O234="", ISBLANK(P234), P234=0, P234=""), 1, 0)</f>
        <v>0</v>
      </c>
    </row>
    <row r="236" spans="2:20">
      <c r="B236" s="7">
        <v>201800343</v>
      </c>
      <c r="C236" s="8">
        <v>7</v>
      </c>
      <c r="D236" s="8">
        <v>2</v>
      </c>
      <c r="E236" s="8">
        <v>160</v>
      </c>
      <c r="F236" s="9">
        <v>2</v>
      </c>
      <c r="G236" s="10">
        <v>43322.377083333296</v>
      </c>
      <c r="H236" s="10">
        <v>43322.613194444399</v>
      </c>
      <c r="I236" s="77">
        <v>5.666666666666667</v>
      </c>
      <c r="J236" s="9">
        <v>2607</v>
      </c>
      <c r="K236" s="9" t="s">
        <v>4</v>
      </c>
      <c r="L236" s="9">
        <v>7301</v>
      </c>
      <c r="M236" s="8" t="s">
        <v>53</v>
      </c>
      <c r="N236" s="8" t="s">
        <v>51</v>
      </c>
      <c r="O236" s="12">
        <v>305119.55200000003</v>
      </c>
      <c r="P236" s="27">
        <v>6115557.983</v>
      </c>
      <c r="Q236" s="27" t="s">
        <v>232</v>
      </c>
      <c r="R236" s="54" t="str">
        <f>IF(ISNUMBER(MATCH(J236, Causas!B:B, 0)), "Taxonomía Nueva", IF(ISNUMBER(MATCH(J236, 'Causas 1'!B:B, 0)), "Taxonomía Antigua", "HUÉRFANO"))</f>
        <v>Taxonomía Antigua</v>
      </c>
      <c r="S236" s="56">
        <f>YEAR(G236)</f>
        <v>2018</v>
      </c>
      <c r="T236" s="8">
        <f>IF(OR(ISBLANK(O235), O235=0, O235="", ISBLANK(P235), P235=0, P235=""), 1, 0)</f>
        <v>0</v>
      </c>
    </row>
    <row r="237" spans="2:20">
      <c r="B237" s="7">
        <v>201800344</v>
      </c>
      <c r="C237" s="8">
        <v>9</v>
      </c>
      <c r="D237" s="8">
        <v>17</v>
      </c>
      <c r="E237" s="8">
        <v>710</v>
      </c>
      <c r="F237" s="9">
        <v>224</v>
      </c>
      <c r="G237" s="10">
        <v>43326.385416666701</v>
      </c>
      <c r="H237" s="10">
        <v>43326.566944444399</v>
      </c>
      <c r="I237" s="77">
        <v>4.3566666666666665</v>
      </c>
      <c r="J237" s="9">
        <v>2607</v>
      </c>
      <c r="K237" s="9" t="s">
        <v>4</v>
      </c>
      <c r="L237" s="9">
        <v>7308</v>
      </c>
      <c r="M237" s="8" t="s">
        <v>50</v>
      </c>
      <c r="N237" s="8" t="s">
        <v>51</v>
      </c>
      <c r="O237" s="12">
        <v>306976.27799999999</v>
      </c>
      <c r="P237" s="27">
        <v>6136625.7640000004</v>
      </c>
      <c r="Q237" s="27" t="s">
        <v>161</v>
      </c>
      <c r="R237" s="54" t="str">
        <f>IF(ISNUMBER(MATCH(J237, Causas!B:B, 0)), "Taxonomía Nueva", IF(ISNUMBER(MATCH(J237, 'Causas 1'!B:B, 0)), "Taxonomía Antigua", "HUÉRFANO"))</f>
        <v>Taxonomía Antigua</v>
      </c>
      <c r="S237" s="56">
        <f>YEAR(G237)</f>
        <v>2018</v>
      </c>
      <c r="T237" s="8">
        <f>IF(OR(ISBLANK(O236), O236=0, O236="", ISBLANK(P236), P236=0, P236=""), 1, 0)</f>
        <v>0</v>
      </c>
    </row>
    <row r="238" spans="2:20">
      <c r="B238" s="7">
        <v>201800345</v>
      </c>
      <c r="C238" s="8">
        <v>7</v>
      </c>
      <c r="D238" s="8">
        <v>23</v>
      </c>
      <c r="E238" s="8">
        <v>1100</v>
      </c>
      <c r="F238" s="9">
        <v>227</v>
      </c>
      <c r="G238" s="10">
        <v>43328.385532407403</v>
      </c>
      <c r="H238" s="10">
        <v>43328.656099537002</v>
      </c>
      <c r="I238" s="77">
        <v>6.493611111111111</v>
      </c>
      <c r="J238" s="9">
        <v>2607</v>
      </c>
      <c r="K238" s="9" t="s">
        <v>4</v>
      </c>
      <c r="L238" s="9">
        <v>7301</v>
      </c>
      <c r="M238" s="8" t="s">
        <v>53</v>
      </c>
      <c r="N238" s="8" t="s">
        <v>51</v>
      </c>
      <c r="O238" s="12">
        <v>305390.315</v>
      </c>
      <c r="P238" s="27">
        <v>6114174.5429999996</v>
      </c>
      <c r="Q238" s="27" t="s">
        <v>233</v>
      </c>
      <c r="R238" s="54" t="str">
        <f>IF(ISNUMBER(MATCH(J238, Causas!B:B, 0)), "Taxonomía Nueva", IF(ISNUMBER(MATCH(J238, 'Causas 1'!B:B, 0)), "Taxonomía Antigua", "HUÉRFANO"))</f>
        <v>Taxonomía Antigua</v>
      </c>
      <c r="S238" s="56">
        <f>YEAR(G238)</f>
        <v>2018</v>
      </c>
      <c r="T238" s="8">
        <f>IF(OR(ISBLANK(O237), O237=0, O237="", ISBLANK(P237), P237=0, P237=""), 1, 0)</f>
        <v>0</v>
      </c>
    </row>
    <row r="239" spans="2:20">
      <c r="B239" s="7">
        <v>201800346</v>
      </c>
      <c r="C239" s="8">
        <v>9</v>
      </c>
      <c r="D239" s="8">
        <v>7</v>
      </c>
      <c r="E239" s="8">
        <v>86</v>
      </c>
      <c r="F239" s="9">
        <v>28</v>
      </c>
      <c r="G239" s="10">
        <v>43328.544999999998</v>
      </c>
      <c r="H239" s="10">
        <v>43328.563125000001</v>
      </c>
      <c r="I239" s="77">
        <v>0.435</v>
      </c>
      <c r="J239" s="9">
        <v>2607</v>
      </c>
      <c r="K239" s="9" t="s">
        <v>4</v>
      </c>
      <c r="L239" s="9">
        <v>7306</v>
      </c>
      <c r="M239" s="8" t="s">
        <v>60</v>
      </c>
      <c r="N239" s="8" t="s">
        <v>51</v>
      </c>
      <c r="O239" s="12">
        <v>329497.20799999998</v>
      </c>
      <c r="P239" s="27">
        <v>6126522.7350000003</v>
      </c>
      <c r="Q239" s="27" t="s">
        <v>234</v>
      </c>
      <c r="R239" s="54" t="str">
        <f>IF(ISNUMBER(MATCH(J239, Causas!B:B, 0)), "Taxonomía Nueva", IF(ISNUMBER(MATCH(J239, 'Causas 1'!B:B, 0)), "Taxonomía Antigua", "HUÉRFANO"))</f>
        <v>Taxonomía Antigua</v>
      </c>
      <c r="S239" s="56">
        <f>YEAR(G239)</f>
        <v>2018</v>
      </c>
      <c r="T239" s="8">
        <f>IF(OR(ISBLANK(O238), O238=0, O238="", ISBLANK(P238), P238=0, P238=""), 1, 0)</f>
        <v>0</v>
      </c>
    </row>
    <row r="240" spans="2:20">
      <c r="B240" s="7">
        <v>201800347</v>
      </c>
      <c r="C240" s="8">
        <v>7</v>
      </c>
      <c r="D240" s="8">
        <v>2</v>
      </c>
      <c r="E240" s="8">
        <v>85</v>
      </c>
      <c r="F240" s="9">
        <v>3</v>
      </c>
      <c r="G240" s="10">
        <v>43329.378148148098</v>
      </c>
      <c r="H240" s="10">
        <v>43329.625462962998</v>
      </c>
      <c r="I240" s="77">
        <v>5.9355555555555553</v>
      </c>
      <c r="J240" s="9">
        <v>2607</v>
      </c>
      <c r="K240" s="9" t="s">
        <v>4</v>
      </c>
      <c r="L240" s="9">
        <v>7301</v>
      </c>
      <c r="M240" s="8" t="s">
        <v>53</v>
      </c>
      <c r="N240" s="8" t="s">
        <v>51</v>
      </c>
      <c r="O240" s="12">
        <v>305390.315</v>
      </c>
      <c r="P240" s="27">
        <v>6114174.5429999996</v>
      </c>
      <c r="Q240" s="27" t="s">
        <v>233</v>
      </c>
      <c r="R240" s="54" t="str">
        <f>IF(ISNUMBER(MATCH(J240, Causas!B:B, 0)), "Taxonomía Nueva", IF(ISNUMBER(MATCH(J240, 'Causas 1'!B:B, 0)), "Taxonomía Antigua", "HUÉRFANO"))</f>
        <v>Taxonomía Antigua</v>
      </c>
      <c r="S240" s="56">
        <f>YEAR(G240)</f>
        <v>2018</v>
      </c>
      <c r="T240" s="8">
        <f>IF(OR(ISBLANK(O239), O239=0, O239="", ISBLANK(P239), P239=0, P239=""), 1, 0)</f>
        <v>0</v>
      </c>
    </row>
    <row r="241" spans="2:20">
      <c r="B241" s="7">
        <v>201800348</v>
      </c>
      <c r="C241" s="8">
        <v>7</v>
      </c>
      <c r="D241" s="8">
        <v>2</v>
      </c>
      <c r="E241" s="8">
        <v>275</v>
      </c>
      <c r="F241" s="9">
        <v>2</v>
      </c>
      <c r="G241" s="10">
        <v>43332.469317129602</v>
      </c>
      <c r="H241" s="10">
        <v>43332.569444444402</v>
      </c>
      <c r="I241" s="77">
        <v>2.4030555555555555</v>
      </c>
      <c r="J241" s="9">
        <v>1802</v>
      </c>
      <c r="K241" s="9" t="s">
        <v>4</v>
      </c>
      <c r="L241" s="9">
        <v>7301</v>
      </c>
      <c r="M241" s="8" t="s">
        <v>53</v>
      </c>
      <c r="N241" s="8" t="s">
        <v>51</v>
      </c>
      <c r="O241" s="12">
        <v>311441.41399999999</v>
      </c>
      <c r="P241" s="27">
        <v>6100532.0789999999</v>
      </c>
      <c r="Q241" s="27" t="s">
        <v>235</v>
      </c>
      <c r="R241" s="54" t="str">
        <f>IF(ISNUMBER(MATCH(J241, Causas!B:B, 0)), "Taxonomía Nueva", IF(ISNUMBER(MATCH(J241, 'Causas 1'!B:B, 0)), "Taxonomía Antigua", "HUÉRFANO"))</f>
        <v>Taxonomía Antigua</v>
      </c>
      <c r="S241" s="56">
        <f>YEAR(G241)</f>
        <v>2018</v>
      </c>
      <c r="T241" s="8">
        <f>IF(OR(ISBLANK(O240), O240=0, O240="", ISBLANK(P240), P240=0, P240=""), 1, 0)</f>
        <v>0</v>
      </c>
    </row>
    <row r="242" spans="2:20">
      <c r="B242" s="7">
        <v>201800349</v>
      </c>
      <c r="C242" s="8">
        <v>2</v>
      </c>
      <c r="D242" s="8">
        <v>1</v>
      </c>
      <c r="E242" s="8">
        <v>15</v>
      </c>
      <c r="F242" s="9">
        <v>27</v>
      </c>
      <c r="G242" s="10">
        <v>43332.625069444402</v>
      </c>
      <c r="H242" s="10">
        <v>43332.713379629597</v>
      </c>
      <c r="I242" s="77">
        <v>2.1194444444444445</v>
      </c>
      <c r="J242" s="9">
        <v>2607</v>
      </c>
      <c r="K242" s="9" t="s">
        <v>4</v>
      </c>
      <c r="L242" s="9">
        <v>7308</v>
      </c>
      <c r="M242" s="8" t="s">
        <v>50</v>
      </c>
      <c r="N242" s="8" t="s">
        <v>51</v>
      </c>
      <c r="O242" s="12">
        <v>312616.03000000003</v>
      </c>
      <c r="P242" s="27">
        <v>6141808.96</v>
      </c>
      <c r="Q242" s="27" t="s">
        <v>194</v>
      </c>
      <c r="R242" s="54" t="str">
        <f>IF(ISNUMBER(MATCH(J242, Causas!B:B, 0)), "Taxonomía Nueva", IF(ISNUMBER(MATCH(J242, 'Causas 1'!B:B, 0)), "Taxonomía Antigua", "HUÉRFANO"))</f>
        <v>Taxonomía Antigua</v>
      </c>
      <c r="S242" s="56">
        <f>YEAR(G242)</f>
        <v>2018</v>
      </c>
      <c r="T242" s="8">
        <f>IF(OR(ISBLANK(O241), O241=0, O241="", ISBLANK(P241), P241=0, P241=""), 1, 0)</f>
        <v>0</v>
      </c>
    </row>
    <row r="243" spans="2:20">
      <c r="B243" s="7">
        <v>201800350</v>
      </c>
      <c r="C243" s="8">
        <v>7</v>
      </c>
      <c r="D243" s="8">
        <v>1</v>
      </c>
      <c r="E243" s="8">
        <v>5</v>
      </c>
      <c r="F243" s="9">
        <v>2</v>
      </c>
      <c r="G243" s="10">
        <v>43332.631759259297</v>
      </c>
      <c r="H243" s="10">
        <v>43332.719548611101</v>
      </c>
      <c r="I243" s="77">
        <v>2.1069444444444443</v>
      </c>
      <c r="J243" s="9">
        <v>2008</v>
      </c>
      <c r="K243" s="9" t="s">
        <v>4</v>
      </c>
      <c r="L243" s="9">
        <v>7304</v>
      </c>
      <c r="M243" s="8" t="s">
        <v>92</v>
      </c>
      <c r="N243" s="8" t="s">
        <v>51</v>
      </c>
      <c r="O243" s="12">
        <v>309014.78000000003</v>
      </c>
      <c r="P243" s="27">
        <v>6101589.5199999996</v>
      </c>
      <c r="Q243" s="27" t="s">
        <v>236</v>
      </c>
      <c r="R243" s="54" t="str">
        <f>IF(ISNUMBER(MATCH(J243, Causas!B:B, 0)), "Taxonomía Nueva", IF(ISNUMBER(MATCH(J243, 'Causas 1'!B:B, 0)), "Taxonomía Antigua", "HUÉRFANO"))</f>
        <v>Taxonomía Antigua</v>
      </c>
      <c r="S243" s="56">
        <f>YEAR(G243)</f>
        <v>2018</v>
      </c>
      <c r="T243" s="8">
        <f>IF(OR(ISBLANK(O242), O242=0, O242="", ISBLANK(P242), P242=0, P242=""), 1, 0)</f>
        <v>0</v>
      </c>
    </row>
    <row r="244" spans="2:20">
      <c r="B244" s="7">
        <v>201800351</v>
      </c>
      <c r="C244" s="8">
        <v>6</v>
      </c>
      <c r="D244" s="8">
        <v>1</v>
      </c>
      <c r="E244" s="8">
        <v>15</v>
      </c>
      <c r="F244" s="9">
        <v>26</v>
      </c>
      <c r="G244" s="10">
        <v>43332.799965277802</v>
      </c>
      <c r="H244" s="10">
        <v>43332.849826388898</v>
      </c>
      <c r="I244" s="77">
        <v>1.1966666666666668</v>
      </c>
      <c r="J244" s="9">
        <v>1701</v>
      </c>
      <c r="K244" s="9" t="s">
        <v>3</v>
      </c>
      <c r="L244" s="9">
        <v>7301</v>
      </c>
      <c r="M244" s="8" t="s">
        <v>53</v>
      </c>
      <c r="N244" s="8" t="s">
        <v>51</v>
      </c>
      <c r="O244" s="12">
        <v>297443.28999999998</v>
      </c>
      <c r="P244" s="27">
        <v>6121562.0300000003</v>
      </c>
      <c r="Q244" s="27" t="s">
        <v>237</v>
      </c>
      <c r="R244" s="54" t="str">
        <f>IF(ISNUMBER(MATCH(J244, Causas!B:B, 0)), "Taxonomía Nueva", IF(ISNUMBER(MATCH(J244, 'Causas 1'!B:B, 0)), "Taxonomía Antigua", "HUÉRFANO"))</f>
        <v>Taxonomía Antigua</v>
      </c>
      <c r="S244" s="56">
        <f>YEAR(G244)</f>
        <v>2018</v>
      </c>
      <c r="T244" s="8">
        <f>IF(OR(ISBLANK(O243), O243=0, O243="", ISBLANK(P243), P243=0, P243=""), 1, 0)</f>
        <v>0</v>
      </c>
    </row>
    <row r="245" spans="2:20">
      <c r="B245" s="7">
        <v>201800352</v>
      </c>
      <c r="C245" s="8">
        <v>7</v>
      </c>
      <c r="D245" s="8">
        <v>1</v>
      </c>
      <c r="E245" s="8">
        <v>25</v>
      </c>
      <c r="F245" s="9">
        <v>29</v>
      </c>
      <c r="G245" s="10">
        <v>43334.3840277778</v>
      </c>
      <c r="H245" s="10">
        <v>43334.409143518496</v>
      </c>
      <c r="I245" s="77">
        <v>0.60277777777777775</v>
      </c>
      <c r="J245" s="9">
        <v>2401</v>
      </c>
      <c r="K245" s="9" t="s">
        <v>4</v>
      </c>
      <c r="L245" s="9">
        <v>7301</v>
      </c>
      <c r="M245" s="8" t="s">
        <v>53</v>
      </c>
      <c r="N245" s="8" t="s">
        <v>51</v>
      </c>
      <c r="O245" s="12">
        <v>308625.67</v>
      </c>
      <c r="P245" s="27">
        <v>6104973.3300000001</v>
      </c>
      <c r="Q245" s="27" t="s">
        <v>238</v>
      </c>
      <c r="R245" s="54" t="str">
        <f>IF(ISNUMBER(MATCH(J245, Causas!B:B, 0)), "Taxonomía Nueva", IF(ISNUMBER(MATCH(J245, 'Causas 1'!B:B, 0)), "Taxonomía Antigua", "HUÉRFANO"))</f>
        <v>Taxonomía Antigua</v>
      </c>
      <c r="S245" s="56">
        <f>YEAR(G245)</f>
        <v>2018</v>
      </c>
      <c r="T245" s="8">
        <f>IF(OR(ISBLANK(O244), O244=0, O244="", ISBLANK(P244), P244=0, P244=""), 1, 0)</f>
        <v>0</v>
      </c>
    </row>
    <row r="246" spans="2:20">
      <c r="B246" s="7">
        <v>201800353</v>
      </c>
      <c r="C246" s="8">
        <v>7</v>
      </c>
      <c r="D246" s="8">
        <v>1</v>
      </c>
      <c r="E246" s="8">
        <v>45</v>
      </c>
      <c r="F246" s="9">
        <v>112</v>
      </c>
      <c r="G246" s="10">
        <v>43334.418749999997</v>
      </c>
      <c r="H246" s="10">
        <v>43334.651863425897</v>
      </c>
      <c r="I246" s="77">
        <v>5.5947222222222219</v>
      </c>
      <c r="J246" s="9">
        <v>2607</v>
      </c>
      <c r="K246" s="9" t="s">
        <v>4</v>
      </c>
      <c r="L246" s="9">
        <v>7301</v>
      </c>
      <c r="M246" s="8" t="s">
        <v>53</v>
      </c>
      <c r="N246" s="8" t="s">
        <v>51</v>
      </c>
      <c r="O246" s="12">
        <v>305124.69300000003</v>
      </c>
      <c r="P246" s="27">
        <v>6113600.4390000002</v>
      </c>
      <c r="Q246" s="27" t="s">
        <v>239</v>
      </c>
      <c r="R246" s="54" t="str">
        <f>IF(ISNUMBER(MATCH(J246, Causas!B:B, 0)), "Taxonomía Nueva", IF(ISNUMBER(MATCH(J246, 'Causas 1'!B:B, 0)), "Taxonomía Antigua", "HUÉRFANO"))</f>
        <v>Taxonomía Antigua</v>
      </c>
      <c r="S246" s="56">
        <f>YEAR(G246)</f>
        <v>2018</v>
      </c>
      <c r="T246" s="8">
        <f>IF(OR(ISBLANK(O245), O245=0, O245="", ISBLANK(P245), P245=0, P245=""), 1, 0)</f>
        <v>0</v>
      </c>
    </row>
    <row r="247" spans="2:20">
      <c r="B247" s="7">
        <v>201800355</v>
      </c>
      <c r="C247" s="8">
        <v>2</v>
      </c>
      <c r="D247" s="8">
        <v>1</v>
      </c>
      <c r="E247" s="8">
        <v>15</v>
      </c>
      <c r="F247" s="9">
        <v>1</v>
      </c>
      <c r="G247" s="10">
        <v>43334.468310185199</v>
      </c>
      <c r="H247" s="10">
        <v>43334.697928240697</v>
      </c>
      <c r="I247" s="77">
        <v>5.5108333333333333</v>
      </c>
      <c r="J247" s="9">
        <v>2607</v>
      </c>
      <c r="K247" s="9" t="s">
        <v>4</v>
      </c>
      <c r="L247" s="9">
        <v>7308</v>
      </c>
      <c r="M247" s="8" t="s">
        <v>50</v>
      </c>
      <c r="N247" s="8" t="s">
        <v>51</v>
      </c>
      <c r="O247" s="12">
        <v>314228.55099999998</v>
      </c>
      <c r="P247" s="27">
        <v>6146410.0310000004</v>
      </c>
      <c r="Q247" s="27" t="s">
        <v>240</v>
      </c>
      <c r="R247" s="54" t="str">
        <f>IF(ISNUMBER(MATCH(J247, Causas!B:B, 0)), "Taxonomía Nueva", IF(ISNUMBER(MATCH(J247, 'Causas 1'!B:B, 0)), "Taxonomía Antigua", "HUÉRFANO"))</f>
        <v>Taxonomía Antigua</v>
      </c>
      <c r="S247" s="56">
        <f>YEAR(G247)</f>
        <v>2018</v>
      </c>
      <c r="T247" s="8">
        <f>IF(OR(ISBLANK(O246), O246=0, O246="", ISBLANK(P246), P246=0, P246=""), 1, 0)</f>
        <v>0</v>
      </c>
    </row>
    <row r="248" spans="2:20">
      <c r="B248" s="7">
        <v>201800356</v>
      </c>
      <c r="C248" s="8">
        <v>7</v>
      </c>
      <c r="D248" s="8">
        <v>1</v>
      </c>
      <c r="E248" s="8">
        <v>25</v>
      </c>
      <c r="F248" s="9">
        <v>29</v>
      </c>
      <c r="G248" s="10">
        <v>43335.435300925899</v>
      </c>
      <c r="H248" s="10">
        <v>43335.603761574101</v>
      </c>
      <c r="I248" s="77">
        <v>4.0430555555555552</v>
      </c>
      <c r="J248" s="9">
        <v>2401</v>
      </c>
      <c r="K248" s="9" t="s">
        <v>4</v>
      </c>
      <c r="L248" s="9">
        <v>7301</v>
      </c>
      <c r="M248" s="8" t="s">
        <v>53</v>
      </c>
      <c r="N248" s="8" t="s">
        <v>51</v>
      </c>
      <c r="O248" s="12">
        <v>308625.67</v>
      </c>
      <c r="P248" s="27">
        <v>6104973.3300000001</v>
      </c>
      <c r="Q248" s="27" t="s">
        <v>238</v>
      </c>
      <c r="R248" s="54" t="str">
        <f>IF(ISNUMBER(MATCH(J248, Causas!B:B, 0)), "Taxonomía Nueva", IF(ISNUMBER(MATCH(J248, 'Causas 1'!B:B, 0)), "Taxonomía Antigua", "HUÉRFANO"))</f>
        <v>Taxonomía Antigua</v>
      </c>
      <c r="S248" s="56">
        <f>YEAR(G248)</f>
        <v>2018</v>
      </c>
      <c r="T248" s="8">
        <f>IF(OR(ISBLANK(O247), O247=0, O247="", ISBLANK(P247), P247=0, P247=""), 1, 0)</f>
        <v>0</v>
      </c>
    </row>
    <row r="249" spans="2:20">
      <c r="B249" s="7">
        <v>201800357</v>
      </c>
      <c r="C249" s="8">
        <v>2</v>
      </c>
      <c r="D249" s="8">
        <v>40</v>
      </c>
      <c r="E249" s="8">
        <v>2500</v>
      </c>
      <c r="F249" s="9">
        <v>235</v>
      </c>
      <c r="G249" s="10">
        <v>43335.624386574098</v>
      </c>
      <c r="H249" s="10">
        <v>43335.663587962998</v>
      </c>
      <c r="I249" s="77">
        <v>0.9408333333333333</v>
      </c>
      <c r="J249" s="9">
        <v>1802</v>
      </c>
      <c r="K249" s="9" t="s">
        <v>4</v>
      </c>
      <c r="L249" s="9">
        <v>7308</v>
      </c>
      <c r="M249" s="8" t="s">
        <v>50</v>
      </c>
      <c r="N249" s="8" t="s">
        <v>51</v>
      </c>
      <c r="O249" s="12">
        <v>310638.261</v>
      </c>
      <c r="P249" s="27">
        <v>6144481.6270000003</v>
      </c>
      <c r="Q249" s="27" t="s">
        <v>241</v>
      </c>
      <c r="R249" s="54" t="str">
        <f>IF(ISNUMBER(MATCH(J249, Causas!B:B, 0)), "Taxonomía Nueva", IF(ISNUMBER(MATCH(J249, 'Causas 1'!B:B, 0)), "Taxonomía Antigua", "HUÉRFANO"))</f>
        <v>Taxonomía Antigua</v>
      </c>
      <c r="S249" s="56">
        <f>YEAR(G249)</f>
        <v>2018</v>
      </c>
      <c r="T249" s="8">
        <f>IF(OR(ISBLANK(O248), O248=0, O248="", ISBLANK(P248), P248=0, P248=""), 1, 0)</f>
        <v>0</v>
      </c>
    </row>
    <row r="250" spans="2:20">
      <c r="B250" s="7">
        <v>201800358</v>
      </c>
      <c r="C250" s="8">
        <v>6</v>
      </c>
      <c r="D250" s="8">
        <v>4</v>
      </c>
      <c r="E250" s="8">
        <v>380</v>
      </c>
      <c r="F250" s="9">
        <v>7</v>
      </c>
      <c r="G250" s="10">
        <v>43335.688831018502</v>
      </c>
      <c r="H250" s="10">
        <v>43335.714270833298</v>
      </c>
      <c r="I250" s="77">
        <v>0.61055555555555552</v>
      </c>
      <c r="J250" s="9">
        <v>2008</v>
      </c>
      <c r="K250" s="9" t="s">
        <v>4</v>
      </c>
      <c r="L250" s="9">
        <v>7301</v>
      </c>
      <c r="M250" s="8" t="s">
        <v>53</v>
      </c>
      <c r="N250" s="8" t="s">
        <v>51</v>
      </c>
      <c r="O250" s="12">
        <v>301141.67499999999</v>
      </c>
      <c r="P250" s="27">
        <v>6115501.1890000002</v>
      </c>
      <c r="Q250" s="27" t="s">
        <v>242</v>
      </c>
      <c r="R250" s="54" t="str">
        <f>IF(ISNUMBER(MATCH(J250, Causas!B:B, 0)), "Taxonomía Nueva", IF(ISNUMBER(MATCH(J250, 'Causas 1'!B:B, 0)), "Taxonomía Antigua", "HUÉRFANO"))</f>
        <v>Taxonomía Antigua</v>
      </c>
      <c r="S250" s="56">
        <f>YEAR(G250)</f>
        <v>2018</v>
      </c>
      <c r="T250" s="8">
        <f>IF(OR(ISBLANK(O249), O249=0, O249="", ISBLANK(P249), P249=0, P249=""), 1, 0)</f>
        <v>0</v>
      </c>
    </row>
    <row r="251" spans="2:20">
      <c r="B251" s="7">
        <v>201800359</v>
      </c>
      <c r="C251" s="8">
        <v>9</v>
      </c>
      <c r="D251" s="8">
        <v>1</v>
      </c>
      <c r="E251" s="8">
        <v>5</v>
      </c>
      <c r="F251" s="9">
        <v>5</v>
      </c>
      <c r="G251" s="10">
        <v>43335.681504629603</v>
      </c>
      <c r="H251" s="10">
        <v>43335.688993055599</v>
      </c>
      <c r="I251" s="77">
        <v>0.17972222222222223</v>
      </c>
      <c r="J251" s="9">
        <v>1106</v>
      </c>
      <c r="K251" s="9" t="s">
        <v>4</v>
      </c>
      <c r="L251" s="9">
        <v>7306</v>
      </c>
      <c r="M251" s="8" t="s">
        <v>60</v>
      </c>
      <c r="N251" s="8" t="s">
        <v>51</v>
      </c>
      <c r="O251" s="12">
        <v>326848.07</v>
      </c>
      <c r="P251" s="27">
        <v>6127025.7699999996</v>
      </c>
      <c r="Q251" s="27" t="s">
        <v>243</v>
      </c>
      <c r="R251" s="54" t="str">
        <f>IF(ISNUMBER(MATCH(J251, Causas!B:B, 0)), "Taxonomía Nueva", IF(ISNUMBER(MATCH(J251, 'Causas 1'!B:B, 0)), "Taxonomía Antigua", "HUÉRFANO"))</f>
        <v>Taxonomía Antigua</v>
      </c>
      <c r="S251" s="56">
        <f>YEAR(G251)</f>
        <v>2018</v>
      </c>
      <c r="T251" s="8">
        <f>IF(OR(ISBLANK(O250), O250=0, O250="", ISBLANK(P250), P250=0, P250=""), 1, 0)</f>
        <v>0</v>
      </c>
    </row>
    <row r="252" spans="2:20">
      <c r="B252" s="7">
        <v>201800360</v>
      </c>
      <c r="C252" s="8">
        <v>7</v>
      </c>
      <c r="D252" s="8">
        <v>9</v>
      </c>
      <c r="E252" s="8">
        <v>348</v>
      </c>
      <c r="F252" s="9">
        <v>35</v>
      </c>
      <c r="G252" s="10">
        <v>43335.738379629598</v>
      </c>
      <c r="H252" s="10">
        <v>43335.782337962999</v>
      </c>
      <c r="I252" s="77">
        <v>1.0549999999999999</v>
      </c>
      <c r="J252" s="9">
        <v>2701</v>
      </c>
      <c r="K252" s="9" t="s">
        <v>4</v>
      </c>
      <c r="L252" s="9">
        <v>7304</v>
      </c>
      <c r="M252" s="8" t="s">
        <v>92</v>
      </c>
      <c r="N252" s="8" t="s">
        <v>51</v>
      </c>
      <c r="O252" s="12">
        <v>307395.06699999998</v>
      </c>
      <c r="P252" s="27">
        <v>6103374.9330000002</v>
      </c>
      <c r="Q252" s="27" t="s">
        <v>244</v>
      </c>
      <c r="R252" s="54" t="str">
        <f>IF(ISNUMBER(MATCH(J252, Causas!B:B, 0)), "Taxonomía Nueva", IF(ISNUMBER(MATCH(J252, 'Causas 1'!B:B, 0)), "Taxonomía Antigua", "HUÉRFANO"))</f>
        <v>Taxonomía Antigua</v>
      </c>
      <c r="S252" s="56">
        <f>YEAR(G252)</f>
        <v>2018</v>
      </c>
      <c r="T252" s="8">
        <f>IF(OR(ISBLANK(O251), O251=0, O251="", ISBLANK(P251), P251=0, P251=""), 1, 0)</f>
        <v>0</v>
      </c>
    </row>
    <row r="253" spans="2:20">
      <c r="B253" s="7">
        <v>201800361</v>
      </c>
      <c r="C253" s="8">
        <v>9</v>
      </c>
      <c r="D253" s="8">
        <v>3</v>
      </c>
      <c r="E253" s="8">
        <v>35</v>
      </c>
      <c r="F253" s="9">
        <v>5</v>
      </c>
      <c r="G253" s="10">
        <v>43335.712662037004</v>
      </c>
      <c r="H253" s="10">
        <v>43335.810787037</v>
      </c>
      <c r="I253" s="77">
        <v>2.355</v>
      </c>
      <c r="J253" s="9">
        <v>1106</v>
      </c>
      <c r="K253" s="9" t="s">
        <v>4</v>
      </c>
      <c r="L253" s="9">
        <v>7306</v>
      </c>
      <c r="M253" s="8" t="s">
        <v>60</v>
      </c>
      <c r="N253" s="8" t="s">
        <v>51</v>
      </c>
      <c r="O253" s="12">
        <v>331925.27899999998</v>
      </c>
      <c r="P253" s="27">
        <v>6124972.9230000004</v>
      </c>
      <c r="Q253" s="27" t="s">
        <v>61</v>
      </c>
      <c r="R253" s="54" t="str">
        <f>IF(ISNUMBER(MATCH(J253, Causas!B:B, 0)), "Taxonomía Nueva", IF(ISNUMBER(MATCH(J253, 'Causas 1'!B:B, 0)), "Taxonomía Antigua", "HUÉRFANO"))</f>
        <v>Taxonomía Antigua</v>
      </c>
      <c r="S253" s="56">
        <f>YEAR(G253)</f>
        <v>2018</v>
      </c>
      <c r="T253" s="8">
        <f>IF(OR(ISBLANK(O252), O252=0, O252="", ISBLANK(P252), P252=0, P252=""), 1, 0)</f>
        <v>0</v>
      </c>
    </row>
    <row r="254" spans="2:20">
      <c r="B254" s="7">
        <v>201800362</v>
      </c>
      <c r="C254" s="8">
        <v>6</v>
      </c>
      <c r="D254" s="8">
        <v>1</v>
      </c>
      <c r="E254" s="8">
        <v>112</v>
      </c>
      <c r="F254" s="9">
        <v>91</v>
      </c>
      <c r="G254" s="10">
        <v>43336.440972222197</v>
      </c>
      <c r="H254" s="10">
        <v>43336.606458333299</v>
      </c>
      <c r="I254" s="77">
        <v>3.9716666666666667</v>
      </c>
      <c r="J254" s="9">
        <v>2607</v>
      </c>
      <c r="K254" s="9" t="s">
        <v>4</v>
      </c>
      <c r="L254" s="9">
        <v>7301</v>
      </c>
      <c r="M254" s="8" t="s">
        <v>53</v>
      </c>
      <c r="N254" s="8" t="s">
        <v>51</v>
      </c>
      <c r="O254" s="12">
        <v>298254.51400000002</v>
      </c>
      <c r="P254" s="27">
        <v>6125753.6069999998</v>
      </c>
      <c r="Q254" s="27" t="s">
        <v>78</v>
      </c>
      <c r="R254" s="54" t="str">
        <f>IF(ISNUMBER(MATCH(J254, Causas!B:B, 0)), "Taxonomía Nueva", IF(ISNUMBER(MATCH(J254, 'Causas 1'!B:B, 0)), "Taxonomía Antigua", "HUÉRFANO"))</f>
        <v>Taxonomía Antigua</v>
      </c>
      <c r="S254" s="56">
        <f>YEAR(G254)</f>
        <v>2018</v>
      </c>
      <c r="T254" s="8">
        <f>IF(OR(ISBLANK(O253), O253=0, O253="", ISBLANK(P253), P253=0, P253=""), 1, 0)</f>
        <v>0</v>
      </c>
    </row>
    <row r="255" spans="2:20">
      <c r="B255" s="7">
        <v>201800363</v>
      </c>
      <c r="C255" s="8">
        <v>2</v>
      </c>
      <c r="D255" s="8">
        <v>1</v>
      </c>
      <c r="E255" s="8">
        <v>15</v>
      </c>
      <c r="F255" s="9">
        <v>8</v>
      </c>
      <c r="G255" s="10">
        <v>43337.7886111111</v>
      </c>
      <c r="H255" s="10">
        <v>43337.865497685198</v>
      </c>
      <c r="I255" s="77">
        <v>1.8452777777777778</v>
      </c>
      <c r="J255" s="9">
        <v>1804</v>
      </c>
      <c r="K255" s="9" t="s">
        <v>4</v>
      </c>
      <c r="L255" s="9">
        <v>7308</v>
      </c>
      <c r="M255" s="8" t="s">
        <v>50</v>
      </c>
      <c r="N255" s="8" t="s">
        <v>51</v>
      </c>
      <c r="O255" s="12">
        <v>310457.48</v>
      </c>
      <c r="P255" s="27">
        <v>6144347.3399999999</v>
      </c>
      <c r="Q255" s="27" t="s">
        <v>245</v>
      </c>
      <c r="R255" s="54" t="str">
        <f>IF(ISNUMBER(MATCH(J255, Causas!B:B, 0)), "Taxonomía Nueva", IF(ISNUMBER(MATCH(J255, 'Causas 1'!B:B, 0)), "Taxonomía Antigua", "HUÉRFANO"))</f>
        <v>Taxonomía Antigua</v>
      </c>
      <c r="S255" s="56">
        <f>YEAR(G255)</f>
        <v>2018</v>
      </c>
      <c r="T255" s="8">
        <f>IF(OR(ISBLANK(O254), O254=0, O254="", ISBLANK(P254), P254=0, P254=""), 1, 0)</f>
        <v>0</v>
      </c>
    </row>
    <row r="256" spans="2:20">
      <c r="B256" s="7">
        <v>201800364</v>
      </c>
      <c r="C256" s="8">
        <v>7</v>
      </c>
      <c r="D256" s="8">
        <v>1</v>
      </c>
      <c r="E256" s="8">
        <v>45</v>
      </c>
      <c r="F256" s="9">
        <v>112</v>
      </c>
      <c r="G256" s="10">
        <v>43338.329004629602</v>
      </c>
      <c r="H256" s="10">
        <v>43338.444444444402</v>
      </c>
      <c r="I256" s="77">
        <v>2.7705555555555557</v>
      </c>
      <c r="J256" s="9">
        <v>2305</v>
      </c>
      <c r="K256" s="9" t="s">
        <v>4</v>
      </c>
      <c r="L256" s="9">
        <v>7301</v>
      </c>
      <c r="M256" s="8" t="s">
        <v>53</v>
      </c>
      <c r="N256" s="8" t="s">
        <v>51</v>
      </c>
      <c r="O256" s="12">
        <v>305169.33500000002</v>
      </c>
      <c r="P256" s="27">
        <v>6113691.4589999998</v>
      </c>
      <c r="Q256" s="27" t="s">
        <v>246</v>
      </c>
      <c r="R256" s="54" t="str">
        <f>IF(ISNUMBER(MATCH(J256, Causas!B:B, 0)), "Taxonomía Nueva", IF(ISNUMBER(MATCH(J256, 'Causas 1'!B:B, 0)), "Taxonomía Antigua", "HUÉRFANO"))</f>
        <v>Taxonomía Antigua</v>
      </c>
      <c r="S256" s="56">
        <f>YEAR(G256)</f>
        <v>2018</v>
      </c>
      <c r="T256" s="8">
        <f>IF(OR(ISBLANK(O255), O255=0, O255="", ISBLANK(P255), P255=0, P255=""), 1, 0)</f>
        <v>0</v>
      </c>
    </row>
    <row r="257" spans="2:20">
      <c r="B257" s="7">
        <v>201800365</v>
      </c>
      <c r="C257" s="8">
        <v>7</v>
      </c>
      <c r="D257" s="8">
        <v>1</v>
      </c>
      <c r="E257" s="8">
        <v>300</v>
      </c>
      <c r="F257" s="9">
        <v>177</v>
      </c>
      <c r="G257" s="10">
        <v>43338.796307870398</v>
      </c>
      <c r="H257" s="10">
        <v>43338.869918981502</v>
      </c>
      <c r="I257" s="77">
        <v>1.7666666666666666</v>
      </c>
      <c r="J257" s="9">
        <v>2401</v>
      </c>
      <c r="K257" s="9" t="s">
        <v>4</v>
      </c>
      <c r="L257" s="9">
        <v>7301</v>
      </c>
      <c r="M257" s="8" t="s">
        <v>53</v>
      </c>
      <c r="N257" s="8" t="s">
        <v>51</v>
      </c>
      <c r="O257" s="12">
        <v>303024.31</v>
      </c>
      <c r="P257" s="27">
        <v>6116870.9000000004</v>
      </c>
      <c r="Q257" s="27" t="s">
        <v>247</v>
      </c>
      <c r="R257" s="54" t="str">
        <f>IF(ISNUMBER(MATCH(J257, Causas!B:B, 0)), "Taxonomía Nueva", IF(ISNUMBER(MATCH(J257, 'Causas 1'!B:B, 0)), "Taxonomía Antigua", "HUÉRFANO"))</f>
        <v>Taxonomía Antigua</v>
      </c>
      <c r="S257" s="56">
        <f>YEAR(G257)</f>
        <v>2018</v>
      </c>
      <c r="T257" s="8">
        <f>IF(OR(ISBLANK(O256), O256=0, O256="", ISBLANK(P256), P256=0, P256=""), 1, 0)</f>
        <v>0</v>
      </c>
    </row>
    <row r="258" spans="2:20">
      <c r="B258" s="7">
        <v>201800366</v>
      </c>
      <c r="C258" s="8">
        <v>6</v>
      </c>
      <c r="D258" s="8">
        <v>6</v>
      </c>
      <c r="E258" s="8">
        <v>255</v>
      </c>
      <c r="F258" s="9">
        <v>22</v>
      </c>
      <c r="G258" s="10">
        <v>43339.525185185201</v>
      </c>
      <c r="H258" s="10">
        <v>43339.565081018503</v>
      </c>
      <c r="I258" s="77">
        <v>0.95750000000000002</v>
      </c>
      <c r="J258" s="9">
        <v>2201</v>
      </c>
      <c r="K258" s="9" t="s">
        <v>4</v>
      </c>
      <c r="L258" s="9">
        <v>7301</v>
      </c>
      <c r="M258" s="8" t="s">
        <v>53</v>
      </c>
      <c r="N258" s="8" t="s">
        <v>51</v>
      </c>
      <c r="O258" s="12">
        <v>303117.65000000002</v>
      </c>
      <c r="P258" s="27">
        <v>6123804.6380000003</v>
      </c>
      <c r="Q258" s="27" t="s">
        <v>248</v>
      </c>
      <c r="R258" s="54" t="str">
        <f>IF(ISNUMBER(MATCH(J258, Causas!B:B, 0)), "Taxonomía Nueva", IF(ISNUMBER(MATCH(J258, 'Causas 1'!B:B, 0)), "Taxonomía Antigua", "HUÉRFANO"))</f>
        <v>Taxonomía Antigua</v>
      </c>
      <c r="S258" s="56">
        <f>YEAR(G258)</f>
        <v>2018</v>
      </c>
      <c r="T258" s="8">
        <f>IF(OR(ISBLANK(O257), O257=0, O257="", ISBLANK(P257), P257=0, P257=""), 1, 0)</f>
        <v>0</v>
      </c>
    </row>
    <row r="259" spans="2:20">
      <c r="B259" s="7">
        <v>201800368</v>
      </c>
      <c r="C259" s="8">
        <v>7</v>
      </c>
      <c r="D259" s="8">
        <v>4</v>
      </c>
      <c r="E259" s="8">
        <v>85</v>
      </c>
      <c r="F259" s="9">
        <v>93</v>
      </c>
      <c r="G259" s="10">
        <v>43340.417361111096</v>
      </c>
      <c r="H259" s="10">
        <v>43340.417812500003</v>
      </c>
      <c r="I259" s="77">
        <v>1.0833333333333334E-2</v>
      </c>
      <c r="J259" s="9">
        <v>2607</v>
      </c>
      <c r="K259" s="9" t="s">
        <v>4</v>
      </c>
      <c r="L259" s="9">
        <v>7301</v>
      </c>
      <c r="M259" s="8" t="s">
        <v>53</v>
      </c>
      <c r="N259" s="8" t="s">
        <v>51</v>
      </c>
      <c r="O259" s="12">
        <v>304856.14399999997</v>
      </c>
      <c r="P259" s="27">
        <v>6112995.0769999996</v>
      </c>
      <c r="Q259" s="27" t="s">
        <v>249</v>
      </c>
      <c r="R259" s="54" t="str">
        <f>IF(ISNUMBER(MATCH(J259, Causas!B:B, 0)), "Taxonomía Nueva", IF(ISNUMBER(MATCH(J259, 'Causas 1'!B:B, 0)), "Taxonomía Antigua", "HUÉRFANO"))</f>
        <v>Taxonomía Antigua</v>
      </c>
      <c r="S259" s="56">
        <f>YEAR(G259)</f>
        <v>2018</v>
      </c>
      <c r="T259" s="8">
        <f>IF(OR(ISBLANK(O258), O258=0, O258="", ISBLANK(P258), P258=0, P258=""), 1, 0)</f>
        <v>0</v>
      </c>
    </row>
    <row r="260" spans="2:20">
      <c r="B260" s="7">
        <v>201800369</v>
      </c>
      <c r="C260" s="8">
        <v>6</v>
      </c>
      <c r="D260" s="8">
        <v>3</v>
      </c>
      <c r="E260" s="8">
        <v>95</v>
      </c>
      <c r="F260" s="9">
        <v>8</v>
      </c>
      <c r="G260" s="10">
        <v>43340.375</v>
      </c>
      <c r="H260" s="10">
        <v>43340.645833333299</v>
      </c>
      <c r="I260" s="77">
        <v>6.5</v>
      </c>
      <c r="J260" s="9">
        <v>2607</v>
      </c>
      <c r="K260" s="9" t="s">
        <v>4</v>
      </c>
      <c r="L260" s="9">
        <v>7301</v>
      </c>
      <c r="M260" s="8" t="s">
        <v>53</v>
      </c>
      <c r="N260" s="8" t="s">
        <v>51</v>
      </c>
      <c r="O260" s="12">
        <v>302355.20400000003</v>
      </c>
      <c r="P260" s="27">
        <v>6118636.4790000003</v>
      </c>
      <c r="Q260" s="27" t="s">
        <v>250</v>
      </c>
      <c r="R260" s="54" t="str">
        <f>IF(ISNUMBER(MATCH(J260, Causas!B:B, 0)), "Taxonomía Nueva", IF(ISNUMBER(MATCH(J260, 'Causas 1'!B:B, 0)), "Taxonomía Antigua", "HUÉRFANO"))</f>
        <v>Taxonomía Antigua</v>
      </c>
      <c r="S260" s="56">
        <f>YEAR(G260)</f>
        <v>2018</v>
      </c>
      <c r="T260" s="8">
        <f>IF(OR(ISBLANK(O259), O259=0, O259="", ISBLANK(P259), P259=0, P259=""), 1, 0)</f>
        <v>0</v>
      </c>
    </row>
    <row r="261" spans="2:20">
      <c r="B261" s="7">
        <v>201800370</v>
      </c>
      <c r="C261" s="8">
        <v>2</v>
      </c>
      <c r="D261" s="8">
        <v>2</v>
      </c>
      <c r="E261" s="8">
        <v>115</v>
      </c>
      <c r="F261" s="9">
        <v>4</v>
      </c>
      <c r="G261" s="10">
        <v>43340.458668981497</v>
      </c>
      <c r="H261" s="10">
        <v>43340.675821759301</v>
      </c>
      <c r="I261" s="77">
        <v>5.2116666666666669</v>
      </c>
      <c r="J261" s="9">
        <v>2607</v>
      </c>
      <c r="K261" s="9" t="s">
        <v>4</v>
      </c>
      <c r="L261" s="9">
        <v>6303</v>
      </c>
      <c r="M261" s="8" t="s">
        <v>64</v>
      </c>
      <c r="N261" s="8" t="s">
        <v>51</v>
      </c>
      <c r="O261" s="12">
        <v>311320.76699999999</v>
      </c>
      <c r="P261" s="27">
        <v>6146495.2529999996</v>
      </c>
      <c r="Q261" s="27" t="s">
        <v>251</v>
      </c>
      <c r="R261" s="54" t="str">
        <f>IF(ISNUMBER(MATCH(J261, Causas!B:B, 0)), "Taxonomía Nueva", IF(ISNUMBER(MATCH(J261, 'Causas 1'!B:B, 0)), "Taxonomía Antigua", "HUÉRFANO"))</f>
        <v>Taxonomía Antigua</v>
      </c>
      <c r="S261" s="56">
        <f>YEAR(G261)</f>
        <v>2018</v>
      </c>
      <c r="T261" s="8">
        <f>IF(OR(ISBLANK(O260), O260=0, O260="", ISBLANK(P260), P260=0, P260=""), 1, 0)</f>
        <v>0</v>
      </c>
    </row>
    <row r="262" spans="2:20">
      <c r="B262" s="7">
        <v>201800371</v>
      </c>
      <c r="C262" s="8">
        <v>7</v>
      </c>
      <c r="D262" s="8">
        <v>1</v>
      </c>
      <c r="E262" s="8">
        <v>25</v>
      </c>
      <c r="F262" s="9">
        <v>17</v>
      </c>
      <c r="G262" s="10">
        <v>43340.582245370402</v>
      </c>
      <c r="H262" s="10">
        <v>43340.734293981499</v>
      </c>
      <c r="I262" s="77">
        <v>3.6491666666666664</v>
      </c>
      <c r="J262" s="9">
        <v>2305</v>
      </c>
      <c r="K262" s="9" t="s">
        <v>4</v>
      </c>
      <c r="L262" s="9">
        <v>7301</v>
      </c>
      <c r="M262" s="8" t="s">
        <v>53</v>
      </c>
      <c r="N262" s="8" t="s">
        <v>51</v>
      </c>
      <c r="O262" s="12">
        <v>319598.08000000002</v>
      </c>
      <c r="P262" s="27">
        <v>6111502.04</v>
      </c>
      <c r="Q262" s="27" t="s">
        <v>252</v>
      </c>
      <c r="R262" s="54" t="str">
        <f>IF(ISNUMBER(MATCH(J262, Causas!B:B, 0)), "Taxonomía Nueva", IF(ISNUMBER(MATCH(J262, 'Causas 1'!B:B, 0)), "Taxonomía Antigua", "HUÉRFANO"))</f>
        <v>Taxonomía Antigua</v>
      </c>
      <c r="S262" s="56">
        <f>YEAR(G262)</f>
        <v>2018</v>
      </c>
      <c r="T262" s="8">
        <f>IF(OR(ISBLANK(O261), O261=0, O261="", ISBLANK(P261), P261=0, P261=""), 1, 0)</f>
        <v>0</v>
      </c>
    </row>
    <row r="263" spans="2:20">
      <c r="B263" s="7">
        <v>201800372</v>
      </c>
      <c r="C263" s="8">
        <v>9</v>
      </c>
      <c r="D263" s="8">
        <v>1</v>
      </c>
      <c r="E263" s="8">
        <v>100</v>
      </c>
      <c r="F263" s="9">
        <v>84</v>
      </c>
      <c r="G263" s="10">
        <v>43341.417824074102</v>
      </c>
      <c r="H263" s="10">
        <v>43341.498553240701</v>
      </c>
      <c r="I263" s="77">
        <v>1.9375</v>
      </c>
      <c r="J263" s="9">
        <v>1605</v>
      </c>
      <c r="K263" s="9" t="s">
        <v>3</v>
      </c>
      <c r="L263" s="9">
        <v>7306</v>
      </c>
      <c r="M263" s="8" t="s">
        <v>60</v>
      </c>
      <c r="N263" s="8" t="s">
        <v>51</v>
      </c>
      <c r="O263" s="12">
        <v>334710.32</v>
      </c>
      <c r="P263" s="27">
        <v>6125416.1299999999</v>
      </c>
      <c r="Q263" s="27" t="s">
        <v>253</v>
      </c>
      <c r="R263" s="54" t="str">
        <f>IF(ISNUMBER(MATCH(J263, Causas!B:B, 0)), "Taxonomía Nueva", IF(ISNUMBER(MATCH(J263, 'Causas 1'!B:B, 0)), "Taxonomía Antigua", "HUÉRFANO"))</f>
        <v>Taxonomía Antigua</v>
      </c>
      <c r="S263" s="56">
        <f>YEAR(G263)</f>
        <v>2018</v>
      </c>
      <c r="T263" s="8">
        <f>IF(OR(ISBLANK(O262), O262=0, O262="", ISBLANK(P262), P262=0, P262=""), 1, 0)</f>
        <v>0</v>
      </c>
    </row>
    <row r="264" spans="2:20">
      <c r="B264" s="7">
        <v>201800373</v>
      </c>
      <c r="C264" s="8">
        <v>2</v>
      </c>
      <c r="D264" s="8">
        <v>7</v>
      </c>
      <c r="E264" s="8">
        <v>135</v>
      </c>
      <c r="F264" s="9">
        <v>51</v>
      </c>
      <c r="G264" s="10">
        <v>43342.433726851901</v>
      </c>
      <c r="H264" s="10">
        <v>43342.688877314802</v>
      </c>
      <c r="I264" s="77">
        <v>9.9722222222222226E-2</v>
      </c>
      <c r="J264" s="9">
        <v>2607</v>
      </c>
      <c r="K264" s="9" t="s">
        <v>4</v>
      </c>
      <c r="L264" s="9">
        <v>7308</v>
      </c>
      <c r="M264" s="8" t="s">
        <v>50</v>
      </c>
      <c r="N264" s="8" t="s">
        <v>51</v>
      </c>
      <c r="O264" s="12">
        <v>311321.17200000002</v>
      </c>
      <c r="P264" s="27">
        <v>6143669.5599999996</v>
      </c>
      <c r="Q264" s="27" t="s">
        <v>225</v>
      </c>
      <c r="R264" s="54" t="str">
        <f>IF(ISNUMBER(MATCH(J264, Causas!B:B, 0)), "Taxonomía Nueva", IF(ISNUMBER(MATCH(J264, 'Causas 1'!B:B, 0)), "Taxonomía Antigua", "HUÉRFANO"))</f>
        <v>Taxonomía Antigua</v>
      </c>
      <c r="S264" s="56">
        <f>YEAR(G264)</f>
        <v>2018</v>
      </c>
      <c r="T264" s="8">
        <f>IF(OR(ISBLANK(O263), O263=0, O263="", ISBLANK(P263), P263=0, P263=""), 1, 0)</f>
        <v>0</v>
      </c>
    </row>
    <row r="265" spans="2:20">
      <c r="B265" s="7">
        <v>201800374</v>
      </c>
      <c r="C265" s="8">
        <v>7</v>
      </c>
      <c r="D265" s="8">
        <v>6</v>
      </c>
      <c r="E265" s="8">
        <v>60</v>
      </c>
      <c r="F265" s="9">
        <v>7</v>
      </c>
      <c r="G265" s="10">
        <v>43342.799247685201</v>
      </c>
      <c r="H265" s="10">
        <v>43342.855150463001</v>
      </c>
      <c r="I265" s="77">
        <v>1.3416666666666666</v>
      </c>
      <c r="J265" s="9">
        <v>2701</v>
      </c>
      <c r="K265" s="9" t="s">
        <v>4</v>
      </c>
      <c r="L265" s="9">
        <v>7301</v>
      </c>
      <c r="M265" s="8" t="s">
        <v>53</v>
      </c>
      <c r="N265" s="8" t="s">
        <v>51</v>
      </c>
      <c r="O265" s="12">
        <v>315305.44500000001</v>
      </c>
      <c r="P265" s="27">
        <v>6100616.1430000002</v>
      </c>
      <c r="Q265" s="27" t="s">
        <v>254</v>
      </c>
      <c r="R265" s="54" t="str">
        <f>IF(ISNUMBER(MATCH(J265, Causas!B:B, 0)), "Taxonomía Nueva", IF(ISNUMBER(MATCH(J265, 'Causas 1'!B:B, 0)), "Taxonomía Antigua", "HUÉRFANO"))</f>
        <v>Taxonomía Antigua</v>
      </c>
      <c r="S265" s="56">
        <f>YEAR(G265)</f>
        <v>2018</v>
      </c>
      <c r="T265" s="8">
        <f>IF(OR(ISBLANK(O264), O264=0, O264="", ISBLANK(P264), P264=0, P264=""), 1, 0)</f>
        <v>0</v>
      </c>
    </row>
    <row r="266" spans="2:20">
      <c r="B266" s="7">
        <v>201800375</v>
      </c>
      <c r="C266" s="8">
        <v>7</v>
      </c>
      <c r="D266" s="8">
        <v>6</v>
      </c>
      <c r="E266" s="8">
        <v>60</v>
      </c>
      <c r="F266" s="9">
        <v>7</v>
      </c>
      <c r="G266" s="10">
        <v>43343.295509259297</v>
      </c>
      <c r="H266" s="10">
        <v>43343.441666666702</v>
      </c>
      <c r="I266" s="77">
        <v>3.5077777777777777</v>
      </c>
      <c r="J266" s="9">
        <v>2008</v>
      </c>
      <c r="K266" s="9" t="s">
        <v>4</v>
      </c>
      <c r="L266" s="9">
        <v>7301</v>
      </c>
      <c r="M266" s="8" t="s">
        <v>53</v>
      </c>
      <c r="N266" s="8" t="s">
        <v>51</v>
      </c>
      <c r="O266" s="12">
        <v>315305.44500000001</v>
      </c>
      <c r="P266" s="27">
        <v>6100616.1430000002</v>
      </c>
      <c r="Q266" s="27" t="s">
        <v>254</v>
      </c>
      <c r="R266" s="54" t="str">
        <f>IF(ISNUMBER(MATCH(J266, Causas!B:B, 0)), "Taxonomía Nueva", IF(ISNUMBER(MATCH(J266, 'Causas 1'!B:B, 0)), "Taxonomía Antigua", "HUÉRFANO"))</f>
        <v>Taxonomía Antigua</v>
      </c>
      <c r="S266" s="56">
        <f>YEAR(G266)</f>
        <v>2018</v>
      </c>
      <c r="T266" s="8">
        <f>IF(OR(ISBLANK(O265), O265=0, O265="", ISBLANK(P265), P265=0, P265=""), 1, 0)</f>
        <v>0</v>
      </c>
    </row>
    <row r="267" spans="2:20">
      <c r="B267" s="7">
        <v>201800376</v>
      </c>
      <c r="C267" s="8">
        <v>7</v>
      </c>
      <c r="D267" s="8">
        <v>1</v>
      </c>
      <c r="E267" s="8">
        <v>300</v>
      </c>
      <c r="F267" s="9">
        <v>1</v>
      </c>
      <c r="G267" s="10">
        <v>43343.418854166703</v>
      </c>
      <c r="H267" s="10">
        <v>43343.462384259299</v>
      </c>
      <c r="I267" s="77">
        <v>1.0447222222222223</v>
      </c>
      <c r="J267" s="9">
        <v>2607</v>
      </c>
      <c r="K267" s="9" t="s">
        <v>4</v>
      </c>
      <c r="L267" s="9">
        <v>7301</v>
      </c>
      <c r="M267" s="8" t="s">
        <v>53</v>
      </c>
      <c r="N267" s="8" t="s">
        <v>51</v>
      </c>
      <c r="O267" s="12">
        <v>306371.63</v>
      </c>
      <c r="P267" s="27">
        <v>6114939.4299999997</v>
      </c>
      <c r="Q267" s="27" t="s">
        <v>255</v>
      </c>
      <c r="R267" s="54" t="str">
        <f>IF(ISNUMBER(MATCH(J267, Causas!B:B, 0)), "Taxonomía Nueva", IF(ISNUMBER(MATCH(J267, 'Causas 1'!B:B, 0)), "Taxonomía Antigua", "HUÉRFANO"))</f>
        <v>Taxonomía Antigua</v>
      </c>
      <c r="S267" s="56">
        <f>YEAR(G267)</f>
        <v>2018</v>
      </c>
      <c r="T267" s="8">
        <f>IF(OR(ISBLANK(O266), O266=0, O266="", ISBLANK(P266), P266=0, P266=""), 1, 0)</f>
        <v>0</v>
      </c>
    </row>
    <row r="268" spans="2:20">
      <c r="B268" s="7">
        <v>201800378</v>
      </c>
      <c r="C268" s="8">
        <v>7</v>
      </c>
      <c r="D268" s="8">
        <v>1</v>
      </c>
      <c r="E268" s="8">
        <v>15</v>
      </c>
      <c r="F268" s="9">
        <v>26</v>
      </c>
      <c r="G268" s="10">
        <v>43343.724699074097</v>
      </c>
      <c r="H268" s="10">
        <v>43343.905231481498</v>
      </c>
      <c r="I268" s="77">
        <v>4.3327777777777774</v>
      </c>
      <c r="J268" s="9">
        <v>1601</v>
      </c>
      <c r="K268" s="9" t="s">
        <v>3</v>
      </c>
      <c r="L268" s="9">
        <v>7301</v>
      </c>
      <c r="M268" s="8" t="s">
        <v>53</v>
      </c>
      <c r="N268" s="8" t="s">
        <v>51</v>
      </c>
      <c r="O268" s="12">
        <v>309516.61</v>
      </c>
      <c r="P268" s="27">
        <v>6104408.79</v>
      </c>
      <c r="Q268" s="27" t="s">
        <v>155</v>
      </c>
      <c r="R268" s="54" t="str">
        <f>IF(ISNUMBER(MATCH(J268, Causas!B:B, 0)), "Taxonomía Nueva", IF(ISNUMBER(MATCH(J268, 'Causas 1'!B:B, 0)), "Taxonomía Antigua", "HUÉRFANO"))</f>
        <v>Taxonomía Antigua</v>
      </c>
      <c r="S268" s="56">
        <f>YEAR(G268)</f>
        <v>2018</v>
      </c>
      <c r="T268" s="8">
        <f>IF(OR(ISBLANK(O267), O267=0, O267="", ISBLANK(P267), P267=0, P267=""), 1, 0)</f>
        <v>0</v>
      </c>
    </row>
    <row r="269" spans="2:20">
      <c r="B269" s="7">
        <v>201800383</v>
      </c>
      <c r="C269" s="8">
        <v>7</v>
      </c>
      <c r="D269" s="8">
        <v>1</v>
      </c>
      <c r="E269" s="8">
        <v>25</v>
      </c>
      <c r="F269" s="9">
        <v>29</v>
      </c>
      <c r="G269" s="10">
        <v>43346.417106481502</v>
      </c>
      <c r="H269" s="10">
        <v>43346.439756944397</v>
      </c>
      <c r="I269" s="77">
        <v>0.54555555555555557</v>
      </c>
      <c r="J269" s="9">
        <v>2607</v>
      </c>
      <c r="K269" s="9" t="s">
        <v>4</v>
      </c>
      <c r="L269" s="9">
        <v>7301</v>
      </c>
      <c r="M269" s="8" t="s">
        <v>53</v>
      </c>
      <c r="N269" s="8" t="s">
        <v>51</v>
      </c>
      <c r="O269" s="12">
        <v>308995.44</v>
      </c>
      <c r="P269" s="27">
        <v>6104706.0800000001</v>
      </c>
      <c r="Q269" s="27" t="s">
        <v>256</v>
      </c>
      <c r="R269" s="54" t="str">
        <f>IF(ISNUMBER(MATCH(J269, Causas!B:B, 0)), "Taxonomía Nueva", IF(ISNUMBER(MATCH(J269, 'Causas 1'!B:B, 0)), "Taxonomía Antigua", "HUÉRFANO"))</f>
        <v>Taxonomía Antigua</v>
      </c>
      <c r="S269" s="56">
        <f>YEAR(G269)</f>
        <v>2018</v>
      </c>
      <c r="T269" s="8">
        <f>IF(OR(ISBLANK(O268), O268=0, O268="", ISBLANK(P268), P268=0, P268=""), 1, 0)</f>
        <v>0</v>
      </c>
    </row>
    <row r="270" spans="2:20">
      <c r="B270" s="7">
        <v>201800384</v>
      </c>
      <c r="C270" s="8">
        <v>2</v>
      </c>
      <c r="D270" s="8">
        <v>10</v>
      </c>
      <c r="E270" s="8">
        <v>640</v>
      </c>
      <c r="F270" s="9">
        <v>13</v>
      </c>
      <c r="G270" s="10">
        <v>43347.417199074102</v>
      </c>
      <c r="H270" s="10">
        <v>43347.665937500002</v>
      </c>
      <c r="I270" s="77">
        <v>5.9697222222222219</v>
      </c>
      <c r="J270" s="9">
        <v>2607</v>
      </c>
      <c r="K270" s="9" t="s">
        <v>4</v>
      </c>
      <c r="L270" s="9">
        <v>7308</v>
      </c>
      <c r="M270" s="8" t="s">
        <v>50</v>
      </c>
      <c r="N270" s="8" t="s">
        <v>51</v>
      </c>
      <c r="O270" s="12">
        <v>311985.728</v>
      </c>
      <c r="P270" s="27">
        <v>6142971.4460000005</v>
      </c>
      <c r="Q270" s="27" t="s">
        <v>257</v>
      </c>
      <c r="R270" s="54" t="str">
        <f>IF(ISNUMBER(MATCH(J270, Causas!B:B, 0)), "Taxonomía Nueva", IF(ISNUMBER(MATCH(J270, 'Causas 1'!B:B, 0)), "Taxonomía Antigua", "HUÉRFANO"))</f>
        <v>Taxonomía Antigua</v>
      </c>
      <c r="S270" s="56">
        <f>YEAR(G270)</f>
        <v>2018</v>
      </c>
      <c r="T270" s="8">
        <f>IF(OR(ISBLANK(O269), O269=0, O269="", ISBLANK(P269), P269=0, P269=""), 1, 0)</f>
        <v>0</v>
      </c>
    </row>
    <row r="271" spans="2:20">
      <c r="B271" s="7">
        <v>201800385</v>
      </c>
      <c r="C271" s="8">
        <v>7</v>
      </c>
      <c r="D271" s="8">
        <v>17</v>
      </c>
      <c r="E271" s="8">
        <v>483</v>
      </c>
      <c r="F271" s="9">
        <v>35</v>
      </c>
      <c r="G271" s="10">
        <v>43348.869606481501</v>
      </c>
      <c r="H271" s="10">
        <v>43348.921990740702</v>
      </c>
      <c r="I271" s="77">
        <v>1.2572222222222222</v>
      </c>
      <c r="J271" s="9">
        <v>2401</v>
      </c>
      <c r="K271" s="9" t="s">
        <v>4</v>
      </c>
      <c r="L271" s="9">
        <v>7301</v>
      </c>
      <c r="M271" s="8" t="s">
        <v>53</v>
      </c>
      <c r="N271" s="8" t="s">
        <v>51</v>
      </c>
      <c r="O271" s="12">
        <v>311366.89899999998</v>
      </c>
      <c r="P271" s="27">
        <v>6101940.2199999997</v>
      </c>
      <c r="Q271" s="27" t="s">
        <v>171</v>
      </c>
      <c r="R271" s="54" t="str">
        <f>IF(ISNUMBER(MATCH(J271, Causas!B:B, 0)), "Taxonomía Nueva", IF(ISNUMBER(MATCH(J271, 'Causas 1'!B:B, 0)), "Taxonomía Antigua", "HUÉRFANO"))</f>
        <v>Taxonomía Antigua</v>
      </c>
      <c r="S271" s="56">
        <f>YEAR(G271)</f>
        <v>2018</v>
      </c>
      <c r="T271" s="8">
        <f>IF(OR(ISBLANK(O270), O270=0, O270="", ISBLANK(P270), P270=0, P270=""), 1, 0)</f>
        <v>0</v>
      </c>
    </row>
    <row r="272" spans="2:20">
      <c r="B272" s="7">
        <v>201800386</v>
      </c>
      <c r="C272" s="8">
        <v>7</v>
      </c>
      <c r="D272" s="8">
        <v>8</v>
      </c>
      <c r="E272" s="8">
        <v>410</v>
      </c>
      <c r="F272" s="9">
        <v>35</v>
      </c>
      <c r="G272" s="10">
        <v>43350.383333333302</v>
      </c>
      <c r="H272" s="10">
        <v>43350.569444444402</v>
      </c>
      <c r="I272" s="77">
        <v>4.4666666666666668</v>
      </c>
      <c r="J272" s="9">
        <v>2607</v>
      </c>
      <c r="K272" s="9" t="s">
        <v>4</v>
      </c>
      <c r="L272" s="9">
        <v>7301</v>
      </c>
      <c r="M272" s="8" t="s">
        <v>53</v>
      </c>
      <c r="N272" s="8" t="s">
        <v>51</v>
      </c>
      <c r="O272" s="12">
        <v>302590.40299999999</v>
      </c>
      <c r="P272" s="27">
        <v>6112387.1220000004</v>
      </c>
      <c r="Q272" s="27" t="s">
        <v>258</v>
      </c>
      <c r="R272" s="54" t="str">
        <f>IF(ISNUMBER(MATCH(J272, Causas!B:B, 0)), "Taxonomía Nueva", IF(ISNUMBER(MATCH(J272, 'Causas 1'!B:B, 0)), "Taxonomía Antigua", "HUÉRFANO"))</f>
        <v>Taxonomía Antigua</v>
      </c>
      <c r="S272" s="56">
        <f>YEAR(G272)</f>
        <v>2018</v>
      </c>
      <c r="T272" s="8">
        <f>IF(OR(ISBLANK(O271), O271=0, O271="", ISBLANK(P271), P271=0, P271=""), 1, 0)</f>
        <v>0</v>
      </c>
    </row>
    <row r="273" spans="2:20">
      <c r="B273" s="7">
        <v>201800387</v>
      </c>
      <c r="C273" s="8">
        <v>7</v>
      </c>
      <c r="D273" s="8">
        <v>1</v>
      </c>
      <c r="E273" s="8">
        <v>100</v>
      </c>
      <c r="F273" s="9">
        <v>55</v>
      </c>
      <c r="G273" s="10">
        <v>43350.682893518497</v>
      </c>
      <c r="H273" s="10">
        <v>43350.747650463003</v>
      </c>
      <c r="I273" s="77">
        <v>1.5541666666666667</v>
      </c>
      <c r="J273" s="9">
        <v>2304</v>
      </c>
      <c r="K273" s="9" t="s">
        <v>4</v>
      </c>
      <c r="L273" s="9">
        <v>7301</v>
      </c>
      <c r="M273" s="8" t="s">
        <v>53</v>
      </c>
      <c r="N273" s="8" t="s">
        <v>51</v>
      </c>
      <c r="O273" s="12">
        <v>311404.96000000002</v>
      </c>
      <c r="P273" s="27">
        <v>6100608.1299999999</v>
      </c>
      <c r="Q273" s="27" t="s">
        <v>259</v>
      </c>
      <c r="R273" s="54" t="str">
        <f>IF(ISNUMBER(MATCH(J273, Causas!B:B, 0)), "Taxonomía Nueva", IF(ISNUMBER(MATCH(J273, 'Causas 1'!B:B, 0)), "Taxonomía Antigua", "HUÉRFANO"))</f>
        <v>Taxonomía Antigua</v>
      </c>
      <c r="S273" s="56">
        <f>YEAR(G273)</f>
        <v>2018</v>
      </c>
      <c r="T273" s="8">
        <f>IF(OR(ISBLANK(O272), O272=0, O272="", ISBLANK(P272), P272=0, P272=""), 1, 0)</f>
        <v>0</v>
      </c>
    </row>
    <row r="274" spans="2:20">
      <c r="B274" s="7">
        <v>201800388</v>
      </c>
      <c r="C274" s="8">
        <v>9</v>
      </c>
      <c r="D274" s="8">
        <v>126</v>
      </c>
      <c r="E274" s="8">
        <v>5400</v>
      </c>
      <c r="F274" s="9">
        <v>1253</v>
      </c>
      <c r="G274" s="10">
        <v>43352.684722222199</v>
      </c>
      <c r="H274" s="10">
        <v>43352.760416666701</v>
      </c>
      <c r="I274" s="77">
        <v>1.8166666666666667</v>
      </c>
      <c r="J274" s="9">
        <v>1801</v>
      </c>
      <c r="K274" s="9" t="s">
        <v>4</v>
      </c>
      <c r="L274" s="9">
        <v>7308</v>
      </c>
      <c r="M274" s="8" t="s">
        <v>50</v>
      </c>
      <c r="N274" s="8" t="s">
        <v>51</v>
      </c>
      <c r="O274" s="12">
        <v>307008.48499999999</v>
      </c>
      <c r="P274" s="27">
        <v>6141364.6359999999</v>
      </c>
      <c r="Q274" s="27" t="s">
        <v>165</v>
      </c>
      <c r="R274" s="54" t="str">
        <f>IF(ISNUMBER(MATCH(J274, Causas!B:B, 0)), "Taxonomía Nueva", IF(ISNUMBER(MATCH(J274, 'Causas 1'!B:B, 0)), "Taxonomía Antigua", "HUÉRFANO"))</f>
        <v>Taxonomía Antigua</v>
      </c>
      <c r="S274" s="56">
        <f>YEAR(G274)</f>
        <v>2018</v>
      </c>
      <c r="T274" s="8">
        <f>IF(OR(ISBLANK(O273), O273=0, O273="", ISBLANK(P273), P273=0, P273=""), 1, 0)</f>
        <v>0</v>
      </c>
    </row>
    <row r="275" spans="2:20">
      <c r="B275" s="7">
        <v>201800389</v>
      </c>
      <c r="C275" s="8">
        <v>9</v>
      </c>
      <c r="D275" s="8">
        <v>2</v>
      </c>
      <c r="E275" s="8">
        <v>55</v>
      </c>
      <c r="F275" s="9">
        <v>2</v>
      </c>
      <c r="G275" s="10">
        <v>43353.528634259303</v>
      </c>
      <c r="H275" s="10">
        <v>43353.685902777797</v>
      </c>
      <c r="I275" s="77">
        <v>3.7744444444444443</v>
      </c>
      <c r="J275" s="9">
        <v>1802</v>
      </c>
      <c r="K275" s="9" t="s">
        <v>4</v>
      </c>
      <c r="L275" s="9">
        <v>7308</v>
      </c>
      <c r="M275" s="8" t="s">
        <v>50</v>
      </c>
      <c r="N275" s="8" t="s">
        <v>51</v>
      </c>
      <c r="O275" s="12">
        <v>308264.44799999997</v>
      </c>
      <c r="P275" s="27">
        <v>6140708.4630000005</v>
      </c>
      <c r="Q275" s="27" t="s">
        <v>260</v>
      </c>
      <c r="R275" s="54" t="str">
        <f>IF(ISNUMBER(MATCH(J275, Causas!B:B, 0)), "Taxonomía Nueva", IF(ISNUMBER(MATCH(J275, 'Causas 1'!B:B, 0)), "Taxonomía Antigua", "HUÉRFANO"))</f>
        <v>Taxonomía Antigua</v>
      </c>
      <c r="S275" s="56">
        <f>YEAR(G275)</f>
        <v>2018</v>
      </c>
      <c r="T275" s="8">
        <f>IF(OR(ISBLANK(O274), O274=0, O274="", ISBLANK(P274), P274=0, P274=""), 1, 0)</f>
        <v>0</v>
      </c>
    </row>
    <row r="276" spans="2:20">
      <c r="B276" s="7">
        <v>201800390</v>
      </c>
      <c r="C276" s="8">
        <v>7</v>
      </c>
      <c r="D276" s="8">
        <v>27</v>
      </c>
      <c r="E276" s="8">
        <v>435</v>
      </c>
      <c r="F276" s="9">
        <v>186</v>
      </c>
      <c r="G276" s="10">
        <v>43354.426261574103</v>
      </c>
      <c r="H276" s="10">
        <v>43354.712442129603</v>
      </c>
      <c r="I276" s="77">
        <v>6.8683333333333332</v>
      </c>
      <c r="J276" s="9">
        <v>2607</v>
      </c>
      <c r="K276" s="9" t="s">
        <v>4</v>
      </c>
      <c r="L276" s="9">
        <v>7301</v>
      </c>
      <c r="M276" s="8" t="s">
        <v>53</v>
      </c>
      <c r="N276" s="8" t="s">
        <v>51</v>
      </c>
      <c r="O276" s="12">
        <v>311606.712</v>
      </c>
      <c r="P276" s="27">
        <v>6105138.7980000004</v>
      </c>
      <c r="Q276" s="27" t="s">
        <v>203</v>
      </c>
      <c r="R276" s="54" t="str">
        <f>IF(ISNUMBER(MATCH(J276, Causas!B:B, 0)), "Taxonomía Nueva", IF(ISNUMBER(MATCH(J276, 'Causas 1'!B:B, 0)), "Taxonomía Antigua", "HUÉRFANO"))</f>
        <v>Taxonomía Antigua</v>
      </c>
      <c r="S276" s="56">
        <f>YEAR(G276)</f>
        <v>2018</v>
      </c>
      <c r="T276" s="8">
        <f>IF(OR(ISBLANK(O275), O275=0, O275="", ISBLANK(P275), P275=0, P275=""), 1, 0)</f>
        <v>0</v>
      </c>
    </row>
    <row r="277" spans="2:20">
      <c r="B277" s="7">
        <v>201800391</v>
      </c>
      <c r="C277" s="8">
        <v>6</v>
      </c>
      <c r="D277" s="8">
        <v>1</v>
      </c>
      <c r="E277" s="8">
        <v>15</v>
      </c>
      <c r="F277" s="9">
        <v>1</v>
      </c>
      <c r="G277" s="10">
        <v>43355.563888888901</v>
      </c>
      <c r="H277" s="10">
        <v>43355.792418981502</v>
      </c>
      <c r="I277" s="77">
        <v>5.4847222222222225</v>
      </c>
      <c r="J277" s="9">
        <v>2607</v>
      </c>
      <c r="K277" s="9" t="s">
        <v>4</v>
      </c>
      <c r="L277" s="9">
        <v>7301</v>
      </c>
      <c r="M277" s="8" t="s">
        <v>53</v>
      </c>
      <c r="N277" s="8" t="s">
        <v>51</v>
      </c>
      <c r="O277" s="12">
        <v>302815.29300000001</v>
      </c>
      <c r="P277" s="27">
        <v>6122940.443</v>
      </c>
      <c r="Q277" s="27" t="s">
        <v>261</v>
      </c>
      <c r="R277" s="54" t="str">
        <f>IF(ISNUMBER(MATCH(J277, Causas!B:B, 0)), "Taxonomía Nueva", IF(ISNUMBER(MATCH(J277, 'Causas 1'!B:B, 0)), "Taxonomía Antigua", "HUÉRFANO"))</f>
        <v>Taxonomía Antigua</v>
      </c>
      <c r="S277" s="56">
        <f>YEAR(G277)</f>
        <v>2018</v>
      </c>
      <c r="T277" s="8">
        <f>IF(OR(ISBLANK(O276), O276=0, O276="", ISBLANK(P276), P276=0, P276=""), 1, 0)</f>
        <v>0</v>
      </c>
    </row>
    <row r="278" spans="2:20">
      <c r="B278" s="7">
        <v>201800392</v>
      </c>
      <c r="C278" s="8">
        <v>6</v>
      </c>
      <c r="D278" s="8">
        <v>1</v>
      </c>
      <c r="E278" s="8">
        <v>45</v>
      </c>
      <c r="F278" s="9">
        <v>52</v>
      </c>
      <c r="G278" s="10">
        <v>43355.871712963002</v>
      </c>
      <c r="H278" s="10">
        <v>43355.925682870402</v>
      </c>
      <c r="I278" s="77">
        <v>1.2952777777777778</v>
      </c>
      <c r="J278" s="9">
        <v>2304</v>
      </c>
      <c r="K278" s="9" t="s">
        <v>4</v>
      </c>
      <c r="L278" s="9">
        <v>7301</v>
      </c>
      <c r="M278" s="8" t="s">
        <v>53</v>
      </c>
      <c r="N278" s="8" t="s">
        <v>51</v>
      </c>
      <c r="O278" s="12">
        <v>298351.19</v>
      </c>
      <c r="P278" s="27">
        <v>6122152.9800000004</v>
      </c>
      <c r="Q278" s="27" t="s">
        <v>228</v>
      </c>
      <c r="R278" s="54" t="str">
        <f>IF(ISNUMBER(MATCH(J278, Causas!B:B, 0)), "Taxonomía Nueva", IF(ISNUMBER(MATCH(J278, 'Causas 1'!B:B, 0)), "Taxonomía Antigua", "HUÉRFANO"))</f>
        <v>Taxonomía Antigua</v>
      </c>
      <c r="S278" s="56">
        <f>YEAR(G278)</f>
        <v>2018</v>
      </c>
      <c r="T278" s="8">
        <f>IF(OR(ISBLANK(O277), O277=0, O277="", ISBLANK(P277), P277=0, P277=""), 1, 0)</f>
        <v>0</v>
      </c>
    </row>
    <row r="279" spans="2:20">
      <c r="B279" s="7">
        <v>201800393</v>
      </c>
      <c r="C279" s="8">
        <v>7</v>
      </c>
      <c r="D279" s="8">
        <v>3</v>
      </c>
      <c r="E279" s="8">
        <v>225</v>
      </c>
      <c r="F279" s="9">
        <v>2</v>
      </c>
      <c r="G279" s="10">
        <v>43357.424479166701</v>
      </c>
      <c r="H279" s="10">
        <v>43357.546620370398</v>
      </c>
      <c r="I279" s="77">
        <v>2.9313888888888888</v>
      </c>
      <c r="J279" s="9">
        <v>2008</v>
      </c>
      <c r="K279" s="9" t="s">
        <v>4</v>
      </c>
      <c r="L279" s="9">
        <v>7304</v>
      </c>
      <c r="M279" s="8" t="s">
        <v>92</v>
      </c>
      <c r="N279" s="8" t="s">
        <v>51</v>
      </c>
      <c r="O279" s="12">
        <v>306899.30800000002</v>
      </c>
      <c r="P279" s="27">
        <v>6103320.1969999997</v>
      </c>
      <c r="Q279" s="27" t="s">
        <v>262</v>
      </c>
      <c r="R279" s="54" t="str">
        <f>IF(ISNUMBER(MATCH(J279, Causas!B:B, 0)), "Taxonomía Nueva", IF(ISNUMBER(MATCH(J279, 'Causas 1'!B:B, 0)), "Taxonomía Antigua", "HUÉRFANO"))</f>
        <v>Taxonomía Antigua</v>
      </c>
      <c r="S279" s="56">
        <f>YEAR(G279)</f>
        <v>2018</v>
      </c>
      <c r="T279" s="8">
        <f>IF(OR(ISBLANK(O278), O278=0, O278="", ISBLANK(P278), P278=0, P278=""), 1, 0)</f>
        <v>0</v>
      </c>
    </row>
    <row r="280" spans="2:20">
      <c r="B280" s="7">
        <v>201800394</v>
      </c>
      <c r="C280" s="8">
        <v>2</v>
      </c>
      <c r="D280" s="8">
        <v>1</v>
      </c>
      <c r="E280" s="8">
        <v>75</v>
      </c>
      <c r="F280" s="9">
        <v>44</v>
      </c>
      <c r="G280" s="10">
        <v>43357.888854166697</v>
      </c>
      <c r="H280" s="10">
        <v>43357.917916666702</v>
      </c>
      <c r="I280" s="77">
        <v>0.69750000000000001</v>
      </c>
      <c r="J280" s="9">
        <v>1502</v>
      </c>
      <c r="K280" s="9" t="s">
        <v>4</v>
      </c>
      <c r="L280" s="9">
        <v>7308</v>
      </c>
      <c r="M280" s="8" t="s">
        <v>50</v>
      </c>
      <c r="N280" s="8" t="s">
        <v>51</v>
      </c>
      <c r="O280" s="12">
        <v>316650.39</v>
      </c>
      <c r="P280" s="27">
        <v>6143861.5499999998</v>
      </c>
      <c r="Q280" s="27" t="s">
        <v>263</v>
      </c>
      <c r="R280" s="54" t="str">
        <f>IF(ISNUMBER(MATCH(J280, Causas!B:B, 0)), "Taxonomía Nueva", IF(ISNUMBER(MATCH(J280, 'Causas 1'!B:B, 0)), "Taxonomía Antigua", "HUÉRFANO"))</f>
        <v>Taxonomía Antigua</v>
      </c>
      <c r="S280" s="56">
        <f>YEAR(G280)</f>
        <v>2018</v>
      </c>
      <c r="T280" s="8">
        <f>IF(OR(ISBLANK(O279), O279=0, O279="", ISBLANK(P279), P279=0, P279=""), 1, 0)</f>
        <v>0</v>
      </c>
    </row>
    <row r="281" spans="2:20">
      <c r="B281" s="7">
        <v>201800395</v>
      </c>
      <c r="C281" s="8">
        <v>6</v>
      </c>
      <c r="D281" s="8">
        <v>1</v>
      </c>
      <c r="E281" s="8">
        <v>50</v>
      </c>
      <c r="F281" s="9">
        <v>71</v>
      </c>
      <c r="G281" s="10">
        <v>43359.467708333301</v>
      </c>
      <c r="H281" s="10">
        <v>43359.529479166697</v>
      </c>
      <c r="I281" s="77">
        <v>1.4824999999999999</v>
      </c>
      <c r="J281" s="9">
        <v>2305</v>
      </c>
      <c r="K281" s="9" t="s">
        <v>4</v>
      </c>
      <c r="L281" s="9">
        <v>7301</v>
      </c>
      <c r="M281" s="8" t="s">
        <v>53</v>
      </c>
      <c r="N281" s="8" t="s">
        <v>51</v>
      </c>
      <c r="O281" s="12">
        <v>297525.01</v>
      </c>
      <c r="P281" s="27">
        <v>6118481.0499999998</v>
      </c>
      <c r="Q281" s="27" t="s">
        <v>264</v>
      </c>
      <c r="R281" s="54" t="str">
        <f>IF(ISNUMBER(MATCH(J281, Causas!B:B, 0)), "Taxonomía Nueva", IF(ISNUMBER(MATCH(J281, 'Causas 1'!B:B, 0)), "Taxonomía Antigua", "HUÉRFANO"))</f>
        <v>Taxonomía Antigua</v>
      </c>
      <c r="S281" s="56">
        <f>YEAR(G281)</f>
        <v>2018</v>
      </c>
      <c r="T281" s="8">
        <f>IF(OR(ISBLANK(O280), O280=0, O280="", ISBLANK(P280), P280=0, P280=""), 1, 0)</f>
        <v>0</v>
      </c>
    </row>
    <row r="282" spans="2:20">
      <c r="B282" s="7">
        <v>201800396</v>
      </c>
      <c r="C282" s="8">
        <v>9</v>
      </c>
      <c r="D282" s="8">
        <v>126</v>
      </c>
      <c r="E282" s="8">
        <v>5400</v>
      </c>
      <c r="F282" s="9">
        <v>1253</v>
      </c>
      <c r="G282" s="10">
        <v>43361.419675925899</v>
      </c>
      <c r="H282" s="10">
        <v>43361.436342592599</v>
      </c>
      <c r="I282" s="77">
        <v>0.4</v>
      </c>
      <c r="J282" s="9">
        <v>1101</v>
      </c>
      <c r="K282" s="9" t="s">
        <v>4</v>
      </c>
      <c r="L282" s="9">
        <v>7308</v>
      </c>
      <c r="M282" s="8" t="s">
        <v>50</v>
      </c>
      <c r="N282" s="8" t="s">
        <v>51</v>
      </c>
      <c r="O282" s="12">
        <v>307008.48499999999</v>
      </c>
      <c r="P282" s="27">
        <v>6141364.6359999999</v>
      </c>
      <c r="Q282" s="27" t="s">
        <v>165</v>
      </c>
      <c r="R282" s="54" t="str">
        <f>IF(ISNUMBER(MATCH(J282, Causas!B:B, 0)), "Taxonomía Nueva", IF(ISNUMBER(MATCH(J282, 'Causas 1'!B:B, 0)), "Taxonomía Antigua", "HUÉRFANO"))</f>
        <v>Taxonomía Antigua</v>
      </c>
      <c r="S282" s="56">
        <f>YEAR(G282)</f>
        <v>2018</v>
      </c>
      <c r="T282" s="8">
        <f>IF(OR(ISBLANK(O281), O281=0, O281="", ISBLANK(P281), P281=0, P281=""), 1, 0)</f>
        <v>0</v>
      </c>
    </row>
    <row r="283" spans="2:20">
      <c r="B283" s="7">
        <v>201800397</v>
      </c>
      <c r="C283" s="8">
        <v>6</v>
      </c>
      <c r="D283" s="8">
        <v>60</v>
      </c>
      <c r="E283" s="8">
        <v>4178</v>
      </c>
      <c r="F283" s="9">
        <v>1066</v>
      </c>
      <c r="G283" s="10">
        <v>43361.4053472222</v>
      </c>
      <c r="H283" s="10">
        <v>43361.462361111102</v>
      </c>
      <c r="I283" s="77">
        <v>1.3683333333333334</v>
      </c>
      <c r="J283" s="9">
        <v>1101</v>
      </c>
      <c r="K283" s="9" t="s">
        <v>4</v>
      </c>
      <c r="L283" s="9">
        <v>7301</v>
      </c>
      <c r="M283" s="8" t="s">
        <v>53</v>
      </c>
      <c r="N283" s="8" t="s">
        <v>51</v>
      </c>
      <c r="O283" s="12">
        <v>297816.65500000003</v>
      </c>
      <c r="P283" s="27">
        <v>6122644.5880000005</v>
      </c>
      <c r="Q283" s="27" t="s">
        <v>265</v>
      </c>
      <c r="R283" s="54" t="str">
        <f>IF(ISNUMBER(MATCH(J283, Causas!B:B, 0)), "Taxonomía Nueva", IF(ISNUMBER(MATCH(J283, 'Causas 1'!B:B, 0)), "Taxonomía Antigua", "HUÉRFANO"))</f>
        <v>Taxonomía Antigua</v>
      </c>
      <c r="S283" s="56">
        <f>YEAR(G283)</f>
        <v>2018</v>
      </c>
      <c r="T283" s="8">
        <f>IF(OR(ISBLANK(O282), O282=0, O282="", ISBLANK(P282), P282=0, P282=""), 1, 0)</f>
        <v>0</v>
      </c>
    </row>
    <row r="284" spans="2:20">
      <c r="B284" s="7">
        <v>201800398</v>
      </c>
      <c r="C284" s="8">
        <v>6</v>
      </c>
      <c r="D284" s="8">
        <v>1</v>
      </c>
      <c r="E284" s="8">
        <v>75</v>
      </c>
      <c r="F284" s="9">
        <v>28</v>
      </c>
      <c r="G284" s="10">
        <v>43361.487905092603</v>
      </c>
      <c r="H284" s="10">
        <v>43361.522395833301</v>
      </c>
      <c r="I284" s="77">
        <v>0.82777777777777772</v>
      </c>
      <c r="J284" s="9">
        <v>2305</v>
      </c>
      <c r="K284" s="9" t="s">
        <v>4</v>
      </c>
      <c r="L284" s="9">
        <v>7301</v>
      </c>
      <c r="M284" s="8" t="s">
        <v>53</v>
      </c>
      <c r="N284" s="8" t="s">
        <v>51</v>
      </c>
      <c r="O284" s="12">
        <v>297365.76000000001</v>
      </c>
      <c r="P284" s="27">
        <v>6122004.3300000001</v>
      </c>
      <c r="Q284" s="27" t="s">
        <v>266</v>
      </c>
      <c r="R284" s="54" t="str">
        <f>IF(ISNUMBER(MATCH(J284, Causas!B:B, 0)), "Taxonomía Nueva", IF(ISNUMBER(MATCH(J284, 'Causas 1'!B:B, 0)), "Taxonomía Antigua", "HUÉRFANO"))</f>
        <v>Taxonomía Antigua</v>
      </c>
      <c r="S284" s="56">
        <f>YEAR(G284)</f>
        <v>2018</v>
      </c>
      <c r="T284" s="8">
        <f>IF(OR(ISBLANK(O283), O283=0, O283="", ISBLANK(P283), P283=0, P283=""), 1, 0)</f>
        <v>0</v>
      </c>
    </row>
    <row r="285" spans="2:20">
      <c r="B285" s="7">
        <v>201800399</v>
      </c>
      <c r="C285" s="8">
        <v>7</v>
      </c>
      <c r="D285" s="8">
        <v>6</v>
      </c>
      <c r="E285" s="8">
        <v>60</v>
      </c>
      <c r="F285" s="9">
        <v>7</v>
      </c>
      <c r="G285" s="10">
        <v>43361.5225347222</v>
      </c>
      <c r="H285" s="10">
        <v>43361.597222222197</v>
      </c>
      <c r="I285" s="77">
        <v>1.7925</v>
      </c>
      <c r="J285" s="9">
        <v>1101</v>
      </c>
      <c r="K285" s="9" t="s">
        <v>4</v>
      </c>
      <c r="L285" s="9">
        <v>7301</v>
      </c>
      <c r="M285" s="8" t="s">
        <v>53</v>
      </c>
      <c r="N285" s="8" t="s">
        <v>51</v>
      </c>
      <c r="O285" s="12">
        <v>315305.44500000001</v>
      </c>
      <c r="P285" s="27">
        <v>6100616.1430000002</v>
      </c>
      <c r="Q285" s="27" t="s">
        <v>254</v>
      </c>
      <c r="R285" s="54" t="str">
        <f>IF(ISNUMBER(MATCH(J285, Causas!B:B, 0)), "Taxonomía Nueva", IF(ISNUMBER(MATCH(J285, 'Causas 1'!B:B, 0)), "Taxonomía Antigua", "HUÉRFANO"))</f>
        <v>Taxonomía Antigua</v>
      </c>
      <c r="S285" s="56">
        <f>YEAR(G285)</f>
        <v>2018</v>
      </c>
      <c r="T285" s="8">
        <f>IF(OR(ISBLANK(O284), O284=0, O284="", ISBLANK(P284), P284=0, P284=""), 1, 0)</f>
        <v>0</v>
      </c>
    </row>
    <row r="286" spans="2:20">
      <c r="B286" s="7">
        <v>201800400</v>
      </c>
      <c r="C286" s="8">
        <v>9</v>
      </c>
      <c r="D286" s="8">
        <v>1</v>
      </c>
      <c r="E286" s="8">
        <v>15</v>
      </c>
      <c r="F286" s="9">
        <v>18</v>
      </c>
      <c r="G286" s="10">
        <v>43363.816180555601</v>
      </c>
      <c r="H286" s="10">
        <v>43363.896423611099</v>
      </c>
      <c r="I286" s="77">
        <v>1.9258333333333333</v>
      </c>
      <c r="J286" s="9">
        <v>2401</v>
      </c>
      <c r="K286" s="9" t="s">
        <v>4</v>
      </c>
      <c r="L286" s="9">
        <v>7306</v>
      </c>
      <c r="M286" s="8" t="s">
        <v>60</v>
      </c>
      <c r="N286" s="8" t="s">
        <v>51</v>
      </c>
      <c r="O286" s="12">
        <v>331152.83</v>
      </c>
      <c r="P286" s="27">
        <v>6125701.3200000003</v>
      </c>
      <c r="Q286" s="27" t="s">
        <v>267</v>
      </c>
      <c r="R286" s="54" t="str">
        <f>IF(ISNUMBER(MATCH(J286, Causas!B:B, 0)), "Taxonomía Nueva", IF(ISNUMBER(MATCH(J286, 'Causas 1'!B:B, 0)), "Taxonomía Antigua", "HUÉRFANO"))</f>
        <v>Taxonomía Antigua</v>
      </c>
      <c r="S286" s="56">
        <f>YEAR(G286)</f>
        <v>2018</v>
      </c>
      <c r="T286" s="8">
        <f>IF(OR(ISBLANK(O285), O285=0, O285="", ISBLANK(P285), P285=0, P285=""), 1, 0)</f>
        <v>0</v>
      </c>
    </row>
    <row r="287" spans="2:20">
      <c r="B287" s="7">
        <v>201800401</v>
      </c>
      <c r="C287" s="8">
        <v>9</v>
      </c>
      <c r="D287" s="8">
        <v>1</v>
      </c>
      <c r="E287" s="8">
        <v>15</v>
      </c>
      <c r="F287" s="9">
        <v>18</v>
      </c>
      <c r="G287" s="10">
        <v>43364.350555555597</v>
      </c>
      <c r="H287" s="10">
        <v>43364.590277777803</v>
      </c>
      <c r="I287" s="77">
        <v>5.753333333333333</v>
      </c>
      <c r="J287" s="9">
        <v>1802</v>
      </c>
      <c r="K287" s="9" t="s">
        <v>4</v>
      </c>
      <c r="L287" s="9">
        <v>7306</v>
      </c>
      <c r="M287" s="8" t="s">
        <v>60</v>
      </c>
      <c r="N287" s="8" t="s">
        <v>51</v>
      </c>
      <c r="O287" s="12">
        <v>331164.23</v>
      </c>
      <c r="P287" s="27">
        <v>6125701.3200000003</v>
      </c>
      <c r="Q287" s="27" t="s">
        <v>268</v>
      </c>
      <c r="R287" s="54" t="str">
        <f>IF(ISNUMBER(MATCH(J287, Causas!B:B, 0)), "Taxonomía Nueva", IF(ISNUMBER(MATCH(J287, 'Causas 1'!B:B, 0)), "Taxonomía Antigua", "HUÉRFANO"))</f>
        <v>Taxonomía Antigua</v>
      </c>
      <c r="S287" s="56">
        <f>YEAR(G287)</f>
        <v>2018</v>
      </c>
      <c r="T287" s="8">
        <f>IF(OR(ISBLANK(O286), O286=0, O286="", ISBLANK(P286), P286=0, P286=""), 1, 0)</f>
        <v>0</v>
      </c>
    </row>
    <row r="288" spans="2:20">
      <c r="B288" s="7">
        <v>201800402</v>
      </c>
      <c r="C288" s="8">
        <v>7</v>
      </c>
      <c r="D288" s="8">
        <v>3</v>
      </c>
      <c r="E288" s="8">
        <v>55</v>
      </c>
      <c r="F288" s="9">
        <v>3</v>
      </c>
      <c r="G288" s="10">
        <v>43364.8503935185</v>
      </c>
      <c r="H288" s="10">
        <v>43364.880092592597</v>
      </c>
      <c r="I288" s="77">
        <v>0.71277777777777773</v>
      </c>
      <c r="J288" s="9">
        <v>1402</v>
      </c>
      <c r="K288" s="9" t="s">
        <v>4</v>
      </c>
      <c r="L288" s="9">
        <v>7301</v>
      </c>
      <c r="M288" s="8" t="s">
        <v>53</v>
      </c>
      <c r="N288" s="8" t="s">
        <v>51</v>
      </c>
      <c r="O288" s="12">
        <v>305101.929</v>
      </c>
      <c r="P288" s="27">
        <v>6118749.415</v>
      </c>
      <c r="Q288" s="27" t="s">
        <v>269</v>
      </c>
      <c r="R288" s="54" t="str">
        <f>IF(ISNUMBER(MATCH(J288, Causas!B:B, 0)), "Taxonomía Nueva", IF(ISNUMBER(MATCH(J288, 'Causas 1'!B:B, 0)), "Taxonomía Antigua", "HUÉRFANO"))</f>
        <v>Taxonomía Antigua</v>
      </c>
      <c r="S288" s="56">
        <f>YEAR(G288)</f>
        <v>2018</v>
      </c>
      <c r="T288" s="8">
        <f>IF(OR(ISBLANK(O287), O287=0, O287="", ISBLANK(P287), P287=0, P287=""), 1, 0)</f>
        <v>0</v>
      </c>
    </row>
    <row r="289" spans="2:20">
      <c r="B289" s="7">
        <v>201800403</v>
      </c>
      <c r="C289" s="8">
        <v>7</v>
      </c>
      <c r="D289" s="8">
        <v>17</v>
      </c>
      <c r="E289" s="8">
        <v>1033</v>
      </c>
      <c r="F289" s="9">
        <v>84</v>
      </c>
      <c r="G289" s="10">
        <v>43367.369826388902</v>
      </c>
      <c r="H289" s="10">
        <v>43367.484004629601</v>
      </c>
      <c r="I289" s="77">
        <v>2.7402777777777776</v>
      </c>
      <c r="J289" s="9">
        <v>2401</v>
      </c>
      <c r="K289" s="9" t="s">
        <v>4</v>
      </c>
      <c r="L289" s="9">
        <v>7304</v>
      </c>
      <c r="M289" s="8" t="s">
        <v>92</v>
      </c>
      <c r="N289" s="8" t="s">
        <v>51</v>
      </c>
      <c r="O289" s="12">
        <v>307573.56900000002</v>
      </c>
      <c r="P289" s="27">
        <v>6103347.1770000001</v>
      </c>
      <c r="Q289" s="27" t="s">
        <v>270</v>
      </c>
      <c r="R289" s="54" t="str">
        <f>IF(ISNUMBER(MATCH(J289, Causas!B:B, 0)), "Taxonomía Nueva", IF(ISNUMBER(MATCH(J289, 'Causas 1'!B:B, 0)), "Taxonomía Antigua", "HUÉRFANO"))</f>
        <v>Taxonomía Antigua</v>
      </c>
      <c r="S289" s="56">
        <f>YEAR(G289)</f>
        <v>2018</v>
      </c>
      <c r="T289" s="8">
        <f>IF(OR(ISBLANK(O288), O288=0, O288="", ISBLANK(P288), P288=0, P288=""), 1, 0)</f>
        <v>0</v>
      </c>
    </row>
    <row r="290" spans="2:20">
      <c r="B290" s="7">
        <v>201800404</v>
      </c>
      <c r="C290" s="8">
        <v>2</v>
      </c>
      <c r="D290" s="8">
        <v>1</v>
      </c>
      <c r="E290" s="8">
        <v>15</v>
      </c>
      <c r="F290" s="9">
        <v>3</v>
      </c>
      <c r="G290" s="10">
        <v>43367.639583333301</v>
      </c>
      <c r="H290" s="10">
        <v>43367.657638888901</v>
      </c>
      <c r="I290" s="77">
        <v>0.43333333333333335</v>
      </c>
      <c r="J290" s="9">
        <v>2607</v>
      </c>
      <c r="K290" s="9" t="s">
        <v>4</v>
      </c>
      <c r="L290" s="9">
        <v>7308</v>
      </c>
      <c r="M290" s="8" t="s">
        <v>50</v>
      </c>
      <c r="N290" s="8" t="s">
        <v>51</v>
      </c>
      <c r="O290" s="12">
        <v>310555.69</v>
      </c>
      <c r="P290" s="27">
        <v>6144467.5</v>
      </c>
      <c r="Q290" s="27" t="s">
        <v>271</v>
      </c>
      <c r="R290" s="54" t="str">
        <f>IF(ISNUMBER(MATCH(J290, Causas!B:B, 0)), "Taxonomía Nueva", IF(ISNUMBER(MATCH(J290, 'Causas 1'!B:B, 0)), "Taxonomía Antigua", "HUÉRFANO"))</f>
        <v>Taxonomía Antigua</v>
      </c>
      <c r="S290" s="56">
        <f>YEAR(G290)</f>
        <v>2018</v>
      </c>
      <c r="T290" s="8">
        <f>IF(OR(ISBLANK(O289), O289=0, O289="", ISBLANK(P289), P289=0, P289=""), 1, 0)</f>
        <v>0</v>
      </c>
    </row>
    <row r="291" spans="2:20">
      <c r="B291" s="7">
        <v>201800405</v>
      </c>
      <c r="C291" s="8">
        <v>7</v>
      </c>
      <c r="D291" s="8">
        <v>2</v>
      </c>
      <c r="E291" s="8">
        <v>40</v>
      </c>
      <c r="F291" s="9">
        <v>4</v>
      </c>
      <c r="G291" s="10">
        <v>43368.563888888901</v>
      </c>
      <c r="H291" s="10">
        <v>43368.692361111098</v>
      </c>
      <c r="I291" s="77">
        <v>3.0833333333333335</v>
      </c>
      <c r="J291" s="9">
        <v>2605</v>
      </c>
      <c r="K291" s="9" t="s">
        <v>4</v>
      </c>
      <c r="L291" s="9">
        <v>7301</v>
      </c>
      <c r="M291" s="8" t="s">
        <v>53</v>
      </c>
      <c r="N291" s="8" t="s">
        <v>51</v>
      </c>
      <c r="O291" s="12">
        <v>315717.96399999998</v>
      </c>
      <c r="P291" s="27">
        <v>6112557.2970000003</v>
      </c>
      <c r="Q291" s="27" t="s">
        <v>272</v>
      </c>
      <c r="R291" s="54" t="str">
        <f>IF(ISNUMBER(MATCH(J291, Causas!B:B, 0)), "Taxonomía Nueva", IF(ISNUMBER(MATCH(J291, 'Causas 1'!B:B, 0)), "Taxonomía Antigua", "HUÉRFANO"))</f>
        <v>Taxonomía Antigua</v>
      </c>
      <c r="S291" s="56">
        <f>YEAR(G291)</f>
        <v>2018</v>
      </c>
      <c r="T291" s="8">
        <f>IF(OR(ISBLANK(O290), O290=0, O290="", ISBLANK(P290), P290=0, P290=""), 1, 0)</f>
        <v>0</v>
      </c>
    </row>
    <row r="292" spans="2:20">
      <c r="B292" s="7">
        <v>201800408</v>
      </c>
      <c r="C292" s="8">
        <v>6</v>
      </c>
      <c r="D292" s="8">
        <v>1</v>
      </c>
      <c r="E292" s="8">
        <v>50</v>
      </c>
      <c r="F292" s="9">
        <v>71</v>
      </c>
      <c r="G292" s="10">
        <v>43370.5141435185</v>
      </c>
      <c r="H292" s="10">
        <v>43370.565972222197</v>
      </c>
      <c r="I292" s="77">
        <v>1.2438888888888888</v>
      </c>
      <c r="J292" s="9">
        <v>2301</v>
      </c>
      <c r="K292" s="9" t="s">
        <v>4</v>
      </c>
      <c r="L292" s="9">
        <v>7301</v>
      </c>
      <c r="M292" s="8" t="s">
        <v>53</v>
      </c>
      <c r="N292" s="8" t="s">
        <v>51</v>
      </c>
      <c r="O292" s="12">
        <v>297525.01</v>
      </c>
      <c r="P292" s="27">
        <v>6118481.0499999998</v>
      </c>
      <c r="Q292" s="27" t="s">
        <v>264</v>
      </c>
      <c r="R292" s="54" t="str">
        <f>IF(ISNUMBER(MATCH(J292, Causas!B:B, 0)), "Taxonomía Nueva", IF(ISNUMBER(MATCH(J292, 'Causas 1'!B:B, 0)), "Taxonomía Antigua", "HUÉRFANO"))</f>
        <v>Taxonomía Antigua</v>
      </c>
      <c r="S292" s="56">
        <f>YEAR(G292)</f>
        <v>2018</v>
      </c>
      <c r="T292" s="8">
        <f>IF(OR(ISBLANK(O291), O291=0, O291="", ISBLANK(P291), P291=0, P291=""), 1, 0)</f>
        <v>0</v>
      </c>
    </row>
    <row r="293" spans="2:20">
      <c r="B293" s="7">
        <v>201800409</v>
      </c>
      <c r="C293" s="8">
        <v>8</v>
      </c>
      <c r="D293" s="8">
        <v>1</v>
      </c>
      <c r="E293" s="8">
        <v>25</v>
      </c>
      <c r="F293" s="9">
        <v>30</v>
      </c>
      <c r="G293" s="10">
        <v>43371.985393518502</v>
      </c>
      <c r="H293" s="10">
        <v>43372.045138888898</v>
      </c>
      <c r="I293" s="77">
        <v>1.433888888888889</v>
      </c>
      <c r="J293" s="9">
        <v>2401</v>
      </c>
      <c r="K293" s="9" t="s">
        <v>4</v>
      </c>
      <c r="L293" s="9">
        <v>7301</v>
      </c>
      <c r="M293" s="8" t="s">
        <v>53</v>
      </c>
      <c r="N293" s="8" t="s">
        <v>51</v>
      </c>
      <c r="O293" s="12">
        <v>301075.21999999997</v>
      </c>
      <c r="P293" s="27">
        <v>6126702.6900000004</v>
      </c>
      <c r="Q293" s="27" t="s">
        <v>273</v>
      </c>
      <c r="R293" s="54" t="str">
        <f>IF(ISNUMBER(MATCH(J293, Causas!B:B, 0)), "Taxonomía Nueva", IF(ISNUMBER(MATCH(J293, 'Causas 1'!B:B, 0)), "Taxonomía Antigua", "HUÉRFANO"))</f>
        <v>Taxonomía Antigua</v>
      </c>
      <c r="S293" s="56">
        <f>YEAR(G293)</f>
        <v>2018</v>
      </c>
      <c r="T293" s="8">
        <f>IF(OR(ISBLANK(O292), O292=0, O292="", ISBLANK(P292), P292=0, P292=""), 1, 0)</f>
        <v>0</v>
      </c>
    </row>
    <row r="294" spans="2:20">
      <c r="B294" s="7">
        <v>201800410</v>
      </c>
      <c r="C294" s="8">
        <v>2</v>
      </c>
      <c r="D294" s="8">
        <v>8</v>
      </c>
      <c r="E294" s="8">
        <v>205</v>
      </c>
      <c r="F294" s="9">
        <v>86</v>
      </c>
      <c r="G294" s="10">
        <v>43374.419282407398</v>
      </c>
      <c r="H294" s="10">
        <v>43374.559027777803</v>
      </c>
      <c r="I294" s="77">
        <v>3.3538888888888887</v>
      </c>
      <c r="J294" s="9">
        <v>2606</v>
      </c>
      <c r="K294" s="9" t="s">
        <v>4</v>
      </c>
      <c r="L294" s="9">
        <v>7308</v>
      </c>
      <c r="M294" s="8" t="s">
        <v>50</v>
      </c>
      <c r="N294" s="8" t="s">
        <v>51</v>
      </c>
      <c r="O294" s="12">
        <v>310903.45699999999</v>
      </c>
      <c r="P294" s="27">
        <v>6144698.6880000001</v>
      </c>
      <c r="Q294" s="27" t="s">
        <v>163</v>
      </c>
      <c r="R294" s="54" t="str">
        <f>IF(ISNUMBER(MATCH(J294, Causas!B:B, 0)), "Taxonomía Nueva", IF(ISNUMBER(MATCH(J294, 'Causas 1'!B:B, 0)), "Taxonomía Antigua", "HUÉRFANO"))</f>
        <v>Taxonomía Antigua</v>
      </c>
      <c r="S294" s="56">
        <f>YEAR(G294)</f>
        <v>2018</v>
      </c>
      <c r="T294" s="8">
        <f>IF(OR(ISBLANK(O293), O293=0, O293="", ISBLANK(P293), P293=0, P293=""), 1, 0)</f>
        <v>0</v>
      </c>
    </row>
    <row r="295" spans="2:20">
      <c r="B295" s="7">
        <v>201800411</v>
      </c>
      <c r="C295" s="8">
        <v>9</v>
      </c>
      <c r="D295" s="8">
        <v>3</v>
      </c>
      <c r="E295" s="8">
        <v>85</v>
      </c>
      <c r="F295" s="9">
        <v>3</v>
      </c>
      <c r="G295" s="10">
        <v>43376.848263888904</v>
      </c>
      <c r="H295" s="10">
        <v>43376.8930555556</v>
      </c>
      <c r="I295" s="77">
        <v>1.075</v>
      </c>
      <c r="J295" s="9">
        <v>2008</v>
      </c>
      <c r="K295" s="9" t="s">
        <v>4</v>
      </c>
      <c r="L295" s="9">
        <v>7308</v>
      </c>
      <c r="M295" s="8" t="s">
        <v>50</v>
      </c>
      <c r="N295" s="8" t="s">
        <v>51</v>
      </c>
      <c r="O295" s="12">
        <v>315597.74900000001</v>
      </c>
      <c r="P295" s="27">
        <v>6133082.9939999999</v>
      </c>
      <c r="Q295" s="27" t="s">
        <v>199</v>
      </c>
      <c r="R295" s="54" t="str">
        <f>IF(ISNUMBER(MATCH(J295, Causas!B:B, 0)), "Taxonomía Nueva", IF(ISNUMBER(MATCH(J295, 'Causas 1'!B:B, 0)), "Taxonomía Antigua", "HUÉRFANO"))</f>
        <v>Taxonomía Antigua</v>
      </c>
      <c r="S295" s="56">
        <f>YEAR(G295)</f>
        <v>2018</v>
      </c>
      <c r="T295" s="8">
        <f>IF(OR(ISBLANK(O294), O294=0, O294="", ISBLANK(P294), P294=0, P294=""), 1, 0)</f>
        <v>0</v>
      </c>
    </row>
    <row r="296" spans="2:20">
      <c r="B296" s="7">
        <v>201800412</v>
      </c>
      <c r="C296" s="8">
        <v>7</v>
      </c>
      <c r="D296" s="8">
        <v>6</v>
      </c>
      <c r="E296" s="8">
        <v>71</v>
      </c>
      <c r="F296" s="9">
        <v>34</v>
      </c>
      <c r="G296" s="10">
        <v>43378.804606481499</v>
      </c>
      <c r="H296" s="10">
        <v>43378.917210648098</v>
      </c>
      <c r="I296" s="77">
        <v>2.7025000000000001</v>
      </c>
      <c r="J296" s="9">
        <v>2304</v>
      </c>
      <c r="K296" s="9" t="s">
        <v>4</v>
      </c>
      <c r="L296" s="9">
        <v>7301</v>
      </c>
      <c r="M296" s="8" t="s">
        <v>53</v>
      </c>
      <c r="N296" s="8" t="s">
        <v>51</v>
      </c>
      <c r="O296" s="12">
        <v>319343.04200000002</v>
      </c>
      <c r="P296" s="27">
        <v>6111378.8590000002</v>
      </c>
      <c r="Q296" s="27" t="s">
        <v>274</v>
      </c>
      <c r="R296" s="54" t="str">
        <f>IF(ISNUMBER(MATCH(J296, Causas!B:B, 0)), "Taxonomía Nueva", IF(ISNUMBER(MATCH(J296, 'Causas 1'!B:B, 0)), "Taxonomía Antigua", "HUÉRFANO"))</f>
        <v>Taxonomía Antigua</v>
      </c>
      <c r="S296" s="56">
        <f>YEAR(G296)</f>
        <v>2018</v>
      </c>
      <c r="T296" s="8">
        <f>IF(OR(ISBLANK(O295), O295=0, O295="", ISBLANK(P295), P295=0, P295=""), 1, 0)</f>
        <v>0</v>
      </c>
    </row>
    <row r="297" spans="2:20">
      <c r="B297" s="7">
        <v>201800413</v>
      </c>
      <c r="C297" s="8">
        <v>2</v>
      </c>
      <c r="D297" s="8">
        <v>89</v>
      </c>
      <c r="E297" s="8">
        <v>5270</v>
      </c>
      <c r="F297" s="9">
        <v>667</v>
      </c>
      <c r="G297" s="10">
        <v>43379.321805555599</v>
      </c>
      <c r="H297" s="10">
        <v>43379.380555555603</v>
      </c>
      <c r="I297" s="77">
        <v>1.41</v>
      </c>
      <c r="J297" s="9">
        <v>2201</v>
      </c>
      <c r="K297" s="9" t="s">
        <v>4</v>
      </c>
      <c r="L297" s="9">
        <v>6303</v>
      </c>
      <c r="M297" s="8" t="s">
        <v>64</v>
      </c>
      <c r="N297" s="8" t="s">
        <v>275</v>
      </c>
      <c r="O297" s="12">
        <v>310859.33100000001</v>
      </c>
      <c r="P297" s="27">
        <v>6147556.2549999999</v>
      </c>
      <c r="Q297" s="27" t="s">
        <v>276</v>
      </c>
      <c r="R297" s="54" t="str">
        <f>IF(ISNUMBER(MATCH(J297, Causas!B:B, 0)), "Taxonomía Nueva", IF(ISNUMBER(MATCH(J297, 'Causas 1'!B:B, 0)), "Taxonomía Antigua", "HUÉRFANO"))</f>
        <v>Taxonomía Antigua</v>
      </c>
      <c r="S297" s="56">
        <f>YEAR(G297)</f>
        <v>2018</v>
      </c>
      <c r="T297" s="8">
        <f>IF(OR(ISBLANK(O296), O296=0, O296="", ISBLANK(P296), P296=0, P296=""), 1, 0)</f>
        <v>0</v>
      </c>
    </row>
    <row r="298" spans="2:20">
      <c r="B298" s="7">
        <v>201800414</v>
      </c>
      <c r="C298" s="8">
        <v>7</v>
      </c>
      <c r="D298" s="8">
        <v>1</v>
      </c>
      <c r="E298" s="8">
        <v>8</v>
      </c>
      <c r="F298" s="9">
        <v>2</v>
      </c>
      <c r="G298" s="10">
        <v>43382.422893518502</v>
      </c>
      <c r="H298" s="10">
        <v>43382.547407407401</v>
      </c>
      <c r="I298" s="77">
        <v>2.9766666666666666</v>
      </c>
      <c r="J298" s="9">
        <v>2607</v>
      </c>
      <c r="K298" s="9" t="s">
        <v>4</v>
      </c>
      <c r="L298" s="9">
        <v>7301</v>
      </c>
      <c r="M298" s="8" t="s">
        <v>53</v>
      </c>
      <c r="N298" s="8" t="s">
        <v>51</v>
      </c>
      <c r="O298" s="12">
        <v>305556.527</v>
      </c>
      <c r="P298" s="27">
        <v>6120798.7800000003</v>
      </c>
      <c r="Q298" s="27" t="s">
        <v>277</v>
      </c>
      <c r="R298" s="54" t="str">
        <f>IF(ISNUMBER(MATCH(J298, Causas!B:B, 0)), "Taxonomía Nueva", IF(ISNUMBER(MATCH(J298, 'Causas 1'!B:B, 0)), "Taxonomía Antigua", "HUÉRFANO"))</f>
        <v>Taxonomía Antigua</v>
      </c>
      <c r="S298" s="56">
        <f>YEAR(G298)</f>
        <v>2018</v>
      </c>
      <c r="T298" s="8">
        <f>IF(OR(ISBLANK(O297), O297=0, O297="", ISBLANK(P297), P297=0, P297=""), 1, 0)</f>
        <v>0</v>
      </c>
    </row>
    <row r="299" spans="2:20">
      <c r="B299" s="7">
        <v>201800415</v>
      </c>
      <c r="C299" s="8">
        <v>6</v>
      </c>
      <c r="D299" s="8">
        <v>5</v>
      </c>
      <c r="E299" s="8">
        <v>480</v>
      </c>
      <c r="F299" s="9">
        <v>226</v>
      </c>
      <c r="G299" s="10">
        <v>43382.825023148202</v>
      </c>
      <c r="H299" s="10">
        <v>43382.885694444398</v>
      </c>
      <c r="I299" s="77">
        <v>1.4561111111111111</v>
      </c>
      <c r="J299" s="9">
        <v>1501</v>
      </c>
      <c r="K299" s="9" t="s">
        <v>4</v>
      </c>
      <c r="L299" s="9">
        <v>7301</v>
      </c>
      <c r="M299" s="8" t="s">
        <v>53</v>
      </c>
      <c r="N299" s="8" t="s">
        <v>51</v>
      </c>
      <c r="O299" s="12">
        <v>297558.58500000002</v>
      </c>
      <c r="P299" s="27">
        <v>6121860.5449999999</v>
      </c>
      <c r="Q299" s="27" t="s">
        <v>169</v>
      </c>
      <c r="R299" s="54" t="str">
        <f>IF(ISNUMBER(MATCH(J299, Causas!B:B, 0)), "Taxonomía Nueva", IF(ISNUMBER(MATCH(J299, 'Causas 1'!B:B, 0)), "Taxonomía Antigua", "HUÉRFANO"))</f>
        <v>Taxonomía Antigua</v>
      </c>
      <c r="S299" s="56">
        <f>YEAR(G299)</f>
        <v>2018</v>
      </c>
      <c r="T299" s="8">
        <f>IF(OR(ISBLANK(O298), O298=0, O298="", ISBLANK(P298), P298=0, P298=""), 1, 0)</f>
        <v>0</v>
      </c>
    </row>
    <row r="300" spans="2:20">
      <c r="B300" s="7">
        <v>201800416</v>
      </c>
      <c r="C300" s="8">
        <v>7</v>
      </c>
      <c r="D300" s="8">
        <v>4</v>
      </c>
      <c r="E300" s="8">
        <v>105</v>
      </c>
      <c r="F300" s="9">
        <v>10</v>
      </c>
      <c r="G300" s="10">
        <v>43383.432870370401</v>
      </c>
      <c r="H300" s="10">
        <v>43383.658333333296</v>
      </c>
      <c r="I300" s="77">
        <v>5.4111111111111114</v>
      </c>
      <c r="J300" s="9">
        <v>2607</v>
      </c>
      <c r="K300" s="9" t="s">
        <v>4</v>
      </c>
      <c r="L300" s="9">
        <v>7304</v>
      </c>
      <c r="M300" s="8" t="s">
        <v>92</v>
      </c>
      <c r="N300" s="8" t="s">
        <v>51</v>
      </c>
      <c r="O300" s="12">
        <v>306309.54700000002</v>
      </c>
      <c r="P300" s="27">
        <v>6103510.8320000004</v>
      </c>
      <c r="Q300" s="27" t="s">
        <v>195</v>
      </c>
      <c r="R300" s="54" t="str">
        <f>IF(ISNUMBER(MATCH(J300, Causas!B:B, 0)), "Taxonomía Nueva", IF(ISNUMBER(MATCH(J300, 'Causas 1'!B:B, 0)), "Taxonomía Antigua", "HUÉRFANO"))</f>
        <v>Taxonomía Antigua</v>
      </c>
      <c r="S300" s="56">
        <f>YEAR(G300)</f>
        <v>2018</v>
      </c>
      <c r="T300" s="8">
        <f>IF(OR(ISBLANK(O299), O299=0, O299="", ISBLANK(P299), P299=0, P299=""), 1, 0)</f>
        <v>0</v>
      </c>
    </row>
    <row r="301" spans="2:20">
      <c r="B301" s="7">
        <v>201800417</v>
      </c>
      <c r="C301" s="8">
        <v>7</v>
      </c>
      <c r="D301" s="8">
        <v>1</v>
      </c>
      <c r="E301" s="8">
        <v>100</v>
      </c>
      <c r="F301" s="9">
        <v>39</v>
      </c>
      <c r="G301" s="10">
        <v>43383.595173611102</v>
      </c>
      <c r="H301" s="10">
        <v>43383.606388888897</v>
      </c>
      <c r="I301" s="77">
        <v>0.26916666666666667</v>
      </c>
      <c r="J301" s="9">
        <v>2401</v>
      </c>
      <c r="K301" s="9" t="s">
        <v>4</v>
      </c>
      <c r="L301" s="9">
        <v>7301</v>
      </c>
      <c r="M301" s="8" t="s">
        <v>53</v>
      </c>
      <c r="N301" s="8" t="s">
        <v>51</v>
      </c>
      <c r="O301" s="12">
        <v>304219.61</v>
      </c>
      <c r="P301" s="27">
        <v>6116297</v>
      </c>
      <c r="Q301" s="27" t="s">
        <v>278</v>
      </c>
      <c r="R301" s="54" t="str">
        <f>IF(ISNUMBER(MATCH(J301, Causas!B:B, 0)), "Taxonomía Nueva", IF(ISNUMBER(MATCH(J301, 'Causas 1'!B:B, 0)), "Taxonomía Antigua", "HUÉRFANO"))</f>
        <v>Taxonomía Antigua</v>
      </c>
      <c r="S301" s="56">
        <f>YEAR(G301)</f>
        <v>2018</v>
      </c>
      <c r="T301" s="8">
        <f>IF(OR(ISBLANK(O300), O300=0, O300="", ISBLANK(P300), P300=0, P300=""), 1, 0)</f>
        <v>0</v>
      </c>
    </row>
    <row r="302" spans="2:20">
      <c r="B302" s="7">
        <v>201800418</v>
      </c>
      <c r="C302" s="8">
        <v>7</v>
      </c>
      <c r="D302" s="8">
        <v>6</v>
      </c>
      <c r="E302" s="8">
        <v>245</v>
      </c>
      <c r="F302" s="9">
        <v>5</v>
      </c>
      <c r="G302" s="10">
        <v>43384.417361111096</v>
      </c>
      <c r="H302" s="10">
        <v>43384.651319444398</v>
      </c>
      <c r="I302" s="77">
        <v>5.6150000000000002</v>
      </c>
      <c r="J302" s="9">
        <v>2607</v>
      </c>
      <c r="K302" s="9" t="s">
        <v>4</v>
      </c>
      <c r="L302" s="9">
        <v>7301</v>
      </c>
      <c r="M302" s="8" t="s">
        <v>53</v>
      </c>
      <c r="N302" s="8" t="s">
        <v>51</v>
      </c>
      <c r="O302" s="12">
        <v>311058.81800000003</v>
      </c>
      <c r="P302" s="27">
        <v>6114288.5290000001</v>
      </c>
      <c r="Q302" s="27" t="s">
        <v>62</v>
      </c>
      <c r="R302" s="54" t="str">
        <f>IF(ISNUMBER(MATCH(J302, Causas!B:B, 0)), "Taxonomía Nueva", IF(ISNUMBER(MATCH(J302, 'Causas 1'!B:B, 0)), "Taxonomía Antigua", "HUÉRFANO"))</f>
        <v>Taxonomía Antigua</v>
      </c>
      <c r="S302" s="56">
        <f>YEAR(G302)</f>
        <v>2018</v>
      </c>
      <c r="T302" s="8">
        <f>IF(OR(ISBLANK(O301), O301=0, O301="", ISBLANK(P301), P301=0, P301=""), 1, 0)</f>
        <v>0</v>
      </c>
    </row>
    <row r="303" spans="2:20">
      <c r="B303" s="7">
        <v>201800419</v>
      </c>
      <c r="C303" s="8">
        <v>7</v>
      </c>
      <c r="D303" s="8">
        <v>1</v>
      </c>
      <c r="E303" s="8">
        <v>45</v>
      </c>
      <c r="F303" s="9">
        <v>21</v>
      </c>
      <c r="G303" s="10">
        <v>43390.418749999997</v>
      </c>
      <c r="H303" s="10">
        <v>43390.434027777803</v>
      </c>
      <c r="I303" s="77">
        <v>0.36666666666666664</v>
      </c>
      <c r="J303" s="9">
        <v>2607</v>
      </c>
      <c r="K303" s="9" t="s">
        <v>4</v>
      </c>
      <c r="L303" s="9">
        <v>7301</v>
      </c>
      <c r="M303" s="8" t="s">
        <v>53</v>
      </c>
      <c r="N303" s="8" t="s">
        <v>51</v>
      </c>
      <c r="O303" s="12">
        <v>306534.32</v>
      </c>
      <c r="P303" s="27">
        <v>6104951.8799999999</v>
      </c>
      <c r="Q303" s="27" t="s">
        <v>279</v>
      </c>
      <c r="R303" s="54" t="str">
        <f>IF(ISNUMBER(MATCH(J303, Causas!B:B, 0)), "Taxonomía Nueva", IF(ISNUMBER(MATCH(J303, 'Causas 1'!B:B, 0)), "Taxonomía Antigua", "HUÉRFANO"))</f>
        <v>Taxonomía Antigua</v>
      </c>
      <c r="S303" s="56">
        <f>YEAR(G303)</f>
        <v>2018</v>
      </c>
      <c r="T303" s="8">
        <f>IF(OR(ISBLANK(O302), O302=0, O302="", ISBLANK(P302), P302=0, P302=""), 1, 0)</f>
        <v>0</v>
      </c>
    </row>
    <row r="304" spans="2:20">
      <c r="B304" s="7">
        <v>201800420</v>
      </c>
      <c r="C304" s="8">
        <v>6</v>
      </c>
      <c r="D304" s="8">
        <v>5</v>
      </c>
      <c r="E304" s="8">
        <v>98</v>
      </c>
      <c r="F304" s="9">
        <v>37</v>
      </c>
      <c r="G304" s="10">
        <v>43396.418055555601</v>
      </c>
      <c r="H304" s="10">
        <v>43396.526388888902</v>
      </c>
      <c r="I304" s="77">
        <v>2.6</v>
      </c>
      <c r="J304" s="9">
        <v>2607</v>
      </c>
      <c r="K304" s="9" t="s">
        <v>4</v>
      </c>
      <c r="L304" s="9">
        <v>7301</v>
      </c>
      <c r="M304" s="8" t="s">
        <v>53</v>
      </c>
      <c r="N304" s="8" t="s">
        <v>51</v>
      </c>
      <c r="O304" s="12">
        <v>299827.91100000002</v>
      </c>
      <c r="P304" s="27">
        <v>6124864.1150000002</v>
      </c>
      <c r="Q304" s="27" t="s">
        <v>280</v>
      </c>
      <c r="R304" s="54" t="str">
        <f>IF(ISNUMBER(MATCH(J304, Causas!B:B, 0)), "Taxonomía Nueva", IF(ISNUMBER(MATCH(J304, 'Causas 1'!B:B, 0)), "Taxonomía Antigua", "HUÉRFANO"))</f>
        <v>Taxonomía Antigua</v>
      </c>
      <c r="S304" s="56">
        <f>YEAR(G304)</f>
        <v>2018</v>
      </c>
      <c r="T304" s="8">
        <f>IF(OR(ISBLANK(O303), O303=0, O303="", ISBLANK(P303), P303=0, P303=""), 1, 0)</f>
        <v>0</v>
      </c>
    </row>
    <row r="305" spans="2:20">
      <c r="B305" s="7">
        <v>201800421</v>
      </c>
      <c r="C305" s="8">
        <v>8</v>
      </c>
      <c r="D305" s="8">
        <v>1</v>
      </c>
      <c r="E305" s="8">
        <v>25</v>
      </c>
      <c r="F305" s="9">
        <v>4</v>
      </c>
      <c r="G305" s="10">
        <v>43396.770578703698</v>
      </c>
      <c r="H305" s="10">
        <v>43396.804930555598</v>
      </c>
      <c r="I305" s="77">
        <v>0.82444444444444442</v>
      </c>
      <c r="J305" s="9">
        <v>2401</v>
      </c>
      <c r="K305" s="9" t="s">
        <v>4</v>
      </c>
      <c r="L305" s="9">
        <v>7301</v>
      </c>
      <c r="M305" s="8" t="s">
        <v>53</v>
      </c>
      <c r="N305" s="8" t="s">
        <v>51</v>
      </c>
      <c r="O305" s="12">
        <v>302775.09000000003</v>
      </c>
      <c r="P305" s="27">
        <v>6128284.2400000002</v>
      </c>
      <c r="Q305" s="27" t="s">
        <v>281</v>
      </c>
      <c r="R305" s="54" t="str">
        <f>IF(ISNUMBER(MATCH(J305, Causas!B:B, 0)), "Taxonomía Nueva", IF(ISNUMBER(MATCH(J305, 'Causas 1'!B:B, 0)), "Taxonomía Antigua", "HUÉRFANO"))</f>
        <v>Taxonomía Antigua</v>
      </c>
      <c r="S305" s="56">
        <f>YEAR(G305)</f>
        <v>2018</v>
      </c>
      <c r="T305" s="8">
        <f>IF(OR(ISBLANK(O304), O304=0, O304="", ISBLANK(P304), P304=0, P304=""), 1, 0)</f>
        <v>0</v>
      </c>
    </row>
    <row r="306" spans="2:20">
      <c r="B306" s="7">
        <v>201800422</v>
      </c>
      <c r="C306" s="8">
        <v>6</v>
      </c>
      <c r="D306" s="8">
        <v>1</v>
      </c>
      <c r="E306" s="8">
        <v>45</v>
      </c>
      <c r="F306" s="9">
        <v>2</v>
      </c>
      <c r="G306" s="10">
        <v>43398.786805555603</v>
      </c>
      <c r="H306" s="10">
        <v>43398.829861111102</v>
      </c>
      <c r="I306" s="77">
        <v>1.0333333333333334</v>
      </c>
      <c r="J306" s="9">
        <v>2305</v>
      </c>
      <c r="K306" s="9" t="s">
        <v>4</v>
      </c>
      <c r="L306" s="9">
        <v>7301</v>
      </c>
      <c r="M306" s="8" t="s">
        <v>53</v>
      </c>
      <c r="N306" s="8" t="s">
        <v>51</v>
      </c>
      <c r="O306" s="12">
        <v>302232.71000000002</v>
      </c>
      <c r="P306" s="27">
        <v>6121878.8499999996</v>
      </c>
      <c r="Q306" s="27" t="s">
        <v>282</v>
      </c>
      <c r="R306" s="54" t="str">
        <f>IF(ISNUMBER(MATCH(J306, Causas!B:B, 0)), "Taxonomía Nueva", IF(ISNUMBER(MATCH(J306, 'Causas 1'!B:B, 0)), "Taxonomía Antigua", "HUÉRFANO"))</f>
        <v>Taxonomía Antigua</v>
      </c>
      <c r="S306" s="56">
        <f>YEAR(G306)</f>
        <v>2018</v>
      </c>
      <c r="T306" s="8">
        <f>IF(OR(ISBLANK(O305), O305=0, O305="", ISBLANK(P305), P305=0, P305=""), 1, 0)</f>
        <v>0</v>
      </c>
    </row>
    <row r="307" spans="2:20">
      <c r="B307" s="7">
        <v>201800423</v>
      </c>
      <c r="C307" s="8">
        <v>6</v>
      </c>
      <c r="D307" s="8">
        <v>1</v>
      </c>
      <c r="E307" s="8">
        <v>45</v>
      </c>
      <c r="F307" s="9">
        <v>29</v>
      </c>
      <c r="G307" s="10">
        <v>43399.780509259297</v>
      </c>
      <c r="H307" s="10">
        <v>43399.840590277803</v>
      </c>
      <c r="I307" s="77">
        <v>1.4419444444444445</v>
      </c>
      <c r="J307" s="9">
        <v>2401</v>
      </c>
      <c r="K307" s="9" t="s">
        <v>4</v>
      </c>
      <c r="L307" s="9">
        <v>7301</v>
      </c>
      <c r="M307" s="8" t="s">
        <v>53</v>
      </c>
      <c r="N307" s="8" t="s">
        <v>51</v>
      </c>
      <c r="O307" s="12">
        <v>297804.88400000002</v>
      </c>
      <c r="P307" s="27">
        <v>6122599.0190000003</v>
      </c>
      <c r="Q307" s="27" t="s">
        <v>283</v>
      </c>
      <c r="R307" s="54" t="str">
        <f>IF(ISNUMBER(MATCH(J307, Causas!B:B, 0)), "Taxonomía Nueva", IF(ISNUMBER(MATCH(J307, 'Causas 1'!B:B, 0)), "Taxonomía Antigua", "HUÉRFANO"))</f>
        <v>Taxonomía Antigua</v>
      </c>
      <c r="S307" s="56">
        <f>YEAR(G307)</f>
        <v>2018</v>
      </c>
      <c r="T307" s="8">
        <f>IF(OR(ISBLANK(O306), O306=0, O306="", ISBLANK(P306), P306=0, P306=""), 1, 0)</f>
        <v>0</v>
      </c>
    </row>
    <row r="308" spans="2:20">
      <c r="B308" s="7">
        <v>201800424</v>
      </c>
      <c r="C308" s="8">
        <v>7</v>
      </c>
      <c r="D308" s="8">
        <v>1</v>
      </c>
      <c r="E308" s="8">
        <v>150</v>
      </c>
      <c r="F308" s="9">
        <v>207</v>
      </c>
      <c r="G308" s="10">
        <v>43400.771921296298</v>
      </c>
      <c r="H308" s="10">
        <v>43400.816851851901</v>
      </c>
      <c r="I308" s="77">
        <v>1.0783333333333334</v>
      </c>
      <c r="J308" s="9">
        <v>2701</v>
      </c>
      <c r="K308" s="9" t="s">
        <v>4</v>
      </c>
      <c r="L308" s="9">
        <v>7301</v>
      </c>
      <c r="M308" s="8" t="s">
        <v>53</v>
      </c>
      <c r="N308" s="8" t="s">
        <v>275</v>
      </c>
      <c r="O308" s="12">
        <v>303522.53999999998</v>
      </c>
      <c r="P308" s="27">
        <v>6117103.0300000003</v>
      </c>
      <c r="Q308" s="27" t="s">
        <v>284</v>
      </c>
      <c r="R308" s="54" t="str">
        <f>IF(ISNUMBER(MATCH(J308, Causas!B:B, 0)), "Taxonomía Nueva", IF(ISNUMBER(MATCH(J308, 'Causas 1'!B:B, 0)), "Taxonomía Antigua", "HUÉRFANO"))</f>
        <v>Taxonomía Antigua</v>
      </c>
      <c r="S308" s="56">
        <f>YEAR(G308)</f>
        <v>2018</v>
      </c>
      <c r="T308" s="8">
        <f>IF(OR(ISBLANK(O307), O307=0, O307="", ISBLANK(P307), P307=0, P307=""), 1, 0)</f>
        <v>0</v>
      </c>
    </row>
    <row r="309" spans="2:20">
      <c r="B309" s="7">
        <v>201800425</v>
      </c>
      <c r="C309" s="8">
        <v>9</v>
      </c>
      <c r="D309" s="8">
        <v>13</v>
      </c>
      <c r="E309" s="8">
        <v>210</v>
      </c>
      <c r="F309" s="9">
        <v>150</v>
      </c>
      <c r="G309" s="10">
        <v>43402.351597222201</v>
      </c>
      <c r="H309" s="10">
        <v>43402.403831018499</v>
      </c>
      <c r="I309" s="77">
        <v>1.253611111111111</v>
      </c>
      <c r="J309" s="9">
        <v>1802</v>
      </c>
      <c r="K309" s="9" t="s">
        <v>4</v>
      </c>
      <c r="L309" s="9">
        <v>7308</v>
      </c>
      <c r="M309" s="8" t="s">
        <v>50</v>
      </c>
      <c r="N309" s="8" t="s">
        <v>51</v>
      </c>
      <c r="O309" s="12">
        <v>305680.21500000003</v>
      </c>
      <c r="P309" s="27">
        <v>6140376.0039999997</v>
      </c>
      <c r="Q309" s="27" t="s">
        <v>94</v>
      </c>
      <c r="R309" s="54" t="str">
        <f>IF(ISNUMBER(MATCH(J309, Causas!B:B, 0)), "Taxonomía Nueva", IF(ISNUMBER(MATCH(J309, 'Causas 1'!B:B, 0)), "Taxonomía Antigua", "HUÉRFANO"))</f>
        <v>Taxonomía Antigua</v>
      </c>
      <c r="S309" s="56">
        <f>YEAR(G309)</f>
        <v>2018</v>
      </c>
      <c r="T309" s="8">
        <f>IF(OR(ISBLANK(O308), O308=0, O308="", ISBLANK(P308), P308=0, P308=""), 1, 0)</f>
        <v>0</v>
      </c>
    </row>
    <row r="310" spans="2:20">
      <c r="B310" s="7">
        <v>201800426</v>
      </c>
      <c r="C310" s="8">
        <v>7</v>
      </c>
      <c r="D310" s="8">
        <v>1</v>
      </c>
      <c r="E310" s="8">
        <v>45</v>
      </c>
      <c r="F310" s="9">
        <v>1</v>
      </c>
      <c r="G310" s="10">
        <v>43402.515439814801</v>
      </c>
      <c r="H310" s="10">
        <v>43402.5783912037</v>
      </c>
      <c r="I310" s="77">
        <v>1.5108333333333333</v>
      </c>
      <c r="J310" s="9">
        <v>1802</v>
      </c>
      <c r="K310" s="9" t="s">
        <v>4</v>
      </c>
      <c r="L310" s="9">
        <v>7301</v>
      </c>
      <c r="M310" s="8" t="s">
        <v>53</v>
      </c>
      <c r="N310" s="8" t="s">
        <v>51</v>
      </c>
      <c r="O310" s="12">
        <v>302885.49400000001</v>
      </c>
      <c r="P310" s="27">
        <v>6116396.6840000004</v>
      </c>
      <c r="Q310" s="27" t="s">
        <v>285</v>
      </c>
      <c r="R310" s="54" t="str">
        <f>IF(ISNUMBER(MATCH(J310, Causas!B:B, 0)), "Taxonomía Nueva", IF(ISNUMBER(MATCH(J310, 'Causas 1'!B:B, 0)), "Taxonomía Antigua", "HUÉRFANO"))</f>
        <v>Taxonomía Antigua</v>
      </c>
      <c r="S310" s="56">
        <f>YEAR(G310)</f>
        <v>2018</v>
      </c>
      <c r="T310" s="8">
        <f>IF(OR(ISBLANK(O309), O309=0, O309="", ISBLANK(P309), P309=0, P309=""), 1, 0)</f>
        <v>0</v>
      </c>
    </row>
    <row r="311" spans="2:20">
      <c r="B311" s="7">
        <v>201800427</v>
      </c>
      <c r="C311" s="8">
        <v>6</v>
      </c>
      <c r="D311" s="8">
        <v>1</v>
      </c>
      <c r="E311" s="8">
        <v>25</v>
      </c>
      <c r="F311" s="9">
        <v>12</v>
      </c>
      <c r="G311" s="10">
        <v>43402.606747685197</v>
      </c>
      <c r="H311" s="10">
        <v>43402.659317129597</v>
      </c>
      <c r="I311" s="77">
        <v>1.2616666666666667</v>
      </c>
      <c r="J311" s="9">
        <v>1101</v>
      </c>
      <c r="K311" s="9" t="s">
        <v>4</v>
      </c>
      <c r="L311" s="9">
        <v>7301</v>
      </c>
      <c r="M311" s="8" t="s">
        <v>53</v>
      </c>
      <c r="N311" s="8" t="s">
        <v>51</v>
      </c>
      <c r="O311" s="12">
        <v>301168.50099999999</v>
      </c>
      <c r="P311" s="27">
        <v>6124575.2170000002</v>
      </c>
      <c r="Q311" s="27" t="s">
        <v>286</v>
      </c>
      <c r="R311" s="54" t="str">
        <f>IF(ISNUMBER(MATCH(J311, Causas!B:B, 0)), "Taxonomía Nueva", IF(ISNUMBER(MATCH(J311, 'Causas 1'!B:B, 0)), "Taxonomía Antigua", "HUÉRFANO"))</f>
        <v>Taxonomía Antigua</v>
      </c>
      <c r="S311" s="56">
        <f>YEAR(G311)</f>
        <v>2018</v>
      </c>
      <c r="T311" s="8">
        <f>IF(OR(ISBLANK(O310), O310=0, O310="", ISBLANK(P310), P310=0, P310=""), 1, 0)</f>
        <v>0</v>
      </c>
    </row>
    <row r="312" spans="2:20">
      <c r="B312" s="7">
        <v>201800428</v>
      </c>
      <c r="C312" s="8">
        <v>6</v>
      </c>
      <c r="D312" s="8">
        <v>2</v>
      </c>
      <c r="E312" s="8">
        <v>30</v>
      </c>
      <c r="F312" s="9">
        <v>16</v>
      </c>
      <c r="G312" s="10">
        <v>43402.608009259297</v>
      </c>
      <c r="H312" s="10">
        <v>43402.654166666704</v>
      </c>
      <c r="I312" s="77">
        <v>1.1077777777777778</v>
      </c>
      <c r="J312" s="9">
        <v>1101</v>
      </c>
      <c r="K312" s="9" t="s">
        <v>4</v>
      </c>
      <c r="L312" s="9">
        <v>7301</v>
      </c>
      <c r="M312" s="8" t="s">
        <v>53</v>
      </c>
      <c r="N312" s="8" t="s">
        <v>51</v>
      </c>
      <c r="O312" s="12">
        <v>298315.18099999998</v>
      </c>
      <c r="P312" s="27">
        <v>6122747.25</v>
      </c>
      <c r="Q312" s="27" t="s">
        <v>156</v>
      </c>
      <c r="R312" s="54" t="str">
        <f>IF(ISNUMBER(MATCH(J312, Causas!B:B, 0)), "Taxonomía Nueva", IF(ISNUMBER(MATCH(J312, 'Causas 1'!B:B, 0)), "Taxonomía Antigua", "HUÉRFANO"))</f>
        <v>Taxonomía Antigua</v>
      </c>
      <c r="S312" s="56">
        <f>YEAR(G312)</f>
        <v>2018</v>
      </c>
      <c r="T312" s="8">
        <f>IF(OR(ISBLANK(O311), O311=0, O311="", ISBLANK(P311), P311=0, P311=""), 1, 0)</f>
        <v>0</v>
      </c>
    </row>
    <row r="313" spans="2:20">
      <c r="B313" s="7">
        <v>201800429</v>
      </c>
      <c r="C313" s="8">
        <v>9</v>
      </c>
      <c r="D313" s="8">
        <v>7</v>
      </c>
      <c r="E313" s="8">
        <v>86</v>
      </c>
      <c r="F313" s="9">
        <v>28</v>
      </c>
      <c r="G313" s="10">
        <v>43402.653078703697</v>
      </c>
      <c r="H313" s="10">
        <v>43402.769270833298</v>
      </c>
      <c r="I313" s="77">
        <v>2.7886111111111109</v>
      </c>
      <c r="J313" s="9">
        <v>1101</v>
      </c>
      <c r="K313" s="9" t="s">
        <v>4</v>
      </c>
      <c r="L313" s="9">
        <v>7306</v>
      </c>
      <c r="M313" s="8" t="s">
        <v>60</v>
      </c>
      <c r="N313" s="8" t="s">
        <v>51</v>
      </c>
      <c r="O313" s="12">
        <v>328789.62800000003</v>
      </c>
      <c r="P313" s="27">
        <v>6126718.8760000002</v>
      </c>
      <c r="Q313" s="27" t="s">
        <v>71</v>
      </c>
      <c r="R313" s="54" t="str">
        <f>IF(ISNUMBER(MATCH(J313, Causas!B:B, 0)), "Taxonomía Nueva", IF(ISNUMBER(MATCH(J313, 'Causas 1'!B:B, 0)), "Taxonomía Antigua", "HUÉRFANO"))</f>
        <v>Taxonomía Antigua</v>
      </c>
      <c r="S313" s="56">
        <f>YEAR(G313)</f>
        <v>2018</v>
      </c>
      <c r="T313" s="8">
        <f>IF(OR(ISBLANK(O312), O312=0, O312="", ISBLANK(P312), P312=0, P312=""), 1, 0)</f>
        <v>0</v>
      </c>
    </row>
    <row r="314" spans="2:20">
      <c r="B314" s="7">
        <v>201800430</v>
      </c>
      <c r="C314" s="8">
        <v>9</v>
      </c>
      <c r="D314" s="8">
        <v>1</v>
      </c>
      <c r="E314" s="8">
        <v>15</v>
      </c>
      <c r="F314" s="9">
        <v>4</v>
      </c>
      <c r="G314" s="10">
        <v>43402.750648148103</v>
      </c>
      <c r="H314" s="10">
        <v>43402.807662036997</v>
      </c>
      <c r="I314" s="77">
        <v>1.4175</v>
      </c>
      <c r="J314" s="9">
        <v>1101</v>
      </c>
      <c r="K314" s="9" t="s">
        <v>4</v>
      </c>
      <c r="L314" s="9">
        <v>7308</v>
      </c>
      <c r="M314" s="8" t="s">
        <v>50</v>
      </c>
      <c r="N314" s="8" t="s">
        <v>51</v>
      </c>
      <c r="O314" s="12">
        <v>309483.696</v>
      </c>
      <c r="P314" s="27">
        <v>6139268.6799999997</v>
      </c>
      <c r="Q314" s="27" t="s">
        <v>287</v>
      </c>
      <c r="R314" s="54" t="str">
        <f>IF(ISNUMBER(MATCH(J314, Causas!B:B, 0)), "Taxonomía Nueva", IF(ISNUMBER(MATCH(J314, 'Causas 1'!B:B, 0)), "Taxonomía Antigua", "HUÉRFANO"))</f>
        <v>Taxonomía Antigua</v>
      </c>
      <c r="S314" s="56">
        <f>YEAR(G314)</f>
        <v>2018</v>
      </c>
      <c r="T314" s="8">
        <f>IF(OR(ISBLANK(O313), O313=0, O313="", ISBLANK(P313), P313=0, P313=""), 1, 0)</f>
        <v>0</v>
      </c>
    </row>
    <row r="315" spans="2:20">
      <c r="B315" s="7">
        <v>201800431</v>
      </c>
      <c r="C315" s="8">
        <v>9</v>
      </c>
      <c r="D315" s="8">
        <v>1</v>
      </c>
      <c r="E315" s="8">
        <v>15</v>
      </c>
      <c r="F315" s="9">
        <v>42</v>
      </c>
      <c r="G315" s="10">
        <v>43402.691504629598</v>
      </c>
      <c r="H315" s="10">
        <v>43402.7807986111</v>
      </c>
      <c r="I315" s="77">
        <v>2.1430555555555557</v>
      </c>
      <c r="J315" s="9">
        <v>1801</v>
      </c>
      <c r="K315" s="9" t="s">
        <v>4</v>
      </c>
      <c r="L315" s="9">
        <v>7306</v>
      </c>
      <c r="M315" s="8" t="s">
        <v>60</v>
      </c>
      <c r="N315" s="8" t="s">
        <v>51</v>
      </c>
      <c r="O315" s="12">
        <v>333610.96999999997</v>
      </c>
      <c r="P315" s="27">
        <v>6125521.1699999999</v>
      </c>
      <c r="Q315" s="27" t="s">
        <v>288</v>
      </c>
      <c r="R315" s="54" t="str">
        <f>IF(ISNUMBER(MATCH(J315, Causas!B:B, 0)), "Taxonomía Nueva", IF(ISNUMBER(MATCH(J315, 'Causas 1'!B:B, 0)), "Taxonomía Antigua", "HUÉRFANO"))</f>
        <v>Taxonomía Antigua</v>
      </c>
      <c r="S315" s="56">
        <f>YEAR(G315)</f>
        <v>2018</v>
      </c>
      <c r="T315" s="8">
        <f>IF(OR(ISBLANK(O314), O314=0, O314="", ISBLANK(P314), P314=0, P314=""), 1, 0)</f>
        <v>0</v>
      </c>
    </row>
    <row r="316" spans="2:20">
      <c r="B316" s="7">
        <v>201800432</v>
      </c>
      <c r="C316" s="8">
        <v>6</v>
      </c>
      <c r="D316" s="8">
        <v>7</v>
      </c>
      <c r="E316" s="8">
        <v>545</v>
      </c>
      <c r="F316" s="9">
        <v>10</v>
      </c>
      <c r="G316" s="10">
        <v>43403.419097222199</v>
      </c>
      <c r="H316" s="10">
        <v>43403.471689814804</v>
      </c>
      <c r="I316" s="77">
        <v>1.2622222222222221</v>
      </c>
      <c r="J316" s="9">
        <v>2606</v>
      </c>
      <c r="K316" s="9" t="s">
        <v>4</v>
      </c>
      <c r="L316" s="9">
        <v>7301</v>
      </c>
      <c r="M316" s="8" t="s">
        <v>53</v>
      </c>
      <c r="N316" s="8" t="s">
        <v>275</v>
      </c>
      <c r="O316" s="12">
        <v>300335.701</v>
      </c>
      <c r="P316" s="27">
        <v>6115944.9199999999</v>
      </c>
      <c r="Q316" s="27" t="s">
        <v>227</v>
      </c>
      <c r="R316" s="54" t="str">
        <f>IF(ISNUMBER(MATCH(J316, Causas!B:B, 0)), "Taxonomía Nueva", IF(ISNUMBER(MATCH(J316, 'Causas 1'!B:B, 0)), "Taxonomía Antigua", "HUÉRFANO"))</f>
        <v>Taxonomía Antigua</v>
      </c>
      <c r="S316" s="56">
        <f>YEAR(G316)</f>
        <v>2018</v>
      </c>
      <c r="T316" s="8">
        <f>IF(OR(ISBLANK(O315), O315=0, O315="", ISBLANK(P315), P315=0, P315=""), 1, 0)</f>
        <v>0</v>
      </c>
    </row>
    <row r="317" spans="2:20">
      <c r="B317" s="7">
        <v>201800433</v>
      </c>
      <c r="C317" s="8">
        <v>9</v>
      </c>
      <c r="D317" s="8">
        <v>1</v>
      </c>
      <c r="E317" s="8">
        <v>15</v>
      </c>
      <c r="F317" s="9">
        <v>42</v>
      </c>
      <c r="G317" s="10">
        <v>43403.4621527778</v>
      </c>
      <c r="H317" s="10">
        <v>43403.502650463</v>
      </c>
      <c r="I317" s="77">
        <v>0.9719444444444445</v>
      </c>
      <c r="J317" s="9">
        <v>2401</v>
      </c>
      <c r="K317" s="9" t="s">
        <v>4</v>
      </c>
      <c r="L317" s="9">
        <v>7306</v>
      </c>
      <c r="M317" s="8" t="s">
        <v>60</v>
      </c>
      <c r="N317" s="8" t="s">
        <v>51</v>
      </c>
      <c r="O317" s="12">
        <v>333622.37</v>
      </c>
      <c r="P317" s="27">
        <v>6125521.1699999999</v>
      </c>
      <c r="Q317" s="27" t="s">
        <v>289</v>
      </c>
      <c r="R317" s="54" t="str">
        <f>IF(ISNUMBER(MATCH(J317, Causas!B:B, 0)), "Taxonomía Nueva", IF(ISNUMBER(MATCH(J317, 'Causas 1'!B:B, 0)), "Taxonomía Antigua", "HUÉRFANO"))</f>
        <v>Taxonomía Antigua</v>
      </c>
      <c r="S317" s="56">
        <f>YEAR(G317)</f>
        <v>2018</v>
      </c>
      <c r="T317" s="8">
        <f>IF(OR(ISBLANK(O316), O316=0, O316="", ISBLANK(P316), P316=0, P316=""), 1, 0)</f>
        <v>0</v>
      </c>
    </row>
    <row r="318" spans="2:20">
      <c r="B318" s="7">
        <v>201800434</v>
      </c>
      <c r="C318" s="8">
        <v>7</v>
      </c>
      <c r="D318" s="8">
        <v>1</v>
      </c>
      <c r="E318" s="8">
        <v>10</v>
      </c>
      <c r="F318" s="9">
        <v>34</v>
      </c>
      <c r="G318" s="10">
        <v>43403.883067129602</v>
      </c>
      <c r="H318" s="10">
        <v>43403.919918981497</v>
      </c>
      <c r="I318" s="77">
        <v>0.88444444444444448</v>
      </c>
      <c r="J318" s="9">
        <v>2304</v>
      </c>
      <c r="K318" s="9" t="s">
        <v>4</v>
      </c>
      <c r="L318" s="9">
        <v>7301</v>
      </c>
      <c r="M318" s="8" t="s">
        <v>53</v>
      </c>
      <c r="N318" s="8" t="s">
        <v>51</v>
      </c>
      <c r="O318" s="12">
        <v>309372.21000000002</v>
      </c>
      <c r="P318" s="27">
        <v>6114675.0800000001</v>
      </c>
      <c r="Q318" s="27" t="s">
        <v>290</v>
      </c>
      <c r="R318" s="54" t="str">
        <f>IF(ISNUMBER(MATCH(J318, Causas!B:B, 0)), "Taxonomía Nueva", IF(ISNUMBER(MATCH(J318, 'Causas 1'!B:B, 0)), "Taxonomía Antigua", "HUÉRFANO"))</f>
        <v>Taxonomía Antigua</v>
      </c>
      <c r="S318" s="56">
        <f>YEAR(G318)</f>
        <v>2018</v>
      </c>
      <c r="T318" s="8">
        <f>IF(OR(ISBLANK(O317), O317=0, O317="", ISBLANK(P317), P317=0, P317=""), 1, 0)</f>
        <v>0</v>
      </c>
    </row>
    <row r="319" spans="2:20">
      <c r="B319" s="7">
        <v>201800435</v>
      </c>
      <c r="C319" s="8">
        <v>6</v>
      </c>
      <c r="D319" s="8">
        <v>4</v>
      </c>
      <c r="E319" s="8">
        <v>380</v>
      </c>
      <c r="F319" s="9">
        <v>7</v>
      </c>
      <c r="G319" s="10">
        <v>43404.293090277803</v>
      </c>
      <c r="H319" s="10">
        <v>43404.375</v>
      </c>
      <c r="I319" s="77">
        <v>1.9658333333333333</v>
      </c>
      <c r="J319" s="9">
        <v>2401</v>
      </c>
      <c r="K319" s="9" t="s">
        <v>4</v>
      </c>
      <c r="L319" s="9">
        <v>7301</v>
      </c>
      <c r="M319" s="8" t="s">
        <v>53</v>
      </c>
      <c r="N319" s="8" t="s">
        <v>51</v>
      </c>
      <c r="O319" s="12">
        <v>301141.67499999999</v>
      </c>
      <c r="P319" s="27">
        <v>6115501.1890000002</v>
      </c>
      <c r="Q319" s="27" t="s">
        <v>242</v>
      </c>
      <c r="R319" s="54" t="str">
        <f>IF(ISNUMBER(MATCH(J319, Causas!B:B, 0)), "Taxonomía Nueva", IF(ISNUMBER(MATCH(J319, 'Causas 1'!B:B, 0)), "Taxonomía Antigua", "HUÉRFANO"))</f>
        <v>Taxonomía Antigua</v>
      </c>
      <c r="S319" s="56">
        <f>YEAR(G319)</f>
        <v>2018</v>
      </c>
      <c r="T319" s="8">
        <f>IF(OR(ISBLANK(O318), O318=0, O318="", ISBLANK(P318), P318=0, P318=""), 1, 0)</f>
        <v>0</v>
      </c>
    </row>
    <row r="320" spans="2:20">
      <c r="B320" s="7">
        <v>201800436</v>
      </c>
      <c r="C320" s="8">
        <v>6</v>
      </c>
      <c r="D320" s="8">
        <v>1</v>
      </c>
      <c r="E320" s="8">
        <v>150</v>
      </c>
      <c r="F320" s="9">
        <v>115</v>
      </c>
      <c r="G320" s="10">
        <v>43404.594791666699</v>
      </c>
      <c r="H320" s="10">
        <v>43404.640277777798</v>
      </c>
      <c r="I320" s="77">
        <v>1.0916666666666666</v>
      </c>
      <c r="J320" s="9">
        <v>2607</v>
      </c>
      <c r="K320" s="9" t="s">
        <v>4</v>
      </c>
      <c r="L320" s="9">
        <v>7301</v>
      </c>
      <c r="M320" s="8" t="s">
        <v>53</v>
      </c>
      <c r="N320" s="8" t="s">
        <v>51</v>
      </c>
      <c r="O320" s="12">
        <v>301878.33</v>
      </c>
      <c r="P320" s="27">
        <v>6117837.4699999997</v>
      </c>
      <c r="Q320" s="27" t="s">
        <v>218</v>
      </c>
      <c r="R320" s="54" t="str">
        <f>IF(ISNUMBER(MATCH(J320, Causas!B:B, 0)), "Taxonomía Nueva", IF(ISNUMBER(MATCH(J320, 'Causas 1'!B:B, 0)), "Taxonomía Antigua", "HUÉRFANO"))</f>
        <v>Taxonomía Antigua</v>
      </c>
      <c r="S320" s="56">
        <f>YEAR(G320)</f>
        <v>2018</v>
      </c>
      <c r="T320" s="8">
        <f>IF(OR(ISBLANK(O319), O319=0, O319="", ISBLANK(P319), P319=0, P319=""), 1, 0)</f>
        <v>0</v>
      </c>
    </row>
    <row r="321" spans="2:20">
      <c r="B321" s="7">
        <v>201800437</v>
      </c>
      <c r="C321" s="8">
        <v>7</v>
      </c>
      <c r="D321" s="8">
        <v>1</v>
      </c>
      <c r="E321" s="8">
        <v>25</v>
      </c>
      <c r="F321" s="9">
        <v>29</v>
      </c>
      <c r="G321" s="10">
        <v>43405.4848263889</v>
      </c>
      <c r="H321" s="10">
        <v>43405.729166666701</v>
      </c>
      <c r="I321" s="77">
        <v>5.8641666666666667</v>
      </c>
      <c r="J321" s="9">
        <v>1804</v>
      </c>
      <c r="K321" s="9" t="s">
        <v>4</v>
      </c>
      <c r="L321" s="9">
        <v>7301</v>
      </c>
      <c r="M321" s="8" t="s">
        <v>53</v>
      </c>
      <c r="N321" s="8" t="s">
        <v>51</v>
      </c>
      <c r="O321" s="12">
        <v>308625.67</v>
      </c>
      <c r="P321" s="27">
        <v>6104973.3300000001</v>
      </c>
      <c r="Q321" s="27" t="s">
        <v>238</v>
      </c>
      <c r="R321" s="54" t="str">
        <f>IF(ISNUMBER(MATCH(J321, Causas!B:B, 0)), "Taxonomía Nueva", IF(ISNUMBER(MATCH(J321, 'Causas 1'!B:B, 0)), "Taxonomía Antigua", "HUÉRFANO"))</f>
        <v>Taxonomía Antigua</v>
      </c>
      <c r="S321" s="56">
        <f>YEAR(G321)</f>
        <v>2018</v>
      </c>
      <c r="T321" s="8">
        <f>IF(OR(ISBLANK(O320), O320=0, O320="", ISBLANK(P320), P320=0, P320=""), 1, 0)</f>
        <v>0</v>
      </c>
    </row>
    <row r="322" spans="2:20">
      <c r="B322" s="7">
        <v>201800438</v>
      </c>
      <c r="C322" s="8">
        <v>2</v>
      </c>
      <c r="D322" s="8">
        <v>6</v>
      </c>
      <c r="E322" s="8">
        <v>150</v>
      </c>
      <c r="F322" s="9">
        <v>44</v>
      </c>
      <c r="G322" s="10">
        <v>43407.380358796298</v>
      </c>
      <c r="H322" s="10">
        <v>43407.435902777797</v>
      </c>
      <c r="I322" s="77">
        <v>1.3330555555555557</v>
      </c>
      <c r="J322" s="9">
        <v>1802</v>
      </c>
      <c r="K322" s="9" t="s">
        <v>4</v>
      </c>
      <c r="L322" s="9">
        <v>7308</v>
      </c>
      <c r="M322" s="8" t="s">
        <v>50</v>
      </c>
      <c r="N322" s="8" t="s">
        <v>51</v>
      </c>
      <c r="O322" s="12">
        <v>317251.84299999999</v>
      </c>
      <c r="P322" s="27">
        <v>6143773.1890000002</v>
      </c>
      <c r="Q322" s="27" t="s">
        <v>291</v>
      </c>
      <c r="R322" s="54" t="str">
        <f>IF(ISNUMBER(MATCH(J322, Causas!B:B, 0)), "Taxonomía Nueva", IF(ISNUMBER(MATCH(J322, 'Causas 1'!B:B, 0)), "Taxonomía Antigua", "HUÉRFANO"))</f>
        <v>Taxonomía Antigua</v>
      </c>
      <c r="S322" s="56">
        <f>YEAR(G322)</f>
        <v>2018</v>
      </c>
      <c r="T322" s="8">
        <f>IF(OR(ISBLANK(O321), O321=0, O321="", ISBLANK(P321), P321=0, P321=""), 1, 0)</f>
        <v>0</v>
      </c>
    </row>
    <row r="323" spans="2:20">
      <c r="B323" s="7">
        <v>201800439</v>
      </c>
      <c r="C323" s="8">
        <v>9</v>
      </c>
      <c r="D323" s="8">
        <v>2</v>
      </c>
      <c r="E323" s="8">
        <v>20</v>
      </c>
      <c r="F323" s="9">
        <v>11</v>
      </c>
      <c r="G323" s="10">
        <v>43409.525995370401</v>
      </c>
      <c r="H323" s="10">
        <v>43409.569444444402</v>
      </c>
      <c r="I323" s="77">
        <v>1.0427777777777778</v>
      </c>
      <c r="J323" s="9">
        <v>1802</v>
      </c>
      <c r="K323" s="9" t="s">
        <v>4</v>
      </c>
      <c r="L323" s="9">
        <v>7308</v>
      </c>
      <c r="M323" s="8" t="s">
        <v>50</v>
      </c>
      <c r="N323" s="8" t="s">
        <v>51</v>
      </c>
      <c r="O323" s="12">
        <v>308212.06699999998</v>
      </c>
      <c r="P323" s="27">
        <v>6136335.1859999998</v>
      </c>
      <c r="Q323" s="27" t="s">
        <v>292</v>
      </c>
      <c r="R323" s="54" t="str">
        <f>IF(ISNUMBER(MATCH(J323, Causas!B:B, 0)), "Taxonomía Nueva", IF(ISNUMBER(MATCH(J323, 'Causas 1'!B:B, 0)), "Taxonomía Antigua", "HUÉRFANO"))</f>
        <v>Taxonomía Antigua</v>
      </c>
      <c r="S323" s="56">
        <f>YEAR(G323)</f>
        <v>2018</v>
      </c>
      <c r="T323" s="8">
        <f>IF(OR(ISBLANK(O322), O322=0, O322="", ISBLANK(P322), P322=0, P322=""), 1, 0)</f>
        <v>0</v>
      </c>
    </row>
    <row r="324" spans="2:20">
      <c r="B324" s="7">
        <v>201800440</v>
      </c>
      <c r="C324" s="8">
        <v>9</v>
      </c>
      <c r="D324" s="8">
        <v>18</v>
      </c>
      <c r="E324" s="8">
        <v>885</v>
      </c>
      <c r="F324" s="9">
        <v>259</v>
      </c>
      <c r="G324" s="10">
        <v>43409.693171296298</v>
      </c>
      <c r="H324" s="10">
        <v>43409.744444444397</v>
      </c>
      <c r="I324" s="77">
        <v>1.2305555555555556</v>
      </c>
      <c r="J324" s="9">
        <v>1802</v>
      </c>
      <c r="K324" s="9" t="s">
        <v>4</v>
      </c>
      <c r="L324" s="9">
        <v>7308</v>
      </c>
      <c r="M324" s="8" t="s">
        <v>50</v>
      </c>
      <c r="N324" s="8" t="s">
        <v>51</v>
      </c>
      <c r="O324" s="12">
        <v>309461.076</v>
      </c>
      <c r="P324" s="27">
        <v>6139311.4119999995</v>
      </c>
      <c r="Q324" s="27" t="s">
        <v>58</v>
      </c>
      <c r="R324" s="54" t="str">
        <f>IF(ISNUMBER(MATCH(J324, Causas!B:B, 0)), "Taxonomía Nueva", IF(ISNUMBER(MATCH(J324, 'Causas 1'!B:B, 0)), "Taxonomía Antigua", "HUÉRFANO"))</f>
        <v>Taxonomía Antigua</v>
      </c>
      <c r="S324" s="56">
        <f>YEAR(G324)</f>
        <v>2018</v>
      </c>
      <c r="T324" s="8">
        <f>IF(OR(ISBLANK(O323), O323=0, O323="", ISBLANK(P323), P323=0, P323=""), 1, 0)</f>
        <v>0</v>
      </c>
    </row>
    <row r="325" spans="2:20">
      <c r="B325" s="7">
        <v>201800441</v>
      </c>
      <c r="C325" s="8">
        <v>6</v>
      </c>
      <c r="D325" s="8">
        <v>2</v>
      </c>
      <c r="E325" s="8">
        <v>30</v>
      </c>
      <c r="F325" s="9">
        <v>8</v>
      </c>
      <c r="G325" s="10">
        <v>43412.417627314797</v>
      </c>
      <c r="H325" s="10">
        <v>43412.553749999999</v>
      </c>
      <c r="I325" s="77">
        <v>3.2669444444444444</v>
      </c>
      <c r="J325" s="9">
        <v>2607</v>
      </c>
      <c r="K325" s="9" t="s">
        <v>4</v>
      </c>
      <c r="L325" s="9">
        <v>7301</v>
      </c>
      <c r="M325" s="8" t="s">
        <v>53</v>
      </c>
      <c r="N325" s="8" t="s">
        <v>51</v>
      </c>
      <c r="O325" s="12">
        <v>296898.54200000002</v>
      </c>
      <c r="P325" s="27">
        <v>6124008.3509999998</v>
      </c>
      <c r="Q325" s="27" t="s">
        <v>293</v>
      </c>
      <c r="R325" s="54" t="str">
        <f>IF(ISNUMBER(MATCH(J325, Causas!B:B, 0)), "Taxonomía Nueva", IF(ISNUMBER(MATCH(J325, 'Causas 1'!B:B, 0)), "Taxonomía Antigua", "HUÉRFANO"))</f>
        <v>Taxonomía Antigua</v>
      </c>
      <c r="S325" s="56">
        <f>YEAR(G325)</f>
        <v>2018</v>
      </c>
      <c r="T325" s="8">
        <f>IF(OR(ISBLANK(O324), O324=0, O324="", ISBLANK(P324), P324=0, P324=""), 1, 0)</f>
        <v>0</v>
      </c>
    </row>
    <row r="326" spans="2:20">
      <c r="B326" s="7">
        <v>201800442</v>
      </c>
      <c r="C326" s="8">
        <v>9</v>
      </c>
      <c r="D326" s="8">
        <v>5</v>
      </c>
      <c r="E326" s="8">
        <v>185</v>
      </c>
      <c r="F326" s="9">
        <v>101</v>
      </c>
      <c r="G326" s="10">
        <v>43413.4223726852</v>
      </c>
      <c r="H326" s="10">
        <v>43413.508784722202</v>
      </c>
      <c r="I326" s="77">
        <v>3.4722222222222224E-2</v>
      </c>
      <c r="J326" s="9">
        <v>2607</v>
      </c>
      <c r="K326" s="9" t="s">
        <v>4</v>
      </c>
      <c r="L326" s="9">
        <v>7308</v>
      </c>
      <c r="M326" s="8" t="s">
        <v>50</v>
      </c>
      <c r="N326" s="8" t="s">
        <v>51</v>
      </c>
      <c r="O326" s="12">
        <v>310458.02299999999</v>
      </c>
      <c r="P326" s="27">
        <v>6134367.0810000002</v>
      </c>
      <c r="Q326" s="27" t="s">
        <v>294</v>
      </c>
      <c r="R326" s="54" t="str">
        <f>IF(ISNUMBER(MATCH(J326, Causas!B:B, 0)), "Taxonomía Nueva", IF(ISNUMBER(MATCH(J326, 'Causas 1'!B:B, 0)), "Taxonomía Antigua", "HUÉRFANO"))</f>
        <v>Taxonomía Antigua</v>
      </c>
      <c r="S326" s="56">
        <f>YEAR(G326)</f>
        <v>2018</v>
      </c>
      <c r="T326" s="8">
        <f>IF(OR(ISBLANK(O325), O325=0, O325="", ISBLANK(P325), P325=0, P325=""), 1, 0)</f>
        <v>0</v>
      </c>
    </row>
    <row r="327" spans="2:20">
      <c r="B327" s="7">
        <v>201800443</v>
      </c>
      <c r="C327" s="8">
        <v>7</v>
      </c>
      <c r="D327" s="8">
        <v>1</v>
      </c>
      <c r="E327" s="8">
        <v>10</v>
      </c>
      <c r="F327" s="9">
        <v>7</v>
      </c>
      <c r="G327" s="10">
        <v>43413.864606481497</v>
      </c>
      <c r="H327" s="10">
        <v>43414.015555555598</v>
      </c>
      <c r="I327" s="77">
        <v>3.6227777777777779</v>
      </c>
      <c r="J327" s="9">
        <v>2305</v>
      </c>
      <c r="K327" s="9" t="s">
        <v>4</v>
      </c>
      <c r="L327" s="9">
        <v>7301</v>
      </c>
      <c r="M327" s="8" t="s">
        <v>53</v>
      </c>
      <c r="N327" s="8" t="s">
        <v>51</v>
      </c>
      <c r="O327" s="12">
        <v>320562.93</v>
      </c>
      <c r="P327" s="27">
        <v>6111392.3499999996</v>
      </c>
      <c r="Q327" s="27" t="s">
        <v>295</v>
      </c>
      <c r="R327" s="54" t="str">
        <f>IF(ISNUMBER(MATCH(J327, Causas!B:B, 0)), "Taxonomía Nueva", IF(ISNUMBER(MATCH(J327, 'Causas 1'!B:B, 0)), "Taxonomía Antigua", "HUÉRFANO"))</f>
        <v>Taxonomía Antigua</v>
      </c>
      <c r="S327" s="56">
        <f>YEAR(G327)</f>
        <v>2018</v>
      </c>
      <c r="T327" s="8">
        <f>IF(OR(ISBLANK(O326), O326=0, O326="", ISBLANK(P326), P326=0, P326=""), 1, 0)</f>
        <v>0</v>
      </c>
    </row>
    <row r="328" spans="2:20">
      <c r="B328" s="7">
        <v>201800444</v>
      </c>
      <c r="C328" s="8">
        <v>6</v>
      </c>
      <c r="D328" s="8">
        <v>3</v>
      </c>
      <c r="E328" s="8">
        <v>80</v>
      </c>
      <c r="F328" s="9">
        <v>25</v>
      </c>
      <c r="G328" s="10">
        <v>43415.686435185198</v>
      </c>
      <c r="H328" s="10">
        <v>43415.729166666701</v>
      </c>
      <c r="I328" s="77">
        <v>1.0255555555555556</v>
      </c>
      <c r="J328" s="9">
        <v>1802</v>
      </c>
      <c r="K328" s="9" t="s">
        <v>4</v>
      </c>
      <c r="L328" s="9">
        <v>7301</v>
      </c>
      <c r="M328" s="8" t="s">
        <v>53</v>
      </c>
      <c r="N328" s="8" t="s">
        <v>51</v>
      </c>
      <c r="O328" s="12">
        <v>300209.61599999998</v>
      </c>
      <c r="P328" s="27">
        <v>6125497.477</v>
      </c>
      <c r="Q328" s="27" t="s">
        <v>296</v>
      </c>
      <c r="R328" s="54" t="str">
        <f>IF(ISNUMBER(MATCH(J328, Causas!B:B, 0)), "Taxonomía Nueva", IF(ISNUMBER(MATCH(J328, 'Causas 1'!B:B, 0)), "Taxonomía Antigua", "HUÉRFANO"))</f>
        <v>Taxonomía Antigua</v>
      </c>
      <c r="S328" s="56">
        <f>YEAR(G328)</f>
        <v>2018</v>
      </c>
      <c r="T328" s="8">
        <f>IF(OR(ISBLANK(O327), O327=0, O327="", ISBLANK(P327), P327=0, P327=""), 1, 0)</f>
        <v>0</v>
      </c>
    </row>
    <row r="329" spans="2:20">
      <c r="B329" s="7">
        <v>201800445</v>
      </c>
      <c r="C329" s="8">
        <v>7</v>
      </c>
      <c r="D329" s="8">
        <v>17</v>
      </c>
      <c r="E329" s="8">
        <v>483</v>
      </c>
      <c r="F329" s="9">
        <v>35</v>
      </c>
      <c r="G329" s="10">
        <v>43416.624004629601</v>
      </c>
      <c r="H329" s="10">
        <v>43416.687256944402</v>
      </c>
      <c r="I329" s="77">
        <v>1.5180555555555555</v>
      </c>
      <c r="J329" s="9">
        <v>2701</v>
      </c>
      <c r="K329" s="9" t="s">
        <v>4</v>
      </c>
      <c r="L329" s="9">
        <v>7301</v>
      </c>
      <c r="M329" s="8" t="s">
        <v>53</v>
      </c>
      <c r="N329" s="8" t="s">
        <v>51</v>
      </c>
      <c r="O329" s="12">
        <v>311366.89899999998</v>
      </c>
      <c r="P329" s="27">
        <v>6101940.2199999997</v>
      </c>
      <c r="Q329" s="27" t="s">
        <v>171</v>
      </c>
      <c r="R329" s="54" t="str">
        <f>IF(ISNUMBER(MATCH(J329, Causas!B:B, 0)), "Taxonomía Nueva", IF(ISNUMBER(MATCH(J329, 'Causas 1'!B:B, 0)), "Taxonomía Antigua", "HUÉRFANO"))</f>
        <v>Taxonomía Antigua</v>
      </c>
      <c r="S329" s="56">
        <f>YEAR(G329)</f>
        <v>2018</v>
      </c>
      <c r="T329" s="8">
        <f>IF(OR(ISBLANK(O328), O328=0, O328="", ISBLANK(P328), P328=0, P328=""), 1, 0)</f>
        <v>0</v>
      </c>
    </row>
    <row r="330" spans="2:20">
      <c r="B330" s="7">
        <v>201800446</v>
      </c>
      <c r="C330" s="8">
        <v>2</v>
      </c>
      <c r="D330" s="8">
        <v>13</v>
      </c>
      <c r="E330" s="8">
        <v>1330</v>
      </c>
      <c r="F330" s="9">
        <v>21</v>
      </c>
      <c r="G330" s="10">
        <v>43417.418055555601</v>
      </c>
      <c r="H330" s="10">
        <v>43417.492719907401</v>
      </c>
      <c r="I330" s="77">
        <v>1.7919444444444443</v>
      </c>
      <c r="J330" s="9">
        <v>2605</v>
      </c>
      <c r="K330" s="9" t="s">
        <v>4</v>
      </c>
      <c r="L330" s="9">
        <v>7308</v>
      </c>
      <c r="M330" s="8" t="s">
        <v>50</v>
      </c>
      <c r="N330" s="8" t="s">
        <v>51</v>
      </c>
      <c r="O330" s="12">
        <v>314868.19799999997</v>
      </c>
      <c r="P330" s="27">
        <v>6141913.0889999997</v>
      </c>
      <c r="Q330" s="27" t="s">
        <v>209</v>
      </c>
      <c r="R330" s="54" t="str">
        <f>IF(ISNUMBER(MATCH(J330, Causas!B:B, 0)), "Taxonomía Nueva", IF(ISNUMBER(MATCH(J330, 'Causas 1'!B:B, 0)), "Taxonomía Antigua", "HUÉRFANO"))</f>
        <v>Taxonomía Antigua</v>
      </c>
      <c r="S330" s="56">
        <f>YEAR(G330)</f>
        <v>2018</v>
      </c>
      <c r="T330" s="8">
        <f>IF(OR(ISBLANK(O329), O329=0, O329="", ISBLANK(P329), P329=0, P329=""), 1, 0)</f>
        <v>0</v>
      </c>
    </row>
    <row r="331" spans="2:20">
      <c r="B331" s="7">
        <v>201800447</v>
      </c>
      <c r="C331" s="8">
        <v>9</v>
      </c>
      <c r="D331" s="8">
        <v>2</v>
      </c>
      <c r="E331" s="8">
        <v>75</v>
      </c>
      <c r="F331" s="9">
        <v>24</v>
      </c>
      <c r="G331" s="10">
        <v>43417.633645833303</v>
      </c>
      <c r="H331" s="10">
        <v>43417.738194444399</v>
      </c>
      <c r="I331" s="77">
        <v>2.5091666666666668</v>
      </c>
      <c r="J331" s="9">
        <v>1101</v>
      </c>
      <c r="K331" s="9" t="s">
        <v>4</v>
      </c>
      <c r="L331" s="9">
        <v>7308</v>
      </c>
      <c r="M331" s="8" t="s">
        <v>50</v>
      </c>
      <c r="N331" s="8" t="s">
        <v>51</v>
      </c>
      <c r="O331" s="12">
        <v>320313.83899999998</v>
      </c>
      <c r="P331" s="27">
        <v>6129575.6179999998</v>
      </c>
      <c r="Q331" s="27" t="s">
        <v>69</v>
      </c>
      <c r="R331" s="54" t="str">
        <f>IF(ISNUMBER(MATCH(J331, Causas!B:B, 0)), "Taxonomía Nueva", IF(ISNUMBER(MATCH(J331, 'Causas 1'!B:B, 0)), "Taxonomía Antigua", "HUÉRFANO"))</f>
        <v>Taxonomía Antigua</v>
      </c>
      <c r="S331" s="56">
        <f>YEAR(G331)</f>
        <v>2018</v>
      </c>
      <c r="T331" s="8">
        <f>IF(OR(ISBLANK(O330), O330=0, O330="", ISBLANK(P330), P330=0, P330=""), 1, 0)</f>
        <v>0</v>
      </c>
    </row>
    <row r="332" spans="2:20">
      <c r="B332" s="7">
        <v>201800448</v>
      </c>
      <c r="C332" s="8">
        <v>9</v>
      </c>
      <c r="D332" s="8">
        <v>49</v>
      </c>
      <c r="E332" s="8">
        <v>1237</v>
      </c>
      <c r="F332" s="9">
        <v>539</v>
      </c>
      <c r="G332" s="10">
        <v>43417.634814814803</v>
      </c>
      <c r="H332" s="10">
        <v>43417.720833333296</v>
      </c>
      <c r="I332" s="77">
        <v>2.0644444444444443</v>
      </c>
      <c r="J332" s="9">
        <v>1101</v>
      </c>
      <c r="K332" s="9" t="s">
        <v>4</v>
      </c>
      <c r="L332" s="9">
        <v>7308</v>
      </c>
      <c r="M332" s="8" t="s">
        <v>50</v>
      </c>
      <c r="N332" s="8" t="s">
        <v>51</v>
      </c>
      <c r="O332" s="12">
        <v>320387.054</v>
      </c>
      <c r="P332" s="27">
        <v>6129521.1270000003</v>
      </c>
      <c r="Q332" s="27" t="s">
        <v>188</v>
      </c>
      <c r="R332" s="54" t="str">
        <f>IF(ISNUMBER(MATCH(J332, Causas!B:B, 0)), "Taxonomía Nueva", IF(ISNUMBER(MATCH(J332, 'Causas 1'!B:B, 0)), "Taxonomía Antigua", "HUÉRFANO"))</f>
        <v>Taxonomía Antigua</v>
      </c>
      <c r="S332" s="56">
        <f>YEAR(G332)</f>
        <v>2018</v>
      </c>
      <c r="T332" s="8">
        <f>IF(OR(ISBLANK(O331), O331=0, O331="", ISBLANK(P331), P331=0, P331=""), 1, 0)</f>
        <v>0</v>
      </c>
    </row>
    <row r="333" spans="2:20">
      <c r="B333" s="7">
        <v>201800449</v>
      </c>
      <c r="C333" s="8">
        <v>2</v>
      </c>
      <c r="D333" s="8">
        <v>7</v>
      </c>
      <c r="E333" s="8">
        <v>275</v>
      </c>
      <c r="F333" s="9">
        <v>7</v>
      </c>
      <c r="G333" s="10">
        <v>43417.660682870403</v>
      </c>
      <c r="H333" s="10">
        <v>43417.7590277778</v>
      </c>
      <c r="I333" s="77">
        <v>2.3602777777777777</v>
      </c>
      <c r="J333" s="9">
        <v>2008</v>
      </c>
      <c r="K333" s="9" t="s">
        <v>4</v>
      </c>
      <c r="L333" s="9">
        <v>7308</v>
      </c>
      <c r="M333" s="8" t="s">
        <v>50</v>
      </c>
      <c r="N333" s="8" t="s">
        <v>51</v>
      </c>
      <c r="O333" s="12">
        <v>314488.69699999999</v>
      </c>
      <c r="P333" s="27">
        <v>6146018.5640000002</v>
      </c>
      <c r="Q333" s="27" t="s">
        <v>297</v>
      </c>
      <c r="R333" s="54" t="str">
        <f>IF(ISNUMBER(MATCH(J333, Causas!B:B, 0)), "Taxonomía Nueva", IF(ISNUMBER(MATCH(J333, 'Causas 1'!B:B, 0)), "Taxonomía Antigua", "HUÉRFANO"))</f>
        <v>Taxonomía Antigua</v>
      </c>
      <c r="S333" s="56">
        <f>YEAR(G333)</f>
        <v>2018</v>
      </c>
      <c r="T333" s="8">
        <f>IF(OR(ISBLANK(O332), O332=0, O332="", ISBLANK(P332), P332=0, P332=""), 1, 0)</f>
        <v>0</v>
      </c>
    </row>
    <row r="334" spans="2:20">
      <c r="B334" s="7">
        <v>201800450</v>
      </c>
      <c r="C334" s="8">
        <v>2</v>
      </c>
      <c r="D334" s="8">
        <v>1</v>
      </c>
      <c r="E334" s="8">
        <v>15</v>
      </c>
      <c r="F334" s="9">
        <v>9</v>
      </c>
      <c r="G334" s="10">
        <v>43417.6971990741</v>
      </c>
      <c r="H334" s="10">
        <v>43417.751388888901</v>
      </c>
      <c r="I334" s="77">
        <v>1.3005555555555555</v>
      </c>
      <c r="J334" s="9">
        <v>1101</v>
      </c>
      <c r="K334" s="9" t="s">
        <v>4</v>
      </c>
      <c r="L334" s="9">
        <v>7308</v>
      </c>
      <c r="M334" s="8" t="s">
        <v>50</v>
      </c>
      <c r="N334" s="8" t="s">
        <v>51</v>
      </c>
      <c r="O334" s="12">
        <v>307778.84000000003</v>
      </c>
      <c r="P334" s="27">
        <v>6142507.1699999999</v>
      </c>
      <c r="Q334" s="27" t="s">
        <v>205</v>
      </c>
      <c r="R334" s="54" t="str">
        <f>IF(ISNUMBER(MATCH(J334, Causas!B:B, 0)), "Taxonomía Nueva", IF(ISNUMBER(MATCH(J334, 'Causas 1'!B:B, 0)), "Taxonomía Antigua", "HUÉRFANO"))</f>
        <v>Taxonomía Antigua</v>
      </c>
      <c r="S334" s="56">
        <f>YEAR(G334)</f>
        <v>2018</v>
      </c>
      <c r="T334" s="8">
        <f>IF(OR(ISBLANK(O333), O333=0, O333="", ISBLANK(P333), P333=0, P333=""), 1, 0)</f>
        <v>0</v>
      </c>
    </row>
    <row r="335" spans="2:20">
      <c r="B335" s="7">
        <v>201800451</v>
      </c>
      <c r="C335" s="8">
        <v>9</v>
      </c>
      <c r="D335" s="8">
        <v>1</v>
      </c>
      <c r="E335" s="8">
        <v>15</v>
      </c>
      <c r="F335" s="9">
        <v>7</v>
      </c>
      <c r="G335" s="10">
        <v>43417.719131944403</v>
      </c>
      <c r="H335" s="10">
        <v>43417.778935185197</v>
      </c>
      <c r="I335" s="77">
        <v>1.4352777777777779</v>
      </c>
      <c r="J335" s="9">
        <v>1101</v>
      </c>
      <c r="K335" s="9" t="s">
        <v>4</v>
      </c>
      <c r="L335" s="9">
        <v>7308</v>
      </c>
      <c r="M335" s="8" t="s">
        <v>50</v>
      </c>
      <c r="N335" s="8" t="s">
        <v>51</v>
      </c>
      <c r="O335" s="12">
        <v>306359.65999999997</v>
      </c>
      <c r="P335" s="27">
        <v>6141117.4000000004</v>
      </c>
      <c r="Q335" s="27" t="s">
        <v>298</v>
      </c>
      <c r="R335" s="54" t="str">
        <f>IF(ISNUMBER(MATCH(J335, Causas!B:B, 0)), "Taxonomía Nueva", IF(ISNUMBER(MATCH(J335, 'Causas 1'!B:B, 0)), "Taxonomía Antigua", "HUÉRFANO"))</f>
        <v>Taxonomía Antigua</v>
      </c>
      <c r="S335" s="56">
        <f>YEAR(G335)</f>
        <v>2018</v>
      </c>
      <c r="T335" s="8">
        <f>IF(OR(ISBLANK(O334), O334=0, O334="", ISBLANK(P334), P334=0, P334=""), 1, 0)</f>
        <v>0</v>
      </c>
    </row>
    <row r="336" spans="2:20">
      <c r="B336" s="7">
        <v>201800452</v>
      </c>
      <c r="C336" s="8">
        <v>2</v>
      </c>
      <c r="D336" s="8">
        <v>2</v>
      </c>
      <c r="E336" s="8">
        <v>175</v>
      </c>
      <c r="F336" s="9">
        <v>2</v>
      </c>
      <c r="G336" s="10">
        <v>43418.377048611103</v>
      </c>
      <c r="H336" s="10">
        <v>43418.515972222202</v>
      </c>
      <c r="I336" s="77">
        <v>3.3341666666666665</v>
      </c>
      <c r="J336" s="9">
        <v>1802</v>
      </c>
      <c r="K336" s="9" t="s">
        <v>4</v>
      </c>
      <c r="L336" s="9">
        <v>7308</v>
      </c>
      <c r="M336" s="8" t="s">
        <v>50</v>
      </c>
      <c r="N336" s="8" t="s">
        <v>51</v>
      </c>
      <c r="O336" s="12">
        <v>315220.15999999997</v>
      </c>
      <c r="P336" s="27">
        <v>6142595.3940000003</v>
      </c>
      <c r="Q336" s="27" t="s">
        <v>299</v>
      </c>
      <c r="R336" s="54" t="str">
        <f>IF(ISNUMBER(MATCH(J336, Causas!B:B, 0)), "Taxonomía Nueva", IF(ISNUMBER(MATCH(J336, 'Causas 1'!B:B, 0)), "Taxonomía Antigua", "HUÉRFANO"))</f>
        <v>Taxonomía Antigua</v>
      </c>
      <c r="S336" s="56">
        <f>YEAR(G336)</f>
        <v>2018</v>
      </c>
      <c r="T336" s="8">
        <f>IF(OR(ISBLANK(O335), O335=0, O335="", ISBLANK(P335), P335=0, P335=""), 1, 0)</f>
        <v>0</v>
      </c>
    </row>
    <row r="337" spans="2:20">
      <c r="B337" s="7">
        <v>201800453</v>
      </c>
      <c r="C337" s="8">
        <v>9</v>
      </c>
      <c r="D337" s="8">
        <v>1</v>
      </c>
      <c r="E337" s="8">
        <v>10</v>
      </c>
      <c r="F337" s="9">
        <v>5</v>
      </c>
      <c r="G337" s="10">
        <v>43418.421597222201</v>
      </c>
      <c r="H337" s="10">
        <v>43418.614999999998</v>
      </c>
      <c r="I337" s="77">
        <v>4.6416666666666666</v>
      </c>
      <c r="J337" s="9">
        <v>2607</v>
      </c>
      <c r="K337" s="9" t="s">
        <v>4</v>
      </c>
      <c r="L337" s="9">
        <v>7308</v>
      </c>
      <c r="M337" s="8" t="s">
        <v>50</v>
      </c>
      <c r="N337" s="8" t="s">
        <v>51</v>
      </c>
      <c r="O337" s="12">
        <v>316162.875</v>
      </c>
      <c r="P337" s="27">
        <v>6132569.8559999997</v>
      </c>
      <c r="Q337" s="27" t="s">
        <v>300</v>
      </c>
      <c r="R337" s="54" t="str">
        <f>IF(ISNUMBER(MATCH(J337, Causas!B:B, 0)), "Taxonomía Nueva", IF(ISNUMBER(MATCH(J337, 'Causas 1'!B:B, 0)), "Taxonomía Antigua", "HUÉRFANO"))</f>
        <v>Taxonomía Antigua</v>
      </c>
      <c r="S337" s="56">
        <f>YEAR(G337)</f>
        <v>2018</v>
      </c>
      <c r="T337" s="8">
        <f>IF(OR(ISBLANK(O336), O336=0, O336="", ISBLANK(P336), P336=0, P336=""), 1, 0)</f>
        <v>0</v>
      </c>
    </row>
    <row r="338" spans="2:20">
      <c r="B338" s="7">
        <v>201800454</v>
      </c>
      <c r="C338" s="8">
        <v>2</v>
      </c>
      <c r="D338" s="8">
        <v>4</v>
      </c>
      <c r="E338" s="8">
        <v>255</v>
      </c>
      <c r="F338" s="9">
        <v>9</v>
      </c>
      <c r="G338" s="10">
        <v>43418.440567129597</v>
      </c>
      <c r="H338" s="10">
        <v>43418.586527777799</v>
      </c>
      <c r="I338" s="77">
        <v>3.5030555555555556</v>
      </c>
      <c r="J338" s="9">
        <v>2607</v>
      </c>
      <c r="K338" s="9" t="s">
        <v>4</v>
      </c>
      <c r="L338" s="9">
        <v>7308</v>
      </c>
      <c r="M338" s="8" t="s">
        <v>50</v>
      </c>
      <c r="N338" s="8" t="s">
        <v>51</v>
      </c>
      <c r="O338" s="12">
        <v>315878.549</v>
      </c>
      <c r="P338" s="27">
        <v>6139333.1469999999</v>
      </c>
      <c r="Q338" s="27" t="s">
        <v>301</v>
      </c>
      <c r="R338" s="54" t="str">
        <f>IF(ISNUMBER(MATCH(J338, Causas!B:B, 0)), "Taxonomía Nueva", IF(ISNUMBER(MATCH(J338, 'Causas 1'!B:B, 0)), "Taxonomía Antigua", "HUÉRFANO"))</f>
        <v>Taxonomía Antigua</v>
      </c>
      <c r="S338" s="56">
        <f>YEAR(G338)</f>
        <v>2018</v>
      </c>
      <c r="T338" s="8">
        <f>IF(OR(ISBLANK(O337), O337=0, O337="", ISBLANK(P337), P337=0, P337=""), 1, 0)</f>
        <v>0</v>
      </c>
    </row>
    <row r="339" spans="2:20">
      <c r="B339" s="7">
        <v>201800455</v>
      </c>
      <c r="C339" s="8">
        <v>9</v>
      </c>
      <c r="D339" s="8">
        <v>2</v>
      </c>
      <c r="E339" s="8">
        <v>20</v>
      </c>
      <c r="F339" s="9">
        <v>11</v>
      </c>
      <c r="G339" s="10">
        <v>43419.419907407399</v>
      </c>
      <c r="H339" s="10">
        <v>43419.647002314799</v>
      </c>
      <c r="I339" s="77">
        <v>5.450277777777778</v>
      </c>
      <c r="J339" s="9">
        <v>2607</v>
      </c>
      <c r="K339" s="9" t="s">
        <v>4</v>
      </c>
      <c r="L339" s="9">
        <v>7308</v>
      </c>
      <c r="M339" s="8" t="s">
        <v>50</v>
      </c>
      <c r="N339" s="8" t="s">
        <v>51</v>
      </c>
      <c r="O339" s="12">
        <v>308212.06699999998</v>
      </c>
      <c r="P339" s="27">
        <v>6136335.1859999998</v>
      </c>
      <c r="Q339" s="27" t="s">
        <v>292</v>
      </c>
      <c r="R339" s="54" t="str">
        <f>IF(ISNUMBER(MATCH(J339, Causas!B:B, 0)), "Taxonomía Nueva", IF(ISNUMBER(MATCH(J339, 'Causas 1'!B:B, 0)), "Taxonomía Antigua", "HUÉRFANO"))</f>
        <v>Taxonomía Antigua</v>
      </c>
      <c r="S339" s="56">
        <f>YEAR(G339)</f>
        <v>2018</v>
      </c>
      <c r="T339" s="8">
        <f>IF(OR(ISBLANK(O338), O338=0, O338="", ISBLANK(P338), P338=0, P338=""), 1, 0)</f>
        <v>0</v>
      </c>
    </row>
    <row r="340" spans="2:20">
      <c r="B340" s="7">
        <v>201800456</v>
      </c>
      <c r="C340" s="8">
        <v>8</v>
      </c>
      <c r="D340" s="8">
        <v>5</v>
      </c>
      <c r="E340" s="8">
        <v>108</v>
      </c>
      <c r="F340" s="9">
        <v>18</v>
      </c>
      <c r="G340" s="10">
        <v>43420.669282407398</v>
      </c>
      <c r="H340" s="10">
        <v>43420.706307870401</v>
      </c>
      <c r="I340" s="77">
        <v>0.88861111111111113</v>
      </c>
      <c r="J340" s="9">
        <v>1802</v>
      </c>
      <c r="K340" s="9" t="s">
        <v>4</v>
      </c>
      <c r="L340" s="9">
        <v>7301</v>
      </c>
      <c r="M340" s="8" t="s">
        <v>53</v>
      </c>
      <c r="N340" s="8" t="s">
        <v>51</v>
      </c>
      <c r="O340" s="12">
        <v>301314.86</v>
      </c>
      <c r="P340" s="27">
        <v>6126387.0899999999</v>
      </c>
      <c r="Q340" s="27" t="s">
        <v>230</v>
      </c>
      <c r="R340" s="54" t="str">
        <f>IF(ISNUMBER(MATCH(J340, Causas!B:B, 0)), "Taxonomía Nueva", IF(ISNUMBER(MATCH(J340, 'Causas 1'!B:B, 0)), "Taxonomía Antigua", "HUÉRFANO"))</f>
        <v>Taxonomía Antigua</v>
      </c>
      <c r="S340" s="56">
        <f>YEAR(G340)</f>
        <v>2018</v>
      </c>
      <c r="T340" s="8">
        <f>IF(OR(ISBLANK(O339), O339=0, O339="", ISBLANK(P339), P339=0, P339=""), 1, 0)</f>
        <v>0</v>
      </c>
    </row>
    <row r="341" spans="2:20">
      <c r="B341" s="7">
        <v>201800457</v>
      </c>
      <c r="C341" s="8">
        <v>6</v>
      </c>
      <c r="D341" s="8">
        <v>9</v>
      </c>
      <c r="E341" s="8">
        <v>250</v>
      </c>
      <c r="F341" s="9">
        <v>18</v>
      </c>
      <c r="G341" s="10">
        <v>43423.721516203703</v>
      </c>
      <c r="H341" s="10">
        <v>43423.810891203699</v>
      </c>
      <c r="I341" s="77">
        <v>2.145</v>
      </c>
      <c r="J341" s="9">
        <v>2407</v>
      </c>
      <c r="K341" s="9" t="s">
        <v>4</v>
      </c>
      <c r="L341" s="9">
        <v>7301</v>
      </c>
      <c r="M341" s="8" t="s">
        <v>53</v>
      </c>
      <c r="N341" s="8" t="s">
        <v>51</v>
      </c>
      <c r="O341" s="12">
        <v>301424.60700000002</v>
      </c>
      <c r="P341" s="27">
        <v>6122647.4740000004</v>
      </c>
      <c r="Q341" s="27" t="s">
        <v>302</v>
      </c>
      <c r="R341" s="54" t="str">
        <f>IF(ISNUMBER(MATCH(J341, Causas!B:B, 0)), "Taxonomía Nueva", IF(ISNUMBER(MATCH(J341, 'Causas 1'!B:B, 0)), "Taxonomía Antigua", "HUÉRFANO"))</f>
        <v>Taxonomía Antigua</v>
      </c>
      <c r="S341" s="56">
        <f>YEAR(G341)</f>
        <v>2018</v>
      </c>
      <c r="T341" s="8">
        <f>IF(OR(ISBLANK(O340), O340=0, O340="", ISBLANK(P340), P340=0, P340=""), 1, 0)</f>
        <v>0</v>
      </c>
    </row>
    <row r="342" spans="2:20">
      <c r="B342" s="7">
        <v>201800458</v>
      </c>
      <c r="C342" s="8">
        <v>7</v>
      </c>
      <c r="D342" s="8">
        <v>5</v>
      </c>
      <c r="E342" s="8">
        <v>85</v>
      </c>
      <c r="F342" s="9">
        <v>16</v>
      </c>
      <c r="G342" s="10">
        <v>43424.419166666703</v>
      </c>
      <c r="H342" s="10">
        <v>43424.748796296299</v>
      </c>
      <c r="I342" s="77">
        <v>7.9211111111111112</v>
      </c>
      <c r="J342" s="9">
        <v>2605</v>
      </c>
      <c r="K342" s="9" t="s">
        <v>4</v>
      </c>
      <c r="L342" s="9">
        <v>7301</v>
      </c>
      <c r="M342" s="8" t="s">
        <v>53</v>
      </c>
      <c r="N342" s="8" t="s">
        <v>51</v>
      </c>
      <c r="O342" s="12">
        <v>305440.94</v>
      </c>
      <c r="P342" s="27">
        <v>6114283.3700000001</v>
      </c>
      <c r="Q342" s="27" t="s">
        <v>303</v>
      </c>
      <c r="R342" s="54" t="str">
        <f>IF(ISNUMBER(MATCH(J342, Causas!B:B, 0)), "Taxonomía Nueva", IF(ISNUMBER(MATCH(J342, 'Causas 1'!B:B, 0)), "Taxonomía Antigua", "HUÉRFANO"))</f>
        <v>Taxonomía Antigua</v>
      </c>
      <c r="S342" s="56">
        <f>YEAR(G342)</f>
        <v>2018</v>
      </c>
      <c r="T342" s="8">
        <f>IF(OR(ISBLANK(O341), O341=0, O341="", ISBLANK(P341), P341=0, P341=""), 1, 0)</f>
        <v>0</v>
      </c>
    </row>
    <row r="343" spans="2:20">
      <c r="B343" s="7">
        <v>201800459</v>
      </c>
      <c r="C343" s="8">
        <v>7</v>
      </c>
      <c r="D343" s="8">
        <v>1</v>
      </c>
      <c r="E343" s="8">
        <v>50</v>
      </c>
      <c r="F343" s="9">
        <v>43</v>
      </c>
      <c r="G343" s="10">
        <v>43427.650752314803</v>
      </c>
      <c r="H343" s="10">
        <v>43427.691724536999</v>
      </c>
      <c r="I343" s="77">
        <v>0.98333333333333328</v>
      </c>
      <c r="J343" s="9">
        <v>2401</v>
      </c>
      <c r="K343" s="9" t="s">
        <v>4</v>
      </c>
      <c r="L343" s="9">
        <v>7301</v>
      </c>
      <c r="M343" s="8" t="s">
        <v>53</v>
      </c>
      <c r="N343" s="8" t="s">
        <v>51</v>
      </c>
      <c r="O343" s="12">
        <v>306931.34000000003</v>
      </c>
      <c r="P343" s="27">
        <v>6105075.6600000001</v>
      </c>
      <c r="Q343" s="27" t="s">
        <v>304</v>
      </c>
      <c r="R343" s="54" t="str">
        <f>IF(ISNUMBER(MATCH(J343, Causas!B:B, 0)), "Taxonomía Nueva", IF(ISNUMBER(MATCH(J343, 'Causas 1'!B:B, 0)), "Taxonomía Antigua", "HUÉRFANO"))</f>
        <v>Taxonomía Antigua</v>
      </c>
      <c r="S343" s="56">
        <f>YEAR(G343)</f>
        <v>2018</v>
      </c>
      <c r="T343" s="8">
        <f>IF(OR(ISBLANK(O342), O342=0, O342="", ISBLANK(P342), P342=0, P342=""), 1, 0)</f>
        <v>0</v>
      </c>
    </row>
    <row r="344" spans="2:20">
      <c r="B344" s="7">
        <v>201800460</v>
      </c>
      <c r="C344" s="8">
        <v>7</v>
      </c>
      <c r="D344" s="8">
        <v>2</v>
      </c>
      <c r="E344" s="8">
        <v>40</v>
      </c>
      <c r="F344" s="9">
        <v>10</v>
      </c>
      <c r="G344" s="10">
        <v>43433.609722222202</v>
      </c>
      <c r="H344" s="10">
        <v>43433.731365740699</v>
      </c>
      <c r="I344" s="77">
        <v>2.9194444444444443</v>
      </c>
      <c r="J344" s="9">
        <v>2607</v>
      </c>
      <c r="K344" s="9" t="s">
        <v>4</v>
      </c>
      <c r="L344" s="9">
        <v>7301</v>
      </c>
      <c r="M344" s="8" t="s">
        <v>53</v>
      </c>
      <c r="N344" s="8" t="s">
        <v>51</v>
      </c>
      <c r="O344" s="12">
        <v>302296.97700000001</v>
      </c>
      <c r="P344" s="27">
        <v>6111625.642</v>
      </c>
      <c r="Q344" s="27" t="s">
        <v>84</v>
      </c>
      <c r="R344" s="54" t="str">
        <f>IF(ISNUMBER(MATCH(J344, Causas!B:B, 0)), "Taxonomía Nueva", IF(ISNUMBER(MATCH(J344, 'Causas 1'!B:B, 0)), "Taxonomía Antigua", "HUÉRFANO"))</f>
        <v>Taxonomía Antigua</v>
      </c>
      <c r="S344" s="56">
        <f>YEAR(G344)</f>
        <v>2018</v>
      </c>
      <c r="T344" s="8">
        <f>IF(OR(ISBLANK(O343), O343=0, O343="", ISBLANK(P343), P343=0, P343=""), 1, 0)</f>
        <v>0</v>
      </c>
    </row>
    <row r="345" spans="2:20">
      <c r="B345" s="7">
        <v>201800461</v>
      </c>
      <c r="C345" s="8">
        <v>7</v>
      </c>
      <c r="D345" s="8">
        <v>9</v>
      </c>
      <c r="E345" s="8">
        <v>133</v>
      </c>
      <c r="F345" s="9">
        <v>76</v>
      </c>
      <c r="G345" s="10">
        <v>43434.376967592601</v>
      </c>
      <c r="H345" s="10">
        <v>43434.532638888901</v>
      </c>
      <c r="I345" s="77">
        <v>2.7344444444444442</v>
      </c>
      <c r="J345" s="9">
        <v>2607</v>
      </c>
      <c r="K345" s="9" t="s">
        <v>4</v>
      </c>
      <c r="L345" s="9">
        <v>7304</v>
      </c>
      <c r="M345" s="8" t="s">
        <v>92</v>
      </c>
      <c r="N345" s="8" t="s">
        <v>51</v>
      </c>
      <c r="O345" s="12">
        <v>308780.26299999998</v>
      </c>
      <c r="P345" s="27">
        <v>6099570.8119999999</v>
      </c>
      <c r="Q345" s="27" t="s">
        <v>305</v>
      </c>
      <c r="R345" s="54" t="str">
        <f>IF(ISNUMBER(MATCH(J345, Causas!B:B, 0)), "Taxonomía Nueva", IF(ISNUMBER(MATCH(J345, 'Causas 1'!B:B, 0)), "Taxonomía Antigua", "HUÉRFANO"))</f>
        <v>Taxonomía Antigua</v>
      </c>
      <c r="S345" s="56">
        <f>YEAR(G345)</f>
        <v>2018</v>
      </c>
      <c r="T345" s="8">
        <f>IF(OR(ISBLANK(O344), O344=0, O344="", ISBLANK(P344), P344=0, P344=""), 1, 0)</f>
        <v>0</v>
      </c>
    </row>
    <row r="346" spans="2:20">
      <c r="B346" s="7">
        <v>201801658</v>
      </c>
      <c r="C346" s="8">
        <v>7</v>
      </c>
      <c r="D346" s="8">
        <v>2</v>
      </c>
      <c r="E346" s="8">
        <v>40</v>
      </c>
      <c r="F346" s="9">
        <v>4</v>
      </c>
      <c r="G346" s="10">
        <v>43437.365902777798</v>
      </c>
      <c r="H346" s="10">
        <v>43437.484178240702</v>
      </c>
      <c r="I346" s="77">
        <v>2.8386111111111112</v>
      </c>
      <c r="J346" s="9">
        <v>5</v>
      </c>
      <c r="K346" s="9" t="s">
        <v>4</v>
      </c>
      <c r="L346" s="9">
        <v>7301</v>
      </c>
      <c r="M346" s="8" t="s">
        <v>53</v>
      </c>
      <c r="N346" s="8" t="s">
        <v>51</v>
      </c>
      <c r="O346" s="12">
        <v>315623.91899999999</v>
      </c>
      <c r="P346" s="27">
        <v>6112500.5140000004</v>
      </c>
      <c r="Q346" s="27" t="s">
        <v>306</v>
      </c>
      <c r="R346" s="54" t="str">
        <f>IF(ISNUMBER(MATCH(J346, Causas!B:B, 0)), "Taxonomía Nueva", IF(ISNUMBER(MATCH(J346, 'Causas 1'!B:B, 0)), "Taxonomía Antigua", "HUÉRFANO"))</f>
        <v>Taxonomía Nueva</v>
      </c>
      <c r="S346" s="56">
        <f>YEAR(G346)</f>
        <v>2018</v>
      </c>
      <c r="T346" s="8">
        <f>IF(OR(ISBLANK(O345), O345=0, O345="", ISBLANK(P345), P345=0, P345=""), 1, 0)</f>
        <v>0</v>
      </c>
    </row>
    <row r="347" spans="2:20">
      <c r="B347" s="7">
        <v>201801662</v>
      </c>
      <c r="C347" s="8">
        <v>9</v>
      </c>
      <c r="D347" s="8">
        <v>2</v>
      </c>
      <c r="E347" s="8">
        <v>75</v>
      </c>
      <c r="F347" s="9">
        <v>24</v>
      </c>
      <c r="G347" s="10">
        <v>43439.449976851902</v>
      </c>
      <c r="H347" s="10">
        <v>43439.489398148202</v>
      </c>
      <c r="I347" s="77">
        <v>0.94611111111111112</v>
      </c>
      <c r="J347" s="9">
        <v>26</v>
      </c>
      <c r="K347" s="9" t="s">
        <v>4</v>
      </c>
      <c r="L347" s="9">
        <v>7308</v>
      </c>
      <c r="M347" s="8" t="s">
        <v>50</v>
      </c>
      <c r="N347" s="8" t="s">
        <v>51</v>
      </c>
      <c r="O347" s="12">
        <v>320226.098</v>
      </c>
      <c r="P347" s="27">
        <v>6129502.2089999998</v>
      </c>
      <c r="Q347" s="27" t="s">
        <v>307</v>
      </c>
      <c r="R347" s="54" t="str">
        <f>IF(ISNUMBER(MATCH(J347, Causas!B:B, 0)), "Taxonomía Nueva", IF(ISNUMBER(MATCH(J347, 'Causas 1'!B:B, 0)), "Taxonomía Antigua", "HUÉRFANO"))</f>
        <v>Taxonomía Nueva</v>
      </c>
      <c r="S347" s="56">
        <f>YEAR(G347)</f>
        <v>2018</v>
      </c>
      <c r="T347" s="8">
        <f>IF(OR(ISBLANK(O346), O346=0, O346="", ISBLANK(P346), P346=0, P346=""), 1, 0)</f>
        <v>0</v>
      </c>
    </row>
    <row r="348" spans="2:20">
      <c r="B348" s="7">
        <v>201801663</v>
      </c>
      <c r="C348" s="8">
        <v>7</v>
      </c>
      <c r="D348" s="8">
        <v>1</v>
      </c>
      <c r="E348" s="8">
        <v>50</v>
      </c>
      <c r="F348" s="9">
        <v>9</v>
      </c>
      <c r="G348" s="10">
        <v>43439.461805555598</v>
      </c>
      <c r="H348" s="10">
        <v>43439.483333333301</v>
      </c>
      <c r="I348" s="77">
        <v>0.51666666666666672</v>
      </c>
      <c r="J348" s="9">
        <v>23</v>
      </c>
      <c r="K348" s="9" t="s">
        <v>4</v>
      </c>
      <c r="L348" s="9">
        <v>7301</v>
      </c>
      <c r="M348" s="8" t="s">
        <v>53</v>
      </c>
      <c r="N348" s="8" t="s">
        <v>51</v>
      </c>
      <c r="O348" s="12">
        <v>302578.29499999998</v>
      </c>
      <c r="P348" s="27">
        <v>6117416.2189999996</v>
      </c>
      <c r="Q348" s="27" t="s">
        <v>308</v>
      </c>
      <c r="R348" s="54" t="str">
        <f>IF(ISNUMBER(MATCH(J348, Causas!B:B, 0)), "Taxonomía Nueva", IF(ISNUMBER(MATCH(J348, 'Causas 1'!B:B, 0)), "Taxonomía Antigua", "HUÉRFANO"))</f>
        <v>Taxonomía Nueva</v>
      </c>
      <c r="S348" s="56">
        <f>YEAR(G348)</f>
        <v>2018</v>
      </c>
      <c r="T348" s="8">
        <f>IF(OR(ISBLANK(O347), O347=0, O347="", ISBLANK(P347), P347=0, P347=""), 1, 0)</f>
        <v>0</v>
      </c>
    </row>
    <row r="349" spans="2:20">
      <c r="B349" s="7">
        <v>201801669</v>
      </c>
      <c r="C349" s="8">
        <v>7</v>
      </c>
      <c r="D349" s="8">
        <v>1</v>
      </c>
      <c r="E349" s="8">
        <v>45</v>
      </c>
      <c r="F349" s="9">
        <v>2</v>
      </c>
      <c r="G349" s="10">
        <v>43440.6032291667</v>
      </c>
      <c r="H349" s="10">
        <v>43440.635416666701</v>
      </c>
      <c r="I349" s="77">
        <v>0.77249999999999996</v>
      </c>
      <c r="J349" s="9">
        <v>26</v>
      </c>
      <c r="K349" s="9" t="s">
        <v>4</v>
      </c>
      <c r="L349" s="9">
        <v>7301</v>
      </c>
      <c r="M349" s="8" t="s">
        <v>53</v>
      </c>
      <c r="N349" s="8" t="s">
        <v>51</v>
      </c>
      <c r="O349" s="12">
        <v>302814.48</v>
      </c>
      <c r="P349" s="27">
        <v>6113639.4550000001</v>
      </c>
      <c r="Q349" s="27" t="s">
        <v>309</v>
      </c>
      <c r="R349" s="54" t="str">
        <f>IF(ISNUMBER(MATCH(J349, Causas!B:B, 0)), "Taxonomía Nueva", IF(ISNUMBER(MATCH(J349, 'Causas 1'!B:B, 0)), "Taxonomía Antigua", "HUÉRFANO"))</f>
        <v>Taxonomía Nueva</v>
      </c>
      <c r="S349" s="56">
        <f>YEAR(G349)</f>
        <v>2018</v>
      </c>
      <c r="T349" s="8">
        <f>IF(OR(ISBLANK(O348), O348=0, O348="", ISBLANK(P348), P348=0, P348=""), 1, 0)</f>
        <v>0</v>
      </c>
    </row>
    <row r="350" spans="2:20">
      <c r="B350" s="7">
        <v>201801679</v>
      </c>
      <c r="C350" s="8">
        <v>8</v>
      </c>
      <c r="D350" s="8">
        <v>72</v>
      </c>
      <c r="E350" s="8">
        <v>12653</v>
      </c>
      <c r="F350" s="9">
        <v>509</v>
      </c>
      <c r="G350" s="10">
        <v>43441.059027777803</v>
      </c>
      <c r="H350" s="10">
        <v>43441.169456018499</v>
      </c>
      <c r="I350" s="77">
        <v>2.6502777777777777</v>
      </c>
      <c r="J350" s="9">
        <v>20</v>
      </c>
      <c r="K350" s="9" t="s">
        <v>4</v>
      </c>
      <c r="L350" s="9">
        <v>7301</v>
      </c>
      <c r="M350" s="8" t="s">
        <v>53</v>
      </c>
      <c r="N350" s="8" t="s">
        <v>51</v>
      </c>
      <c r="O350" s="12">
        <v>296515.00599999999</v>
      </c>
      <c r="P350" s="27">
        <v>6125597.1179999998</v>
      </c>
      <c r="Q350" s="27" t="s">
        <v>310</v>
      </c>
      <c r="R350" s="54" t="str">
        <f>IF(ISNUMBER(MATCH(J350, Causas!B:B, 0)), "Taxonomía Nueva", IF(ISNUMBER(MATCH(J350, 'Causas 1'!B:B, 0)), "Taxonomía Antigua", "HUÉRFANO"))</f>
        <v>Taxonomía Nueva</v>
      </c>
      <c r="S350" s="56">
        <f>YEAR(G350)</f>
        <v>2018</v>
      </c>
      <c r="T350" s="8">
        <f>IF(OR(ISBLANK(O349), O349=0, O349="", ISBLANK(P349), P349=0, P349=""), 1, 0)</f>
        <v>0</v>
      </c>
    </row>
    <row r="351" spans="2:20">
      <c r="B351" s="7">
        <v>201801693</v>
      </c>
      <c r="C351" s="8">
        <v>9</v>
      </c>
      <c r="D351" s="8">
        <v>0</v>
      </c>
      <c r="E351" s="8">
        <v>0</v>
      </c>
      <c r="F351" s="9">
        <v>40</v>
      </c>
      <c r="G351" s="10">
        <v>43445.406550925902</v>
      </c>
      <c r="H351" s="10">
        <v>43445.430555555598</v>
      </c>
      <c r="I351" s="77">
        <v>0.57611111111111113</v>
      </c>
      <c r="J351" s="9">
        <v>21</v>
      </c>
      <c r="K351" s="9" t="s">
        <v>4</v>
      </c>
      <c r="L351" s="9">
        <v>7308</v>
      </c>
      <c r="M351" s="8" t="s">
        <v>50</v>
      </c>
      <c r="N351" s="8" t="s">
        <v>51</v>
      </c>
      <c r="O351" s="12">
        <v>319540.25199999998</v>
      </c>
      <c r="P351" s="27">
        <v>6129995.7790000001</v>
      </c>
      <c r="Q351" s="27" t="s">
        <v>311</v>
      </c>
      <c r="R351" s="54" t="str">
        <f>IF(ISNUMBER(MATCH(J351, Causas!B:B, 0)), "Taxonomía Nueva", IF(ISNUMBER(MATCH(J351, 'Causas 1'!B:B, 0)), "Taxonomía Antigua", "HUÉRFANO"))</f>
        <v>Taxonomía Nueva</v>
      </c>
      <c r="S351" s="56">
        <f>YEAR(G351)</f>
        <v>2018</v>
      </c>
      <c r="T351" s="8">
        <f>IF(OR(ISBLANK(O350), O350=0, O350="", ISBLANK(P350), P350=0, P350=""), 1, 0)</f>
        <v>0</v>
      </c>
    </row>
    <row r="352" spans="2:20">
      <c r="B352" s="7">
        <v>201801697</v>
      </c>
      <c r="C352" s="8">
        <v>7</v>
      </c>
      <c r="D352" s="8">
        <v>2</v>
      </c>
      <c r="E352" s="8">
        <v>55</v>
      </c>
      <c r="F352" s="9">
        <v>2</v>
      </c>
      <c r="G352" s="10">
        <v>43445.511793981503</v>
      </c>
      <c r="H352" s="10">
        <v>43445.5371296296</v>
      </c>
      <c r="I352" s="77">
        <v>0.60805555555555557</v>
      </c>
      <c r="J352" s="9">
        <v>33</v>
      </c>
      <c r="K352" s="9" t="s">
        <v>2</v>
      </c>
      <c r="L352" s="9">
        <v>7301</v>
      </c>
      <c r="M352" s="8" t="s">
        <v>53</v>
      </c>
      <c r="N352" s="8" t="s">
        <v>51</v>
      </c>
      <c r="O352" s="12">
        <v>311250.326</v>
      </c>
      <c r="P352" s="27">
        <v>6102247.3169999998</v>
      </c>
      <c r="Q352" s="27" t="s">
        <v>312</v>
      </c>
      <c r="R352" s="54" t="str">
        <f>IF(ISNUMBER(MATCH(J352, Causas!B:B, 0)), "Taxonomía Nueva", IF(ISNUMBER(MATCH(J352, 'Causas 1'!B:B, 0)), "Taxonomía Antigua", "HUÉRFANO"))</f>
        <v>Taxonomía Nueva</v>
      </c>
      <c r="S352" s="56">
        <f>YEAR(G352)</f>
        <v>2018</v>
      </c>
      <c r="T352" s="8">
        <f>IF(OR(ISBLANK(O351), O351=0, O351="", ISBLANK(P351), P351=0, P351=""), 1, 0)</f>
        <v>0</v>
      </c>
    </row>
    <row r="353" spans="2:20">
      <c r="B353" s="7">
        <v>201801699</v>
      </c>
      <c r="C353" s="8">
        <v>6</v>
      </c>
      <c r="D353" s="8">
        <v>11</v>
      </c>
      <c r="E353" s="8">
        <v>440</v>
      </c>
      <c r="F353" s="9">
        <v>25</v>
      </c>
      <c r="G353" s="10">
        <v>43446.414479166699</v>
      </c>
      <c r="H353" s="10">
        <v>43446.632476851897</v>
      </c>
      <c r="I353" s="77">
        <v>5.2319444444444443</v>
      </c>
      <c r="J353" s="9">
        <v>23</v>
      </c>
      <c r="K353" s="9" t="s">
        <v>4</v>
      </c>
      <c r="L353" s="9">
        <v>7301</v>
      </c>
      <c r="M353" s="8" t="s">
        <v>53</v>
      </c>
      <c r="N353" s="8" t="s">
        <v>51</v>
      </c>
      <c r="O353" s="12">
        <v>299939.17200000002</v>
      </c>
      <c r="P353" s="27">
        <v>6118780.4970000004</v>
      </c>
      <c r="Q353" s="27" t="s">
        <v>313</v>
      </c>
      <c r="R353" s="54" t="str">
        <f>IF(ISNUMBER(MATCH(J353, Causas!B:B, 0)), "Taxonomía Nueva", IF(ISNUMBER(MATCH(J353, 'Causas 1'!B:B, 0)), "Taxonomía Antigua", "HUÉRFANO"))</f>
        <v>Taxonomía Nueva</v>
      </c>
      <c r="S353" s="56">
        <f>YEAR(G353)</f>
        <v>2018</v>
      </c>
      <c r="T353" s="8">
        <f>IF(OR(ISBLANK(O352), O352=0, O352="", ISBLANK(P352), P352=0, P352=""), 1, 0)</f>
        <v>0</v>
      </c>
    </row>
    <row r="354" spans="2:20">
      <c r="B354" s="7">
        <v>201801703</v>
      </c>
      <c r="C354" s="8">
        <v>2</v>
      </c>
      <c r="D354" s="8">
        <v>10</v>
      </c>
      <c r="E354" s="8">
        <v>640</v>
      </c>
      <c r="F354" s="9">
        <v>14</v>
      </c>
      <c r="G354" s="10">
        <v>43447.562708333302</v>
      </c>
      <c r="H354" s="10">
        <v>43447.706099536997</v>
      </c>
      <c r="I354" s="77">
        <v>3.4413888888888891</v>
      </c>
      <c r="J354" s="9">
        <v>5</v>
      </c>
      <c r="K354" s="9" t="s">
        <v>4</v>
      </c>
      <c r="L354" s="9">
        <v>7308</v>
      </c>
      <c r="M354" s="8" t="s">
        <v>50</v>
      </c>
      <c r="N354" s="8" t="s">
        <v>51</v>
      </c>
      <c r="O354" s="12">
        <v>311904.90100000001</v>
      </c>
      <c r="P354" s="27">
        <v>6142956.3550000004</v>
      </c>
      <c r="Q354" s="27" t="s">
        <v>314</v>
      </c>
      <c r="R354" s="54" t="str">
        <f>IF(ISNUMBER(MATCH(J354, Causas!B:B, 0)), "Taxonomía Nueva", IF(ISNUMBER(MATCH(J354, 'Causas 1'!B:B, 0)), "Taxonomía Antigua", "HUÉRFANO"))</f>
        <v>Taxonomía Nueva</v>
      </c>
      <c r="S354" s="56">
        <f>YEAR(G354)</f>
        <v>2018</v>
      </c>
      <c r="T354" s="8">
        <f>IF(OR(ISBLANK(O353), O353=0, O353="", ISBLANK(P353), P353=0, P353=""), 1, 0)</f>
        <v>0</v>
      </c>
    </row>
    <row r="355" spans="2:20">
      <c r="B355" s="7">
        <v>201801704</v>
      </c>
      <c r="C355" s="8">
        <v>6</v>
      </c>
      <c r="D355" s="8">
        <v>19</v>
      </c>
      <c r="E355" s="8">
        <v>670</v>
      </c>
      <c r="F355" s="9">
        <v>51</v>
      </c>
      <c r="G355" s="10">
        <v>43447.585879629602</v>
      </c>
      <c r="H355" s="10">
        <v>43447.612280092602</v>
      </c>
      <c r="I355" s="77">
        <v>0.63361111111111112</v>
      </c>
      <c r="J355" s="9">
        <v>20</v>
      </c>
      <c r="K355" s="9" t="s">
        <v>4</v>
      </c>
      <c r="L355" s="9">
        <v>7301</v>
      </c>
      <c r="M355" s="8" t="s">
        <v>53</v>
      </c>
      <c r="N355" s="8" t="s">
        <v>51</v>
      </c>
      <c r="O355" s="12">
        <v>301280.783</v>
      </c>
      <c r="P355" s="27">
        <v>6119630.4249999998</v>
      </c>
      <c r="Q355" s="27" t="s">
        <v>315</v>
      </c>
      <c r="R355" s="54" t="str">
        <f>IF(ISNUMBER(MATCH(J355, Causas!B:B, 0)), "Taxonomía Nueva", IF(ISNUMBER(MATCH(J355, 'Causas 1'!B:B, 0)), "Taxonomía Antigua", "HUÉRFANO"))</f>
        <v>Taxonomía Nueva</v>
      </c>
      <c r="S355" s="56">
        <f>YEAR(G355)</f>
        <v>2018</v>
      </c>
      <c r="T355" s="8">
        <f>IF(OR(ISBLANK(O354), O354=0, O354="", ISBLANK(P354), P354=0, P354=""), 1, 0)</f>
        <v>0</v>
      </c>
    </row>
    <row r="356" spans="2:20">
      <c r="B356" s="7">
        <v>201801717</v>
      </c>
      <c r="C356" s="8">
        <v>7</v>
      </c>
      <c r="D356" s="8">
        <v>3</v>
      </c>
      <c r="E356" s="8">
        <v>80</v>
      </c>
      <c r="F356" s="9">
        <v>101</v>
      </c>
      <c r="G356" s="10">
        <v>43452.379884259302</v>
      </c>
      <c r="H356" s="10">
        <v>43452.633425925902</v>
      </c>
      <c r="I356" s="77">
        <v>6.085</v>
      </c>
      <c r="J356" s="9">
        <v>23</v>
      </c>
      <c r="K356" s="9" t="s">
        <v>4</v>
      </c>
      <c r="L356" s="9">
        <v>7301</v>
      </c>
      <c r="M356" s="8" t="s">
        <v>53</v>
      </c>
      <c r="N356" s="8" t="s">
        <v>51</v>
      </c>
      <c r="O356" s="12">
        <v>305071.10100000002</v>
      </c>
      <c r="P356" s="27">
        <v>6113579.8039999995</v>
      </c>
      <c r="Q356" s="27" t="s">
        <v>316</v>
      </c>
      <c r="R356" s="54" t="str">
        <f>IF(ISNUMBER(MATCH(J356, Causas!B:B, 0)), "Taxonomía Nueva", IF(ISNUMBER(MATCH(J356, 'Causas 1'!B:B, 0)), "Taxonomía Antigua", "HUÉRFANO"))</f>
        <v>Taxonomía Nueva</v>
      </c>
      <c r="S356" s="56">
        <f>YEAR(G356)</f>
        <v>2018</v>
      </c>
      <c r="T356" s="8">
        <f>IF(OR(ISBLANK(O355), O355=0, O355="", ISBLANK(P355), P355=0, P355=""), 1, 0)</f>
        <v>0</v>
      </c>
    </row>
    <row r="357" spans="2:20">
      <c r="B357" s="7">
        <v>201801724</v>
      </c>
      <c r="C357" s="8">
        <v>7</v>
      </c>
      <c r="D357" s="8">
        <v>9</v>
      </c>
      <c r="E357" s="8">
        <v>348</v>
      </c>
      <c r="F357" s="9">
        <v>35</v>
      </c>
      <c r="G357" s="10">
        <v>43453.425740740699</v>
      </c>
      <c r="H357" s="10">
        <v>43453.648611111101</v>
      </c>
      <c r="I357" s="77">
        <v>5.3488888888888892</v>
      </c>
      <c r="J357" s="9">
        <v>23</v>
      </c>
      <c r="K357" s="9" t="s">
        <v>4</v>
      </c>
      <c r="L357" s="9">
        <v>7304</v>
      </c>
      <c r="M357" s="8" t="s">
        <v>92</v>
      </c>
      <c r="N357" s="8" t="s">
        <v>51</v>
      </c>
      <c r="O357" s="12">
        <v>307333.47399999999</v>
      </c>
      <c r="P357" s="27">
        <v>6103340.6390000004</v>
      </c>
      <c r="Q357" s="27" t="s">
        <v>244</v>
      </c>
      <c r="R357" s="54" t="str">
        <f>IF(ISNUMBER(MATCH(J357, Causas!B:B, 0)), "Taxonomía Nueva", IF(ISNUMBER(MATCH(J357, 'Causas 1'!B:B, 0)), "Taxonomía Antigua", "HUÉRFANO"))</f>
        <v>Taxonomía Nueva</v>
      </c>
      <c r="S357" s="56">
        <f>YEAR(G357)</f>
        <v>2018</v>
      </c>
      <c r="T357" s="8">
        <f>IF(OR(ISBLANK(O356), O356=0, O356="", ISBLANK(P356), P356=0, P356=""), 1, 0)</f>
        <v>0</v>
      </c>
    </row>
    <row r="358" spans="2:20">
      <c r="B358" s="7">
        <v>201801728</v>
      </c>
      <c r="C358" s="8">
        <v>9</v>
      </c>
      <c r="D358" s="8">
        <v>18</v>
      </c>
      <c r="E358" s="8">
        <v>545</v>
      </c>
      <c r="F358" s="9">
        <v>368</v>
      </c>
      <c r="G358" s="10">
        <v>43454.584490740701</v>
      </c>
      <c r="H358" s="10">
        <v>43454.7024537037</v>
      </c>
      <c r="I358" s="77">
        <v>2.8311111111111109</v>
      </c>
      <c r="J358" s="9">
        <v>29</v>
      </c>
      <c r="K358" s="9" t="s">
        <v>4</v>
      </c>
      <c r="L358" s="9">
        <v>7306</v>
      </c>
      <c r="M358" s="8" t="s">
        <v>60</v>
      </c>
      <c r="N358" s="8" t="s">
        <v>51</v>
      </c>
      <c r="O358" s="12">
        <v>329697.978</v>
      </c>
      <c r="P358" s="27">
        <v>6126412.8080000002</v>
      </c>
      <c r="Q358" s="27" t="s">
        <v>317</v>
      </c>
      <c r="R358" s="54" t="str">
        <f>IF(ISNUMBER(MATCH(J358, Causas!B:B, 0)), "Taxonomía Nueva", IF(ISNUMBER(MATCH(J358, 'Causas 1'!B:B, 0)), "Taxonomía Antigua", "HUÉRFANO"))</f>
        <v>Taxonomía Nueva</v>
      </c>
      <c r="S358" s="56">
        <f>YEAR(G358)</f>
        <v>2018</v>
      </c>
      <c r="T358" s="8">
        <f>IF(OR(ISBLANK(O357), O357=0, O357="", ISBLANK(P357), P357=0, P357=""), 1, 0)</f>
        <v>0</v>
      </c>
    </row>
    <row r="359" spans="2:20">
      <c r="B359" s="7">
        <v>201801731</v>
      </c>
      <c r="C359" s="8">
        <v>6</v>
      </c>
      <c r="D359" s="8">
        <v>0</v>
      </c>
      <c r="E359" s="8">
        <v>0</v>
      </c>
      <c r="F359" s="9">
        <v>22</v>
      </c>
      <c r="G359" s="10">
        <v>43455.584328703699</v>
      </c>
      <c r="H359" s="10">
        <v>43455.626041666699</v>
      </c>
      <c r="I359" s="77">
        <v>1.0011111111111111</v>
      </c>
      <c r="J359" s="9">
        <v>26</v>
      </c>
      <c r="K359" s="9" t="s">
        <v>4</v>
      </c>
      <c r="L359" s="9">
        <v>7301</v>
      </c>
      <c r="M359" s="8" t="s">
        <v>53</v>
      </c>
      <c r="N359" s="8" t="s">
        <v>51</v>
      </c>
      <c r="O359" s="12">
        <v>301082.32199999999</v>
      </c>
      <c r="P359" s="27">
        <v>6124727.2390000001</v>
      </c>
      <c r="Q359" s="27" t="s">
        <v>318</v>
      </c>
      <c r="R359" s="54" t="str">
        <f>IF(ISNUMBER(MATCH(J359, Causas!B:B, 0)), "Taxonomía Nueva", IF(ISNUMBER(MATCH(J359, 'Causas 1'!B:B, 0)), "Taxonomía Antigua", "HUÉRFANO"))</f>
        <v>Taxonomía Nueva</v>
      </c>
      <c r="S359" s="56">
        <f>YEAR(G359)</f>
        <v>2018</v>
      </c>
      <c r="T359" s="8">
        <f>IF(OR(ISBLANK(O358), O358=0, O358="", ISBLANK(P358), P358=0, P358=""), 1, 0)</f>
        <v>0</v>
      </c>
    </row>
    <row r="360" spans="2:20">
      <c r="B360" s="7">
        <v>201801735</v>
      </c>
      <c r="C360" s="8">
        <v>7</v>
      </c>
      <c r="D360" s="8">
        <v>4</v>
      </c>
      <c r="E360" s="8">
        <v>85</v>
      </c>
      <c r="F360" s="9">
        <v>94</v>
      </c>
      <c r="G360" s="10">
        <v>43455.708969907399</v>
      </c>
      <c r="H360" s="10">
        <v>43455.756863425901</v>
      </c>
      <c r="I360" s="77">
        <v>1.1494444444444445</v>
      </c>
      <c r="J360" s="9">
        <v>5</v>
      </c>
      <c r="K360" s="9" t="s">
        <v>4</v>
      </c>
      <c r="L360" s="9">
        <v>7301</v>
      </c>
      <c r="M360" s="8" t="s">
        <v>53</v>
      </c>
      <c r="N360" s="8" t="s">
        <v>51</v>
      </c>
      <c r="O360" s="12">
        <v>304943.06199999998</v>
      </c>
      <c r="P360" s="27">
        <v>6113283.3880000003</v>
      </c>
      <c r="Q360" s="27" t="s">
        <v>319</v>
      </c>
      <c r="R360" s="54" t="str">
        <f>IF(ISNUMBER(MATCH(J360, Causas!B:B, 0)), "Taxonomía Nueva", IF(ISNUMBER(MATCH(J360, 'Causas 1'!B:B, 0)), "Taxonomía Antigua", "HUÉRFANO"))</f>
        <v>Taxonomía Nueva</v>
      </c>
      <c r="S360" s="56">
        <f>YEAR(G360)</f>
        <v>2018</v>
      </c>
      <c r="T360" s="8">
        <f>IF(OR(ISBLANK(O359), O359=0, O359="", ISBLANK(P359), P359=0, P359=""), 1, 0)</f>
        <v>0</v>
      </c>
    </row>
    <row r="361" spans="2:20">
      <c r="B361" s="7">
        <v>201801739</v>
      </c>
      <c r="C361" s="8">
        <v>9</v>
      </c>
      <c r="D361" s="8">
        <v>0</v>
      </c>
      <c r="E361" s="8">
        <v>0</v>
      </c>
      <c r="F361" s="9">
        <v>37</v>
      </c>
      <c r="G361" s="10">
        <v>43458.745810185203</v>
      </c>
      <c r="H361" s="10">
        <v>43458.778761574104</v>
      </c>
      <c r="I361" s="77">
        <v>0.79083333333333339</v>
      </c>
      <c r="J361" s="9">
        <v>26</v>
      </c>
      <c r="K361" s="9" t="s">
        <v>4</v>
      </c>
      <c r="L361" s="9">
        <v>7308</v>
      </c>
      <c r="M361" s="8" t="s">
        <v>50</v>
      </c>
      <c r="N361" s="8" t="s">
        <v>51</v>
      </c>
      <c r="O361" s="12">
        <v>316220.57900000003</v>
      </c>
      <c r="P361" s="27">
        <v>6135073.0250000004</v>
      </c>
      <c r="Q361" s="27" t="s">
        <v>320</v>
      </c>
      <c r="R361" s="54" t="str">
        <f>IF(ISNUMBER(MATCH(J361, Causas!B:B, 0)), "Taxonomía Nueva", IF(ISNUMBER(MATCH(J361, 'Causas 1'!B:B, 0)), "Taxonomía Antigua", "HUÉRFANO"))</f>
        <v>Taxonomía Nueva</v>
      </c>
      <c r="S361" s="56">
        <f>YEAR(G361)</f>
        <v>2018</v>
      </c>
      <c r="T361" s="8">
        <f>IF(OR(ISBLANK(O360), O360=0, O360="", ISBLANK(P360), P360=0, P360=""), 1, 0)</f>
        <v>0</v>
      </c>
    </row>
    <row r="362" spans="2:20">
      <c r="B362" s="7">
        <v>201801747</v>
      </c>
      <c r="C362" s="8">
        <v>2</v>
      </c>
      <c r="D362" s="8">
        <v>0</v>
      </c>
      <c r="E362" s="8">
        <v>0</v>
      </c>
      <c r="F362" s="9">
        <v>2</v>
      </c>
      <c r="G362" s="10">
        <v>43460.488726851901</v>
      </c>
      <c r="H362" s="10">
        <v>43460.534247685202</v>
      </c>
      <c r="I362" s="77">
        <v>1.0925</v>
      </c>
      <c r="J362" s="9">
        <v>26</v>
      </c>
      <c r="K362" s="9" t="s">
        <v>4</v>
      </c>
      <c r="L362" s="9">
        <v>7308</v>
      </c>
      <c r="M362" s="8" t="s">
        <v>50</v>
      </c>
      <c r="N362" s="8" t="s">
        <v>51</v>
      </c>
      <c r="O362" s="12">
        <v>311883.28000000003</v>
      </c>
      <c r="P362" s="27">
        <v>6145885.21</v>
      </c>
      <c r="Q362" s="27" t="s">
        <v>321</v>
      </c>
      <c r="R362" s="54" t="str">
        <f>IF(ISNUMBER(MATCH(J362, Causas!B:B, 0)), "Taxonomía Nueva", IF(ISNUMBER(MATCH(J362, 'Causas 1'!B:B, 0)), "Taxonomía Antigua", "HUÉRFANO"))</f>
        <v>Taxonomía Nueva</v>
      </c>
      <c r="S362" s="56">
        <f>YEAR(G362)</f>
        <v>2018</v>
      </c>
      <c r="T362" s="8">
        <f>IF(OR(ISBLANK(O361), O361=0, O361="", ISBLANK(P361), P361=0, P361=""), 1, 0)</f>
        <v>0</v>
      </c>
    </row>
    <row r="363" spans="2:20">
      <c r="B363" s="7">
        <v>201801751</v>
      </c>
      <c r="C363" s="8">
        <v>7</v>
      </c>
      <c r="D363" s="8">
        <v>5</v>
      </c>
      <c r="E363" s="8">
        <v>85</v>
      </c>
      <c r="F363" s="9">
        <v>16</v>
      </c>
      <c r="G363" s="10">
        <v>43461.375625000001</v>
      </c>
      <c r="H363" s="10">
        <v>43461.611122685201</v>
      </c>
      <c r="I363" s="77">
        <v>5.6519444444444442</v>
      </c>
      <c r="J363" s="9">
        <v>23</v>
      </c>
      <c r="K363" s="9" t="s">
        <v>4</v>
      </c>
      <c r="L363" s="9">
        <v>7301</v>
      </c>
      <c r="M363" s="8" t="s">
        <v>53</v>
      </c>
      <c r="N363" s="8" t="s">
        <v>51</v>
      </c>
      <c r="O363" s="12">
        <v>304311.79200000002</v>
      </c>
      <c r="P363" s="27">
        <v>6111985.5080000004</v>
      </c>
      <c r="Q363" s="27" t="s">
        <v>322</v>
      </c>
      <c r="R363" s="54" t="str">
        <f>IF(ISNUMBER(MATCH(J363, Causas!B:B, 0)), "Taxonomía Nueva", IF(ISNUMBER(MATCH(J363, 'Causas 1'!B:B, 0)), "Taxonomía Antigua", "HUÉRFANO"))</f>
        <v>Taxonomía Nueva</v>
      </c>
      <c r="S363" s="56">
        <f>YEAR(G363)</f>
        <v>2018</v>
      </c>
      <c r="T363" s="8">
        <f>IF(OR(ISBLANK(O362), O362=0, O362="", ISBLANK(P362), P362=0, P362=""), 1, 0)</f>
        <v>0</v>
      </c>
    </row>
    <row r="364" spans="2:20">
      <c r="B364" s="7">
        <v>201801756</v>
      </c>
      <c r="C364" s="8">
        <v>7</v>
      </c>
      <c r="D364" s="8">
        <v>15</v>
      </c>
      <c r="E364" s="8">
        <v>550</v>
      </c>
      <c r="F364" s="9">
        <v>69</v>
      </c>
      <c r="G364" s="10">
        <v>43462.6465046296</v>
      </c>
      <c r="H364" s="10">
        <v>43462.737233796302</v>
      </c>
      <c r="I364" s="77">
        <v>2.1775000000000002</v>
      </c>
      <c r="J364" s="9">
        <v>33</v>
      </c>
      <c r="K364" s="9" t="s">
        <v>2</v>
      </c>
      <c r="L364" s="9">
        <v>7301</v>
      </c>
      <c r="M364" s="8" t="s">
        <v>53</v>
      </c>
      <c r="N364" s="8" t="s">
        <v>51</v>
      </c>
      <c r="O364" s="12">
        <v>304222.75599999999</v>
      </c>
      <c r="P364" s="27">
        <v>6114666.6579999998</v>
      </c>
      <c r="Q364" s="27" t="s">
        <v>323</v>
      </c>
      <c r="R364" s="54" t="str">
        <f>IF(ISNUMBER(MATCH(J364, Causas!B:B, 0)), "Taxonomía Nueva", IF(ISNUMBER(MATCH(J364, 'Causas 1'!B:B, 0)), "Taxonomía Antigua", "HUÉRFANO"))</f>
        <v>Taxonomía Nueva</v>
      </c>
      <c r="S364" s="56">
        <f>YEAR(G364)</f>
        <v>2018</v>
      </c>
      <c r="T364" s="8">
        <f>IF(OR(ISBLANK(O363), O363=0, O363="", ISBLANK(P363), P363=0, P363=""), 1, 0)</f>
        <v>0</v>
      </c>
    </row>
    <row r="365" spans="2:20">
      <c r="B365" s="7">
        <v>201801760</v>
      </c>
      <c r="C365" s="8">
        <v>6</v>
      </c>
      <c r="D365" s="8">
        <v>0</v>
      </c>
      <c r="E365" s="8">
        <v>0</v>
      </c>
      <c r="F365" s="9">
        <v>12</v>
      </c>
      <c r="G365" s="10">
        <v>43463.133148148103</v>
      </c>
      <c r="H365" s="10">
        <v>43463.299780092602</v>
      </c>
      <c r="I365" s="77">
        <v>3.9991666666666665</v>
      </c>
      <c r="J365" s="9">
        <v>20</v>
      </c>
      <c r="K365" s="9" t="s">
        <v>4</v>
      </c>
      <c r="L365" s="9">
        <v>7301</v>
      </c>
      <c r="M365" s="8" t="s">
        <v>53</v>
      </c>
      <c r="N365" s="8" t="s">
        <v>51</v>
      </c>
      <c r="O365" s="12">
        <v>298477.875</v>
      </c>
      <c r="P365" s="27">
        <v>6125599.4079999998</v>
      </c>
      <c r="Q365" s="27" t="s">
        <v>324</v>
      </c>
      <c r="R365" s="54" t="str">
        <f>IF(ISNUMBER(MATCH(J365, Causas!B:B, 0)), "Taxonomía Nueva", IF(ISNUMBER(MATCH(J365, 'Causas 1'!B:B, 0)), "Taxonomía Antigua", "HUÉRFANO"))</f>
        <v>Taxonomía Nueva</v>
      </c>
      <c r="S365" s="56">
        <f>YEAR(G365)</f>
        <v>2018</v>
      </c>
      <c r="T365" s="8">
        <f>IF(OR(ISBLANK(O364), O364=0, O364="", ISBLANK(P364), P364=0, P364=""), 1, 0)</f>
        <v>0</v>
      </c>
    </row>
    <row r="366" spans="2:20">
      <c r="B366" s="7">
        <v>201801761</v>
      </c>
      <c r="C366" s="8">
        <v>6</v>
      </c>
      <c r="D366" s="8">
        <v>3</v>
      </c>
      <c r="E366" s="8">
        <v>45</v>
      </c>
      <c r="F366" s="9">
        <v>57</v>
      </c>
      <c r="G366" s="10">
        <v>43463.475578703699</v>
      </c>
      <c r="H366" s="10">
        <v>43463.519444444399</v>
      </c>
      <c r="I366" s="77">
        <v>1.0527777777777778</v>
      </c>
      <c r="J366" s="9">
        <v>30</v>
      </c>
      <c r="K366" s="9" t="s">
        <v>4</v>
      </c>
      <c r="L366" s="9">
        <v>7301</v>
      </c>
      <c r="M366" s="8" t="s">
        <v>53</v>
      </c>
      <c r="N366" s="8" t="s">
        <v>51</v>
      </c>
      <c r="O366" s="12">
        <v>301641.56699999998</v>
      </c>
      <c r="P366" s="27">
        <v>6119108.5719999997</v>
      </c>
      <c r="Q366" s="27" t="s">
        <v>325</v>
      </c>
      <c r="R366" s="54" t="str">
        <f>IF(ISNUMBER(MATCH(J366, Causas!B:B, 0)), "Taxonomía Nueva", IF(ISNUMBER(MATCH(J366, 'Causas 1'!B:B, 0)), "Taxonomía Antigua", "HUÉRFANO"))</f>
        <v>Taxonomía Nueva</v>
      </c>
      <c r="S366" s="56">
        <f>YEAR(G366)</f>
        <v>2018</v>
      </c>
      <c r="T366" s="8">
        <f>IF(OR(ISBLANK(O365), O365=0, O365="", ISBLANK(P365), P365=0, P365=""), 1, 0)</f>
        <v>0</v>
      </c>
    </row>
    <row r="367" spans="2:20">
      <c r="B367" s="7">
        <v>201801763</v>
      </c>
      <c r="C367" s="8">
        <v>6</v>
      </c>
      <c r="D367" s="8">
        <v>1</v>
      </c>
      <c r="E367" s="8">
        <v>150</v>
      </c>
      <c r="F367" s="9">
        <v>9</v>
      </c>
      <c r="G367" s="10">
        <v>43463.493703703702</v>
      </c>
      <c r="H367" s="10">
        <v>43463.630775463003</v>
      </c>
      <c r="I367" s="77">
        <v>3.2897222222222222</v>
      </c>
      <c r="J367" s="9">
        <v>29</v>
      </c>
      <c r="K367" s="9" t="s">
        <v>4</v>
      </c>
      <c r="L367" s="9">
        <v>7301</v>
      </c>
      <c r="M367" s="8" t="s">
        <v>53</v>
      </c>
      <c r="N367" s="8" t="s">
        <v>51</v>
      </c>
      <c r="O367" s="12">
        <v>297810.3</v>
      </c>
      <c r="P367" s="27">
        <v>6122790.2759999996</v>
      </c>
      <c r="Q367" s="27" t="s">
        <v>326</v>
      </c>
      <c r="R367" s="54" t="str">
        <f>IF(ISNUMBER(MATCH(J367, Causas!B:B, 0)), "Taxonomía Nueva", IF(ISNUMBER(MATCH(J367, 'Causas 1'!B:B, 0)), "Taxonomía Antigua", "HUÉRFANO"))</f>
        <v>Taxonomía Nueva</v>
      </c>
      <c r="S367" s="56">
        <f>YEAR(G367)</f>
        <v>2018</v>
      </c>
      <c r="T367" s="8">
        <f>IF(OR(ISBLANK(O366), O366=0, O366="", ISBLANK(P366), P366=0, P366=""), 1, 0)</f>
        <v>0</v>
      </c>
    </row>
    <row r="368" spans="2:20">
      <c r="B368" s="7">
        <v>201801764</v>
      </c>
      <c r="C368" s="8">
        <v>9</v>
      </c>
      <c r="D368" s="8">
        <v>2</v>
      </c>
      <c r="E368" s="8">
        <v>75</v>
      </c>
      <c r="F368" s="9">
        <v>24</v>
      </c>
      <c r="G368" s="10">
        <v>43463.7242708333</v>
      </c>
      <c r="H368" s="10">
        <v>43463.887465277803</v>
      </c>
      <c r="I368" s="77">
        <v>3.9166666666666665</v>
      </c>
      <c r="J368" s="9">
        <v>5</v>
      </c>
      <c r="K368" s="9" t="s">
        <v>4</v>
      </c>
      <c r="L368" s="9">
        <v>7308</v>
      </c>
      <c r="M368" s="8" t="s">
        <v>50</v>
      </c>
      <c r="N368" s="8" t="s">
        <v>51</v>
      </c>
      <c r="O368" s="12">
        <v>320226.098</v>
      </c>
      <c r="P368" s="27">
        <v>6129502.2089999998</v>
      </c>
      <c r="Q368" s="27" t="s">
        <v>307</v>
      </c>
      <c r="R368" s="54" t="str">
        <f>IF(ISNUMBER(MATCH(J368, Causas!B:B, 0)), "Taxonomía Nueva", IF(ISNUMBER(MATCH(J368, 'Causas 1'!B:B, 0)), "Taxonomía Antigua", "HUÉRFANO"))</f>
        <v>Taxonomía Nueva</v>
      </c>
      <c r="S368" s="56">
        <f>YEAR(G368)</f>
        <v>2018</v>
      </c>
      <c r="T368" s="8">
        <f>IF(OR(ISBLANK(O367), O367=0, O367="", ISBLANK(P367), P367=0, P367=""), 1, 0)</f>
        <v>0</v>
      </c>
    </row>
    <row r="369" spans="2:20">
      <c r="B369" s="7">
        <v>201801765</v>
      </c>
      <c r="C369" s="8">
        <v>9</v>
      </c>
      <c r="D369" s="8">
        <v>0</v>
      </c>
      <c r="E369" s="8">
        <v>0</v>
      </c>
      <c r="F369" s="9">
        <v>7</v>
      </c>
      <c r="G369" s="10">
        <v>43463.727476851898</v>
      </c>
      <c r="H369" s="10">
        <v>43463.856018518498</v>
      </c>
      <c r="I369" s="77">
        <v>3.085</v>
      </c>
      <c r="J369" s="9">
        <v>31</v>
      </c>
      <c r="K369" s="9" t="s">
        <v>4</v>
      </c>
      <c r="L369" s="9">
        <v>7308</v>
      </c>
      <c r="M369" s="8" t="s">
        <v>50</v>
      </c>
      <c r="N369" s="8" t="s">
        <v>51</v>
      </c>
      <c r="O369" s="12">
        <v>306221.11700000003</v>
      </c>
      <c r="P369" s="27">
        <v>6141099.4610000001</v>
      </c>
      <c r="Q369" s="27" t="s">
        <v>327</v>
      </c>
      <c r="R369" s="54" t="str">
        <f>IF(ISNUMBER(MATCH(J369, Causas!B:B, 0)), "Taxonomía Nueva", IF(ISNUMBER(MATCH(J369, 'Causas 1'!B:B, 0)), "Taxonomía Antigua", "HUÉRFANO"))</f>
        <v>Taxonomía Nueva</v>
      </c>
      <c r="S369" s="56">
        <f>YEAR(G369)</f>
        <v>2018</v>
      </c>
      <c r="T369" s="8">
        <f>IF(OR(ISBLANK(O368), O368=0, O368="", ISBLANK(P368), P368=0, P368=""), 1, 0)</f>
        <v>0</v>
      </c>
    </row>
    <row r="370" spans="2:20">
      <c r="B370" s="7">
        <v>201801766</v>
      </c>
      <c r="C370" s="8">
        <v>2</v>
      </c>
      <c r="D370" s="8">
        <v>2</v>
      </c>
      <c r="E370" s="8">
        <v>35</v>
      </c>
      <c r="F370" s="9">
        <v>25</v>
      </c>
      <c r="G370" s="10">
        <v>43463.728125000001</v>
      </c>
      <c r="H370" s="10">
        <v>43463.945196759298</v>
      </c>
      <c r="I370" s="77">
        <v>5.2097222222222221</v>
      </c>
      <c r="J370" s="9">
        <v>4</v>
      </c>
      <c r="K370" s="9" t="s">
        <v>4</v>
      </c>
      <c r="L370" s="9">
        <v>7308</v>
      </c>
      <c r="M370" s="8" t="s">
        <v>50</v>
      </c>
      <c r="N370" s="8" t="s">
        <v>51</v>
      </c>
      <c r="O370" s="12">
        <v>310778.22899999999</v>
      </c>
      <c r="P370" s="27">
        <v>6144687.4809999997</v>
      </c>
      <c r="Q370" s="27" t="s">
        <v>328</v>
      </c>
      <c r="R370" s="54" t="str">
        <f>IF(ISNUMBER(MATCH(J370, Causas!B:B, 0)), "Taxonomía Nueva", IF(ISNUMBER(MATCH(J370, 'Causas 1'!B:B, 0)), "Taxonomía Antigua", "HUÉRFANO"))</f>
        <v>Taxonomía Nueva</v>
      </c>
      <c r="S370" s="56">
        <f>YEAR(G370)</f>
        <v>2018</v>
      </c>
      <c r="T370" s="8">
        <f>IF(OR(ISBLANK(O369), O369=0, O369="", ISBLANK(P369), P369=0, P369=""), 1, 0)</f>
        <v>0</v>
      </c>
    </row>
    <row r="371" spans="2:20">
      <c r="B371" s="7">
        <v>201801767</v>
      </c>
      <c r="C371" s="8">
        <v>2</v>
      </c>
      <c r="D371" s="8">
        <v>4</v>
      </c>
      <c r="E371" s="8">
        <v>255</v>
      </c>
      <c r="F371" s="9">
        <v>10</v>
      </c>
      <c r="G371" s="10">
        <v>43463.730266203696</v>
      </c>
      <c r="H371" s="10">
        <v>43463.7483333333</v>
      </c>
      <c r="I371" s="77">
        <v>0.43361111111111111</v>
      </c>
      <c r="J371" s="9">
        <v>5</v>
      </c>
      <c r="K371" s="9" t="s">
        <v>4</v>
      </c>
      <c r="L371" s="9">
        <v>7308</v>
      </c>
      <c r="M371" s="8" t="s">
        <v>50</v>
      </c>
      <c r="N371" s="8" t="s">
        <v>51</v>
      </c>
      <c r="O371" s="12">
        <v>315786.53899999999</v>
      </c>
      <c r="P371" s="27">
        <v>6139324.6440000003</v>
      </c>
      <c r="Q371" s="27" t="s">
        <v>329</v>
      </c>
      <c r="R371" s="54" t="str">
        <f>IF(ISNUMBER(MATCH(J371, Causas!B:B, 0)), "Taxonomía Nueva", IF(ISNUMBER(MATCH(J371, 'Causas 1'!B:B, 0)), "Taxonomía Antigua", "HUÉRFANO"))</f>
        <v>Taxonomía Nueva</v>
      </c>
      <c r="S371" s="56">
        <f>YEAR(G371)</f>
        <v>2018</v>
      </c>
      <c r="T371" s="8">
        <f>IF(OR(ISBLANK(O370), O370=0, O370="", ISBLANK(P370), P370=0, P370=""), 1, 0)</f>
        <v>0</v>
      </c>
    </row>
    <row r="372" spans="2:20">
      <c r="B372" s="7">
        <v>201801768</v>
      </c>
      <c r="C372" s="8">
        <v>2</v>
      </c>
      <c r="D372" s="8">
        <v>1</v>
      </c>
      <c r="E372" s="8">
        <v>15</v>
      </c>
      <c r="F372" s="9">
        <v>32</v>
      </c>
      <c r="G372" s="10">
        <v>43463.732152777797</v>
      </c>
      <c r="H372" s="10">
        <v>43463.815439814804</v>
      </c>
      <c r="I372" s="77">
        <v>1.9988888888888889</v>
      </c>
      <c r="J372" s="9">
        <v>1</v>
      </c>
      <c r="K372" s="9" t="s">
        <v>4</v>
      </c>
      <c r="L372" s="9">
        <v>6303</v>
      </c>
      <c r="M372" s="8" t="s">
        <v>64</v>
      </c>
      <c r="N372" s="8" t="s">
        <v>51</v>
      </c>
      <c r="O372" s="12">
        <v>311230.44199999998</v>
      </c>
      <c r="P372" s="27">
        <v>6146480.0449999999</v>
      </c>
      <c r="Q372" s="27" t="s">
        <v>330</v>
      </c>
      <c r="R372" s="54" t="str">
        <f>IF(ISNUMBER(MATCH(J372, Causas!B:B, 0)), "Taxonomía Nueva", IF(ISNUMBER(MATCH(J372, 'Causas 1'!B:B, 0)), "Taxonomía Antigua", "HUÉRFANO"))</f>
        <v>Taxonomía Nueva</v>
      </c>
      <c r="S372" s="56">
        <f>YEAR(G372)</f>
        <v>2018</v>
      </c>
      <c r="T372" s="8">
        <f>IF(OR(ISBLANK(O371), O371=0, O371="", ISBLANK(P371), P371=0, P371=""), 1, 0)</f>
        <v>0</v>
      </c>
    </row>
    <row r="373" spans="2:20">
      <c r="B373" s="7">
        <v>201801774</v>
      </c>
      <c r="C373" s="8">
        <v>8</v>
      </c>
      <c r="D373" s="8">
        <v>0</v>
      </c>
      <c r="E373" s="8">
        <v>0</v>
      </c>
      <c r="F373" s="9">
        <v>39</v>
      </c>
      <c r="G373" s="10">
        <v>43463.8675925926</v>
      </c>
      <c r="H373" s="10">
        <v>43463.943298611099</v>
      </c>
      <c r="I373" s="77">
        <v>1.8169444444444445</v>
      </c>
      <c r="J373" s="9">
        <v>16</v>
      </c>
      <c r="K373" s="9" t="s">
        <v>4</v>
      </c>
      <c r="L373" s="9">
        <v>7301</v>
      </c>
      <c r="M373" s="8" t="s">
        <v>53</v>
      </c>
      <c r="N373" s="8" t="s">
        <v>51</v>
      </c>
      <c r="O373" s="12">
        <v>300116.61800000002</v>
      </c>
      <c r="P373" s="27">
        <v>6127496.8530000001</v>
      </c>
      <c r="Q373" s="27" t="s">
        <v>331</v>
      </c>
      <c r="R373" s="54" t="str">
        <f>IF(ISNUMBER(MATCH(J373, Causas!B:B, 0)), "Taxonomía Nueva", IF(ISNUMBER(MATCH(J373, 'Causas 1'!B:B, 0)), "Taxonomía Antigua", "HUÉRFANO"))</f>
        <v>Taxonomía Nueva</v>
      </c>
      <c r="S373" s="56">
        <f>YEAR(G373)</f>
        <v>2018</v>
      </c>
      <c r="T373" s="8">
        <f>IF(OR(ISBLANK(O372), O372=0, O372="", ISBLANK(P372), P372=0, P372=""), 1, 0)</f>
        <v>0</v>
      </c>
    </row>
    <row r="374" spans="2:20">
      <c r="B374" s="7">
        <v>201801777</v>
      </c>
      <c r="C374" s="8">
        <v>6</v>
      </c>
      <c r="D374" s="8">
        <v>27</v>
      </c>
      <c r="E374" s="8">
        <v>2561</v>
      </c>
      <c r="F374" s="9">
        <v>682</v>
      </c>
      <c r="G374" s="10">
        <v>43465.034699074102</v>
      </c>
      <c r="H374" s="10">
        <v>43465.031539351898</v>
      </c>
      <c r="I374" s="77">
        <v>6.0555555555555557E-2</v>
      </c>
      <c r="J374" s="9">
        <v>4</v>
      </c>
      <c r="K374" s="9" t="s">
        <v>4</v>
      </c>
      <c r="L374" s="9">
        <v>7301</v>
      </c>
      <c r="M374" s="8" t="s">
        <v>53</v>
      </c>
      <c r="N374" s="8" t="s">
        <v>51</v>
      </c>
      <c r="O374" s="12">
        <v>298065.17700000003</v>
      </c>
      <c r="P374" s="27">
        <v>6122842.5389999999</v>
      </c>
      <c r="Q374" s="27" t="s">
        <v>332</v>
      </c>
      <c r="R374" s="54" t="str">
        <f>IF(ISNUMBER(MATCH(J374, Causas!B:B, 0)), "Taxonomía Nueva", IF(ISNUMBER(MATCH(J374, 'Causas 1'!B:B, 0)), "Taxonomía Antigua", "HUÉRFANO"))</f>
        <v>Taxonomía Nueva</v>
      </c>
      <c r="S374" s="56">
        <f>YEAR(G374)</f>
        <v>2018</v>
      </c>
      <c r="T374" s="8">
        <f>IF(OR(ISBLANK(O373), O373=0, O373="", ISBLANK(P373), P373=0, P373=""), 1, 0)</f>
        <v>0</v>
      </c>
    </row>
    <row r="375" spans="2:20">
      <c r="B375" s="14">
        <v>201801779</v>
      </c>
      <c r="C375" s="15">
        <v>2</v>
      </c>
      <c r="D375" s="15">
        <v>11</v>
      </c>
      <c r="E375" s="15">
        <v>360</v>
      </c>
      <c r="F375" s="16">
        <v>133</v>
      </c>
      <c r="G375" s="17">
        <v>43465.629687499997</v>
      </c>
      <c r="H375" s="17">
        <v>43465.687303240702</v>
      </c>
      <c r="I375" s="77">
        <v>1.3827777777777779</v>
      </c>
      <c r="J375" s="16">
        <v>20</v>
      </c>
      <c r="K375" s="16" t="s">
        <v>4</v>
      </c>
      <c r="L375" s="16">
        <v>6303</v>
      </c>
      <c r="M375" s="15" t="s">
        <v>64</v>
      </c>
      <c r="N375" s="15" t="s">
        <v>51</v>
      </c>
      <c r="O375" s="28">
        <v>310808.48599999998</v>
      </c>
      <c r="P375" s="29">
        <v>6147563.2740000002</v>
      </c>
      <c r="Q375" s="29" t="s">
        <v>333</v>
      </c>
      <c r="R375" s="54" t="str">
        <f>IF(ISNUMBER(MATCH(J375, Causas!B:B, 0)), "Taxonomía Nueva", IF(ISNUMBER(MATCH(J375, 'Causas 1'!B:B, 0)), "Taxonomía Antigua", "HUÉRFANO"))</f>
        <v>Taxonomía Nueva</v>
      </c>
      <c r="S375" s="56">
        <f>YEAR(G375)</f>
        <v>2018</v>
      </c>
      <c r="T375" s="8">
        <f>IF(OR(ISBLANK(O374), O374=0, O374="", ISBLANK(P374), P374=0, P374=""), 1, 0)</f>
        <v>0</v>
      </c>
    </row>
    <row r="376" spans="2:20">
      <c r="B376" s="21">
        <v>201900001</v>
      </c>
      <c r="C376" s="8">
        <v>7</v>
      </c>
      <c r="D376" s="8">
        <v>0</v>
      </c>
      <c r="E376" s="8">
        <v>0</v>
      </c>
      <c r="F376" s="9">
        <v>25</v>
      </c>
      <c r="G376" s="10">
        <v>43466.795532407406</v>
      </c>
      <c r="H376" s="10">
        <v>43466.935081018521</v>
      </c>
      <c r="I376" s="11">
        <v>3.35</v>
      </c>
      <c r="J376" s="9">
        <v>26</v>
      </c>
      <c r="K376" s="9" t="s">
        <v>4</v>
      </c>
      <c r="L376" s="8">
        <v>7301</v>
      </c>
      <c r="M376" s="8" t="s">
        <v>53</v>
      </c>
      <c r="N376" s="8" t="s">
        <v>275</v>
      </c>
      <c r="O376" s="8">
        <v>311053.46899999998</v>
      </c>
      <c r="P376" s="12">
        <v>6114191.5549999997</v>
      </c>
      <c r="Q376" s="13" t="s">
        <v>334</v>
      </c>
      <c r="R376" s="54" t="str">
        <f>IF(ISNUMBER(MATCH(J376, Causas!B:B, 0)), "Taxonomía Nueva", IF(ISNUMBER(MATCH(J376, 'Causas 1'!B:B, 0)), "Taxonomía Antigua", "HUÉRFANO"))</f>
        <v>Taxonomía Nueva</v>
      </c>
      <c r="S376" s="56">
        <f>YEAR(G376)</f>
        <v>2019</v>
      </c>
      <c r="T376" s="8">
        <f>IF(OR(ISBLANK(O375), O375=0, O375="", ISBLANK(P375), P375=0, P375=""), 1, 0)</f>
        <v>0</v>
      </c>
    </row>
    <row r="377" spans="2:20">
      <c r="B377" s="21">
        <v>201900003</v>
      </c>
      <c r="C377" s="8">
        <v>6</v>
      </c>
      <c r="D377" s="8">
        <v>3</v>
      </c>
      <c r="E377" s="8">
        <v>170</v>
      </c>
      <c r="F377" s="9">
        <v>51</v>
      </c>
      <c r="G377" s="10">
        <v>43467.420717592591</v>
      </c>
      <c r="H377" s="10">
        <v>43467.541666666664</v>
      </c>
      <c r="I377" s="11">
        <v>2.9</v>
      </c>
      <c r="J377" s="9">
        <v>23</v>
      </c>
      <c r="K377" s="9" t="s">
        <v>4</v>
      </c>
      <c r="L377" s="8">
        <v>7301</v>
      </c>
      <c r="M377" s="8" t="s">
        <v>53</v>
      </c>
      <c r="N377" s="8" t="s">
        <v>51</v>
      </c>
      <c r="O377" s="8">
        <v>298715.261</v>
      </c>
      <c r="P377" s="12">
        <v>6125307.142</v>
      </c>
      <c r="Q377" s="13" t="s">
        <v>335</v>
      </c>
      <c r="R377" s="54" t="str">
        <f>IF(ISNUMBER(MATCH(J377, Causas!B:B, 0)), "Taxonomía Nueva", IF(ISNUMBER(MATCH(J377, 'Causas 1'!B:B, 0)), "Taxonomía Antigua", "HUÉRFANO"))</f>
        <v>Taxonomía Nueva</v>
      </c>
      <c r="S377" s="56">
        <f>YEAR(G377)</f>
        <v>2019</v>
      </c>
      <c r="T377" s="8">
        <f>IF(OR(ISBLANK(O376), O376=0, O376="", ISBLANK(P376), P376=0, P376=""), 1, 0)</f>
        <v>0</v>
      </c>
    </row>
    <row r="378" spans="2:20">
      <c r="B378" s="21">
        <v>201900006</v>
      </c>
      <c r="C378" s="8">
        <v>6</v>
      </c>
      <c r="D378" s="8">
        <v>0</v>
      </c>
      <c r="E378" s="8">
        <v>0</v>
      </c>
      <c r="F378" s="9">
        <v>31</v>
      </c>
      <c r="G378" s="10">
        <v>43467.820347222223</v>
      </c>
      <c r="H378" s="10">
        <v>43467.85428240741</v>
      </c>
      <c r="I378" s="11">
        <v>0.81</v>
      </c>
      <c r="J378" s="9">
        <v>5</v>
      </c>
      <c r="K378" s="9" t="s">
        <v>4</v>
      </c>
      <c r="L378" s="8">
        <v>7301</v>
      </c>
      <c r="M378" s="8" t="s">
        <v>53</v>
      </c>
      <c r="N378" s="8" t="s">
        <v>275</v>
      </c>
      <c r="O378" s="8">
        <v>298029.96100000001</v>
      </c>
      <c r="P378" s="12">
        <v>6118548.7989999996</v>
      </c>
      <c r="Q378" s="13" t="s">
        <v>336</v>
      </c>
      <c r="R378" s="54" t="str">
        <f>IF(ISNUMBER(MATCH(J378, Causas!B:B, 0)), "Taxonomía Nueva", IF(ISNUMBER(MATCH(J378, 'Causas 1'!B:B, 0)), "Taxonomía Antigua", "HUÉRFANO"))</f>
        <v>Taxonomía Nueva</v>
      </c>
      <c r="S378" s="56">
        <f>YEAR(G378)</f>
        <v>2019</v>
      </c>
      <c r="T378" s="8">
        <f>IF(OR(ISBLANK(O377), O377=0, O377="", ISBLANK(P377), P377=0, P377=""), 1, 0)</f>
        <v>0</v>
      </c>
    </row>
    <row r="379" spans="2:20">
      <c r="B379" s="21">
        <v>201900012</v>
      </c>
      <c r="C379" s="8">
        <v>2</v>
      </c>
      <c r="D379" s="8">
        <v>1</v>
      </c>
      <c r="E379" s="8">
        <v>10</v>
      </c>
      <c r="F379" s="9">
        <v>22</v>
      </c>
      <c r="G379" s="10">
        <v>43468.841817129629</v>
      </c>
      <c r="H379" s="10">
        <v>43468.905266203707</v>
      </c>
      <c r="I379" s="11">
        <v>1.52</v>
      </c>
      <c r="J379" s="9">
        <v>8</v>
      </c>
      <c r="K379" s="9" t="s">
        <v>4</v>
      </c>
      <c r="L379" s="8">
        <v>7308</v>
      </c>
      <c r="M379" s="8" t="s">
        <v>50</v>
      </c>
      <c r="N379" s="8" t="s">
        <v>51</v>
      </c>
      <c r="O379" s="8">
        <v>318336.09100000001</v>
      </c>
      <c r="P379" s="12">
        <v>6142544.6129999999</v>
      </c>
      <c r="Q379" s="13" t="s">
        <v>337</v>
      </c>
      <c r="R379" s="54" t="str">
        <f>IF(ISNUMBER(MATCH(J379, Causas!B:B, 0)), "Taxonomía Nueva", IF(ISNUMBER(MATCH(J379, 'Causas 1'!B:B, 0)), "Taxonomía Antigua", "HUÉRFANO"))</f>
        <v>Taxonomía Nueva</v>
      </c>
      <c r="S379" s="56">
        <f>YEAR(G379)</f>
        <v>2019</v>
      </c>
      <c r="T379" s="8">
        <f>IF(OR(ISBLANK(O378), O378=0, O378="", ISBLANK(P378), P378=0, P378=""), 1, 0)</f>
        <v>0</v>
      </c>
    </row>
    <row r="380" spans="2:20">
      <c r="B380" s="21">
        <v>201900021</v>
      </c>
      <c r="C380" s="8">
        <v>6</v>
      </c>
      <c r="D380" s="8">
        <v>75</v>
      </c>
      <c r="E380" s="8">
        <v>3721</v>
      </c>
      <c r="F380" s="9">
        <v>697</v>
      </c>
      <c r="G380" s="10">
        <v>43469.67224537037</v>
      </c>
      <c r="H380" s="10">
        <v>43469.674305555556</v>
      </c>
      <c r="I380" s="11">
        <v>0.05</v>
      </c>
      <c r="J380" s="9">
        <v>20</v>
      </c>
      <c r="K380" s="9" t="s">
        <v>4</v>
      </c>
      <c r="L380" s="8">
        <v>7301</v>
      </c>
      <c r="M380" s="8" t="s">
        <v>53</v>
      </c>
      <c r="N380" s="8" t="s">
        <v>51</v>
      </c>
      <c r="O380" s="8">
        <v>296562.15950000001</v>
      </c>
      <c r="P380" s="12">
        <v>6125517.6129000001</v>
      </c>
      <c r="Q380" s="13" t="s">
        <v>338</v>
      </c>
      <c r="R380" s="54" t="str">
        <f>IF(ISNUMBER(MATCH(J380, Causas!B:B, 0)), "Taxonomía Nueva", IF(ISNUMBER(MATCH(J380, 'Causas 1'!B:B, 0)), "Taxonomía Antigua", "HUÉRFANO"))</f>
        <v>Taxonomía Nueva</v>
      </c>
      <c r="S380" s="56">
        <f>YEAR(G380)</f>
        <v>2019</v>
      </c>
      <c r="T380" s="8">
        <f>IF(OR(ISBLANK(O379), O379=0, O379="", ISBLANK(P379), P379=0, P379=""), 1, 0)</f>
        <v>0</v>
      </c>
    </row>
    <row r="381" spans="2:20">
      <c r="B381" s="21">
        <v>201900021</v>
      </c>
      <c r="C381" s="8">
        <v>6</v>
      </c>
      <c r="D381" s="8">
        <v>43</v>
      </c>
      <c r="E381" s="8">
        <v>1588</v>
      </c>
      <c r="F381" s="9">
        <v>321</v>
      </c>
      <c r="G381" s="10">
        <v>43469.679398148146</v>
      </c>
      <c r="H381" s="10">
        <v>43469.705625000002</v>
      </c>
      <c r="I381" s="11">
        <v>0.63</v>
      </c>
      <c r="J381" s="9">
        <v>20</v>
      </c>
      <c r="K381" s="9" t="s">
        <v>4</v>
      </c>
      <c r="L381" s="8">
        <v>7301</v>
      </c>
      <c r="M381" s="8" t="s">
        <v>53</v>
      </c>
      <c r="N381" s="8" t="s">
        <v>51</v>
      </c>
      <c r="O381" s="8">
        <v>299817.34899999999</v>
      </c>
      <c r="P381" s="12">
        <v>6124722.2659999998</v>
      </c>
      <c r="Q381" s="13" t="s">
        <v>338</v>
      </c>
      <c r="R381" s="54" t="str">
        <f>IF(ISNUMBER(MATCH(J381, Causas!B:B, 0)), "Taxonomía Nueva", IF(ISNUMBER(MATCH(J381, 'Causas 1'!B:B, 0)), "Taxonomía Antigua", "HUÉRFANO"))</f>
        <v>Taxonomía Nueva</v>
      </c>
      <c r="S381" s="56">
        <f>YEAR(G381)</f>
        <v>2019</v>
      </c>
      <c r="T381" s="8">
        <f>IF(OR(ISBLANK(O380), O380=0, O380="", ISBLANK(P380), P380=0, P380=""), 1, 0)</f>
        <v>0</v>
      </c>
    </row>
    <row r="382" spans="2:20">
      <c r="B382" s="21">
        <v>201900021</v>
      </c>
      <c r="C382" s="8">
        <v>6</v>
      </c>
      <c r="D382" s="8">
        <v>1</v>
      </c>
      <c r="E382" s="8">
        <v>75</v>
      </c>
      <c r="F382" s="9">
        <v>12</v>
      </c>
      <c r="G382" s="10">
        <v>43469.679398148146</v>
      </c>
      <c r="H382" s="10">
        <v>43469.806180555555</v>
      </c>
      <c r="I382" s="11">
        <v>3.04</v>
      </c>
      <c r="J382" s="9">
        <v>20</v>
      </c>
      <c r="K382" s="9" t="s">
        <v>4</v>
      </c>
      <c r="L382" s="8">
        <v>7301</v>
      </c>
      <c r="M382" s="8" t="s">
        <v>53</v>
      </c>
      <c r="N382" s="8" t="s">
        <v>51</v>
      </c>
      <c r="O382" s="8">
        <v>299817.34899999999</v>
      </c>
      <c r="P382" s="12">
        <v>6124722.2659999998</v>
      </c>
      <c r="Q382" s="13" t="s">
        <v>338</v>
      </c>
      <c r="R382" s="54" t="str">
        <f>IF(ISNUMBER(MATCH(J382, Causas!B:B, 0)), "Taxonomía Nueva", IF(ISNUMBER(MATCH(J382, 'Causas 1'!B:B, 0)), "Taxonomía Antigua", "HUÉRFANO"))</f>
        <v>Taxonomía Nueva</v>
      </c>
      <c r="S382" s="56">
        <f>YEAR(G382)</f>
        <v>2019</v>
      </c>
      <c r="T382" s="8">
        <f>IF(OR(ISBLANK(O381), O381=0, O381="", ISBLANK(P381), P381=0, P381=""), 1, 0)</f>
        <v>0</v>
      </c>
    </row>
    <row r="383" spans="2:20">
      <c r="B383" s="21">
        <v>201900027</v>
      </c>
      <c r="C383" s="8">
        <v>6</v>
      </c>
      <c r="D383" s="8">
        <v>4</v>
      </c>
      <c r="E383" s="8">
        <v>2480</v>
      </c>
      <c r="F383" s="9">
        <v>10</v>
      </c>
      <c r="G383" s="10">
        <v>43470.727141203701</v>
      </c>
      <c r="H383" s="10">
        <v>43470.751493055555</v>
      </c>
      <c r="I383" s="11">
        <v>0.57999999999999996</v>
      </c>
      <c r="J383" s="9">
        <v>29</v>
      </c>
      <c r="K383" s="9" t="s">
        <v>4</v>
      </c>
      <c r="L383" s="8">
        <v>7301</v>
      </c>
      <c r="M383" s="8" t="s">
        <v>53</v>
      </c>
      <c r="N383" s="8" t="s">
        <v>51</v>
      </c>
      <c r="O383" s="8">
        <v>296990.03950000001</v>
      </c>
      <c r="P383" s="12">
        <v>6124089.8494999995</v>
      </c>
      <c r="Q383" s="13" t="s">
        <v>339</v>
      </c>
      <c r="R383" s="54" t="str">
        <f>IF(ISNUMBER(MATCH(J383, Causas!B:B, 0)), "Taxonomía Nueva", IF(ISNUMBER(MATCH(J383, 'Causas 1'!B:B, 0)), "Taxonomía Antigua", "HUÉRFANO"))</f>
        <v>Taxonomía Nueva</v>
      </c>
      <c r="S383" s="56">
        <f>YEAR(G383)</f>
        <v>2019</v>
      </c>
      <c r="T383" s="8">
        <f>IF(OR(ISBLANK(O382), O382=0, O382="", ISBLANK(P382), P382=0, P382=""), 1, 0)</f>
        <v>0</v>
      </c>
    </row>
    <row r="384" spans="2:20">
      <c r="B384" s="21">
        <v>201900031</v>
      </c>
      <c r="C384" s="8">
        <v>2</v>
      </c>
      <c r="D384" s="8">
        <v>5</v>
      </c>
      <c r="E384" s="8">
        <v>160</v>
      </c>
      <c r="F384" s="9">
        <v>110</v>
      </c>
      <c r="G384" s="10">
        <v>43472.412083333336</v>
      </c>
      <c r="H384" s="10">
        <v>43472.537951388891</v>
      </c>
      <c r="I384" s="11">
        <v>3.02</v>
      </c>
      <c r="J384" s="9">
        <v>8</v>
      </c>
      <c r="K384" s="9" t="s">
        <v>4</v>
      </c>
      <c r="L384" s="8">
        <v>7308</v>
      </c>
      <c r="M384" s="8" t="s">
        <v>50</v>
      </c>
      <c r="N384" s="8" t="s">
        <v>51</v>
      </c>
      <c r="O384" s="8">
        <v>314300.52600000001</v>
      </c>
      <c r="P384" s="12">
        <v>6144107.0209999997</v>
      </c>
      <c r="Q384" s="13" t="s">
        <v>340</v>
      </c>
      <c r="R384" s="54" t="str">
        <f>IF(ISNUMBER(MATCH(J384, Causas!B:B, 0)), "Taxonomía Nueva", IF(ISNUMBER(MATCH(J384, 'Causas 1'!B:B, 0)), "Taxonomía Antigua", "HUÉRFANO"))</f>
        <v>Taxonomía Nueva</v>
      </c>
      <c r="S384" s="56">
        <f>YEAR(G384)</f>
        <v>2019</v>
      </c>
      <c r="T384" s="8">
        <f>IF(OR(ISBLANK(O383), O383=0, O383="", ISBLANK(P383), P383=0, P383=""), 1, 0)</f>
        <v>0</v>
      </c>
    </row>
    <row r="385" spans="2:20">
      <c r="B385" s="21">
        <v>201900034</v>
      </c>
      <c r="C385" s="8">
        <v>2</v>
      </c>
      <c r="D385" s="8">
        <v>0</v>
      </c>
      <c r="E385" s="8">
        <v>0</v>
      </c>
      <c r="F385" s="9">
        <v>31</v>
      </c>
      <c r="G385" s="10">
        <v>43472.848425925928</v>
      </c>
      <c r="H385" s="10">
        <v>43472.939502314817</v>
      </c>
      <c r="I385" s="11">
        <v>2.19</v>
      </c>
      <c r="J385" s="9">
        <v>5</v>
      </c>
      <c r="K385" s="9" t="s">
        <v>4</v>
      </c>
      <c r="L385" s="8">
        <v>7308</v>
      </c>
      <c r="M385" s="8" t="s">
        <v>50</v>
      </c>
      <c r="N385" s="8" t="s">
        <v>275</v>
      </c>
      <c r="O385" s="8">
        <v>315065.609</v>
      </c>
      <c r="P385" s="12">
        <v>6142095.6770000001</v>
      </c>
      <c r="Q385" s="13" t="s">
        <v>341</v>
      </c>
      <c r="R385" s="54" t="str">
        <f>IF(ISNUMBER(MATCH(J385, Causas!B:B, 0)), "Taxonomía Nueva", IF(ISNUMBER(MATCH(J385, 'Causas 1'!B:B, 0)), "Taxonomía Antigua", "HUÉRFANO"))</f>
        <v>Taxonomía Nueva</v>
      </c>
      <c r="S385" s="56">
        <f>YEAR(G385)</f>
        <v>2019</v>
      </c>
      <c r="T385" s="8">
        <f>IF(OR(ISBLANK(O384), O384=0, O384="", ISBLANK(P384), P384=0, P384=""), 1, 0)</f>
        <v>0</v>
      </c>
    </row>
    <row r="386" spans="2:20">
      <c r="B386" s="21">
        <v>201900038</v>
      </c>
      <c r="C386" s="8">
        <v>8</v>
      </c>
      <c r="D386" s="8">
        <v>14</v>
      </c>
      <c r="E386" s="8">
        <v>495</v>
      </c>
      <c r="F386" s="9">
        <v>52</v>
      </c>
      <c r="G386" s="10">
        <v>43474.491643518515</v>
      </c>
      <c r="H386" s="10">
        <v>43474.613229166665</v>
      </c>
      <c r="I386" s="11">
        <v>2.92</v>
      </c>
      <c r="J386" s="9">
        <v>4</v>
      </c>
      <c r="K386" s="9" t="s">
        <v>4</v>
      </c>
      <c r="L386" s="8">
        <v>7301</v>
      </c>
      <c r="M386" s="8" t="s">
        <v>53</v>
      </c>
      <c r="N386" s="8" t="s">
        <v>51</v>
      </c>
      <c r="O386" s="8">
        <v>300376.09600000002</v>
      </c>
      <c r="P386" s="12">
        <v>6127473.8310000002</v>
      </c>
      <c r="Q386" s="13" t="s">
        <v>342</v>
      </c>
      <c r="R386" s="54" t="str">
        <f>IF(ISNUMBER(MATCH(J386, Causas!B:B, 0)), "Taxonomía Nueva", IF(ISNUMBER(MATCH(J386, 'Causas 1'!B:B, 0)), "Taxonomía Antigua", "HUÉRFANO"))</f>
        <v>Taxonomía Nueva</v>
      </c>
      <c r="S386" s="56">
        <f>YEAR(G386)</f>
        <v>2019</v>
      </c>
      <c r="T386" s="8">
        <f>IF(OR(ISBLANK(O385), O385=0, O385="", ISBLANK(P385), P385=0, P385=""), 1, 0)</f>
        <v>0</v>
      </c>
    </row>
    <row r="387" spans="2:20">
      <c r="B387" s="21">
        <v>201900038</v>
      </c>
      <c r="C387" s="8">
        <v>8</v>
      </c>
      <c r="D387" s="8">
        <v>4</v>
      </c>
      <c r="E387" s="8">
        <v>130</v>
      </c>
      <c r="F387" s="9">
        <v>49</v>
      </c>
      <c r="G387" s="10">
        <v>43474.491643518515</v>
      </c>
      <c r="H387" s="10">
        <v>43474.536180555559</v>
      </c>
      <c r="I387" s="11">
        <v>1.07</v>
      </c>
      <c r="J387" s="9">
        <v>4</v>
      </c>
      <c r="K387" s="9" t="s">
        <v>4</v>
      </c>
      <c r="L387" s="8">
        <v>7301</v>
      </c>
      <c r="M387" s="8" t="s">
        <v>53</v>
      </c>
      <c r="N387" s="8" t="s">
        <v>51</v>
      </c>
      <c r="O387" s="8">
        <v>299669.07500000001</v>
      </c>
      <c r="P387" s="12">
        <v>6126996.9280000003</v>
      </c>
      <c r="Q387" s="13" t="s">
        <v>342</v>
      </c>
      <c r="R387" s="54" t="str">
        <f>IF(ISNUMBER(MATCH(J387, Causas!B:B, 0)), "Taxonomía Nueva", IF(ISNUMBER(MATCH(J387, 'Causas 1'!B:B, 0)), "Taxonomía Antigua", "HUÉRFANO"))</f>
        <v>Taxonomía Nueva</v>
      </c>
      <c r="S387" s="56">
        <f>YEAR(G387)</f>
        <v>2019</v>
      </c>
      <c r="T387" s="8">
        <f>IF(OR(ISBLANK(O386), O386=0, O386="", ISBLANK(P386), P386=0, P386=""), 1, 0)</f>
        <v>0</v>
      </c>
    </row>
    <row r="388" spans="2:20">
      <c r="B388" s="21">
        <v>201900038</v>
      </c>
      <c r="C388" s="8">
        <v>8</v>
      </c>
      <c r="D388" s="8">
        <v>0</v>
      </c>
      <c r="E388" s="8">
        <v>0</v>
      </c>
      <c r="F388" s="9">
        <v>5</v>
      </c>
      <c r="G388" s="10">
        <v>43474.491643518515</v>
      </c>
      <c r="H388" s="10">
        <v>43474.536180555559</v>
      </c>
      <c r="I388" s="11">
        <v>1.07</v>
      </c>
      <c r="J388" s="9">
        <v>4</v>
      </c>
      <c r="K388" s="9" t="s">
        <v>4</v>
      </c>
      <c r="L388" s="8">
        <v>7306</v>
      </c>
      <c r="M388" s="8" t="s">
        <v>60</v>
      </c>
      <c r="N388" s="8" t="s">
        <v>51</v>
      </c>
      <c r="O388" s="8">
        <v>299669.07500000001</v>
      </c>
      <c r="P388" s="12">
        <v>6126996.9280000003</v>
      </c>
      <c r="Q388" s="13" t="s">
        <v>342</v>
      </c>
      <c r="R388" s="54" t="str">
        <f>IF(ISNUMBER(MATCH(J388, Causas!B:B, 0)), "Taxonomía Nueva", IF(ISNUMBER(MATCH(J388, 'Causas 1'!B:B, 0)), "Taxonomía Antigua", "HUÉRFANO"))</f>
        <v>Taxonomía Nueva</v>
      </c>
      <c r="S388" s="56">
        <f>YEAR(G388)</f>
        <v>2019</v>
      </c>
      <c r="T388" s="8">
        <f>IF(OR(ISBLANK(O387), O387=0, O387="", ISBLANK(P387), P387=0, P387=""), 1, 0)</f>
        <v>0</v>
      </c>
    </row>
    <row r="389" spans="2:20">
      <c r="B389" s="21">
        <v>201900041</v>
      </c>
      <c r="C389" s="8">
        <v>8</v>
      </c>
      <c r="D389" s="8">
        <v>0</v>
      </c>
      <c r="E389" s="8">
        <v>0</v>
      </c>
      <c r="F389" s="9">
        <v>8</v>
      </c>
      <c r="G389" s="10">
        <v>43474.658865740741</v>
      </c>
      <c r="H389" s="10">
        <v>43474.730138888888</v>
      </c>
      <c r="I389" s="11">
        <v>1.71</v>
      </c>
      <c r="J389" s="9">
        <v>5</v>
      </c>
      <c r="K389" s="9" t="s">
        <v>4</v>
      </c>
      <c r="L389" s="8">
        <v>7301</v>
      </c>
      <c r="M389" s="8" t="s">
        <v>53</v>
      </c>
      <c r="N389" s="8" t="s">
        <v>275</v>
      </c>
      <c r="O389" s="8">
        <v>301632.71500000003</v>
      </c>
      <c r="P389" s="12">
        <v>6127654.4929999998</v>
      </c>
      <c r="Q389" s="13" t="s">
        <v>343</v>
      </c>
      <c r="R389" s="54" t="str">
        <f>IF(ISNUMBER(MATCH(J389, Causas!B:B, 0)), "Taxonomía Nueva", IF(ISNUMBER(MATCH(J389, 'Causas 1'!B:B, 0)), "Taxonomía Antigua", "HUÉRFANO"))</f>
        <v>Taxonomía Nueva</v>
      </c>
      <c r="S389" s="56">
        <f>YEAR(G389)</f>
        <v>2019</v>
      </c>
      <c r="T389" s="8">
        <f>IF(OR(ISBLANK(O388), O388=0, O388="", ISBLANK(P388), P388=0, P388=""), 1, 0)</f>
        <v>0</v>
      </c>
    </row>
    <row r="390" spans="2:20">
      <c r="B390" s="21">
        <v>201900044</v>
      </c>
      <c r="C390" s="8">
        <v>7</v>
      </c>
      <c r="D390" s="8">
        <v>2</v>
      </c>
      <c r="E390" s="8">
        <v>150</v>
      </c>
      <c r="F390" s="9">
        <v>2</v>
      </c>
      <c r="G390" s="10">
        <v>43475.446006944447</v>
      </c>
      <c r="H390" s="10">
        <v>43475.685150462959</v>
      </c>
      <c r="I390" s="11">
        <v>5.74</v>
      </c>
      <c r="J390" s="9">
        <v>28</v>
      </c>
      <c r="K390" s="9" t="s">
        <v>4</v>
      </c>
      <c r="L390" s="8">
        <v>7301</v>
      </c>
      <c r="M390" s="8" t="s">
        <v>53</v>
      </c>
      <c r="N390" s="8" t="s">
        <v>51</v>
      </c>
      <c r="O390" s="8">
        <v>311024.05200000003</v>
      </c>
      <c r="P390" s="12">
        <v>6102388.2960000001</v>
      </c>
      <c r="Q390" s="13" t="s">
        <v>344</v>
      </c>
      <c r="R390" s="54" t="str">
        <f>IF(ISNUMBER(MATCH(J390, Causas!B:B, 0)), "Taxonomía Nueva", IF(ISNUMBER(MATCH(J390, 'Causas 1'!B:B, 0)), "Taxonomía Antigua", "HUÉRFANO"))</f>
        <v>Taxonomía Nueva</v>
      </c>
      <c r="S390" s="56">
        <f>YEAR(G390)</f>
        <v>2019</v>
      </c>
      <c r="T390" s="8">
        <f>IF(OR(ISBLANK(O389), O389=0, O389="", ISBLANK(P389), P389=0, P389=""), 1, 0)</f>
        <v>0</v>
      </c>
    </row>
    <row r="391" spans="2:20">
      <c r="B391" s="21">
        <v>201900051</v>
      </c>
      <c r="C391" s="8">
        <v>6</v>
      </c>
      <c r="D391" s="8">
        <v>0</v>
      </c>
      <c r="E391" s="8">
        <v>0</v>
      </c>
      <c r="F391" s="9">
        <v>4</v>
      </c>
      <c r="G391" s="10">
        <v>43477.882476851853</v>
      </c>
      <c r="H391" s="10">
        <v>43477.926157407404</v>
      </c>
      <c r="I391" s="11">
        <v>1.05</v>
      </c>
      <c r="J391" s="9">
        <v>26</v>
      </c>
      <c r="K391" s="9" t="s">
        <v>4</v>
      </c>
      <c r="L391" s="8">
        <v>7301</v>
      </c>
      <c r="M391" s="8" t="s">
        <v>53</v>
      </c>
      <c r="N391" s="8" t="s">
        <v>275</v>
      </c>
      <c r="O391" s="8">
        <v>296133.35600000003</v>
      </c>
      <c r="P391" s="12">
        <v>6123537.5310000004</v>
      </c>
      <c r="Q391" s="13" t="s">
        <v>345</v>
      </c>
      <c r="R391" s="54" t="str">
        <f>IF(ISNUMBER(MATCH(J391, Causas!B:B, 0)), "Taxonomía Nueva", IF(ISNUMBER(MATCH(J391, 'Causas 1'!B:B, 0)), "Taxonomía Antigua", "HUÉRFANO"))</f>
        <v>Taxonomía Nueva</v>
      </c>
      <c r="S391" s="56">
        <f>YEAR(G391)</f>
        <v>2019</v>
      </c>
      <c r="T391" s="8">
        <f>IF(OR(ISBLANK(O390), O390=0, O390="", ISBLANK(P390), P390=0, P390=""), 1, 0)</f>
        <v>0</v>
      </c>
    </row>
    <row r="392" spans="2:20">
      <c r="B392" s="21">
        <v>201900053</v>
      </c>
      <c r="C392" s="8">
        <v>7</v>
      </c>
      <c r="D392" s="8">
        <v>1</v>
      </c>
      <c r="E392" s="8">
        <v>75</v>
      </c>
      <c r="F392" s="9">
        <v>65</v>
      </c>
      <c r="G392" s="10">
        <v>43479.740034722221</v>
      </c>
      <c r="H392" s="10">
        <v>43479.784722222219</v>
      </c>
      <c r="I392" s="11">
        <v>1.07</v>
      </c>
      <c r="J392" s="9">
        <v>20</v>
      </c>
      <c r="K392" s="9" t="s">
        <v>4</v>
      </c>
      <c r="L392" s="8">
        <v>7301</v>
      </c>
      <c r="M392" s="8" t="s">
        <v>53</v>
      </c>
      <c r="N392" s="8" t="s">
        <v>51</v>
      </c>
      <c r="O392" s="8">
        <v>303635.80599999998</v>
      </c>
      <c r="P392" s="12">
        <v>6110640.7450000001</v>
      </c>
      <c r="Q392" s="13" t="s">
        <v>346</v>
      </c>
      <c r="R392" s="54" t="str">
        <f>IF(ISNUMBER(MATCH(J392, Causas!B:B, 0)), "Taxonomía Nueva", IF(ISNUMBER(MATCH(J392, 'Causas 1'!B:B, 0)), "Taxonomía Antigua", "HUÉRFANO"))</f>
        <v>Taxonomía Nueva</v>
      </c>
      <c r="S392" s="56">
        <f>YEAR(G392)</f>
        <v>2019</v>
      </c>
      <c r="T392" s="8">
        <f>IF(OR(ISBLANK(O391), O391=0, O391="", ISBLANK(P391), P391=0, P391=""), 1, 0)</f>
        <v>0</v>
      </c>
    </row>
    <row r="393" spans="2:20">
      <c r="B393" s="21">
        <v>201900055</v>
      </c>
      <c r="C393" s="8">
        <v>2</v>
      </c>
      <c r="D393" s="8">
        <v>10</v>
      </c>
      <c r="E393" s="8">
        <v>750</v>
      </c>
      <c r="F393" s="9">
        <v>66</v>
      </c>
      <c r="G393" s="10">
        <v>43480.125</v>
      </c>
      <c r="H393" s="10">
        <v>43480.195833333331</v>
      </c>
      <c r="I393" s="11">
        <v>1.7</v>
      </c>
      <c r="J393" s="9">
        <v>19</v>
      </c>
      <c r="K393" s="9" t="s">
        <v>4</v>
      </c>
      <c r="L393" s="8">
        <v>6303</v>
      </c>
      <c r="M393" s="8" t="s">
        <v>64</v>
      </c>
      <c r="N393" s="8" t="s">
        <v>51</v>
      </c>
      <c r="O393" s="8">
        <v>310806.04800000001</v>
      </c>
      <c r="P393" s="12">
        <v>6147564.2079999996</v>
      </c>
      <c r="Q393" s="13" t="s">
        <v>347</v>
      </c>
      <c r="R393" s="54" t="str">
        <f>IF(ISNUMBER(MATCH(J393, Causas!B:B, 0)), "Taxonomía Nueva", IF(ISNUMBER(MATCH(J393, 'Causas 1'!B:B, 0)), "Taxonomía Antigua", "HUÉRFANO"))</f>
        <v>Taxonomía Nueva</v>
      </c>
      <c r="S393" s="56">
        <f>YEAR(G393)</f>
        <v>2019</v>
      </c>
      <c r="T393" s="8">
        <f>IF(OR(ISBLANK(O392), O392=0, O392="", ISBLANK(P392), P392=0, P392=""), 1, 0)</f>
        <v>0</v>
      </c>
    </row>
    <row r="394" spans="2:20">
      <c r="B394" s="21">
        <v>201900055</v>
      </c>
      <c r="C394" s="8">
        <v>2</v>
      </c>
      <c r="D394" s="8">
        <v>11</v>
      </c>
      <c r="E394" s="8">
        <v>235</v>
      </c>
      <c r="F394" s="9">
        <v>98</v>
      </c>
      <c r="G394" s="10">
        <v>43480.125</v>
      </c>
      <c r="H394" s="10">
        <v>43480.195833333331</v>
      </c>
      <c r="I394" s="11">
        <v>1.7</v>
      </c>
      <c r="J394" s="9">
        <v>19</v>
      </c>
      <c r="K394" s="9" t="s">
        <v>4</v>
      </c>
      <c r="L394" s="8">
        <v>6303</v>
      </c>
      <c r="M394" s="8" t="s">
        <v>64</v>
      </c>
      <c r="N394" s="8" t="s">
        <v>51</v>
      </c>
      <c r="O394" s="8">
        <v>310806.04800000001</v>
      </c>
      <c r="P394" s="12">
        <v>6147564.2079999996</v>
      </c>
      <c r="Q394" s="13" t="s">
        <v>347</v>
      </c>
      <c r="R394" s="54" t="str">
        <f>IF(ISNUMBER(MATCH(J394, Causas!B:B, 0)), "Taxonomía Nueva", IF(ISNUMBER(MATCH(J394, 'Causas 1'!B:B, 0)), "Taxonomía Antigua", "HUÉRFANO"))</f>
        <v>Taxonomía Nueva</v>
      </c>
      <c r="S394" s="56">
        <f>YEAR(G394)</f>
        <v>2019</v>
      </c>
      <c r="T394" s="8">
        <f>IF(OR(ISBLANK(O393), O393=0, O393="", ISBLANK(P393), P393=0, P393=""), 1, 0)</f>
        <v>0</v>
      </c>
    </row>
    <row r="395" spans="2:20">
      <c r="B395" s="21">
        <v>201900055</v>
      </c>
      <c r="C395" s="8">
        <v>2</v>
      </c>
      <c r="D395" s="8">
        <v>1</v>
      </c>
      <c r="E395" s="8">
        <v>15</v>
      </c>
      <c r="F395" s="9">
        <v>2</v>
      </c>
      <c r="G395" s="10">
        <v>43480.125</v>
      </c>
      <c r="H395" s="10">
        <v>43480.894224537034</v>
      </c>
      <c r="I395" s="11">
        <v>18.46</v>
      </c>
      <c r="J395" s="9">
        <v>19</v>
      </c>
      <c r="K395" s="9" t="s">
        <v>4</v>
      </c>
      <c r="L395" s="8">
        <v>6303</v>
      </c>
      <c r="M395" s="8" t="s">
        <v>64</v>
      </c>
      <c r="N395" s="8" t="s">
        <v>51</v>
      </c>
      <c r="O395" s="8">
        <v>310806.04800000001</v>
      </c>
      <c r="P395" s="12">
        <v>6147564.2079999996</v>
      </c>
      <c r="Q395" s="13" t="s">
        <v>347</v>
      </c>
      <c r="R395" s="54" t="str">
        <f>IF(ISNUMBER(MATCH(J395, Causas!B:B, 0)), "Taxonomía Nueva", IF(ISNUMBER(MATCH(J395, 'Causas 1'!B:B, 0)), "Taxonomía Antigua", "HUÉRFANO"))</f>
        <v>Taxonomía Nueva</v>
      </c>
      <c r="S395" s="56">
        <f>YEAR(G395)</f>
        <v>2019</v>
      </c>
      <c r="T395" s="8">
        <f>IF(OR(ISBLANK(O394), O394=0, O394="", ISBLANK(P394), P394=0, P394=""), 1, 0)</f>
        <v>0</v>
      </c>
    </row>
    <row r="396" spans="2:20">
      <c r="B396" s="21">
        <v>201900055</v>
      </c>
      <c r="C396" s="8">
        <v>2</v>
      </c>
      <c r="D396" s="8">
        <v>52</v>
      </c>
      <c r="E396" s="8">
        <v>3840</v>
      </c>
      <c r="F396" s="9">
        <v>362</v>
      </c>
      <c r="G396" s="10">
        <v>43480.125</v>
      </c>
      <c r="H396" s="10">
        <v>43480.195833333331</v>
      </c>
      <c r="I396" s="11">
        <v>1.7</v>
      </c>
      <c r="J396" s="9">
        <v>19</v>
      </c>
      <c r="K396" s="9" t="s">
        <v>4</v>
      </c>
      <c r="L396" s="8">
        <v>7308</v>
      </c>
      <c r="M396" s="8" t="s">
        <v>50</v>
      </c>
      <c r="N396" s="8" t="s">
        <v>51</v>
      </c>
      <c r="O396" s="8">
        <v>310806.04800000001</v>
      </c>
      <c r="P396" s="12">
        <v>6147564.2079999996</v>
      </c>
      <c r="Q396" s="13" t="s">
        <v>347</v>
      </c>
      <c r="R396" s="54" t="str">
        <f>IF(ISNUMBER(MATCH(J396, Causas!B:B, 0)), "Taxonomía Nueva", IF(ISNUMBER(MATCH(J396, 'Causas 1'!B:B, 0)), "Taxonomía Antigua", "HUÉRFANO"))</f>
        <v>Taxonomía Nueva</v>
      </c>
      <c r="S396" s="56">
        <f>YEAR(G396)</f>
        <v>2019</v>
      </c>
      <c r="T396" s="8">
        <f>IF(OR(ISBLANK(O395), O395=0, O395="", ISBLANK(P395), P395=0, P395=""), 1, 0)</f>
        <v>0</v>
      </c>
    </row>
    <row r="397" spans="2:20">
      <c r="B397" s="21">
        <v>201900055</v>
      </c>
      <c r="C397" s="8">
        <v>2</v>
      </c>
      <c r="D397" s="8">
        <v>4</v>
      </c>
      <c r="E397" s="8">
        <v>100</v>
      </c>
      <c r="F397" s="9">
        <v>10</v>
      </c>
      <c r="G397" s="10">
        <v>43480.125</v>
      </c>
      <c r="H397" s="10">
        <v>43480.894224537034</v>
      </c>
      <c r="I397" s="11">
        <v>18.46</v>
      </c>
      <c r="J397" s="9">
        <v>19</v>
      </c>
      <c r="K397" s="9" t="s">
        <v>4</v>
      </c>
      <c r="L397" s="8">
        <v>7308</v>
      </c>
      <c r="M397" s="8" t="s">
        <v>50</v>
      </c>
      <c r="N397" s="8" t="s">
        <v>51</v>
      </c>
      <c r="O397" s="8">
        <v>310806.04800000001</v>
      </c>
      <c r="P397" s="12">
        <v>6147564.2079999996</v>
      </c>
      <c r="Q397" s="13" t="s">
        <v>347</v>
      </c>
      <c r="R397" s="54" t="str">
        <f>IF(ISNUMBER(MATCH(J397, Causas!B:B, 0)), "Taxonomía Nueva", IF(ISNUMBER(MATCH(J397, 'Causas 1'!B:B, 0)), "Taxonomía Antigua", "HUÉRFANO"))</f>
        <v>Taxonomía Nueva</v>
      </c>
      <c r="S397" s="56">
        <f>YEAR(G397)</f>
        <v>2019</v>
      </c>
      <c r="T397" s="8">
        <f>IF(OR(ISBLANK(O396), O396=0, O396="", ISBLANK(P396), P396=0, P396=""), 1, 0)</f>
        <v>0</v>
      </c>
    </row>
    <row r="398" spans="2:20">
      <c r="B398" s="21">
        <v>201900055</v>
      </c>
      <c r="C398" s="8">
        <v>2</v>
      </c>
      <c r="D398" s="8">
        <v>11</v>
      </c>
      <c r="E398" s="8">
        <v>235</v>
      </c>
      <c r="F398" s="9">
        <v>2</v>
      </c>
      <c r="G398" s="10">
        <v>43480.220833333333</v>
      </c>
      <c r="H398" s="10">
        <v>43480.894571759258</v>
      </c>
      <c r="I398" s="11">
        <v>16.170000000000002</v>
      </c>
      <c r="J398" s="9">
        <v>19</v>
      </c>
      <c r="K398" s="9" t="s">
        <v>4</v>
      </c>
      <c r="L398" s="8">
        <v>6303</v>
      </c>
      <c r="M398" s="8" t="s">
        <v>64</v>
      </c>
      <c r="N398" s="8" t="s">
        <v>275</v>
      </c>
      <c r="O398" s="8">
        <v>311831.071</v>
      </c>
      <c r="P398" s="12">
        <v>6146031.1459999997</v>
      </c>
      <c r="Q398" s="13" t="s">
        <v>347</v>
      </c>
      <c r="R398" s="54" t="str">
        <f>IF(ISNUMBER(MATCH(J398, Causas!B:B, 0)), "Taxonomía Nueva", IF(ISNUMBER(MATCH(J398, 'Causas 1'!B:B, 0)), "Taxonomía Antigua", "HUÉRFANO"))</f>
        <v>Taxonomía Nueva</v>
      </c>
      <c r="S398" s="56">
        <f>YEAR(G398)</f>
        <v>2019</v>
      </c>
      <c r="T398" s="8">
        <f>IF(OR(ISBLANK(O397), O397=0, O397="", ISBLANK(P397), P397=0, P397=""), 1, 0)</f>
        <v>0</v>
      </c>
    </row>
    <row r="399" spans="2:20">
      <c r="B399" s="21">
        <v>201900055</v>
      </c>
      <c r="C399" s="8">
        <v>2</v>
      </c>
      <c r="D399" s="8">
        <v>52</v>
      </c>
      <c r="E399" s="8">
        <v>3840</v>
      </c>
      <c r="F399" s="9">
        <v>25</v>
      </c>
      <c r="G399" s="10">
        <v>43480.220833333333</v>
      </c>
      <c r="H399" s="10">
        <v>43480.894571759258</v>
      </c>
      <c r="I399" s="11">
        <v>16.170000000000002</v>
      </c>
      <c r="J399" s="9">
        <v>19</v>
      </c>
      <c r="K399" s="9" t="s">
        <v>4</v>
      </c>
      <c r="L399" s="8">
        <v>7308</v>
      </c>
      <c r="M399" s="8" t="s">
        <v>50</v>
      </c>
      <c r="N399" s="8" t="s">
        <v>275</v>
      </c>
      <c r="O399" s="8">
        <v>311831.071</v>
      </c>
      <c r="P399" s="12">
        <v>6146031.1459999997</v>
      </c>
      <c r="Q399" s="13" t="s">
        <v>347</v>
      </c>
      <c r="R399" s="54" t="str">
        <f>IF(ISNUMBER(MATCH(J399, Causas!B:B, 0)), "Taxonomía Nueva", IF(ISNUMBER(MATCH(J399, 'Causas 1'!B:B, 0)), "Taxonomía Antigua", "HUÉRFANO"))</f>
        <v>Taxonomía Nueva</v>
      </c>
      <c r="S399" s="56">
        <f>YEAR(G399)</f>
        <v>2019</v>
      </c>
      <c r="T399" s="8">
        <f>IF(OR(ISBLANK(O398), O398=0, O398="", ISBLANK(P398), P398=0, P398=""), 1, 0)</f>
        <v>0</v>
      </c>
    </row>
    <row r="400" spans="2:20">
      <c r="B400" s="21">
        <v>201900055</v>
      </c>
      <c r="C400" s="8">
        <v>2</v>
      </c>
      <c r="D400" s="8">
        <v>0</v>
      </c>
      <c r="E400" s="8">
        <v>0</v>
      </c>
      <c r="F400" s="9">
        <v>5</v>
      </c>
      <c r="G400" s="10">
        <v>43480.220833333333</v>
      </c>
      <c r="H400" s="10">
        <v>43480.895150462966</v>
      </c>
      <c r="I400" s="11">
        <v>16.18</v>
      </c>
      <c r="J400" s="9">
        <v>19</v>
      </c>
      <c r="K400" s="9" t="s">
        <v>4</v>
      </c>
      <c r="L400" s="8">
        <v>7308</v>
      </c>
      <c r="M400" s="8" t="s">
        <v>50</v>
      </c>
      <c r="N400" s="8" t="s">
        <v>275</v>
      </c>
      <c r="O400" s="8">
        <v>311831.071</v>
      </c>
      <c r="P400" s="12">
        <v>6146031.1459999997</v>
      </c>
      <c r="Q400" s="13" t="s">
        <v>347</v>
      </c>
      <c r="R400" s="54" t="str">
        <f>IF(ISNUMBER(MATCH(J400, Causas!B:B, 0)), "Taxonomía Nueva", IF(ISNUMBER(MATCH(J400, 'Causas 1'!B:B, 0)), "Taxonomía Antigua", "HUÉRFANO"))</f>
        <v>Taxonomía Nueva</v>
      </c>
      <c r="S400" s="56">
        <f>YEAR(G400)</f>
        <v>2019</v>
      </c>
      <c r="T400" s="8">
        <f>IF(OR(ISBLANK(O399), O399=0, O399="", ISBLANK(P399), P399=0, P399=""), 1, 0)</f>
        <v>0</v>
      </c>
    </row>
    <row r="401" spans="2:20">
      <c r="B401" s="21">
        <v>201900055</v>
      </c>
      <c r="C401" s="8">
        <v>2</v>
      </c>
      <c r="D401" s="8">
        <v>11</v>
      </c>
      <c r="E401" s="8">
        <v>235</v>
      </c>
      <c r="F401" s="9">
        <v>98</v>
      </c>
      <c r="G401" s="10">
        <v>43480.893009259256</v>
      </c>
      <c r="H401" s="10">
        <v>43480.894571759258</v>
      </c>
      <c r="I401" s="11">
        <v>0.04</v>
      </c>
      <c r="J401" s="9">
        <v>19</v>
      </c>
      <c r="K401" s="9" t="s">
        <v>4</v>
      </c>
      <c r="L401" s="8">
        <v>6303</v>
      </c>
      <c r="M401" s="8" t="s">
        <v>64</v>
      </c>
      <c r="N401" s="8" t="s">
        <v>51</v>
      </c>
      <c r="O401" s="8">
        <v>312257.03100000002</v>
      </c>
      <c r="P401" s="12">
        <v>6146575.7309999997</v>
      </c>
      <c r="Q401" s="13" t="s">
        <v>347</v>
      </c>
      <c r="R401" s="54" t="str">
        <f>IF(ISNUMBER(MATCH(J401, Causas!B:B, 0)), "Taxonomía Nueva", IF(ISNUMBER(MATCH(J401, 'Causas 1'!B:B, 0)), "Taxonomía Antigua", "HUÉRFANO"))</f>
        <v>Taxonomía Nueva</v>
      </c>
      <c r="S401" s="56">
        <f>YEAR(G401)</f>
        <v>2019</v>
      </c>
      <c r="T401" s="8">
        <f>IF(OR(ISBLANK(O400), O400=0, O400="", ISBLANK(P400), P400=0, P400=""), 1, 0)</f>
        <v>0</v>
      </c>
    </row>
    <row r="402" spans="2:20">
      <c r="B402" s="21">
        <v>201900055</v>
      </c>
      <c r="C402" s="8">
        <v>2</v>
      </c>
      <c r="D402" s="8">
        <v>52</v>
      </c>
      <c r="E402" s="8">
        <v>3840</v>
      </c>
      <c r="F402" s="9">
        <v>357</v>
      </c>
      <c r="G402" s="10">
        <v>43480.893009259256</v>
      </c>
      <c r="H402" s="10">
        <v>43480.894571759258</v>
      </c>
      <c r="I402" s="11">
        <v>0.04</v>
      </c>
      <c r="J402" s="9">
        <v>19</v>
      </c>
      <c r="K402" s="9" t="s">
        <v>4</v>
      </c>
      <c r="L402" s="8">
        <v>7308</v>
      </c>
      <c r="M402" s="8" t="s">
        <v>50</v>
      </c>
      <c r="N402" s="8" t="s">
        <v>51</v>
      </c>
      <c r="O402" s="8">
        <v>312257.03100000002</v>
      </c>
      <c r="P402" s="12">
        <v>6146575.7309999997</v>
      </c>
      <c r="Q402" s="13" t="s">
        <v>347</v>
      </c>
      <c r="R402" s="54" t="str">
        <f>IF(ISNUMBER(MATCH(J402, Causas!B:B, 0)), "Taxonomía Nueva", IF(ISNUMBER(MATCH(J402, 'Causas 1'!B:B, 0)), "Taxonomía Antigua", "HUÉRFANO"))</f>
        <v>Taxonomía Nueva</v>
      </c>
      <c r="S402" s="56">
        <f>YEAR(G402)</f>
        <v>2019</v>
      </c>
      <c r="T402" s="8">
        <f>IF(OR(ISBLANK(O401), O401=0, O401="", ISBLANK(P401), P401=0, P401=""), 1, 0)</f>
        <v>0</v>
      </c>
    </row>
    <row r="403" spans="2:20">
      <c r="B403" s="21">
        <v>201900059</v>
      </c>
      <c r="C403" s="8">
        <v>6</v>
      </c>
      <c r="D403" s="8">
        <v>0</v>
      </c>
      <c r="E403" s="8">
        <v>0</v>
      </c>
      <c r="F403" s="9">
        <v>42</v>
      </c>
      <c r="G403" s="10">
        <v>43480.654409722221</v>
      </c>
      <c r="H403" s="10">
        <v>43480.754166666666</v>
      </c>
      <c r="I403" s="11">
        <v>2.39</v>
      </c>
      <c r="J403" s="9">
        <v>3</v>
      </c>
      <c r="K403" s="9" t="s">
        <v>4</v>
      </c>
      <c r="L403" s="8">
        <v>7301</v>
      </c>
      <c r="M403" s="8" t="s">
        <v>53</v>
      </c>
      <c r="N403" s="8" t="s">
        <v>275</v>
      </c>
      <c r="O403" s="8">
        <v>298812.565</v>
      </c>
      <c r="P403" s="12">
        <v>6115679.716</v>
      </c>
      <c r="Q403" s="13" t="s">
        <v>348</v>
      </c>
      <c r="R403" s="54" t="str">
        <f>IF(ISNUMBER(MATCH(J403, Causas!B:B, 0)), "Taxonomía Nueva", IF(ISNUMBER(MATCH(J403, 'Causas 1'!B:B, 0)), "Taxonomía Antigua", "HUÉRFANO"))</f>
        <v>Taxonomía Nueva</v>
      </c>
      <c r="S403" s="56">
        <f>YEAR(G403)</f>
        <v>2019</v>
      </c>
      <c r="T403" s="8">
        <f>IF(OR(ISBLANK(O402), O402=0, O402="", ISBLANK(P402), P402=0, P402=""), 1, 0)</f>
        <v>0</v>
      </c>
    </row>
    <row r="404" spans="2:20">
      <c r="B404" s="21">
        <v>201900059</v>
      </c>
      <c r="C404" s="8">
        <v>6</v>
      </c>
      <c r="D404" s="8">
        <v>0</v>
      </c>
      <c r="E404" s="8">
        <v>0</v>
      </c>
      <c r="F404" s="9">
        <v>36</v>
      </c>
      <c r="G404" s="10">
        <v>43480.689456018517</v>
      </c>
      <c r="H404" s="10">
        <v>43480.756944444445</v>
      </c>
      <c r="I404" s="11">
        <v>1.62</v>
      </c>
      <c r="J404" s="9">
        <v>3</v>
      </c>
      <c r="K404" s="9" t="s">
        <v>4</v>
      </c>
      <c r="L404" s="8">
        <v>7301</v>
      </c>
      <c r="M404" s="8" t="s">
        <v>53</v>
      </c>
      <c r="N404" s="8" t="s">
        <v>275</v>
      </c>
      <c r="O404" s="8">
        <v>298620.46399999998</v>
      </c>
      <c r="P404" s="12">
        <v>6115763.977</v>
      </c>
      <c r="Q404" s="13" t="s">
        <v>348</v>
      </c>
      <c r="R404" s="54" t="str">
        <f>IF(ISNUMBER(MATCH(J404, Causas!B:B, 0)), "Taxonomía Nueva", IF(ISNUMBER(MATCH(J404, 'Causas 1'!B:B, 0)), "Taxonomía Antigua", "HUÉRFANO"))</f>
        <v>Taxonomía Nueva</v>
      </c>
      <c r="S404" s="56">
        <f>YEAR(G404)</f>
        <v>2019</v>
      </c>
      <c r="T404" s="8">
        <f>IF(OR(ISBLANK(O403), O403=0, O403="", ISBLANK(P403), P403=0, P403=""), 1, 0)</f>
        <v>0</v>
      </c>
    </row>
    <row r="405" spans="2:20">
      <c r="B405" s="21">
        <v>201900059</v>
      </c>
      <c r="C405" s="8">
        <v>6</v>
      </c>
      <c r="D405" s="8">
        <v>0</v>
      </c>
      <c r="E405" s="8">
        <v>0</v>
      </c>
      <c r="F405" s="9">
        <v>48</v>
      </c>
      <c r="G405" s="10">
        <v>43480.691423611112</v>
      </c>
      <c r="H405" s="10">
        <v>43480.777777777781</v>
      </c>
      <c r="I405" s="11">
        <v>2.0699999999999998</v>
      </c>
      <c r="J405" s="9">
        <v>3</v>
      </c>
      <c r="K405" s="9" t="s">
        <v>4</v>
      </c>
      <c r="L405" s="8">
        <v>7301</v>
      </c>
      <c r="M405" s="8" t="s">
        <v>53</v>
      </c>
      <c r="N405" s="8" t="s">
        <v>275</v>
      </c>
      <c r="O405" s="8">
        <v>298624.89799999999</v>
      </c>
      <c r="P405" s="12">
        <v>6115427.1299999999</v>
      </c>
      <c r="Q405" s="13" t="s">
        <v>348</v>
      </c>
      <c r="R405" s="54" t="str">
        <f>IF(ISNUMBER(MATCH(J405, Causas!B:B, 0)), "Taxonomía Nueva", IF(ISNUMBER(MATCH(J405, 'Causas 1'!B:B, 0)), "Taxonomía Antigua", "HUÉRFANO"))</f>
        <v>Taxonomía Nueva</v>
      </c>
      <c r="S405" s="56">
        <f>YEAR(G405)</f>
        <v>2019</v>
      </c>
      <c r="T405" s="8">
        <f>IF(OR(ISBLANK(O404), O404=0, O404="", ISBLANK(P404), P404=0, P404=""), 1, 0)</f>
        <v>0</v>
      </c>
    </row>
    <row r="406" spans="2:20">
      <c r="B406" s="21">
        <v>201900063</v>
      </c>
      <c r="C406" s="8">
        <v>7</v>
      </c>
      <c r="D406" s="8">
        <v>17</v>
      </c>
      <c r="E406" s="8">
        <v>483</v>
      </c>
      <c r="F406" s="9">
        <v>34</v>
      </c>
      <c r="G406" s="10">
        <v>43481.431886574072</v>
      </c>
      <c r="H406" s="10">
        <v>43481.672511574077</v>
      </c>
      <c r="I406" s="11">
        <v>5.78</v>
      </c>
      <c r="J406" s="9">
        <v>23</v>
      </c>
      <c r="K406" s="9" t="s">
        <v>4</v>
      </c>
      <c r="L406" s="8">
        <v>7301</v>
      </c>
      <c r="M406" s="8" t="s">
        <v>53</v>
      </c>
      <c r="N406" s="8" t="s">
        <v>51</v>
      </c>
      <c r="O406" s="8">
        <v>311303.40600000002</v>
      </c>
      <c r="P406" s="12">
        <v>6101924.233</v>
      </c>
      <c r="Q406" s="13" t="s">
        <v>349</v>
      </c>
      <c r="R406" s="54" t="str">
        <f>IF(ISNUMBER(MATCH(J406, Causas!B:B, 0)), "Taxonomía Nueva", IF(ISNUMBER(MATCH(J406, 'Causas 1'!B:B, 0)), "Taxonomía Antigua", "HUÉRFANO"))</f>
        <v>Taxonomía Nueva</v>
      </c>
      <c r="S406" s="56">
        <f>YEAR(G406)</f>
        <v>2019</v>
      </c>
      <c r="T406" s="8">
        <f>IF(OR(ISBLANK(O405), O405=0, O405="", ISBLANK(P405), P405=0, P405=""), 1, 0)</f>
        <v>0</v>
      </c>
    </row>
    <row r="407" spans="2:20">
      <c r="B407" s="21">
        <v>201900067</v>
      </c>
      <c r="C407" s="8">
        <v>2</v>
      </c>
      <c r="D407" s="8">
        <v>0</v>
      </c>
      <c r="E407" s="8">
        <v>0</v>
      </c>
      <c r="F407" s="9">
        <v>45</v>
      </c>
      <c r="G407" s="10">
        <v>43482.889027777775</v>
      </c>
      <c r="H407" s="10">
        <v>43482.926388888889</v>
      </c>
      <c r="I407" s="11">
        <v>0.9</v>
      </c>
      <c r="J407" s="9">
        <v>17</v>
      </c>
      <c r="K407" s="9" t="s">
        <v>4</v>
      </c>
      <c r="L407" s="8">
        <v>7308</v>
      </c>
      <c r="M407" s="8" t="s">
        <v>50</v>
      </c>
      <c r="N407" s="8" t="s">
        <v>275</v>
      </c>
      <c r="O407" s="8">
        <v>316711.23200000002</v>
      </c>
      <c r="P407" s="12">
        <v>6143751.5329999998</v>
      </c>
      <c r="Q407" s="13" t="s">
        <v>350</v>
      </c>
      <c r="R407" s="54" t="str">
        <f>IF(ISNUMBER(MATCH(J407, Causas!B:B, 0)), "Taxonomía Nueva", IF(ISNUMBER(MATCH(J407, 'Causas 1'!B:B, 0)), "Taxonomía Antigua", "HUÉRFANO"))</f>
        <v>Taxonomía Nueva</v>
      </c>
      <c r="S407" s="56">
        <f>YEAR(G407)</f>
        <v>2019</v>
      </c>
      <c r="T407" s="8">
        <f>IF(OR(ISBLANK(O406), O406=0, O406="", ISBLANK(P406), P406=0, P406=""), 1, 0)</f>
        <v>0</v>
      </c>
    </row>
    <row r="408" spans="2:20">
      <c r="B408" s="21">
        <v>201900072</v>
      </c>
      <c r="C408" s="8">
        <v>7</v>
      </c>
      <c r="D408" s="8">
        <v>0</v>
      </c>
      <c r="E408" s="8">
        <v>0</v>
      </c>
      <c r="F408" s="9">
        <v>16</v>
      </c>
      <c r="G408" s="10">
        <v>43483.778587962966</v>
      </c>
      <c r="H408" s="10">
        <v>43483.868055555555</v>
      </c>
      <c r="I408" s="11">
        <v>2.15</v>
      </c>
      <c r="J408" s="9">
        <v>26</v>
      </c>
      <c r="K408" s="9" t="s">
        <v>4</v>
      </c>
      <c r="L408" s="8">
        <v>7301</v>
      </c>
      <c r="M408" s="8" t="s">
        <v>53</v>
      </c>
      <c r="N408" s="8" t="s">
        <v>275</v>
      </c>
      <c r="O408" s="8">
        <v>313976.34000000003</v>
      </c>
      <c r="P408" s="12">
        <v>6110420.9670000002</v>
      </c>
      <c r="Q408" s="13" t="s">
        <v>351</v>
      </c>
      <c r="R408" s="54" t="str">
        <f>IF(ISNUMBER(MATCH(J408, Causas!B:B, 0)), "Taxonomía Nueva", IF(ISNUMBER(MATCH(J408, 'Causas 1'!B:B, 0)), "Taxonomía Antigua", "HUÉRFANO"))</f>
        <v>Taxonomía Nueva</v>
      </c>
      <c r="S408" s="56">
        <f>YEAR(G408)</f>
        <v>2019</v>
      </c>
      <c r="T408" s="8">
        <f>IF(OR(ISBLANK(O407), O407=0, O407="", ISBLANK(P407), P407=0, P407=""), 1, 0)</f>
        <v>0</v>
      </c>
    </row>
    <row r="409" spans="2:20">
      <c r="B409" s="21">
        <v>201900075</v>
      </c>
      <c r="C409" s="8">
        <v>6</v>
      </c>
      <c r="D409" s="8">
        <v>0</v>
      </c>
      <c r="E409" s="8">
        <v>0</v>
      </c>
      <c r="F409" s="9">
        <v>3</v>
      </c>
      <c r="G409" s="10">
        <v>43484.470625000002</v>
      </c>
      <c r="H409" s="10">
        <v>43484.517187500001</v>
      </c>
      <c r="I409" s="11">
        <v>1.1200000000000001</v>
      </c>
      <c r="J409" s="9">
        <v>26</v>
      </c>
      <c r="K409" s="9" t="s">
        <v>4</v>
      </c>
      <c r="L409" s="8">
        <v>7301</v>
      </c>
      <c r="M409" s="8" t="s">
        <v>53</v>
      </c>
      <c r="N409" s="8" t="s">
        <v>275</v>
      </c>
      <c r="O409" s="8">
        <v>300022.43099999998</v>
      </c>
      <c r="P409" s="12">
        <v>6118704.8839999996</v>
      </c>
      <c r="Q409" s="13" t="s">
        <v>352</v>
      </c>
      <c r="R409" s="54" t="str">
        <f>IF(ISNUMBER(MATCH(J409, Causas!B:B, 0)), "Taxonomía Nueva", IF(ISNUMBER(MATCH(J409, 'Causas 1'!B:B, 0)), "Taxonomía Antigua", "HUÉRFANO"))</f>
        <v>Taxonomía Nueva</v>
      </c>
      <c r="S409" s="56">
        <f>YEAR(G409)</f>
        <v>2019</v>
      </c>
      <c r="T409" s="8">
        <f>IF(OR(ISBLANK(O408), O408=0, O408="", ISBLANK(P408), P408=0, P408=""), 1, 0)</f>
        <v>0</v>
      </c>
    </row>
    <row r="410" spans="2:20">
      <c r="B410" s="21">
        <v>201900092</v>
      </c>
      <c r="C410" s="8">
        <v>6</v>
      </c>
      <c r="D410" s="8">
        <v>0</v>
      </c>
      <c r="E410" s="8">
        <v>0</v>
      </c>
      <c r="F410" s="9">
        <v>17</v>
      </c>
      <c r="G410" s="10">
        <v>43487.638888888891</v>
      </c>
      <c r="H410" s="10">
        <v>43487.696967592594</v>
      </c>
      <c r="I410" s="11">
        <v>1.39</v>
      </c>
      <c r="J410" s="9">
        <v>28</v>
      </c>
      <c r="K410" s="9" t="s">
        <v>4</v>
      </c>
      <c r="L410" s="8">
        <v>7301</v>
      </c>
      <c r="M410" s="8" t="s">
        <v>53</v>
      </c>
      <c r="N410" s="8" t="s">
        <v>275</v>
      </c>
      <c r="O410" s="8">
        <v>299039.27399999998</v>
      </c>
      <c r="P410" s="12">
        <v>6122168.4309999999</v>
      </c>
      <c r="Q410" s="13" t="s">
        <v>353</v>
      </c>
      <c r="R410" s="54" t="str">
        <f>IF(ISNUMBER(MATCH(J410, Causas!B:B, 0)), "Taxonomía Nueva", IF(ISNUMBER(MATCH(J410, 'Causas 1'!B:B, 0)), "Taxonomía Antigua", "HUÉRFANO"))</f>
        <v>Taxonomía Nueva</v>
      </c>
      <c r="S410" s="56">
        <f>YEAR(G410)</f>
        <v>2019</v>
      </c>
      <c r="T410" s="8">
        <f>IF(OR(ISBLANK(O409), O409=0, O409="", ISBLANK(P409), P409=0, P409=""), 1, 0)</f>
        <v>0</v>
      </c>
    </row>
    <row r="411" spans="2:20">
      <c r="B411" s="21">
        <v>201900095</v>
      </c>
      <c r="C411" s="8">
        <v>7</v>
      </c>
      <c r="D411" s="8">
        <v>3</v>
      </c>
      <c r="E411" s="8">
        <v>40</v>
      </c>
      <c r="F411" s="9">
        <v>15</v>
      </c>
      <c r="G411" s="10">
        <v>43487.79315972222</v>
      </c>
      <c r="H411" s="10">
        <v>43487.958877314813</v>
      </c>
      <c r="I411" s="11">
        <v>3.98</v>
      </c>
      <c r="J411" s="9">
        <v>28</v>
      </c>
      <c r="K411" s="9" t="s">
        <v>4</v>
      </c>
      <c r="L411" s="8">
        <v>7301</v>
      </c>
      <c r="M411" s="8" t="s">
        <v>53</v>
      </c>
      <c r="N411" s="8" t="s">
        <v>51</v>
      </c>
      <c r="O411" s="8">
        <v>314421.16899999999</v>
      </c>
      <c r="P411" s="12">
        <v>6100551.7309999997</v>
      </c>
      <c r="Q411" s="13" t="s">
        <v>354</v>
      </c>
      <c r="R411" s="54" t="str">
        <f>IF(ISNUMBER(MATCH(J411, Causas!B:B, 0)), "Taxonomía Nueva", IF(ISNUMBER(MATCH(J411, 'Causas 1'!B:B, 0)), "Taxonomía Antigua", "HUÉRFANO"))</f>
        <v>Taxonomía Nueva</v>
      </c>
      <c r="S411" s="56">
        <f>YEAR(G411)</f>
        <v>2019</v>
      </c>
      <c r="T411" s="8">
        <f>IF(OR(ISBLANK(O410), O410=0, O410="", ISBLANK(P410), P410=0, P410=""), 1, 0)</f>
        <v>0</v>
      </c>
    </row>
    <row r="412" spans="2:20">
      <c r="B412" s="21">
        <v>201900095</v>
      </c>
      <c r="C412" s="8">
        <v>7</v>
      </c>
      <c r="D412" s="8">
        <v>6</v>
      </c>
      <c r="E412" s="8">
        <v>60</v>
      </c>
      <c r="F412" s="9">
        <v>7</v>
      </c>
      <c r="G412" s="10">
        <v>43487.79315972222</v>
      </c>
      <c r="H412" s="10">
        <v>43487.990671296298</v>
      </c>
      <c r="I412" s="11">
        <v>4.74</v>
      </c>
      <c r="J412" s="9">
        <v>28</v>
      </c>
      <c r="K412" s="9" t="s">
        <v>4</v>
      </c>
      <c r="L412" s="8">
        <v>7301</v>
      </c>
      <c r="M412" s="8" t="s">
        <v>53</v>
      </c>
      <c r="N412" s="8" t="s">
        <v>51</v>
      </c>
      <c r="O412" s="8">
        <v>314421.16899999999</v>
      </c>
      <c r="P412" s="12">
        <v>6100551.7309999997</v>
      </c>
      <c r="Q412" s="13" t="s">
        <v>354</v>
      </c>
      <c r="R412" s="54" t="str">
        <f>IF(ISNUMBER(MATCH(J412, Causas!B:B, 0)), "Taxonomía Nueva", IF(ISNUMBER(MATCH(J412, 'Causas 1'!B:B, 0)), "Taxonomía Antigua", "HUÉRFANO"))</f>
        <v>Taxonomía Nueva</v>
      </c>
      <c r="S412" s="56">
        <f>YEAR(G412)</f>
        <v>2019</v>
      </c>
      <c r="T412" s="8">
        <f>IF(OR(ISBLANK(O411), O411=0, O411="", ISBLANK(P411), P411=0, P411=""), 1, 0)</f>
        <v>0</v>
      </c>
    </row>
    <row r="413" spans="2:20">
      <c r="B413" s="21">
        <v>201900108</v>
      </c>
      <c r="C413" s="8">
        <v>9</v>
      </c>
      <c r="D413" s="8">
        <v>2</v>
      </c>
      <c r="E413" s="8">
        <v>60</v>
      </c>
      <c r="F413" s="9">
        <v>14</v>
      </c>
      <c r="G413" s="10">
        <v>43490.380555555559</v>
      </c>
      <c r="H413" s="10">
        <v>43490.5625</v>
      </c>
      <c r="I413" s="11">
        <v>4.37</v>
      </c>
      <c r="J413" s="9">
        <v>23</v>
      </c>
      <c r="K413" s="9" t="s">
        <v>4</v>
      </c>
      <c r="L413" s="8">
        <v>7306</v>
      </c>
      <c r="M413" s="8" t="s">
        <v>60</v>
      </c>
      <c r="N413" s="8" t="s">
        <v>51</v>
      </c>
      <c r="O413" s="8">
        <v>334084.011</v>
      </c>
      <c r="P413" s="12">
        <v>6125608.5130000003</v>
      </c>
      <c r="Q413" s="13" t="s">
        <v>355</v>
      </c>
      <c r="R413" s="54" t="str">
        <f>IF(ISNUMBER(MATCH(J413, Causas!B:B, 0)), "Taxonomía Nueva", IF(ISNUMBER(MATCH(J413, 'Causas 1'!B:B, 0)), "Taxonomía Antigua", "HUÉRFANO"))</f>
        <v>Taxonomía Nueva</v>
      </c>
      <c r="S413" s="56">
        <f>YEAR(G413)</f>
        <v>2019</v>
      </c>
      <c r="T413" s="8">
        <f>IF(OR(ISBLANK(O412), O412=0, O412="", ISBLANK(P412), P412=0, P412=""), 1, 0)</f>
        <v>0</v>
      </c>
    </row>
    <row r="414" spans="2:20">
      <c r="B414" s="21">
        <v>201900111</v>
      </c>
      <c r="C414" s="8">
        <v>2</v>
      </c>
      <c r="D414" s="8">
        <v>1</v>
      </c>
      <c r="E414" s="8">
        <v>15</v>
      </c>
      <c r="F414" s="9">
        <v>23</v>
      </c>
      <c r="G414" s="10">
        <v>43490.606203703705</v>
      </c>
      <c r="H414" s="10">
        <v>43490.619895833333</v>
      </c>
      <c r="I414" s="11">
        <v>0.33</v>
      </c>
      <c r="J414" s="9">
        <v>23</v>
      </c>
      <c r="K414" s="9" t="s">
        <v>4</v>
      </c>
      <c r="L414" s="8">
        <v>7308</v>
      </c>
      <c r="M414" s="8" t="s">
        <v>50</v>
      </c>
      <c r="N414" s="8" t="s">
        <v>51</v>
      </c>
      <c r="O414" s="8">
        <v>311748.46500000003</v>
      </c>
      <c r="P414" s="12">
        <v>6142330.5250000004</v>
      </c>
      <c r="Q414" s="13" t="s">
        <v>356</v>
      </c>
      <c r="R414" s="54" t="str">
        <f>IF(ISNUMBER(MATCH(J414, Causas!B:B, 0)), "Taxonomía Nueva", IF(ISNUMBER(MATCH(J414, 'Causas 1'!B:B, 0)), "Taxonomía Antigua", "HUÉRFANO"))</f>
        <v>Taxonomía Nueva</v>
      </c>
      <c r="S414" s="56">
        <f>YEAR(G414)</f>
        <v>2019</v>
      </c>
      <c r="T414" s="8">
        <f>IF(OR(ISBLANK(O413), O413=0, O413="", ISBLANK(P413), P413=0, P413=""), 1, 0)</f>
        <v>0</v>
      </c>
    </row>
    <row r="415" spans="2:20">
      <c r="B415" s="21">
        <v>201900112</v>
      </c>
      <c r="C415" s="8">
        <v>7</v>
      </c>
      <c r="D415" s="8">
        <v>17</v>
      </c>
      <c r="E415" s="8">
        <v>1054</v>
      </c>
      <c r="F415" s="9">
        <v>87</v>
      </c>
      <c r="G415" s="10">
        <v>43490.607777777775</v>
      </c>
      <c r="H415" s="10">
        <v>43490.75099537037</v>
      </c>
      <c r="I415" s="11">
        <v>3.44</v>
      </c>
      <c r="J415" s="9">
        <v>30</v>
      </c>
      <c r="K415" s="9" t="s">
        <v>4</v>
      </c>
      <c r="L415" s="8">
        <v>7304</v>
      </c>
      <c r="M415" s="8" t="s">
        <v>92</v>
      </c>
      <c r="N415" s="8" t="s">
        <v>51</v>
      </c>
      <c r="O415" s="8">
        <v>307497.527</v>
      </c>
      <c r="P415" s="12">
        <v>6103310.8550000004</v>
      </c>
      <c r="Q415" s="13" t="s">
        <v>357</v>
      </c>
      <c r="R415" s="54" t="str">
        <f>IF(ISNUMBER(MATCH(J415, Causas!B:B, 0)), "Taxonomía Nueva", IF(ISNUMBER(MATCH(J415, 'Causas 1'!B:B, 0)), "Taxonomía Antigua", "HUÉRFANO"))</f>
        <v>Taxonomía Nueva</v>
      </c>
      <c r="S415" s="56">
        <f>YEAR(G415)</f>
        <v>2019</v>
      </c>
      <c r="T415" s="8">
        <f>IF(OR(ISBLANK(O414), O414=0, O414="", ISBLANK(P414), P414=0, P414=""), 1, 0)</f>
        <v>0</v>
      </c>
    </row>
    <row r="416" spans="2:20">
      <c r="B416" s="21">
        <v>201900117</v>
      </c>
      <c r="C416" s="8">
        <v>9</v>
      </c>
      <c r="D416" s="8">
        <v>0</v>
      </c>
      <c r="E416" s="8">
        <v>0</v>
      </c>
      <c r="F416" s="9">
        <v>13</v>
      </c>
      <c r="G416" s="10">
        <v>43490.888379629629</v>
      </c>
      <c r="H416" s="10">
        <v>43491.191724537035</v>
      </c>
      <c r="I416" s="11">
        <v>7.28</v>
      </c>
      <c r="J416" s="9">
        <v>26</v>
      </c>
      <c r="K416" s="9" t="s">
        <v>4</v>
      </c>
      <c r="L416" s="8">
        <v>7306</v>
      </c>
      <c r="M416" s="8" t="s">
        <v>60</v>
      </c>
      <c r="N416" s="8" t="s">
        <v>275</v>
      </c>
      <c r="O416" s="8">
        <v>334303.02399999998</v>
      </c>
      <c r="P416" s="12">
        <v>6125400.2970000003</v>
      </c>
      <c r="Q416" s="13" t="s">
        <v>358</v>
      </c>
      <c r="R416" s="54" t="str">
        <f>IF(ISNUMBER(MATCH(J416, Causas!B:B, 0)), "Taxonomía Nueva", IF(ISNUMBER(MATCH(J416, 'Causas 1'!B:B, 0)), "Taxonomía Antigua", "HUÉRFANO"))</f>
        <v>Taxonomía Nueva</v>
      </c>
      <c r="S416" s="56">
        <f>YEAR(G416)</f>
        <v>2019</v>
      </c>
      <c r="T416" s="8">
        <f>IF(OR(ISBLANK(O415), O415=0, O415="", ISBLANK(P415), P415=0, P415=""), 1, 0)</f>
        <v>0</v>
      </c>
    </row>
    <row r="417" spans="2:20">
      <c r="B417" s="21">
        <v>201900122</v>
      </c>
      <c r="C417" s="8">
        <v>2</v>
      </c>
      <c r="D417" s="8">
        <v>1</v>
      </c>
      <c r="E417" s="8">
        <v>200</v>
      </c>
      <c r="F417" s="9">
        <v>1</v>
      </c>
      <c r="G417" s="10">
        <v>43491.611111111109</v>
      </c>
      <c r="H417" s="10">
        <v>43491.652777777781</v>
      </c>
      <c r="I417" s="11">
        <v>1</v>
      </c>
      <c r="J417" s="9">
        <v>29</v>
      </c>
      <c r="K417" s="9" t="s">
        <v>4</v>
      </c>
      <c r="L417" s="8">
        <v>7308</v>
      </c>
      <c r="M417" s="8" t="s">
        <v>50</v>
      </c>
      <c r="N417" s="8" t="s">
        <v>51</v>
      </c>
      <c r="O417" s="8">
        <v>315053.25900000002</v>
      </c>
      <c r="P417" s="12">
        <v>6145132.7079999996</v>
      </c>
      <c r="Q417" s="13" t="s">
        <v>359</v>
      </c>
      <c r="R417" s="54" t="str">
        <f>IF(ISNUMBER(MATCH(J417, Causas!B:B, 0)), "Taxonomía Nueva", IF(ISNUMBER(MATCH(J417, 'Causas 1'!B:B, 0)), "Taxonomía Antigua", "HUÉRFANO"))</f>
        <v>Taxonomía Nueva</v>
      </c>
      <c r="S417" s="56">
        <f>YEAR(G417)</f>
        <v>2019</v>
      </c>
      <c r="T417" s="8">
        <f>IF(OR(ISBLANK(O416), O416=0, O416="", ISBLANK(P416), P416=0, P416=""), 1, 0)</f>
        <v>0</v>
      </c>
    </row>
    <row r="418" spans="2:20">
      <c r="B418" s="21">
        <v>201900132</v>
      </c>
      <c r="C418" s="8">
        <v>6</v>
      </c>
      <c r="D418" s="8">
        <v>3</v>
      </c>
      <c r="E418" s="8">
        <v>45</v>
      </c>
      <c r="F418" s="9">
        <v>57</v>
      </c>
      <c r="G418" s="10">
        <v>43494.739166666666</v>
      </c>
      <c r="H418" s="10">
        <v>43494.791666666664</v>
      </c>
      <c r="I418" s="11">
        <v>1.26</v>
      </c>
      <c r="J418" s="9">
        <v>5</v>
      </c>
      <c r="K418" s="9" t="s">
        <v>4</v>
      </c>
      <c r="L418" s="8">
        <v>7301</v>
      </c>
      <c r="M418" s="8" t="s">
        <v>53</v>
      </c>
      <c r="N418" s="8" t="s">
        <v>51</v>
      </c>
      <c r="O418" s="8">
        <v>301641.81</v>
      </c>
      <c r="P418" s="12">
        <v>6119104.1200000001</v>
      </c>
      <c r="Q418" s="13" t="s">
        <v>360</v>
      </c>
      <c r="R418" s="54" t="str">
        <f>IF(ISNUMBER(MATCH(J418, Causas!B:B, 0)), "Taxonomía Nueva", IF(ISNUMBER(MATCH(J418, 'Causas 1'!B:B, 0)), "Taxonomía Antigua", "HUÉRFANO"))</f>
        <v>Taxonomía Nueva</v>
      </c>
      <c r="S418" s="56">
        <f>YEAR(G418)</f>
        <v>2019</v>
      </c>
      <c r="T418" s="8">
        <f>IF(OR(ISBLANK(O417), O417=0, O417="", ISBLANK(P417), P417=0, P417=""), 1, 0)</f>
        <v>0</v>
      </c>
    </row>
    <row r="419" spans="2:20">
      <c r="B419" s="21">
        <v>201900141</v>
      </c>
      <c r="C419" s="8">
        <v>9</v>
      </c>
      <c r="D419" s="8">
        <v>1</v>
      </c>
      <c r="E419" s="8">
        <v>50</v>
      </c>
      <c r="F419" s="9">
        <v>21</v>
      </c>
      <c r="G419" s="10">
        <v>43496.515844907408</v>
      </c>
      <c r="H419" s="10">
        <v>43496.579247685186</v>
      </c>
      <c r="I419" s="11">
        <v>1.52</v>
      </c>
      <c r="J419" s="9">
        <v>26</v>
      </c>
      <c r="K419" s="9" t="s">
        <v>4</v>
      </c>
      <c r="L419" s="8">
        <v>7308</v>
      </c>
      <c r="M419" s="8" t="s">
        <v>50</v>
      </c>
      <c r="N419" s="8" t="s">
        <v>51</v>
      </c>
      <c r="O419" s="8">
        <v>310605.68699999998</v>
      </c>
      <c r="P419" s="12">
        <v>6134187.4939999999</v>
      </c>
      <c r="Q419" s="13" t="s">
        <v>361</v>
      </c>
      <c r="R419" s="54" t="str">
        <f>IF(ISNUMBER(MATCH(J419, Causas!B:B, 0)), "Taxonomía Nueva", IF(ISNUMBER(MATCH(J419, 'Causas 1'!B:B, 0)), "Taxonomía Antigua", "HUÉRFANO"))</f>
        <v>Taxonomía Nueva</v>
      </c>
      <c r="S419" s="56">
        <f>YEAR(G419)</f>
        <v>2019</v>
      </c>
      <c r="T419" s="8">
        <f>IF(OR(ISBLANK(O418), O418=0, O418="", ISBLANK(P418), P418=0, P418=""), 1, 0)</f>
        <v>0</v>
      </c>
    </row>
    <row r="420" spans="2:20">
      <c r="B420" s="21">
        <v>201900155</v>
      </c>
      <c r="C420" s="8">
        <v>6</v>
      </c>
      <c r="D420" s="8">
        <v>105</v>
      </c>
      <c r="E420" s="8">
        <v>6841.5</v>
      </c>
      <c r="F420" s="9">
        <v>1399</v>
      </c>
      <c r="G420" s="10">
        <v>43497.429247685184</v>
      </c>
      <c r="H420" s="10">
        <v>43497.44085648148</v>
      </c>
      <c r="I420" s="11">
        <v>0.28000000000000003</v>
      </c>
      <c r="J420" s="9">
        <v>11</v>
      </c>
      <c r="K420" s="9" t="s">
        <v>4</v>
      </c>
      <c r="L420" s="8">
        <v>7301</v>
      </c>
      <c r="M420" s="8" t="s">
        <v>53</v>
      </c>
      <c r="N420" s="8" t="s">
        <v>51</v>
      </c>
      <c r="O420" s="8">
        <v>296508.02149999997</v>
      </c>
      <c r="P420" s="12">
        <v>6125590.9527000003</v>
      </c>
      <c r="Q420" s="13" t="s">
        <v>362</v>
      </c>
      <c r="R420" s="54" t="str">
        <f>IF(ISNUMBER(MATCH(J420, Causas!B:B, 0)), "Taxonomía Nueva", IF(ISNUMBER(MATCH(J420, 'Causas 1'!B:B, 0)), "Taxonomía Antigua", "HUÉRFANO"))</f>
        <v>Taxonomía Nueva</v>
      </c>
      <c r="S420" s="56">
        <f>YEAR(G420)</f>
        <v>2019</v>
      </c>
      <c r="T420" s="8">
        <f>IF(OR(ISBLANK(O419), O419=0, O419="", ISBLANK(P419), P419=0, P419=""), 1, 0)</f>
        <v>0</v>
      </c>
    </row>
    <row r="421" spans="2:20">
      <c r="B421" s="21">
        <v>201900155</v>
      </c>
      <c r="C421" s="8">
        <v>6</v>
      </c>
      <c r="D421" s="8">
        <v>159</v>
      </c>
      <c r="E421" s="8">
        <v>15221</v>
      </c>
      <c r="F421" s="9">
        <v>1945</v>
      </c>
      <c r="G421" s="10">
        <v>43497.429247685184</v>
      </c>
      <c r="H421" s="10">
        <v>43497.444733796299</v>
      </c>
      <c r="I421" s="11">
        <v>0.37</v>
      </c>
      <c r="J421" s="9">
        <v>11</v>
      </c>
      <c r="K421" s="9" t="s">
        <v>4</v>
      </c>
      <c r="L421" s="8">
        <v>7301</v>
      </c>
      <c r="M421" s="8" t="s">
        <v>53</v>
      </c>
      <c r="N421" s="8" t="s">
        <v>51</v>
      </c>
      <c r="O421" s="8">
        <v>296508.02149999997</v>
      </c>
      <c r="P421" s="12">
        <v>6125590.9527000003</v>
      </c>
      <c r="Q421" s="13" t="s">
        <v>362</v>
      </c>
      <c r="R421" s="54" t="str">
        <f>IF(ISNUMBER(MATCH(J421, Causas!B:B, 0)), "Taxonomía Nueva", IF(ISNUMBER(MATCH(J421, 'Causas 1'!B:B, 0)), "Taxonomía Antigua", "HUÉRFANO"))</f>
        <v>Taxonomía Nueva</v>
      </c>
      <c r="S421" s="56">
        <f>YEAR(G421)</f>
        <v>2019</v>
      </c>
      <c r="T421" s="8">
        <f>IF(OR(ISBLANK(O420), O420=0, O420="", ISBLANK(P420), P420=0, P420=""), 1, 0)</f>
        <v>0</v>
      </c>
    </row>
    <row r="422" spans="2:20">
      <c r="B422" s="21">
        <v>201900155</v>
      </c>
      <c r="C422" s="8">
        <v>6</v>
      </c>
      <c r="D422" s="8">
        <v>105</v>
      </c>
      <c r="E422" s="8">
        <v>6841.5</v>
      </c>
      <c r="F422" s="9">
        <v>1399</v>
      </c>
      <c r="G422" s="10">
        <v>43497.445231481484</v>
      </c>
      <c r="H422" s="10">
        <v>43497.4453125</v>
      </c>
      <c r="I422" s="11">
        <v>0</v>
      </c>
      <c r="J422" s="9">
        <v>11</v>
      </c>
      <c r="K422" s="9" t="s">
        <v>4</v>
      </c>
      <c r="L422" s="8">
        <v>7301</v>
      </c>
      <c r="M422" s="8" t="s">
        <v>53</v>
      </c>
      <c r="N422" s="8" t="s">
        <v>51</v>
      </c>
      <c r="O422" s="8">
        <v>297965.22200000001</v>
      </c>
      <c r="P422" s="12">
        <v>6122913.4800000004</v>
      </c>
      <c r="Q422" s="13" t="s">
        <v>362</v>
      </c>
      <c r="R422" s="54" t="str">
        <f>IF(ISNUMBER(MATCH(J422, Causas!B:B, 0)), "Taxonomía Nueva", IF(ISNUMBER(MATCH(J422, 'Causas 1'!B:B, 0)), "Taxonomía Antigua", "HUÉRFANO"))</f>
        <v>Taxonomía Nueva</v>
      </c>
      <c r="S422" s="56">
        <f>YEAR(G422)</f>
        <v>2019</v>
      </c>
      <c r="T422" s="8">
        <f>IF(OR(ISBLANK(O421), O421=0, O421="", ISBLANK(P421), P421=0, P421=""), 1, 0)</f>
        <v>0</v>
      </c>
    </row>
    <row r="423" spans="2:20">
      <c r="B423" s="21">
        <v>201900168</v>
      </c>
      <c r="C423" s="8">
        <v>7</v>
      </c>
      <c r="D423" s="8">
        <v>22</v>
      </c>
      <c r="E423" s="8">
        <v>2995</v>
      </c>
      <c r="F423" s="9">
        <v>251</v>
      </c>
      <c r="G423" s="10">
        <v>43498.660370370373</v>
      </c>
      <c r="H423" s="10">
        <v>43498.696527777778</v>
      </c>
      <c r="I423" s="11">
        <v>0.87</v>
      </c>
      <c r="J423" s="9">
        <v>29</v>
      </c>
      <c r="K423" s="9" t="s">
        <v>4</v>
      </c>
      <c r="L423" s="8">
        <v>7301</v>
      </c>
      <c r="M423" s="8" t="s">
        <v>53</v>
      </c>
      <c r="N423" s="8" t="s">
        <v>51</v>
      </c>
      <c r="O423" s="8">
        <v>304210.91899999999</v>
      </c>
      <c r="P423" s="12">
        <v>6116266.682</v>
      </c>
      <c r="Q423" s="13" t="s">
        <v>363</v>
      </c>
      <c r="R423" s="54" t="str">
        <f>IF(ISNUMBER(MATCH(J423, Causas!B:B, 0)), "Taxonomía Nueva", IF(ISNUMBER(MATCH(J423, 'Causas 1'!B:B, 0)), "Taxonomía Antigua", "HUÉRFANO"))</f>
        <v>Taxonomía Nueva</v>
      </c>
      <c r="S423" s="56">
        <f>YEAR(G423)</f>
        <v>2019</v>
      </c>
      <c r="T423" s="8">
        <f>IF(OR(ISBLANK(O422), O422=0, O422="", ISBLANK(P422), P422=0, P422=""), 1, 0)</f>
        <v>0</v>
      </c>
    </row>
    <row r="424" spans="2:20">
      <c r="B424" s="21">
        <v>201900168</v>
      </c>
      <c r="C424" s="8">
        <v>7</v>
      </c>
      <c r="D424" s="8">
        <v>18</v>
      </c>
      <c r="E424" s="8">
        <v>660</v>
      </c>
      <c r="F424" s="9">
        <v>220</v>
      </c>
      <c r="G424" s="10">
        <v>43498.660370370373</v>
      </c>
      <c r="H424" s="10">
        <v>43498.845648148148</v>
      </c>
      <c r="I424" s="11">
        <v>4.45</v>
      </c>
      <c r="J424" s="9">
        <v>29</v>
      </c>
      <c r="K424" s="9" t="s">
        <v>4</v>
      </c>
      <c r="L424" s="8">
        <v>7301</v>
      </c>
      <c r="M424" s="8" t="s">
        <v>53</v>
      </c>
      <c r="N424" s="8" t="s">
        <v>51</v>
      </c>
      <c r="O424" s="8">
        <v>304210.91899999999</v>
      </c>
      <c r="P424" s="12">
        <v>6116266.682</v>
      </c>
      <c r="Q424" s="13" t="s">
        <v>363</v>
      </c>
      <c r="R424" s="54" t="str">
        <f>IF(ISNUMBER(MATCH(J424, Causas!B:B, 0)), "Taxonomía Nueva", IF(ISNUMBER(MATCH(J424, 'Causas 1'!B:B, 0)), "Taxonomía Antigua", "HUÉRFANO"))</f>
        <v>Taxonomía Nueva</v>
      </c>
      <c r="S424" s="56">
        <f>YEAR(G424)</f>
        <v>2019</v>
      </c>
      <c r="T424" s="8">
        <f>IF(OR(ISBLANK(O423), O423=0, O423="", ISBLANK(P423), P423=0, P423=""), 1, 0)</f>
        <v>0</v>
      </c>
    </row>
    <row r="425" spans="2:20">
      <c r="B425" s="21">
        <v>201900172</v>
      </c>
      <c r="C425" s="8">
        <v>9</v>
      </c>
      <c r="D425" s="8">
        <v>0</v>
      </c>
      <c r="E425" s="8">
        <v>0</v>
      </c>
      <c r="F425" s="9">
        <v>37</v>
      </c>
      <c r="G425" s="10">
        <v>43498.740127314813</v>
      </c>
      <c r="H425" s="10">
        <v>43498.817002314812</v>
      </c>
      <c r="I425" s="11">
        <v>1.85</v>
      </c>
      <c r="J425" s="9">
        <v>5</v>
      </c>
      <c r="K425" s="9" t="s">
        <v>4</v>
      </c>
      <c r="L425" s="8">
        <v>7308</v>
      </c>
      <c r="M425" s="8" t="s">
        <v>50</v>
      </c>
      <c r="N425" s="8" t="s">
        <v>275</v>
      </c>
      <c r="O425" s="8">
        <v>316236.27899999998</v>
      </c>
      <c r="P425" s="12">
        <v>6135060.085</v>
      </c>
      <c r="Q425" s="13" t="s">
        <v>364</v>
      </c>
      <c r="R425" s="54" t="str">
        <f>IF(ISNUMBER(MATCH(J425, Causas!B:B, 0)), "Taxonomía Nueva", IF(ISNUMBER(MATCH(J425, 'Causas 1'!B:B, 0)), "Taxonomía Antigua", "HUÉRFANO"))</f>
        <v>Taxonomía Nueva</v>
      </c>
      <c r="S425" s="56">
        <f>YEAR(G425)</f>
        <v>2019</v>
      </c>
      <c r="T425" s="8">
        <f>IF(OR(ISBLANK(O424), O424=0, O424="", ISBLANK(P424), P424=0, P424=""), 1, 0)</f>
        <v>0</v>
      </c>
    </row>
    <row r="426" spans="2:20">
      <c r="B426" s="21">
        <v>201900180</v>
      </c>
      <c r="C426" s="8">
        <v>6</v>
      </c>
      <c r="D426" s="8">
        <v>3</v>
      </c>
      <c r="E426" s="8">
        <v>45</v>
      </c>
      <c r="F426" s="9">
        <v>57</v>
      </c>
      <c r="G426" s="10">
        <v>43500.466493055559</v>
      </c>
      <c r="H426" s="10">
        <v>43500.509884259256</v>
      </c>
      <c r="I426" s="11">
        <v>1.04</v>
      </c>
      <c r="J426" s="9">
        <v>5</v>
      </c>
      <c r="K426" s="9" t="s">
        <v>4</v>
      </c>
      <c r="L426" s="8">
        <v>7301</v>
      </c>
      <c r="M426" s="8" t="s">
        <v>53</v>
      </c>
      <c r="N426" s="8" t="s">
        <v>51</v>
      </c>
      <c r="O426" s="8">
        <v>301641.81</v>
      </c>
      <c r="P426" s="12">
        <v>6119104.1200000001</v>
      </c>
      <c r="Q426" s="13" t="s">
        <v>365</v>
      </c>
      <c r="R426" s="54" t="str">
        <f>IF(ISNUMBER(MATCH(J426, Causas!B:B, 0)), "Taxonomía Nueva", IF(ISNUMBER(MATCH(J426, 'Causas 1'!B:B, 0)), "Taxonomía Antigua", "HUÉRFANO"))</f>
        <v>Taxonomía Nueva</v>
      </c>
      <c r="S426" s="56">
        <f>YEAR(G426)</f>
        <v>2019</v>
      </c>
      <c r="T426" s="8">
        <f>IF(OR(ISBLANK(O425), O425=0, O425="", ISBLANK(P425), P425=0, P425=""), 1, 0)</f>
        <v>0</v>
      </c>
    </row>
    <row r="427" spans="2:20">
      <c r="B427" s="21">
        <v>201900182</v>
      </c>
      <c r="C427" s="8">
        <v>9</v>
      </c>
      <c r="D427" s="8">
        <v>13</v>
      </c>
      <c r="E427" s="8">
        <v>1805</v>
      </c>
      <c r="F427" s="9">
        <v>108</v>
      </c>
      <c r="G427" s="10">
        <v>43500.608738425923</v>
      </c>
      <c r="H427" s="10">
        <v>43500.655543981484</v>
      </c>
      <c r="I427" s="11">
        <v>1.1200000000000001</v>
      </c>
      <c r="J427" s="9">
        <v>26</v>
      </c>
      <c r="K427" s="9" t="s">
        <v>4</v>
      </c>
      <c r="L427" s="8">
        <v>7308</v>
      </c>
      <c r="M427" s="8" t="s">
        <v>50</v>
      </c>
      <c r="N427" s="8" t="s">
        <v>51</v>
      </c>
      <c r="O427" s="8">
        <v>306900.10499999998</v>
      </c>
      <c r="P427" s="12">
        <v>6136622.2039999999</v>
      </c>
      <c r="Q427" s="13" t="s">
        <v>366</v>
      </c>
      <c r="R427" s="54" t="str">
        <f>IF(ISNUMBER(MATCH(J427, Causas!B:B, 0)), "Taxonomía Nueva", IF(ISNUMBER(MATCH(J427, 'Causas 1'!B:B, 0)), "Taxonomía Antigua", "HUÉRFANO"))</f>
        <v>Taxonomía Nueva</v>
      </c>
      <c r="S427" s="56">
        <f>YEAR(G427)</f>
        <v>2019</v>
      </c>
      <c r="T427" s="8">
        <f>IF(OR(ISBLANK(O426), O426=0, O426="", ISBLANK(P426), P426=0, P426=""), 1, 0)</f>
        <v>0</v>
      </c>
    </row>
    <row r="428" spans="2:20">
      <c r="B428" s="21">
        <v>201900185</v>
      </c>
      <c r="C428" s="8">
        <v>8</v>
      </c>
      <c r="D428" s="8">
        <v>1</v>
      </c>
      <c r="E428" s="8">
        <v>150</v>
      </c>
      <c r="F428" s="9">
        <v>1</v>
      </c>
      <c r="G428" s="10">
        <v>43500.700856481482</v>
      </c>
      <c r="H428" s="10">
        <v>43500.735474537039</v>
      </c>
      <c r="I428" s="11">
        <v>0.83</v>
      </c>
      <c r="J428" s="9">
        <v>29</v>
      </c>
      <c r="K428" s="9" t="s">
        <v>4</v>
      </c>
      <c r="L428" s="8">
        <v>7301</v>
      </c>
      <c r="M428" s="8" t="s">
        <v>53</v>
      </c>
      <c r="N428" s="8" t="s">
        <v>51</v>
      </c>
      <c r="O428" s="8">
        <v>298527.29499999998</v>
      </c>
      <c r="P428" s="12">
        <v>6127412.5199999996</v>
      </c>
      <c r="Q428" s="13" t="s">
        <v>367</v>
      </c>
      <c r="R428" s="54" t="str">
        <f>IF(ISNUMBER(MATCH(J428, Causas!B:B, 0)), "Taxonomía Nueva", IF(ISNUMBER(MATCH(J428, 'Causas 1'!B:B, 0)), "Taxonomía Antigua", "HUÉRFANO"))</f>
        <v>Taxonomía Nueva</v>
      </c>
      <c r="S428" s="56">
        <f>YEAR(G428)</f>
        <v>2019</v>
      </c>
      <c r="T428" s="8">
        <f>IF(OR(ISBLANK(O427), O427=0, O427="", ISBLANK(P427), P427=0, P427=""), 1, 0)</f>
        <v>0</v>
      </c>
    </row>
    <row r="429" spans="2:20">
      <c r="B429" s="21">
        <v>201900186</v>
      </c>
      <c r="C429" s="8">
        <v>6</v>
      </c>
      <c r="D429" s="8">
        <v>3</v>
      </c>
      <c r="E429" s="8">
        <v>45</v>
      </c>
      <c r="F429" s="9">
        <v>57</v>
      </c>
      <c r="G429" s="10">
        <v>43500.801724537036</v>
      </c>
      <c r="H429" s="10">
        <v>43500.856516203705</v>
      </c>
      <c r="I429" s="11">
        <v>1.32</v>
      </c>
      <c r="J429" s="9">
        <v>26</v>
      </c>
      <c r="K429" s="9" t="s">
        <v>4</v>
      </c>
      <c r="L429" s="8">
        <v>7301</v>
      </c>
      <c r="M429" s="8" t="s">
        <v>53</v>
      </c>
      <c r="N429" s="8" t="s">
        <v>51</v>
      </c>
      <c r="O429" s="8">
        <v>301641.81</v>
      </c>
      <c r="P429" s="12">
        <v>6119104.1200000001</v>
      </c>
      <c r="Q429" s="13" t="s">
        <v>368</v>
      </c>
      <c r="R429" s="54" t="str">
        <f>IF(ISNUMBER(MATCH(J429, Causas!B:B, 0)), "Taxonomía Nueva", IF(ISNUMBER(MATCH(J429, 'Causas 1'!B:B, 0)), "Taxonomía Antigua", "HUÉRFANO"))</f>
        <v>Taxonomía Nueva</v>
      </c>
      <c r="S429" s="56">
        <f>YEAR(G429)</f>
        <v>2019</v>
      </c>
      <c r="T429" s="8">
        <f>IF(OR(ISBLANK(O428), O428=0, O428="", ISBLANK(P428), P428=0, P428=""), 1, 0)</f>
        <v>0</v>
      </c>
    </row>
    <row r="430" spans="2:20">
      <c r="B430" s="21">
        <v>201900188</v>
      </c>
      <c r="C430" s="8">
        <v>8</v>
      </c>
      <c r="D430" s="8">
        <v>4</v>
      </c>
      <c r="E430" s="8">
        <v>170</v>
      </c>
      <c r="F430" s="9">
        <v>27</v>
      </c>
      <c r="G430" s="10">
        <v>43501.37263888889</v>
      </c>
      <c r="H430" s="10">
        <v>43501.408796296295</v>
      </c>
      <c r="I430" s="11">
        <v>0.87</v>
      </c>
      <c r="J430" s="9">
        <v>26</v>
      </c>
      <c r="K430" s="9" t="s">
        <v>4</v>
      </c>
      <c r="L430" s="8">
        <v>7301</v>
      </c>
      <c r="M430" s="8" t="s">
        <v>53</v>
      </c>
      <c r="N430" s="8" t="s">
        <v>51</v>
      </c>
      <c r="O430" s="8">
        <v>301599.701</v>
      </c>
      <c r="P430" s="12">
        <v>6126012.8880000003</v>
      </c>
      <c r="Q430" s="13" t="s">
        <v>369</v>
      </c>
      <c r="R430" s="54" t="str">
        <f>IF(ISNUMBER(MATCH(J430, Causas!B:B, 0)), "Taxonomía Nueva", IF(ISNUMBER(MATCH(J430, 'Causas 1'!B:B, 0)), "Taxonomía Antigua", "HUÉRFANO"))</f>
        <v>Taxonomía Nueva</v>
      </c>
      <c r="S430" s="56">
        <f>YEAR(G430)</f>
        <v>2019</v>
      </c>
      <c r="T430" s="8">
        <f>IF(OR(ISBLANK(O429), O429=0, O429="", ISBLANK(P429), P429=0, P429=""), 1, 0)</f>
        <v>0</v>
      </c>
    </row>
    <row r="431" spans="2:20">
      <c r="B431" s="21">
        <v>201900199</v>
      </c>
      <c r="C431" s="8">
        <v>9</v>
      </c>
      <c r="D431" s="8">
        <v>7</v>
      </c>
      <c r="E431" s="8">
        <v>555</v>
      </c>
      <c r="F431" s="9">
        <v>102</v>
      </c>
      <c r="G431" s="10">
        <v>43505.712187500001</v>
      </c>
      <c r="H431" s="10">
        <v>43505.760613425926</v>
      </c>
      <c r="I431" s="11">
        <v>1.1599999999999999</v>
      </c>
      <c r="J431" s="9">
        <v>29</v>
      </c>
      <c r="K431" s="9" t="s">
        <v>4</v>
      </c>
      <c r="L431" s="8">
        <v>7308</v>
      </c>
      <c r="M431" s="8" t="s">
        <v>50</v>
      </c>
      <c r="N431" s="8" t="s">
        <v>51</v>
      </c>
      <c r="O431" s="8">
        <v>310073.88299999997</v>
      </c>
      <c r="P431" s="12">
        <v>6140492.3059999999</v>
      </c>
      <c r="Q431" s="13" t="s">
        <v>370</v>
      </c>
      <c r="R431" s="54" t="str">
        <f>IF(ISNUMBER(MATCH(J431, Causas!B:B, 0)), "Taxonomía Nueva", IF(ISNUMBER(MATCH(J431, 'Causas 1'!B:B, 0)), "Taxonomía Antigua", "HUÉRFANO"))</f>
        <v>Taxonomía Nueva</v>
      </c>
      <c r="S431" s="56">
        <f>YEAR(G431)</f>
        <v>2019</v>
      </c>
      <c r="T431" s="8">
        <f>IF(OR(ISBLANK(O430), O430=0, O430="", ISBLANK(P430), P430=0, P430=""), 1, 0)</f>
        <v>0</v>
      </c>
    </row>
    <row r="432" spans="2:20">
      <c r="B432" s="21">
        <v>201900199</v>
      </c>
      <c r="C432" s="8">
        <v>9</v>
      </c>
      <c r="D432" s="8">
        <v>6</v>
      </c>
      <c r="E432" s="8">
        <v>110</v>
      </c>
      <c r="F432" s="9">
        <v>92</v>
      </c>
      <c r="G432" s="10">
        <v>43505.712187500001</v>
      </c>
      <c r="H432" s="10">
        <v>43505.769421296296</v>
      </c>
      <c r="I432" s="11">
        <v>1.37</v>
      </c>
      <c r="J432" s="9">
        <v>29</v>
      </c>
      <c r="K432" s="9" t="s">
        <v>4</v>
      </c>
      <c r="L432" s="8">
        <v>7308</v>
      </c>
      <c r="M432" s="8" t="s">
        <v>50</v>
      </c>
      <c r="N432" s="8" t="s">
        <v>51</v>
      </c>
      <c r="O432" s="8">
        <v>310073.88299999997</v>
      </c>
      <c r="P432" s="12">
        <v>6140492.3059999999</v>
      </c>
      <c r="Q432" s="13" t="s">
        <v>370</v>
      </c>
      <c r="R432" s="54" t="str">
        <f>IF(ISNUMBER(MATCH(J432, Causas!B:B, 0)), "Taxonomía Nueva", IF(ISNUMBER(MATCH(J432, 'Causas 1'!B:B, 0)), "Taxonomía Antigua", "HUÉRFANO"))</f>
        <v>Taxonomía Nueva</v>
      </c>
      <c r="S432" s="56">
        <f>YEAR(G432)</f>
        <v>2019</v>
      </c>
      <c r="T432" s="8">
        <f>IF(OR(ISBLANK(O431), O431=0, O431="", ISBLANK(P431), P431=0, P431=""), 1, 0)</f>
        <v>0</v>
      </c>
    </row>
    <row r="433" spans="2:20">
      <c r="B433" s="21">
        <v>201900204</v>
      </c>
      <c r="C433" s="8">
        <v>9</v>
      </c>
      <c r="D433" s="8">
        <v>0</v>
      </c>
      <c r="E433" s="8">
        <v>0</v>
      </c>
      <c r="F433" s="9">
        <v>2</v>
      </c>
      <c r="G433" s="10">
        <v>43507.379340277781</v>
      </c>
      <c r="H433" s="10">
        <v>43507.514004629629</v>
      </c>
      <c r="I433" s="11">
        <v>3.23</v>
      </c>
      <c r="J433" s="9">
        <v>33</v>
      </c>
      <c r="K433" s="9" t="s">
        <v>2</v>
      </c>
      <c r="L433" s="8">
        <v>7308</v>
      </c>
      <c r="M433" s="8" t="s">
        <v>50</v>
      </c>
      <c r="N433" s="8" t="s">
        <v>275</v>
      </c>
      <c r="O433" s="8">
        <v>315924.37829999998</v>
      </c>
      <c r="P433" s="12">
        <v>6134759.7926000003</v>
      </c>
      <c r="Q433" s="13" t="s">
        <v>371</v>
      </c>
      <c r="R433" s="54" t="str">
        <f>IF(ISNUMBER(MATCH(J433, Causas!B:B, 0)), "Taxonomía Nueva", IF(ISNUMBER(MATCH(J433, 'Causas 1'!B:B, 0)), "Taxonomía Antigua", "HUÉRFANO"))</f>
        <v>Taxonomía Nueva</v>
      </c>
      <c r="S433" s="56">
        <f>YEAR(G433)</f>
        <v>2019</v>
      </c>
      <c r="T433" s="8">
        <f>IF(OR(ISBLANK(O432), O432=0, O432="", ISBLANK(P432), P432=0, P432=""), 1, 0)</f>
        <v>0</v>
      </c>
    </row>
    <row r="434" spans="2:20">
      <c r="B434" s="21">
        <v>201900210</v>
      </c>
      <c r="C434" s="8">
        <v>2</v>
      </c>
      <c r="D434" s="8">
        <v>0</v>
      </c>
      <c r="E434" s="8">
        <v>0</v>
      </c>
      <c r="F434" s="9">
        <v>45</v>
      </c>
      <c r="G434" s="10">
        <v>43507.951493055552</v>
      </c>
      <c r="H434" s="10">
        <v>43507.991736111115</v>
      </c>
      <c r="I434" s="11">
        <v>0.97</v>
      </c>
      <c r="J434" s="9">
        <v>17</v>
      </c>
      <c r="K434" s="9" t="s">
        <v>4</v>
      </c>
      <c r="L434" s="8">
        <v>7308</v>
      </c>
      <c r="M434" s="8" t="s">
        <v>50</v>
      </c>
      <c r="N434" s="8" t="s">
        <v>275</v>
      </c>
      <c r="O434" s="8">
        <v>316711.23200000002</v>
      </c>
      <c r="P434" s="12">
        <v>6143751.5329999998</v>
      </c>
      <c r="Q434" s="13" t="s">
        <v>372</v>
      </c>
      <c r="R434" s="54" t="str">
        <f>IF(ISNUMBER(MATCH(J434, Causas!B:B, 0)), "Taxonomía Nueva", IF(ISNUMBER(MATCH(J434, 'Causas 1'!B:B, 0)), "Taxonomía Antigua", "HUÉRFANO"))</f>
        <v>Taxonomía Nueva</v>
      </c>
      <c r="S434" s="56">
        <f>YEAR(G434)</f>
        <v>2019</v>
      </c>
      <c r="T434" s="8">
        <f>IF(OR(ISBLANK(O433), O433=0, O433="", ISBLANK(P433), P433=0, P433=""), 1, 0)</f>
        <v>0</v>
      </c>
    </row>
    <row r="435" spans="2:20">
      <c r="B435" s="21">
        <v>201900212</v>
      </c>
      <c r="C435" s="8">
        <v>9</v>
      </c>
      <c r="D435" s="8">
        <v>0</v>
      </c>
      <c r="E435" s="8">
        <v>0</v>
      </c>
      <c r="F435" s="9">
        <v>13</v>
      </c>
      <c r="G435" s="10">
        <v>43508.443622685183</v>
      </c>
      <c r="H435" s="10">
        <v>43508.507280092592</v>
      </c>
      <c r="I435" s="11">
        <v>1.53</v>
      </c>
      <c r="J435" s="9">
        <v>5</v>
      </c>
      <c r="K435" s="9" t="s">
        <v>4</v>
      </c>
      <c r="L435" s="8">
        <v>7306</v>
      </c>
      <c r="M435" s="8" t="s">
        <v>60</v>
      </c>
      <c r="N435" s="8" t="s">
        <v>275</v>
      </c>
      <c r="O435" s="8">
        <v>334303.02399999998</v>
      </c>
      <c r="P435" s="12">
        <v>6125400.2970000003</v>
      </c>
      <c r="Q435" s="13" t="s">
        <v>373</v>
      </c>
      <c r="R435" s="54" t="str">
        <f>IF(ISNUMBER(MATCH(J435, Causas!B:B, 0)), "Taxonomía Nueva", IF(ISNUMBER(MATCH(J435, 'Causas 1'!B:B, 0)), "Taxonomía Antigua", "HUÉRFANO"))</f>
        <v>Taxonomía Nueva</v>
      </c>
      <c r="S435" s="56">
        <f>YEAR(G435)</f>
        <v>2019</v>
      </c>
      <c r="T435" s="8">
        <f>IF(OR(ISBLANK(O434), O434=0, O434="", ISBLANK(P434), P434=0, P434=""), 1, 0)</f>
        <v>0</v>
      </c>
    </row>
    <row r="436" spans="2:20">
      <c r="B436" s="21">
        <v>201900214</v>
      </c>
      <c r="C436" s="8">
        <v>9</v>
      </c>
      <c r="D436" s="8">
        <v>38</v>
      </c>
      <c r="E436" s="8">
        <v>2890</v>
      </c>
      <c r="F436" s="9">
        <v>416</v>
      </c>
      <c r="G436" s="10">
        <v>43508.738888888889</v>
      </c>
      <c r="H436" s="10">
        <v>43508.760706018518</v>
      </c>
      <c r="I436" s="11">
        <v>0.52</v>
      </c>
      <c r="J436" s="9">
        <v>18</v>
      </c>
      <c r="K436" s="9" t="s">
        <v>3</v>
      </c>
      <c r="L436" s="8">
        <v>7308</v>
      </c>
      <c r="M436" s="8" t="s">
        <v>50</v>
      </c>
      <c r="N436" s="8" t="s">
        <v>51</v>
      </c>
      <c r="O436" s="8">
        <v>308630.16100000002</v>
      </c>
      <c r="P436" s="12">
        <v>6140108.6950000003</v>
      </c>
      <c r="Q436" s="13" t="s">
        <v>374</v>
      </c>
      <c r="R436" s="54" t="str">
        <f>IF(ISNUMBER(MATCH(J436, Causas!B:B, 0)), "Taxonomía Nueva", IF(ISNUMBER(MATCH(J436, 'Causas 1'!B:B, 0)), "Taxonomía Antigua", "HUÉRFANO"))</f>
        <v>Taxonomía Nueva</v>
      </c>
      <c r="S436" s="56">
        <f>YEAR(G436)</f>
        <v>2019</v>
      </c>
      <c r="T436" s="8">
        <f>IF(OR(ISBLANK(O435), O435=0, O435="", ISBLANK(P435), P435=0, P435=""), 1, 0)</f>
        <v>0</v>
      </c>
    </row>
    <row r="437" spans="2:20">
      <c r="B437" s="21">
        <v>201900218</v>
      </c>
      <c r="C437" s="8">
        <v>2</v>
      </c>
      <c r="D437" s="8">
        <v>1</v>
      </c>
      <c r="E437" s="8">
        <v>15</v>
      </c>
      <c r="F437" s="9">
        <v>3</v>
      </c>
      <c r="G437" s="10">
        <v>43508.849930555552</v>
      </c>
      <c r="H437" s="10">
        <v>43508.887638888889</v>
      </c>
      <c r="I437" s="11">
        <v>0.91</v>
      </c>
      <c r="J437" s="9">
        <v>5</v>
      </c>
      <c r="K437" s="9" t="s">
        <v>4</v>
      </c>
      <c r="L437" s="8">
        <v>6303</v>
      </c>
      <c r="M437" s="8" t="s">
        <v>64</v>
      </c>
      <c r="N437" s="8" t="s">
        <v>51</v>
      </c>
      <c r="O437" s="8">
        <v>312330.978</v>
      </c>
      <c r="P437" s="12">
        <v>6147265.6069999998</v>
      </c>
      <c r="Q437" s="13" t="s">
        <v>375</v>
      </c>
      <c r="R437" s="54" t="str">
        <f>IF(ISNUMBER(MATCH(J437, Causas!B:B, 0)), "Taxonomía Nueva", IF(ISNUMBER(MATCH(J437, 'Causas 1'!B:B, 0)), "Taxonomía Antigua", "HUÉRFANO"))</f>
        <v>Taxonomía Nueva</v>
      </c>
      <c r="S437" s="56">
        <f>YEAR(G437)</f>
        <v>2019</v>
      </c>
      <c r="T437" s="8">
        <f>IF(OR(ISBLANK(O436), O436=0, O436="", ISBLANK(P436), P436=0, P436=""), 1, 0)</f>
        <v>0</v>
      </c>
    </row>
    <row r="438" spans="2:20">
      <c r="B438" s="21">
        <v>201900218</v>
      </c>
      <c r="C438" s="8">
        <v>2</v>
      </c>
      <c r="D438" s="8">
        <v>0</v>
      </c>
      <c r="E438" s="8">
        <v>0</v>
      </c>
      <c r="F438" s="9">
        <v>2</v>
      </c>
      <c r="G438" s="10">
        <v>43508.849930555552</v>
      </c>
      <c r="H438" s="10">
        <v>43508.887638888889</v>
      </c>
      <c r="I438" s="11">
        <v>0.91</v>
      </c>
      <c r="J438" s="9">
        <v>5</v>
      </c>
      <c r="K438" s="9" t="s">
        <v>4</v>
      </c>
      <c r="L438" s="8">
        <v>7308</v>
      </c>
      <c r="M438" s="8" t="s">
        <v>50</v>
      </c>
      <c r="N438" s="8" t="s">
        <v>51</v>
      </c>
      <c r="O438" s="8">
        <v>312330.978</v>
      </c>
      <c r="P438" s="12">
        <v>6147265.6069999998</v>
      </c>
      <c r="Q438" s="13" t="s">
        <v>375</v>
      </c>
      <c r="R438" s="54" t="str">
        <f>IF(ISNUMBER(MATCH(J438, Causas!B:B, 0)), "Taxonomía Nueva", IF(ISNUMBER(MATCH(J438, 'Causas 1'!B:B, 0)), "Taxonomía Antigua", "HUÉRFANO"))</f>
        <v>Taxonomía Nueva</v>
      </c>
      <c r="S438" s="56">
        <f>YEAR(G438)</f>
        <v>2019</v>
      </c>
      <c r="T438" s="8">
        <f>IF(OR(ISBLANK(O437), O437=0, O437="", ISBLANK(P437), P437=0, P437=""), 1, 0)</f>
        <v>0</v>
      </c>
    </row>
    <row r="439" spans="2:20">
      <c r="B439" s="21">
        <v>201900229</v>
      </c>
      <c r="C439" s="8">
        <v>7</v>
      </c>
      <c r="D439" s="8">
        <v>0</v>
      </c>
      <c r="E439" s="8">
        <v>0</v>
      </c>
      <c r="F439" s="9">
        <v>85</v>
      </c>
      <c r="G439" s="10">
        <v>43510.877650462964</v>
      </c>
      <c r="H439" s="10">
        <v>43510.923090277778</v>
      </c>
      <c r="I439" s="11">
        <v>1.0900000000000001</v>
      </c>
      <c r="J439" s="9">
        <v>26</v>
      </c>
      <c r="K439" s="9" t="s">
        <v>4</v>
      </c>
      <c r="L439" s="8">
        <v>7301</v>
      </c>
      <c r="M439" s="8" t="s">
        <v>53</v>
      </c>
      <c r="N439" s="8" t="s">
        <v>275</v>
      </c>
      <c r="O439" s="8">
        <v>304076.23412371002</v>
      </c>
      <c r="P439" s="12">
        <v>6110685.6768920897</v>
      </c>
      <c r="Q439" s="13" t="s">
        <v>376</v>
      </c>
      <c r="R439" s="54" t="str">
        <f>IF(ISNUMBER(MATCH(J439, Causas!B:B, 0)), "Taxonomía Nueva", IF(ISNUMBER(MATCH(J439, 'Causas 1'!B:B, 0)), "Taxonomía Antigua", "HUÉRFANO"))</f>
        <v>Taxonomía Nueva</v>
      </c>
      <c r="S439" s="56">
        <f>YEAR(G439)</f>
        <v>2019</v>
      </c>
      <c r="T439" s="8">
        <f>IF(OR(ISBLANK(O438), O438=0, O438="", ISBLANK(P438), P438=0, P438=""), 1, 0)</f>
        <v>0</v>
      </c>
    </row>
    <row r="440" spans="2:20">
      <c r="B440" s="21">
        <v>201900236</v>
      </c>
      <c r="C440" s="8">
        <v>7</v>
      </c>
      <c r="D440" s="8">
        <v>311</v>
      </c>
      <c r="E440" s="8">
        <v>22036.5</v>
      </c>
      <c r="F440" s="9">
        <v>2511</v>
      </c>
      <c r="G440" s="10">
        <v>43511.33153935185</v>
      </c>
      <c r="H440" s="10">
        <v>43511.4059837963</v>
      </c>
      <c r="I440" s="11">
        <v>1.79</v>
      </c>
      <c r="J440" s="9">
        <v>29</v>
      </c>
      <c r="K440" s="9" t="s">
        <v>4</v>
      </c>
      <c r="L440" s="8">
        <v>7301</v>
      </c>
      <c r="M440" s="8" t="s">
        <v>53</v>
      </c>
      <c r="N440" s="8" t="s">
        <v>51</v>
      </c>
      <c r="O440" s="8">
        <v>296491.57527492999</v>
      </c>
      <c r="P440" s="12">
        <v>6125569.1047082497</v>
      </c>
      <c r="Q440" s="13" t="s">
        <v>377</v>
      </c>
      <c r="R440" s="54" t="str">
        <f>IF(ISNUMBER(MATCH(J440, Causas!B:B, 0)), "Taxonomía Nueva", IF(ISNUMBER(MATCH(J440, 'Causas 1'!B:B, 0)), "Taxonomía Antigua", "HUÉRFANO"))</f>
        <v>Taxonomía Nueva</v>
      </c>
      <c r="S440" s="56">
        <f>YEAR(G440)</f>
        <v>2019</v>
      </c>
      <c r="T440" s="8">
        <f>IF(OR(ISBLANK(O439), O439=0, O439="", ISBLANK(P439), P439=0, P439=""), 1, 0)</f>
        <v>0</v>
      </c>
    </row>
    <row r="441" spans="2:20">
      <c r="B441" s="21">
        <v>201900236</v>
      </c>
      <c r="C441" s="8">
        <v>7</v>
      </c>
      <c r="D441" s="8">
        <v>34</v>
      </c>
      <c r="E441" s="8">
        <v>2107</v>
      </c>
      <c r="F441" s="9">
        <v>230</v>
      </c>
      <c r="G441" s="10">
        <v>43511.33153935185</v>
      </c>
      <c r="H441" s="10">
        <v>43511.4059837963</v>
      </c>
      <c r="I441" s="11">
        <v>1.79</v>
      </c>
      <c r="J441" s="9">
        <v>29</v>
      </c>
      <c r="K441" s="9" t="s">
        <v>4</v>
      </c>
      <c r="L441" s="8">
        <v>7304</v>
      </c>
      <c r="M441" s="8" t="s">
        <v>92</v>
      </c>
      <c r="N441" s="8" t="s">
        <v>51</v>
      </c>
      <c r="O441" s="8">
        <v>296491.57527492999</v>
      </c>
      <c r="P441" s="12">
        <v>6125569.1047082497</v>
      </c>
      <c r="Q441" s="13" t="s">
        <v>377</v>
      </c>
      <c r="R441" s="54" t="str">
        <f>IF(ISNUMBER(MATCH(J441, Causas!B:B, 0)), "Taxonomía Nueva", IF(ISNUMBER(MATCH(J441, 'Causas 1'!B:B, 0)), "Taxonomía Antigua", "HUÉRFANO"))</f>
        <v>Taxonomía Nueva</v>
      </c>
      <c r="S441" s="56">
        <f>YEAR(G441)</f>
        <v>2019</v>
      </c>
      <c r="T441" s="8">
        <f>IF(OR(ISBLANK(O440), O440=0, O440="", ISBLANK(P440), P440=0, P440=""), 1, 0)</f>
        <v>0</v>
      </c>
    </row>
    <row r="442" spans="2:20">
      <c r="B442" s="21">
        <v>201900249</v>
      </c>
      <c r="C442" s="8">
        <v>7</v>
      </c>
      <c r="D442" s="8">
        <v>27</v>
      </c>
      <c r="E442" s="8">
        <v>435.5</v>
      </c>
      <c r="F442" s="9">
        <v>189</v>
      </c>
      <c r="G442" s="10">
        <v>43511.457569444443</v>
      </c>
      <c r="H442" s="10">
        <v>43511.570034722223</v>
      </c>
      <c r="I442" s="11">
        <v>2.7</v>
      </c>
      <c r="J442" s="9">
        <v>21</v>
      </c>
      <c r="K442" s="9" t="s">
        <v>3</v>
      </c>
      <c r="L442" s="8">
        <v>7301</v>
      </c>
      <c r="M442" s="8" t="s">
        <v>53</v>
      </c>
      <c r="N442" s="8" t="s">
        <v>51</v>
      </c>
      <c r="O442" s="8">
        <v>311517.859</v>
      </c>
      <c r="P442" s="12">
        <v>6105080.665</v>
      </c>
      <c r="Q442" s="13" t="s">
        <v>378</v>
      </c>
      <c r="R442" s="54" t="str">
        <f>IF(ISNUMBER(MATCH(J442, Causas!B:B, 0)), "Taxonomía Nueva", IF(ISNUMBER(MATCH(J442, 'Causas 1'!B:B, 0)), "Taxonomía Antigua", "HUÉRFANO"))</f>
        <v>Taxonomía Nueva</v>
      </c>
      <c r="S442" s="56">
        <f>YEAR(G442)</f>
        <v>2019</v>
      </c>
      <c r="T442" s="8">
        <f>IF(OR(ISBLANK(O441), O441=0, O441="", ISBLANK(P441), P441=0, P441=""), 1, 0)</f>
        <v>0</v>
      </c>
    </row>
    <row r="443" spans="2:20">
      <c r="B443" s="21">
        <v>201900252</v>
      </c>
      <c r="C443" s="8">
        <v>7</v>
      </c>
      <c r="D443" s="8">
        <v>0</v>
      </c>
      <c r="E443" s="8">
        <v>0</v>
      </c>
      <c r="F443" s="9">
        <v>3</v>
      </c>
      <c r="G443" s="10">
        <v>43511.89135416667</v>
      </c>
      <c r="H443" s="10">
        <v>43511.972222222219</v>
      </c>
      <c r="I443" s="11">
        <v>1.94</v>
      </c>
      <c r="J443" s="9">
        <v>26</v>
      </c>
      <c r="K443" s="9" t="s">
        <v>4</v>
      </c>
      <c r="L443" s="8">
        <v>7301</v>
      </c>
      <c r="M443" s="8" t="s">
        <v>53</v>
      </c>
      <c r="N443" s="8" t="s">
        <v>275</v>
      </c>
      <c r="O443" s="8">
        <v>311430.19300000003</v>
      </c>
      <c r="P443" s="12">
        <v>6106767.6529999999</v>
      </c>
      <c r="Q443" s="13" t="s">
        <v>379</v>
      </c>
      <c r="R443" s="54" t="str">
        <f>IF(ISNUMBER(MATCH(J443, Causas!B:B, 0)), "Taxonomía Nueva", IF(ISNUMBER(MATCH(J443, 'Causas 1'!B:B, 0)), "Taxonomía Antigua", "HUÉRFANO"))</f>
        <v>Taxonomía Nueva</v>
      </c>
      <c r="S443" s="56">
        <f>YEAR(G443)</f>
        <v>2019</v>
      </c>
      <c r="T443" s="8">
        <f>IF(OR(ISBLANK(O442), O442=0, O442="", ISBLANK(P442), P442=0, P442=""), 1, 0)</f>
        <v>0</v>
      </c>
    </row>
    <row r="444" spans="2:20">
      <c r="B444" s="21">
        <v>201900260</v>
      </c>
      <c r="C444" s="8">
        <v>7</v>
      </c>
      <c r="D444" s="8">
        <v>0</v>
      </c>
      <c r="E444" s="8">
        <v>0</v>
      </c>
      <c r="F444" s="9">
        <v>2</v>
      </c>
      <c r="G444" s="10">
        <v>43514.842905092592</v>
      </c>
      <c r="H444" s="10">
        <v>43514.933194444442</v>
      </c>
      <c r="I444" s="11">
        <v>2.17</v>
      </c>
      <c r="J444" s="9">
        <v>26</v>
      </c>
      <c r="K444" s="9" t="s">
        <v>4</v>
      </c>
      <c r="L444" s="8">
        <v>7301</v>
      </c>
      <c r="M444" s="8" t="s">
        <v>53</v>
      </c>
      <c r="N444" s="8" t="s">
        <v>275</v>
      </c>
      <c r="O444" s="8">
        <v>304245.91200000001</v>
      </c>
      <c r="P444" s="12">
        <v>6113935.29</v>
      </c>
      <c r="Q444" s="13" t="s">
        <v>380</v>
      </c>
      <c r="R444" s="54" t="str">
        <f>IF(ISNUMBER(MATCH(J444, Causas!B:B, 0)), "Taxonomía Nueva", IF(ISNUMBER(MATCH(J444, 'Causas 1'!B:B, 0)), "Taxonomía Antigua", "HUÉRFANO"))</f>
        <v>Taxonomía Nueva</v>
      </c>
      <c r="S444" s="56">
        <f>YEAR(G444)</f>
        <v>2019</v>
      </c>
      <c r="T444" s="8">
        <f>IF(OR(ISBLANK(O443), O443=0, O443="", ISBLANK(P443), P443=0, P443=""), 1, 0)</f>
        <v>0</v>
      </c>
    </row>
    <row r="445" spans="2:20">
      <c r="B445" s="21">
        <v>201900261</v>
      </c>
      <c r="C445" s="8">
        <v>7</v>
      </c>
      <c r="D445" s="8">
        <v>0</v>
      </c>
      <c r="E445" s="8">
        <v>0</v>
      </c>
      <c r="F445" s="9">
        <v>13</v>
      </c>
      <c r="G445" s="10">
        <v>43514.883275462962</v>
      </c>
      <c r="H445" s="10">
        <v>43514.90283564815</v>
      </c>
      <c r="I445" s="11">
        <v>0.47</v>
      </c>
      <c r="J445" s="9">
        <v>33</v>
      </c>
      <c r="K445" s="9" t="s">
        <v>2</v>
      </c>
      <c r="L445" s="8">
        <v>7301</v>
      </c>
      <c r="M445" s="8" t="s">
        <v>53</v>
      </c>
      <c r="N445" s="8" t="s">
        <v>275</v>
      </c>
      <c r="O445" s="8">
        <v>304226.56800000003</v>
      </c>
      <c r="P445" s="12">
        <v>6114716.023</v>
      </c>
      <c r="Q445" s="13" t="s">
        <v>381</v>
      </c>
      <c r="R445" s="54" t="str">
        <f>IF(ISNUMBER(MATCH(J445, Causas!B:B, 0)), "Taxonomía Nueva", IF(ISNUMBER(MATCH(J445, 'Causas 1'!B:B, 0)), "Taxonomía Antigua", "HUÉRFANO"))</f>
        <v>Taxonomía Nueva</v>
      </c>
      <c r="S445" s="56">
        <f>YEAR(G445)</f>
        <v>2019</v>
      </c>
      <c r="T445" s="8">
        <f>IF(OR(ISBLANK(O444), O444=0, O444="", ISBLANK(P444), P444=0, P444=""), 1, 0)</f>
        <v>0</v>
      </c>
    </row>
    <row r="446" spans="2:20">
      <c r="B446" s="21">
        <v>201900264</v>
      </c>
      <c r="C446" s="8">
        <v>2</v>
      </c>
      <c r="D446" s="8">
        <v>1</v>
      </c>
      <c r="E446" s="8">
        <v>50</v>
      </c>
      <c r="F446" s="9">
        <v>18</v>
      </c>
      <c r="G446" s="10">
        <v>43515.627951388888</v>
      </c>
      <c r="H446" s="10">
        <v>43515.915312500001</v>
      </c>
      <c r="I446" s="11">
        <v>6.9</v>
      </c>
      <c r="J446" s="9">
        <v>20</v>
      </c>
      <c r="K446" s="9" t="s">
        <v>3</v>
      </c>
      <c r="L446" s="8">
        <v>7308</v>
      </c>
      <c r="M446" s="8" t="s">
        <v>50</v>
      </c>
      <c r="N446" s="8" t="s">
        <v>51</v>
      </c>
      <c r="O446" s="8">
        <v>314633.85557293001</v>
      </c>
      <c r="P446" s="12">
        <v>6145748.1654890198</v>
      </c>
      <c r="Q446" s="13" t="s">
        <v>382</v>
      </c>
      <c r="R446" s="54" t="str">
        <f>IF(ISNUMBER(MATCH(J446, Causas!B:B, 0)), "Taxonomía Nueva", IF(ISNUMBER(MATCH(J446, 'Causas 1'!B:B, 0)), "Taxonomía Antigua", "HUÉRFANO"))</f>
        <v>Taxonomía Nueva</v>
      </c>
      <c r="S446" s="56">
        <f>YEAR(G446)</f>
        <v>2019</v>
      </c>
      <c r="T446" s="8">
        <f>IF(OR(ISBLANK(O445), O445=0, O445="", ISBLANK(P445), P445=0, P445=""), 1, 0)</f>
        <v>0</v>
      </c>
    </row>
    <row r="447" spans="2:20">
      <c r="B447" s="21">
        <v>201900270</v>
      </c>
      <c r="C447" s="8">
        <v>2</v>
      </c>
      <c r="D447" s="8">
        <v>2</v>
      </c>
      <c r="E447" s="8">
        <v>105</v>
      </c>
      <c r="F447" s="9">
        <v>2</v>
      </c>
      <c r="G447" s="10">
        <v>43516.350057870368</v>
      </c>
      <c r="H447" s="10">
        <v>43516.53125</v>
      </c>
      <c r="I447" s="11">
        <v>4.3499999999999996</v>
      </c>
      <c r="J447" s="9">
        <v>11</v>
      </c>
      <c r="K447" s="9" t="s">
        <v>4</v>
      </c>
      <c r="L447" s="8">
        <v>7308</v>
      </c>
      <c r="M447" s="8" t="s">
        <v>50</v>
      </c>
      <c r="N447" s="8" t="s">
        <v>51</v>
      </c>
      <c r="O447" s="8">
        <v>311400.94799999997</v>
      </c>
      <c r="P447" s="12">
        <v>6143512.4060000004</v>
      </c>
      <c r="Q447" s="13" t="s">
        <v>383</v>
      </c>
      <c r="R447" s="54" t="str">
        <f>IF(ISNUMBER(MATCH(J447, Causas!B:B, 0)), "Taxonomía Nueva", IF(ISNUMBER(MATCH(J447, 'Causas 1'!B:B, 0)), "Taxonomía Antigua", "HUÉRFANO"))</f>
        <v>Taxonomía Nueva</v>
      </c>
      <c r="S447" s="56">
        <f>YEAR(G447)</f>
        <v>2019</v>
      </c>
      <c r="T447" s="8">
        <f>IF(OR(ISBLANK(O446), O446=0, O446="", ISBLANK(P446), P446=0, P446=""), 1, 0)</f>
        <v>0</v>
      </c>
    </row>
    <row r="448" spans="2:20">
      <c r="B448" s="21">
        <v>201900272</v>
      </c>
      <c r="C448" s="8">
        <v>2</v>
      </c>
      <c r="D448" s="8">
        <v>4</v>
      </c>
      <c r="E448" s="8">
        <v>60</v>
      </c>
      <c r="F448" s="9">
        <v>32</v>
      </c>
      <c r="G448" s="10">
        <v>43516.423680555556</v>
      </c>
      <c r="H448" s="10">
        <v>43516.637499999997</v>
      </c>
      <c r="I448" s="11">
        <v>5.13</v>
      </c>
      <c r="J448" s="9">
        <v>23</v>
      </c>
      <c r="K448" s="9" t="s">
        <v>4</v>
      </c>
      <c r="L448" s="8">
        <v>6303</v>
      </c>
      <c r="M448" s="8" t="s">
        <v>64</v>
      </c>
      <c r="N448" s="8" t="s">
        <v>51</v>
      </c>
      <c r="O448" s="8">
        <v>309041.26199999999</v>
      </c>
      <c r="P448" s="12">
        <v>6143829.8609999996</v>
      </c>
      <c r="Q448" s="13" t="s">
        <v>384</v>
      </c>
      <c r="R448" s="54" t="str">
        <f>IF(ISNUMBER(MATCH(J448, Causas!B:B, 0)), "Taxonomía Nueva", IF(ISNUMBER(MATCH(J448, 'Causas 1'!B:B, 0)), "Taxonomía Antigua", "HUÉRFANO"))</f>
        <v>Taxonomía Nueva</v>
      </c>
      <c r="S448" s="56">
        <f>YEAR(G448)</f>
        <v>2019</v>
      </c>
      <c r="T448" s="8">
        <f>IF(OR(ISBLANK(O447), O447=0, O447="", ISBLANK(P447), P447=0, P447=""), 1, 0)</f>
        <v>0</v>
      </c>
    </row>
    <row r="449" spans="2:20">
      <c r="B449" s="21">
        <v>201900272</v>
      </c>
      <c r="C449" s="8">
        <v>2</v>
      </c>
      <c r="D449" s="8">
        <v>0</v>
      </c>
      <c r="E449" s="8">
        <v>0</v>
      </c>
      <c r="F449" s="9">
        <v>8</v>
      </c>
      <c r="G449" s="10">
        <v>43516.423680555556</v>
      </c>
      <c r="H449" s="10">
        <v>43516.429027777776</v>
      </c>
      <c r="I449" s="11">
        <v>0.13</v>
      </c>
      <c r="J449" s="9">
        <v>23</v>
      </c>
      <c r="K449" s="9" t="s">
        <v>4</v>
      </c>
      <c r="L449" s="8">
        <v>7308</v>
      </c>
      <c r="M449" s="8" t="s">
        <v>50</v>
      </c>
      <c r="N449" s="8" t="s">
        <v>51</v>
      </c>
      <c r="O449" s="8">
        <v>309041.26199999999</v>
      </c>
      <c r="P449" s="12">
        <v>6143829.8609999996</v>
      </c>
      <c r="Q449" s="13" t="s">
        <v>384</v>
      </c>
      <c r="R449" s="54" t="str">
        <f>IF(ISNUMBER(MATCH(J449, Causas!B:B, 0)), "Taxonomía Nueva", IF(ISNUMBER(MATCH(J449, 'Causas 1'!B:B, 0)), "Taxonomía Antigua", "HUÉRFANO"))</f>
        <v>Taxonomía Nueva</v>
      </c>
      <c r="S449" s="56">
        <f>YEAR(G449)</f>
        <v>2019</v>
      </c>
      <c r="T449" s="8">
        <f>IF(OR(ISBLANK(O448), O448=0, O448="", ISBLANK(P448), P448=0, P448=""), 1, 0)</f>
        <v>0</v>
      </c>
    </row>
    <row r="450" spans="2:20">
      <c r="B450" s="21">
        <v>201900272</v>
      </c>
      <c r="C450" s="8">
        <v>2</v>
      </c>
      <c r="D450" s="8">
        <v>5</v>
      </c>
      <c r="E450" s="8">
        <v>110</v>
      </c>
      <c r="F450" s="9">
        <v>44</v>
      </c>
      <c r="G450" s="10">
        <v>43516.423680555556</v>
      </c>
      <c r="H450" s="10">
        <v>43516.637499999997</v>
      </c>
      <c r="I450" s="11">
        <v>5.13</v>
      </c>
      <c r="J450" s="9">
        <v>23</v>
      </c>
      <c r="K450" s="9" t="s">
        <v>4</v>
      </c>
      <c r="L450" s="8">
        <v>7308</v>
      </c>
      <c r="M450" s="8" t="s">
        <v>50</v>
      </c>
      <c r="N450" s="8" t="s">
        <v>51</v>
      </c>
      <c r="O450" s="8">
        <v>309041.26199999999</v>
      </c>
      <c r="P450" s="12">
        <v>6143829.8609999996</v>
      </c>
      <c r="Q450" s="13" t="s">
        <v>384</v>
      </c>
      <c r="R450" s="54" t="str">
        <f>IF(ISNUMBER(MATCH(J450, Causas!B:B, 0)), "Taxonomía Nueva", IF(ISNUMBER(MATCH(J450, 'Causas 1'!B:B, 0)), "Taxonomía Antigua", "HUÉRFANO"))</f>
        <v>Taxonomía Nueva</v>
      </c>
      <c r="S450" s="56">
        <f>YEAR(G450)</f>
        <v>2019</v>
      </c>
      <c r="T450" s="8">
        <f>IF(OR(ISBLANK(O449), O449=0, O449="", ISBLANK(P449), P449=0, P449=""), 1, 0)</f>
        <v>0</v>
      </c>
    </row>
    <row r="451" spans="2:20">
      <c r="B451" s="21">
        <v>201900276</v>
      </c>
      <c r="C451" s="8">
        <v>7</v>
      </c>
      <c r="D451" s="8">
        <v>1</v>
      </c>
      <c r="E451" s="8">
        <v>25</v>
      </c>
      <c r="F451" s="9">
        <v>11</v>
      </c>
      <c r="G451" s="10">
        <v>43517.724618055552</v>
      </c>
      <c r="H451" s="10">
        <v>43517.77847222222</v>
      </c>
      <c r="I451" s="11">
        <v>1.29</v>
      </c>
      <c r="J451" s="9">
        <v>20</v>
      </c>
      <c r="K451" s="9" t="s">
        <v>4</v>
      </c>
      <c r="L451" s="8">
        <v>7301</v>
      </c>
      <c r="M451" s="8" t="s">
        <v>53</v>
      </c>
      <c r="N451" s="8" t="s">
        <v>51</v>
      </c>
      <c r="O451" s="8">
        <v>313284.64299999998</v>
      </c>
      <c r="P451" s="12">
        <v>6108982.5</v>
      </c>
      <c r="Q451" s="13" t="s">
        <v>385</v>
      </c>
      <c r="R451" s="54" t="str">
        <f>IF(ISNUMBER(MATCH(J451, Causas!B:B, 0)), "Taxonomía Nueva", IF(ISNUMBER(MATCH(J451, 'Causas 1'!B:B, 0)), "Taxonomía Antigua", "HUÉRFANO"))</f>
        <v>Taxonomía Nueva</v>
      </c>
      <c r="S451" s="56">
        <f>YEAR(G451)</f>
        <v>2019</v>
      </c>
      <c r="T451" s="8">
        <f>IF(OR(ISBLANK(O450), O450=0, O450="", ISBLANK(P450), P450=0, P450=""), 1, 0)</f>
        <v>0</v>
      </c>
    </row>
    <row r="452" spans="2:20">
      <c r="B452" s="21">
        <v>201900280</v>
      </c>
      <c r="C452" s="8">
        <v>8</v>
      </c>
      <c r="D452" s="8">
        <v>2</v>
      </c>
      <c r="E452" s="8">
        <v>33</v>
      </c>
      <c r="F452" s="9">
        <v>3</v>
      </c>
      <c r="G452" s="10">
        <v>43518.417881944442</v>
      </c>
      <c r="H452" s="10">
        <v>43518.530069444445</v>
      </c>
      <c r="I452" s="11">
        <v>2.69</v>
      </c>
      <c r="J452" s="9">
        <v>25</v>
      </c>
      <c r="K452" s="9" t="s">
        <v>4</v>
      </c>
      <c r="L452" s="8">
        <v>7301</v>
      </c>
      <c r="M452" s="8" t="s">
        <v>53</v>
      </c>
      <c r="N452" s="8" t="s">
        <v>51</v>
      </c>
      <c r="O452" s="8">
        <v>302566.79190000001</v>
      </c>
      <c r="P452" s="12">
        <v>6126609.2478999998</v>
      </c>
      <c r="Q452" s="13" t="s">
        <v>386</v>
      </c>
      <c r="R452" s="54" t="str">
        <f>IF(ISNUMBER(MATCH(J452, Causas!B:B, 0)), "Taxonomía Nueva", IF(ISNUMBER(MATCH(J452, 'Causas 1'!B:B, 0)), "Taxonomía Antigua", "HUÉRFANO"))</f>
        <v>Taxonomía Nueva</v>
      </c>
      <c r="S452" s="56">
        <f>YEAR(G452)</f>
        <v>2019</v>
      </c>
      <c r="T452" s="8">
        <f>IF(OR(ISBLANK(O451), O451=0, O451="", ISBLANK(P451), P451=0, P451=""), 1, 0)</f>
        <v>0</v>
      </c>
    </row>
    <row r="453" spans="2:20">
      <c r="B453" s="21">
        <v>201900290</v>
      </c>
      <c r="C453" s="8">
        <v>9</v>
      </c>
      <c r="D453" s="8">
        <v>1</v>
      </c>
      <c r="E453" s="8">
        <v>25</v>
      </c>
      <c r="F453" s="9">
        <v>5</v>
      </c>
      <c r="G453" s="10">
        <v>43522.434027777781</v>
      </c>
      <c r="H453" s="10">
        <v>43522.492696759262</v>
      </c>
      <c r="I453" s="11">
        <v>1.41</v>
      </c>
      <c r="J453" s="9">
        <v>4</v>
      </c>
      <c r="K453" s="9" t="s">
        <v>4</v>
      </c>
      <c r="L453" s="8">
        <v>7308</v>
      </c>
      <c r="M453" s="8" t="s">
        <v>50</v>
      </c>
      <c r="N453" s="8" t="s">
        <v>51</v>
      </c>
      <c r="O453" s="8">
        <v>315862.92070000002</v>
      </c>
      <c r="P453" s="12">
        <v>6134671.7461999999</v>
      </c>
      <c r="Q453" s="13" t="s">
        <v>387</v>
      </c>
      <c r="R453" s="54" t="str">
        <f>IF(ISNUMBER(MATCH(J453, Causas!B:B, 0)), "Taxonomía Nueva", IF(ISNUMBER(MATCH(J453, 'Causas 1'!B:B, 0)), "Taxonomía Antigua", "HUÉRFANO"))</f>
        <v>Taxonomía Nueva</v>
      </c>
      <c r="S453" s="56">
        <f>YEAR(G453)</f>
        <v>2019</v>
      </c>
      <c r="T453" s="8">
        <f>IF(OR(ISBLANK(O452), O452=0, O452="", ISBLANK(P452), P452=0, P452=""), 1, 0)</f>
        <v>0</v>
      </c>
    </row>
    <row r="454" spans="2:20">
      <c r="B454" s="21">
        <v>201900301</v>
      </c>
      <c r="C454" s="8">
        <v>9</v>
      </c>
      <c r="D454" s="8">
        <v>1</v>
      </c>
      <c r="E454" s="8">
        <v>5</v>
      </c>
      <c r="F454" s="9">
        <v>2</v>
      </c>
      <c r="G454" s="10">
        <v>43525.636990740742</v>
      </c>
      <c r="H454" s="10">
        <v>43525.662731481483</v>
      </c>
      <c r="I454" s="11">
        <v>0.62</v>
      </c>
      <c r="J454" s="9">
        <v>5</v>
      </c>
      <c r="K454" s="9" t="s">
        <v>4</v>
      </c>
      <c r="L454" s="8">
        <v>7308</v>
      </c>
      <c r="M454" s="8" t="s">
        <v>50</v>
      </c>
      <c r="N454" s="8" t="s">
        <v>51</v>
      </c>
      <c r="O454" s="8">
        <v>320357.93400000001</v>
      </c>
      <c r="P454" s="12">
        <v>6129411.8399999999</v>
      </c>
      <c r="Q454" s="13" t="s">
        <v>388</v>
      </c>
      <c r="R454" s="54" t="str">
        <f>IF(ISNUMBER(MATCH(J454, Causas!B:B, 0)), "Taxonomía Nueva", IF(ISNUMBER(MATCH(J454, 'Causas 1'!B:B, 0)), "Taxonomía Antigua", "HUÉRFANO"))</f>
        <v>Taxonomía Nueva</v>
      </c>
      <c r="S454" s="56">
        <f>YEAR(G454)</f>
        <v>2019</v>
      </c>
      <c r="T454" s="8">
        <f>IF(OR(ISBLANK(O453), O453=0, O453="", ISBLANK(P453), P453=0, P453=""), 1, 0)</f>
        <v>0</v>
      </c>
    </row>
    <row r="455" spans="2:20">
      <c r="B455" s="21">
        <v>201900308</v>
      </c>
      <c r="C455" s="8">
        <v>6</v>
      </c>
      <c r="D455" s="8">
        <v>1</v>
      </c>
      <c r="E455" s="8">
        <v>45</v>
      </c>
      <c r="F455" s="9">
        <v>17</v>
      </c>
      <c r="G455" s="10">
        <v>43529.673530092594</v>
      </c>
      <c r="H455" s="10">
        <v>43529.746921296297</v>
      </c>
      <c r="I455" s="11">
        <v>1.76</v>
      </c>
      <c r="J455" s="9">
        <v>5</v>
      </c>
      <c r="K455" s="9" t="s">
        <v>4</v>
      </c>
      <c r="L455" s="8">
        <v>7301</v>
      </c>
      <c r="M455" s="8" t="s">
        <v>53</v>
      </c>
      <c r="N455" s="8" t="s">
        <v>51</v>
      </c>
      <c r="O455" s="8">
        <v>299039.27399999998</v>
      </c>
      <c r="P455" s="12">
        <v>6122168.4309999999</v>
      </c>
      <c r="Q455" s="13" t="s">
        <v>389</v>
      </c>
      <c r="R455" s="54" t="str">
        <f>IF(ISNUMBER(MATCH(J455, Causas!B:B, 0)), "Taxonomía Nueva", IF(ISNUMBER(MATCH(J455, 'Causas 1'!B:B, 0)), "Taxonomía Antigua", "HUÉRFANO"))</f>
        <v>Taxonomía Nueva</v>
      </c>
      <c r="S455" s="56">
        <f>YEAR(G455)</f>
        <v>2019</v>
      </c>
      <c r="T455" s="8">
        <f>IF(OR(ISBLANK(O454), O454=0, O454="", ISBLANK(P454), P454=0, P454=""), 1, 0)</f>
        <v>0</v>
      </c>
    </row>
    <row r="456" spans="2:20">
      <c r="B456" s="21">
        <v>201900312</v>
      </c>
      <c r="C456" s="8">
        <v>7</v>
      </c>
      <c r="D456" s="8">
        <v>17</v>
      </c>
      <c r="E456" s="8">
        <v>483</v>
      </c>
      <c r="F456" s="9">
        <v>34</v>
      </c>
      <c r="G456" s="10">
        <v>43530.419374999998</v>
      </c>
      <c r="H456" s="10">
        <v>43530.662581018521</v>
      </c>
      <c r="I456" s="11">
        <v>5.84</v>
      </c>
      <c r="J456" s="9">
        <v>23</v>
      </c>
      <c r="K456" s="9" t="s">
        <v>4</v>
      </c>
      <c r="L456" s="8">
        <v>7301</v>
      </c>
      <c r="M456" s="8" t="s">
        <v>53</v>
      </c>
      <c r="N456" s="8" t="s">
        <v>51</v>
      </c>
      <c r="O456" s="8">
        <v>311303.40600000002</v>
      </c>
      <c r="P456" s="12">
        <v>6101924.233</v>
      </c>
      <c r="Q456" s="13" t="s">
        <v>390</v>
      </c>
      <c r="R456" s="54" t="str">
        <f>IF(ISNUMBER(MATCH(J456, Causas!B:B, 0)), "Taxonomía Nueva", IF(ISNUMBER(MATCH(J456, 'Causas 1'!B:B, 0)), "Taxonomía Antigua", "HUÉRFANO"))</f>
        <v>Taxonomía Nueva</v>
      </c>
      <c r="S456" s="56">
        <f>YEAR(G456)</f>
        <v>2019</v>
      </c>
      <c r="T456" s="8">
        <f>IF(OR(ISBLANK(O455), O455=0, O455="", ISBLANK(P455), P455=0, P455=""), 1, 0)</f>
        <v>0</v>
      </c>
    </row>
    <row r="457" spans="2:20">
      <c r="B457" s="21">
        <v>201900318</v>
      </c>
      <c r="C457" s="8">
        <v>2</v>
      </c>
      <c r="D457" s="8">
        <v>1</v>
      </c>
      <c r="E457" s="8">
        <v>10</v>
      </c>
      <c r="F457" s="9">
        <v>23</v>
      </c>
      <c r="G457" s="10">
        <v>43531.658796296295</v>
      </c>
      <c r="H457" s="10">
        <v>43531.712916666664</v>
      </c>
      <c r="I457" s="11">
        <v>1.3</v>
      </c>
      <c r="J457" s="9">
        <v>29</v>
      </c>
      <c r="K457" s="9" t="s">
        <v>4</v>
      </c>
      <c r="L457" s="8">
        <v>7308</v>
      </c>
      <c r="M457" s="8" t="s">
        <v>50</v>
      </c>
      <c r="N457" s="8" t="s">
        <v>51</v>
      </c>
      <c r="O457" s="8">
        <v>311942.08500000002</v>
      </c>
      <c r="P457" s="12">
        <v>6142561.7249999996</v>
      </c>
      <c r="Q457" s="13" t="s">
        <v>391</v>
      </c>
      <c r="R457" s="54" t="str">
        <f>IF(ISNUMBER(MATCH(J457, Causas!B:B, 0)), "Taxonomía Nueva", IF(ISNUMBER(MATCH(J457, 'Causas 1'!B:B, 0)), "Taxonomía Antigua", "HUÉRFANO"))</f>
        <v>Taxonomía Nueva</v>
      </c>
      <c r="S457" s="56">
        <f>YEAR(G457)</f>
        <v>2019</v>
      </c>
      <c r="T457" s="8">
        <f>IF(OR(ISBLANK(O456), O456=0, O456="", ISBLANK(P456), P456=0, P456=""), 1, 0)</f>
        <v>0</v>
      </c>
    </row>
    <row r="458" spans="2:20">
      <c r="B458" s="21">
        <v>201900319</v>
      </c>
      <c r="C458" s="8">
        <v>2</v>
      </c>
      <c r="D458" s="8">
        <v>11</v>
      </c>
      <c r="E458" s="8">
        <v>325</v>
      </c>
      <c r="F458" s="9">
        <v>173</v>
      </c>
      <c r="G458" s="10">
        <v>43531.915833333333</v>
      </c>
      <c r="H458" s="10">
        <v>43532.075613425928</v>
      </c>
      <c r="I458" s="11">
        <v>3.83</v>
      </c>
      <c r="J458" s="9">
        <v>20</v>
      </c>
      <c r="K458" s="9" t="s">
        <v>3</v>
      </c>
      <c r="L458" s="8">
        <v>7308</v>
      </c>
      <c r="M458" s="8" t="s">
        <v>50</v>
      </c>
      <c r="N458" s="8" t="s">
        <v>51</v>
      </c>
      <c r="O458" s="8">
        <v>316952.70799999998</v>
      </c>
      <c r="P458" s="12">
        <v>6144191.6960000005</v>
      </c>
      <c r="Q458" s="13" t="s">
        <v>392</v>
      </c>
      <c r="R458" s="54" t="str">
        <f>IF(ISNUMBER(MATCH(J458, Causas!B:B, 0)), "Taxonomía Nueva", IF(ISNUMBER(MATCH(J458, 'Causas 1'!B:B, 0)), "Taxonomía Antigua", "HUÉRFANO"))</f>
        <v>Taxonomía Nueva</v>
      </c>
      <c r="S458" s="56">
        <f>YEAR(G458)</f>
        <v>2019</v>
      </c>
      <c r="T458" s="8">
        <f>IF(OR(ISBLANK(O457), O457=0, O457="", ISBLANK(P457), P457=0, P457=""), 1, 0)</f>
        <v>0</v>
      </c>
    </row>
    <row r="459" spans="2:20">
      <c r="B459" s="21">
        <v>201900324</v>
      </c>
      <c r="C459" s="8">
        <v>9</v>
      </c>
      <c r="D459" s="8">
        <v>2</v>
      </c>
      <c r="E459" s="8">
        <v>105</v>
      </c>
      <c r="F459" s="9">
        <v>32</v>
      </c>
      <c r="G459" s="10">
        <v>43532.522870370369</v>
      </c>
      <c r="H459" s="10">
        <v>43532.527222222219</v>
      </c>
      <c r="I459" s="11">
        <v>0.1</v>
      </c>
      <c r="J459" s="9">
        <v>23</v>
      </c>
      <c r="K459" s="9" t="s">
        <v>4</v>
      </c>
      <c r="L459" s="8">
        <v>7306</v>
      </c>
      <c r="M459" s="8" t="s">
        <v>60</v>
      </c>
      <c r="N459" s="8" t="s">
        <v>51</v>
      </c>
      <c r="O459" s="8">
        <v>334755.66499999998</v>
      </c>
      <c r="P459" s="12">
        <v>6125520.8389999997</v>
      </c>
      <c r="Q459" s="13" t="s">
        <v>393</v>
      </c>
      <c r="R459" s="54" t="str">
        <f>IF(ISNUMBER(MATCH(J459, Causas!B:B, 0)), "Taxonomía Nueva", IF(ISNUMBER(MATCH(J459, 'Causas 1'!B:B, 0)), "Taxonomía Antigua", "HUÉRFANO"))</f>
        <v>Taxonomía Nueva</v>
      </c>
      <c r="S459" s="56">
        <f>YEAR(G459)</f>
        <v>2019</v>
      </c>
      <c r="T459" s="8">
        <f>IF(OR(ISBLANK(O458), O458=0, O458="", ISBLANK(P458), P458=0, P458=""), 1, 0)</f>
        <v>0</v>
      </c>
    </row>
    <row r="460" spans="2:20">
      <c r="B460" s="21">
        <v>201900326</v>
      </c>
      <c r="C460" s="8">
        <v>7</v>
      </c>
      <c r="D460" s="8">
        <v>6</v>
      </c>
      <c r="E460" s="8">
        <v>60</v>
      </c>
      <c r="F460" s="9">
        <v>7</v>
      </c>
      <c r="G460" s="10">
        <v>43532.787627314814</v>
      </c>
      <c r="H460" s="10">
        <v>43532.851076388892</v>
      </c>
      <c r="I460" s="11">
        <v>1.52</v>
      </c>
      <c r="J460" s="9">
        <v>5</v>
      </c>
      <c r="K460" s="9" t="s">
        <v>4</v>
      </c>
      <c r="L460" s="8">
        <v>7301</v>
      </c>
      <c r="M460" s="8" t="s">
        <v>53</v>
      </c>
      <c r="N460" s="8" t="s">
        <v>51</v>
      </c>
      <c r="O460" s="8">
        <v>315291.96500000003</v>
      </c>
      <c r="P460" s="12">
        <v>6100570.4479999999</v>
      </c>
      <c r="Q460" s="13" t="s">
        <v>394</v>
      </c>
      <c r="R460" s="54" t="str">
        <f>IF(ISNUMBER(MATCH(J460, Causas!B:B, 0)), "Taxonomía Nueva", IF(ISNUMBER(MATCH(J460, 'Causas 1'!B:B, 0)), "Taxonomía Antigua", "HUÉRFANO"))</f>
        <v>Taxonomía Nueva</v>
      </c>
      <c r="S460" s="56">
        <f>YEAR(G460)</f>
        <v>2019</v>
      </c>
      <c r="T460" s="8">
        <f>IF(OR(ISBLANK(O459), O459=0, O459="", ISBLANK(P459), P459=0, P459=""), 1, 0)</f>
        <v>0</v>
      </c>
    </row>
    <row r="461" spans="2:20">
      <c r="B461" s="21">
        <v>201900333</v>
      </c>
      <c r="C461" s="8">
        <v>9</v>
      </c>
      <c r="D461" s="8">
        <v>2</v>
      </c>
      <c r="E461" s="8">
        <v>1565</v>
      </c>
      <c r="F461" s="9">
        <v>2</v>
      </c>
      <c r="G461" s="10">
        <v>43536.383634259262</v>
      </c>
      <c r="H461" s="10">
        <v>43536.679745370369</v>
      </c>
      <c r="I461" s="11">
        <v>7.11</v>
      </c>
      <c r="J461" s="9">
        <v>23</v>
      </c>
      <c r="K461" s="9" t="s">
        <v>4</v>
      </c>
      <c r="L461" s="8">
        <v>7308</v>
      </c>
      <c r="M461" s="8" t="s">
        <v>50</v>
      </c>
      <c r="N461" s="8" t="s">
        <v>51</v>
      </c>
      <c r="O461" s="8">
        <v>308940.31</v>
      </c>
      <c r="P461" s="12">
        <v>6136045.2860000003</v>
      </c>
      <c r="Q461" s="13" t="s">
        <v>395</v>
      </c>
      <c r="R461" s="54" t="str">
        <f>IF(ISNUMBER(MATCH(J461, Causas!B:B, 0)), "Taxonomía Nueva", IF(ISNUMBER(MATCH(J461, 'Causas 1'!B:B, 0)), "Taxonomía Antigua", "HUÉRFANO"))</f>
        <v>Taxonomía Nueva</v>
      </c>
      <c r="S461" s="56">
        <f>YEAR(G461)</f>
        <v>2019</v>
      </c>
      <c r="T461" s="8">
        <f>IF(OR(ISBLANK(O460), O460=0, O460="", ISBLANK(P460), P460=0, P460=""), 1, 0)</f>
        <v>0</v>
      </c>
    </row>
    <row r="462" spans="2:20">
      <c r="B462" s="21">
        <v>201900337</v>
      </c>
      <c r="C462" s="8">
        <v>6</v>
      </c>
      <c r="D462" s="8">
        <v>1</v>
      </c>
      <c r="E462" s="8">
        <v>45</v>
      </c>
      <c r="F462" s="9">
        <v>1</v>
      </c>
      <c r="G462" s="10">
        <v>43537.469409722224</v>
      </c>
      <c r="H462" s="10">
        <v>43537.495428240742</v>
      </c>
      <c r="I462" s="11">
        <v>0.62</v>
      </c>
      <c r="J462" s="9">
        <v>23</v>
      </c>
      <c r="K462" s="9" t="s">
        <v>4</v>
      </c>
      <c r="L462" s="8">
        <v>7301</v>
      </c>
      <c r="M462" s="8" t="s">
        <v>53</v>
      </c>
      <c r="N462" s="8" t="s">
        <v>51</v>
      </c>
      <c r="O462" s="8">
        <v>298141.51699999999</v>
      </c>
      <c r="P462" s="12">
        <v>6125537.4550000001</v>
      </c>
      <c r="Q462" s="13" t="s">
        <v>396</v>
      </c>
      <c r="R462" s="54" t="str">
        <f>IF(ISNUMBER(MATCH(J462, Causas!B:B, 0)), "Taxonomía Nueva", IF(ISNUMBER(MATCH(J462, 'Causas 1'!B:B, 0)), "Taxonomía Antigua", "HUÉRFANO"))</f>
        <v>Taxonomía Nueva</v>
      </c>
      <c r="S462" s="56">
        <f>YEAR(G462)</f>
        <v>2019</v>
      </c>
      <c r="T462" s="8">
        <f>IF(OR(ISBLANK(O461), O461=0, O461="", ISBLANK(P461), P461=0, P461=""), 1, 0)</f>
        <v>0</v>
      </c>
    </row>
    <row r="463" spans="2:20">
      <c r="B463" s="21">
        <v>201900343</v>
      </c>
      <c r="C463" s="8">
        <v>7</v>
      </c>
      <c r="D463" s="8">
        <v>1</v>
      </c>
      <c r="E463" s="8">
        <v>10</v>
      </c>
      <c r="F463" s="9">
        <v>2</v>
      </c>
      <c r="G463" s="10">
        <v>43538.440104166664</v>
      </c>
      <c r="H463" s="10">
        <v>43538.493252314816</v>
      </c>
      <c r="I463" s="11">
        <v>1.28</v>
      </c>
      <c r="J463" s="9">
        <v>23</v>
      </c>
      <c r="K463" s="9" t="s">
        <v>4</v>
      </c>
      <c r="L463" s="8">
        <v>7301</v>
      </c>
      <c r="M463" s="8" t="s">
        <v>53</v>
      </c>
      <c r="N463" s="8" t="s">
        <v>51</v>
      </c>
      <c r="O463" s="8">
        <v>305391.66700000002</v>
      </c>
      <c r="P463" s="12">
        <v>6114253.7759999996</v>
      </c>
      <c r="Q463" s="13" t="s">
        <v>397</v>
      </c>
      <c r="R463" s="54" t="str">
        <f>IF(ISNUMBER(MATCH(J463, Causas!B:B, 0)), "Taxonomía Nueva", IF(ISNUMBER(MATCH(J463, 'Causas 1'!B:B, 0)), "Taxonomía Antigua", "HUÉRFANO"))</f>
        <v>Taxonomía Nueva</v>
      </c>
      <c r="S463" s="56">
        <f>YEAR(G463)</f>
        <v>2019</v>
      </c>
      <c r="T463" s="8">
        <f>IF(OR(ISBLANK(O462), O462=0, O462="", ISBLANK(P462), P462=0, P462=""), 1, 0)</f>
        <v>0</v>
      </c>
    </row>
    <row r="464" spans="2:20">
      <c r="B464" s="21">
        <v>201900351</v>
      </c>
      <c r="C464" s="8">
        <v>7</v>
      </c>
      <c r="D464" s="8">
        <v>1</v>
      </c>
      <c r="E464" s="8">
        <v>3</v>
      </c>
      <c r="F464" s="9">
        <v>4</v>
      </c>
      <c r="G464" s="10">
        <v>43542.44023148148</v>
      </c>
      <c r="H464" s="10">
        <v>43542.57271990741</v>
      </c>
      <c r="I464" s="11">
        <v>3.18</v>
      </c>
      <c r="J464" s="9">
        <v>26</v>
      </c>
      <c r="K464" s="9" t="s">
        <v>4</v>
      </c>
      <c r="L464" s="8">
        <v>7301</v>
      </c>
      <c r="M464" s="8" t="s">
        <v>53</v>
      </c>
      <c r="N464" s="8" t="s">
        <v>51</v>
      </c>
      <c r="O464" s="8">
        <v>316600.43947906001</v>
      </c>
      <c r="P464" s="12">
        <v>6112454.0929396497</v>
      </c>
      <c r="Q464" s="13" t="s">
        <v>398</v>
      </c>
      <c r="R464" s="54" t="str">
        <f>IF(ISNUMBER(MATCH(J464, Causas!B:B, 0)), "Taxonomía Nueva", IF(ISNUMBER(MATCH(J464, 'Causas 1'!B:B, 0)), "Taxonomía Antigua", "HUÉRFANO"))</f>
        <v>Taxonomía Nueva</v>
      </c>
      <c r="S464" s="56">
        <f>YEAR(G464)</f>
        <v>2019</v>
      </c>
      <c r="T464" s="8">
        <f>IF(OR(ISBLANK(O463), O463=0, O463="", ISBLANK(P463), P463=0, P463=""), 1, 0)</f>
        <v>0</v>
      </c>
    </row>
    <row r="465" spans="2:20">
      <c r="B465" s="21">
        <v>201900353</v>
      </c>
      <c r="C465" s="8">
        <v>9</v>
      </c>
      <c r="D465" s="8">
        <v>0</v>
      </c>
      <c r="E465" s="8">
        <v>0</v>
      </c>
      <c r="F465" s="9">
        <v>85</v>
      </c>
      <c r="G465" s="10">
        <v>43543.438078703701</v>
      </c>
      <c r="H465" s="10">
        <v>43543.574259259258</v>
      </c>
      <c r="I465" s="11">
        <v>3.27</v>
      </c>
      <c r="J465" s="9">
        <v>23</v>
      </c>
      <c r="K465" s="9" t="s">
        <v>4</v>
      </c>
      <c r="L465" s="8">
        <v>7306</v>
      </c>
      <c r="M465" s="8" t="s">
        <v>60</v>
      </c>
      <c r="N465" s="8" t="s">
        <v>275</v>
      </c>
      <c r="O465" s="8">
        <v>334682.13400000002</v>
      </c>
      <c r="P465" s="12">
        <v>6125431.5039999997</v>
      </c>
      <c r="Q465" s="13" t="s">
        <v>399</v>
      </c>
      <c r="R465" s="54" t="str">
        <f>IF(ISNUMBER(MATCH(J465, Causas!B:B, 0)), "Taxonomía Nueva", IF(ISNUMBER(MATCH(J465, 'Causas 1'!B:B, 0)), "Taxonomía Antigua", "HUÉRFANO"))</f>
        <v>Taxonomía Nueva</v>
      </c>
      <c r="S465" s="56">
        <f>YEAR(G465)</f>
        <v>2019</v>
      </c>
      <c r="T465" s="8">
        <f>IF(OR(ISBLANK(O464), O464=0, O464="", ISBLANK(P464), P464=0, P464=""), 1, 0)</f>
        <v>0</v>
      </c>
    </row>
    <row r="466" spans="2:20">
      <c r="B466" s="21">
        <v>201900355</v>
      </c>
      <c r="C466" s="8">
        <v>7</v>
      </c>
      <c r="D466" s="8">
        <v>0</v>
      </c>
      <c r="E466" s="8">
        <v>0</v>
      </c>
      <c r="F466" s="9">
        <v>17</v>
      </c>
      <c r="G466" s="10">
        <v>43543.665648148148</v>
      </c>
      <c r="H466" s="10">
        <v>43543.797361111108</v>
      </c>
      <c r="I466" s="11">
        <v>3.16</v>
      </c>
      <c r="J466" s="9">
        <v>26</v>
      </c>
      <c r="K466" s="9" t="s">
        <v>4</v>
      </c>
      <c r="L466" s="8">
        <v>7301</v>
      </c>
      <c r="M466" s="8" t="s">
        <v>53</v>
      </c>
      <c r="N466" s="8" t="s">
        <v>275</v>
      </c>
      <c r="O466" s="8">
        <v>313976.34000000003</v>
      </c>
      <c r="P466" s="12">
        <v>6110420.9670000002</v>
      </c>
      <c r="Q466" s="13" t="s">
        <v>400</v>
      </c>
      <c r="R466" s="54" t="str">
        <f>IF(ISNUMBER(MATCH(J466, Causas!B:B, 0)), "Taxonomía Nueva", IF(ISNUMBER(MATCH(J466, 'Causas 1'!B:B, 0)), "Taxonomía Antigua", "HUÉRFANO"))</f>
        <v>Taxonomía Nueva</v>
      </c>
      <c r="S466" s="56">
        <f>YEAR(G466)</f>
        <v>2019</v>
      </c>
      <c r="T466" s="8">
        <f>IF(OR(ISBLANK(O465), O465=0, O465="", ISBLANK(P465), P465=0, P465=""), 1, 0)</f>
        <v>0</v>
      </c>
    </row>
    <row r="467" spans="2:20">
      <c r="B467" s="21">
        <v>201900360</v>
      </c>
      <c r="C467" s="8">
        <v>6</v>
      </c>
      <c r="D467" s="8">
        <v>0</v>
      </c>
      <c r="E467" s="8">
        <v>0</v>
      </c>
      <c r="F467" s="9">
        <v>49</v>
      </c>
      <c r="G467" s="10">
        <v>43545.881655092591</v>
      </c>
      <c r="H467" s="10">
        <v>43545.912916666668</v>
      </c>
      <c r="I467" s="11">
        <v>0.75</v>
      </c>
      <c r="J467" s="9">
        <v>29</v>
      </c>
      <c r="K467" s="9" t="s">
        <v>4</v>
      </c>
      <c r="L467" s="8">
        <v>7301</v>
      </c>
      <c r="M467" s="8" t="s">
        <v>53</v>
      </c>
      <c r="N467" s="8" t="s">
        <v>275</v>
      </c>
      <c r="O467" s="8">
        <v>298624.89799999999</v>
      </c>
      <c r="P467" s="12">
        <v>6115427.1299999999</v>
      </c>
      <c r="Q467" s="13" t="s">
        <v>401</v>
      </c>
      <c r="R467" s="54" t="str">
        <f>IF(ISNUMBER(MATCH(J467, Causas!B:B, 0)), "Taxonomía Nueva", IF(ISNUMBER(MATCH(J467, 'Causas 1'!B:B, 0)), "Taxonomía Antigua", "HUÉRFANO"))</f>
        <v>Taxonomía Nueva</v>
      </c>
      <c r="S467" s="56">
        <f>YEAR(G467)</f>
        <v>2019</v>
      </c>
      <c r="T467" s="8">
        <f>IF(OR(ISBLANK(O466), O466=0, O466="", ISBLANK(P466), P466=0, P466=""), 1, 0)</f>
        <v>0</v>
      </c>
    </row>
    <row r="468" spans="2:20">
      <c r="B468" s="21">
        <v>201900365</v>
      </c>
      <c r="C468" s="8">
        <v>6</v>
      </c>
      <c r="D468" s="8">
        <v>20</v>
      </c>
      <c r="E468" s="8">
        <v>685</v>
      </c>
      <c r="F468" s="9">
        <v>50</v>
      </c>
      <c r="G468" s="10">
        <v>43547.6</v>
      </c>
      <c r="H468" s="10">
        <v>43547.666122685187</v>
      </c>
      <c r="I468" s="11">
        <v>1.59</v>
      </c>
      <c r="J468" s="9">
        <v>26</v>
      </c>
      <c r="K468" s="9" t="s">
        <v>4</v>
      </c>
      <c r="L468" s="8">
        <v>7301</v>
      </c>
      <c r="M468" s="8" t="s">
        <v>53</v>
      </c>
      <c r="N468" s="8" t="s">
        <v>51</v>
      </c>
      <c r="O468" s="8">
        <v>301284.75799999997</v>
      </c>
      <c r="P468" s="12">
        <v>6119634.2000000002</v>
      </c>
      <c r="Q468" s="13" t="s">
        <v>402</v>
      </c>
      <c r="R468" s="54" t="str">
        <f>IF(ISNUMBER(MATCH(J468, Causas!B:B, 0)), "Taxonomía Nueva", IF(ISNUMBER(MATCH(J468, 'Causas 1'!B:B, 0)), "Taxonomía Antigua", "HUÉRFANO"))</f>
        <v>Taxonomía Nueva</v>
      </c>
      <c r="S468" s="56">
        <f>YEAR(G468)</f>
        <v>2019</v>
      </c>
      <c r="T468" s="8">
        <f>IF(OR(ISBLANK(O467), O467=0, O467="", ISBLANK(P467), P467=0, P467=""), 1, 0)</f>
        <v>0</v>
      </c>
    </row>
    <row r="469" spans="2:20">
      <c r="B469" s="21">
        <v>201900372</v>
      </c>
      <c r="C469" s="8">
        <v>7</v>
      </c>
      <c r="D469" s="8">
        <v>241</v>
      </c>
      <c r="E469" s="8">
        <v>15121.5</v>
      </c>
      <c r="F469" s="9">
        <v>2482</v>
      </c>
      <c r="G469" s="10">
        <v>43548.252604166664</v>
      </c>
      <c r="H469" s="10">
        <v>43548.314432870371</v>
      </c>
      <c r="I469" s="11">
        <v>1.48</v>
      </c>
      <c r="J469" s="9">
        <v>20</v>
      </c>
      <c r="K469" s="9" t="s">
        <v>3</v>
      </c>
      <c r="L469" s="8">
        <v>7301</v>
      </c>
      <c r="M469" s="8" t="s">
        <v>53</v>
      </c>
      <c r="N469" s="8" t="s">
        <v>51</v>
      </c>
      <c r="O469" s="8">
        <v>298024.37400000001</v>
      </c>
      <c r="P469" s="12">
        <v>6122896.0240000002</v>
      </c>
      <c r="Q469" s="13" t="s">
        <v>403</v>
      </c>
      <c r="R469" s="54" t="str">
        <f>IF(ISNUMBER(MATCH(J469, Causas!B:B, 0)), "Taxonomía Nueva", IF(ISNUMBER(MATCH(J469, 'Causas 1'!B:B, 0)), "Taxonomía Antigua", "HUÉRFANO"))</f>
        <v>Taxonomía Nueva</v>
      </c>
      <c r="S469" s="56">
        <f>YEAR(G469)</f>
        <v>2019</v>
      </c>
      <c r="T469" s="8">
        <f>IF(OR(ISBLANK(O468), O468=0, O468="", ISBLANK(P468), P468=0, P468=""), 1, 0)</f>
        <v>0</v>
      </c>
    </row>
    <row r="470" spans="2:20">
      <c r="B470" s="21">
        <v>201900372</v>
      </c>
      <c r="C470" s="8">
        <v>7</v>
      </c>
      <c r="D470" s="8">
        <v>34</v>
      </c>
      <c r="E470" s="8">
        <v>2107</v>
      </c>
      <c r="F470" s="9">
        <v>230</v>
      </c>
      <c r="G470" s="10">
        <v>43548.252604166664</v>
      </c>
      <c r="H470" s="10">
        <v>43548.314432870371</v>
      </c>
      <c r="I470" s="11">
        <v>1.48</v>
      </c>
      <c r="J470" s="9">
        <v>20</v>
      </c>
      <c r="K470" s="9" t="s">
        <v>3</v>
      </c>
      <c r="L470" s="8">
        <v>7304</v>
      </c>
      <c r="M470" s="8" t="s">
        <v>92</v>
      </c>
      <c r="N470" s="8" t="s">
        <v>51</v>
      </c>
      <c r="O470" s="8">
        <v>298024.37400000001</v>
      </c>
      <c r="P470" s="12">
        <v>6122896.0240000002</v>
      </c>
      <c r="Q470" s="13" t="s">
        <v>403</v>
      </c>
      <c r="R470" s="54" t="str">
        <f>IF(ISNUMBER(MATCH(J470, Causas!B:B, 0)), "Taxonomía Nueva", IF(ISNUMBER(MATCH(J470, 'Causas 1'!B:B, 0)), "Taxonomía Antigua", "HUÉRFANO"))</f>
        <v>Taxonomía Nueva</v>
      </c>
      <c r="S470" s="56">
        <f>YEAR(G470)</f>
        <v>2019</v>
      </c>
      <c r="T470" s="8">
        <f>IF(OR(ISBLANK(O469), O469=0, O469="", ISBLANK(P469), P469=0, P469=""), 1, 0)</f>
        <v>0</v>
      </c>
    </row>
    <row r="471" spans="2:20">
      <c r="B471" s="21">
        <v>201900378</v>
      </c>
      <c r="C471" s="8">
        <v>9</v>
      </c>
      <c r="D471" s="8">
        <v>12</v>
      </c>
      <c r="E471" s="8">
        <v>233</v>
      </c>
      <c r="F471" s="9">
        <v>168</v>
      </c>
      <c r="G471" s="10">
        <v>43550.482025462959</v>
      </c>
      <c r="H471" s="10">
        <v>43550.570949074077</v>
      </c>
      <c r="I471" s="11">
        <v>2.13</v>
      </c>
      <c r="J471" s="9">
        <v>20</v>
      </c>
      <c r="K471" s="9" t="s">
        <v>3</v>
      </c>
      <c r="L471" s="8">
        <v>7308</v>
      </c>
      <c r="M471" s="8" t="s">
        <v>50</v>
      </c>
      <c r="N471" s="8" t="s">
        <v>51</v>
      </c>
      <c r="O471" s="8">
        <v>315272.44900000002</v>
      </c>
      <c r="P471" s="12">
        <v>6133407.1859999998</v>
      </c>
      <c r="Q471" s="13" t="s">
        <v>404</v>
      </c>
      <c r="R471" s="54" t="str">
        <f>IF(ISNUMBER(MATCH(J471, Causas!B:B, 0)), "Taxonomía Nueva", IF(ISNUMBER(MATCH(J471, 'Causas 1'!B:B, 0)), "Taxonomía Antigua", "HUÉRFANO"))</f>
        <v>Taxonomía Nueva</v>
      </c>
      <c r="S471" s="56">
        <f>YEAR(G471)</f>
        <v>2019</v>
      </c>
      <c r="T471" s="8">
        <f>IF(OR(ISBLANK(O470), O470=0, O470="", ISBLANK(P470), P470=0, P470=""), 1, 0)</f>
        <v>0</v>
      </c>
    </row>
    <row r="472" spans="2:20">
      <c r="B472" s="21">
        <v>201900382</v>
      </c>
      <c r="C472" s="8">
        <v>2</v>
      </c>
      <c r="D472" s="8">
        <v>10</v>
      </c>
      <c r="E472" s="8">
        <v>640</v>
      </c>
      <c r="F472" s="9">
        <v>13</v>
      </c>
      <c r="G472" s="10">
        <v>43551.418564814812</v>
      </c>
      <c r="H472" s="10">
        <v>43551.6565625</v>
      </c>
      <c r="I472" s="11">
        <v>5.71</v>
      </c>
      <c r="J472" s="9">
        <v>23</v>
      </c>
      <c r="K472" s="9" t="s">
        <v>4</v>
      </c>
      <c r="L472" s="8">
        <v>7308</v>
      </c>
      <c r="M472" s="8" t="s">
        <v>50</v>
      </c>
      <c r="N472" s="8" t="s">
        <v>51</v>
      </c>
      <c r="O472" s="8">
        <v>311905.77399999998</v>
      </c>
      <c r="P472" s="12">
        <v>6142954.2019999996</v>
      </c>
      <c r="Q472" s="13" t="s">
        <v>405</v>
      </c>
      <c r="R472" s="54" t="str">
        <f>IF(ISNUMBER(MATCH(J472, Causas!B:B, 0)), "Taxonomía Nueva", IF(ISNUMBER(MATCH(J472, 'Causas 1'!B:B, 0)), "Taxonomía Antigua", "HUÉRFANO"))</f>
        <v>Taxonomía Nueva</v>
      </c>
      <c r="S472" s="56">
        <f>YEAR(G472)</f>
        <v>2019</v>
      </c>
      <c r="T472" s="8">
        <f>IF(OR(ISBLANK(O471), O471=0, O471="", ISBLANK(P471), P471=0, P471=""), 1, 0)</f>
        <v>0</v>
      </c>
    </row>
    <row r="473" spans="2:20">
      <c r="B473" s="21">
        <v>201900385</v>
      </c>
      <c r="C473" s="8">
        <v>9</v>
      </c>
      <c r="D473" s="8">
        <v>3</v>
      </c>
      <c r="E473" s="8">
        <v>40</v>
      </c>
      <c r="F473" s="9">
        <v>30</v>
      </c>
      <c r="G473" s="10">
        <v>43552.460231481484</v>
      </c>
      <c r="H473" s="10">
        <v>43552.485358796293</v>
      </c>
      <c r="I473" s="11">
        <v>0.6</v>
      </c>
      <c r="J473" s="9">
        <v>23</v>
      </c>
      <c r="K473" s="9" t="s">
        <v>4</v>
      </c>
      <c r="L473" s="8">
        <v>7308</v>
      </c>
      <c r="M473" s="8" t="s">
        <v>50</v>
      </c>
      <c r="N473" s="8" t="s">
        <v>51</v>
      </c>
      <c r="O473" s="8">
        <v>318836.54599999997</v>
      </c>
      <c r="P473" s="12">
        <v>6130464.3310000002</v>
      </c>
      <c r="Q473" s="13" t="s">
        <v>406</v>
      </c>
      <c r="R473" s="54" t="str">
        <f>IF(ISNUMBER(MATCH(J473, Causas!B:B, 0)), "Taxonomía Nueva", IF(ISNUMBER(MATCH(J473, 'Causas 1'!B:B, 0)), "Taxonomía Antigua", "HUÉRFANO"))</f>
        <v>Taxonomía Nueva</v>
      </c>
      <c r="S473" s="56">
        <f>YEAR(G473)</f>
        <v>2019</v>
      </c>
      <c r="T473" s="8">
        <f>IF(OR(ISBLANK(O472), O472=0, O472="", ISBLANK(P472), P472=0, P472=""), 1, 0)</f>
        <v>0</v>
      </c>
    </row>
    <row r="474" spans="2:20">
      <c r="B474" s="21">
        <v>201900388</v>
      </c>
      <c r="C474" s="8">
        <v>9</v>
      </c>
      <c r="D474" s="8">
        <v>1</v>
      </c>
      <c r="E474" s="8">
        <v>15</v>
      </c>
      <c r="F474" s="9">
        <v>25</v>
      </c>
      <c r="G474" s="10">
        <v>43553.455300925925</v>
      </c>
      <c r="H474" s="10">
        <v>43553.608391203707</v>
      </c>
      <c r="I474" s="11">
        <v>3.67</v>
      </c>
      <c r="J474" s="9">
        <v>23</v>
      </c>
      <c r="K474" s="9" t="s">
        <v>4</v>
      </c>
      <c r="L474" s="8">
        <v>7308</v>
      </c>
      <c r="M474" s="8" t="s">
        <v>50</v>
      </c>
      <c r="N474" s="8" t="s">
        <v>51</v>
      </c>
      <c r="O474" s="8">
        <v>319719.962</v>
      </c>
      <c r="P474" s="12">
        <v>6130306.0650000004</v>
      </c>
      <c r="Q474" s="13" t="s">
        <v>407</v>
      </c>
      <c r="R474" s="54" t="str">
        <f>IF(ISNUMBER(MATCH(J474, Causas!B:B, 0)), "Taxonomía Nueva", IF(ISNUMBER(MATCH(J474, 'Causas 1'!B:B, 0)), "Taxonomía Antigua", "HUÉRFANO"))</f>
        <v>Taxonomía Nueva</v>
      </c>
      <c r="S474" s="56">
        <f>YEAR(G474)</f>
        <v>2019</v>
      </c>
      <c r="T474" s="8">
        <f>IF(OR(ISBLANK(O473), O473=0, O473="", ISBLANK(P473), P473=0, P473=""), 1, 0)</f>
        <v>0</v>
      </c>
    </row>
    <row r="475" spans="2:20">
      <c r="B475" s="21">
        <v>201900392</v>
      </c>
      <c r="C475" s="8">
        <v>9</v>
      </c>
      <c r="D475" s="8">
        <v>0</v>
      </c>
      <c r="E475" s="8">
        <v>0</v>
      </c>
      <c r="F475" s="9">
        <v>37</v>
      </c>
      <c r="G475" s="10">
        <v>43553.846921296295</v>
      </c>
      <c r="H475" s="10">
        <v>43553.886412037034</v>
      </c>
      <c r="I475" s="11">
        <v>0.95</v>
      </c>
      <c r="J475" s="9">
        <v>26</v>
      </c>
      <c r="K475" s="9" t="s">
        <v>4</v>
      </c>
      <c r="L475" s="8">
        <v>7308</v>
      </c>
      <c r="M475" s="8" t="s">
        <v>50</v>
      </c>
      <c r="N475" s="8" t="s">
        <v>275</v>
      </c>
      <c r="O475" s="8">
        <v>314156.158</v>
      </c>
      <c r="P475" s="12">
        <v>6134293.8720000004</v>
      </c>
      <c r="Q475" s="13" t="s">
        <v>408</v>
      </c>
      <c r="R475" s="54" t="str">
        <f>IF(ISNUMBER(MATCH(J475, Causas!B:B, 0)), "Taxonomía Nueva", IF(ISNUMBER(MATCH(J475, 'Causas 1'!B:B, 0)), "Taxonomía Antigua", "HUÉRFANO"))</f>
        <v>Taxonomía Nueva</v>
      </c>
      <c r="S475" s="56">
        <f>YEAR(G475)</f>
        <v>2019</v>
      </c>
      <c r="T475" s="8">
        <f>IF(OR(ISBLANK(O474), O474=0, O474="", ISBLANK(P474), P474=0, P474=""), 1, 0)</f>
        <v>0</v>
      </c>
    </row>
    <row r="476" spans="2:20">
      <c r="B476" s="21">
        <v>201900418</v>
      </c>
      <c r="C476" s="8">
        <v>9</v>
      </c>
      <c r="D476" s="8">
        <v>6</v>
      </c>
      <c r="E476" s="8">
        <v>110</v>
      </c>
      <c r="F476" s="9">
        <v>92</v>
      </c>
      <c r="G476" s="10">
        <v>43557.418055555558</v>
      </c>
      <c r="H476" s="10">
        <v>43557.675902777781</v>
      </c>
      <c r="I476" s="11">
        <v>6.19</v>
      </c>
      <c r="J476" s="9">
        <v>25</v>
      </c>
      <c r="K476" s="9" t="s">
        <v>4</v>
      </c>
      <c r="L476" s="8">
        <v>7308</v>
      </c>
      <c r="M476" s="8" t="s">
        <v>50</v>
      </c>
      <c r="N476" s="8" t="s">
        <v>51</v>
      </c>
      <c r="O476" s="8">
        <v>311551.69099999999</v>
      </c>
      <c r="P476" s="12">
        <v>6140250.909</v>
      </c>
      <c r="Q476" s="13" t="s">
        <v>409</v>
      </c>
      <c r="R476" s="54" t="str">
        <f>IF(ISNUMBER(MATCH(J476, Causas!B:B, 0)), "Taxonomía Nueva", IF(ISNUMBER(MATCH(J476, 'Causas 1'!B:B, 0)), "Taxonomía Antigua", "HUÉRFANO"))</f>
        <v>Taxonomía Nueva</v>
      </c>
      <c r="S476" s="56">
        <f>YEAR(G476)</f>
        <v>2019</v>
      </c>
      <c r="T476" s="8">
        <f>IF(OR(ISBLANK(O475), O475=0, O475="", ISBLANK(P475), P475=0, P475=""), 1, 0)</f>
        <v>0</v>
      </c>
    </row>
    <row r="477" spans="2:20">
      <c r="B477" s="21">
        <v>201900423</v>
      </c>
      <c r="C477" s="8">
        <v>9</v>
      </c>
      <c r="D477" s="8">
        <v>6</v>
      </c>
      <c r="E477" s="8">
        <v>745</v>
      </c>
      <c r="F477" s="9">
        <v>102</v>
      </c>
      <c r="G477" s="10">
        <v>43558.423703703702</v>
      </c>
      <c r="H477" s="10">
        <v>43558.639791666668</v>
      </c>
      <c r="I477" s="11">
        <v>5.19</v>
      </c>
      <c r="J477" s="9">
        <v>23</v>
      </c>
      <c r="K477" s="9" t="s">
        <v>4</v>
      </c>
      <c r="L477" s="8">
        <v>7308</v>
      </c>
      <c r="M477" s="8" t="s">
        <v>50</v>
      </c>
      <c r="N477" s="8" t="s">
        <v>51</v>
      </c>
      <c r="O477" s="8">
        <v>307466.614</v>
      </c>
      <c r="P477" s="12">
        <v>6142383.352</v>
      </c>
      <c r="Q477" s="13" t="s">
        <v>410</v>
      </c>
      <c r="R477" s="54" t="str">
        <f>IF(ISNUMBER(MATCH(J477, Causas!B:B, 0)), "Taxonomía Nueva", IF(ISNUMBER(MATCH(J477, 'Causas 1'!B:B, 0)), "Taxonomía Antigua", "HUÉRFANO"))</f>
        <v>Taxonomía Nueva</v>
      </c>
      <c r="S477" s="56">
        <f>YEAR(G477)</f>
        <v>2019</v>
      </c>
      <c r="T477" s="8">
        <f>IF(OR(ISBLANK(O476), O476=0, O476="", ISBLANK(P476), P476=0, P476=""), 1, 0)</f>
        <v>0</v>
      </c>
    </row>
    <row r="478" spans="2:20">
      <c r="B478" s="21">
        <v>201900431</v>
      </c>
      <c r="C478" s="8">
        <v>7</v>
      </c>
      <c r="D478" s="8">
        <v>1</v>
      </c>
      <c r="E478" s="8">
        <v>15</v>
      </c>
      <c r="F478" s="9">
        <v>8</v>
      </c>
      <c r="G478" s="10">
        <v>43559.790127314816</v>
      </c>
      <c r="H478" s="10">
        <v>43559.886469907404</v>
      </c>
      <c r="I478" s="11">
        <v>2.31</v>
      </c>
      <c r="J478" s="9">
        <v>26</v>
      </c>
      <c r="K478" s="9" t="s">
        <v>4</v>
      </c>
      <c r="L478" s="8">
        <v>7301</v>
      </c>
      <c r="M478" s="8" t="s">
        <v>53</v>
      </c>
      <c r="N478" s="8" t="s">
        <v>51</v>
      </c>
      <c r="O478" s="8">
        <v>310414.94300000003</v>
      </c>
      <c r="P478" s="12">
        <v>6115645.3289999999</v>
      </c>
      <c r="Q478" s="13" t="s">
        <v>411</v>
      </c>
      <c r="R478" s="54" t="str">
        <f>IF(ISNUMBER(MATCH(J478, Causas!B:B, 0)), "Taxonomía Nueva", IF(ISNUMBER(MATCH(J478, 'Causas 1'!B:B, 0)), "Taxonomía Antigua", "HUÉRFANO"))</f>
        <v>Taxonomía Nueva</v>
      </c>
      <c r="S478" s="56">
        <f>YEAR(G478)</f>
        <v>2019</v>
      </c>
      <c r="T478" s="8">
        <f>IF(OR(ISBLANK(O477), O477=0, O477="", ISBLANK(P477), P477=0, P477=""), 1, 0)</f>
        <v>0</v>
      </c>
    </row>
    <row r="479" spans="2:20">
      <c r="B479" s="21">
        <v>201900440</v>
      </c>
      <c r="C479" s="8">
        <v>6</v>
      </c>
      <c r="D479" s="8">
        <v>0</v>
      </c>
      <c r="E479" s="8">
        <v>0</v>
      </c>
      <c r="F479" s="9">
        <v>4</v>
      </c>
      <c r="G479" s="10">
        <v>43560.673576388886</v>
      </c>
      <c r="H479" s="10">
        <v>43560.741238425922</v>
      </c>
      <c r="I479" s="11">
        <v>1.62</v>
      </c>
      <c r="J479" s="9">
        <v>4</v>
      </c>
      <c r="K479" s="9" t="s">
        <v>4</v>
      </c>
      <c r="L479" s="8">
        <v>7301</v>
      </c>
      <c r="M479" s="8" t="s">
        <v>53</v>
      </c>
      <c r="N479" s="8" t="s">
        <v>275</v>
      </c>
      <c r="O479" s="8">
        <v>299639.86739999999</v>
      </c>
      <c r="P479" s="12">
        <v>6118465.0636999998</v>
      </c>
      <c r="Q479" s="13" t="s">
        <v>412</v>
      </c>
      <c r="R479" s="54" t="str">
        <f>IF(ISNUMBER(MATCH(J479, Causas!B:B, 0)), "Taxonomía Nueva", IF(ISNUMBER(MATCH(J479, 'Causas 1'!B:B, 0)), "Taxonomía Antigua", "HUÉRFANO"))</f>
        <v>Taxonomía Nueva</v>
      </c>
      <c r="S479" s="56">
        <f>YEAR(G479)</f>
        <v>2019</v>
      </c>
      <c r="T479" s="8">
        <f>IF(OR(ISBLANK(O478), O478=0, O478="", ISBLANK(P478), P478=0, P478=""), 1, 0)</f>
        <v>0</v>
      </c>
    </row>
    <row r="480" spans="2:20">
      <c r="B480" s="21">
        <v>201900446</v>
      </c>
      <c r="C480" s="8">
        <v>7</v>
      </c>
      <c r="D480" s="8">
        <v>1</v>
      </c>
      <c r="E480" s="8">
        <v>300</v>
      </c>
      <c r="F480" s="9">
        <v>178</v>
      </c>
      <c r="G480" s="10">
        <v>43561.810798611114</v>
      </c>
      <c r="H480" s="10">
        <v>43561.842581018522</v>
      </c>
      <c r="I480" s="11">
        <v>0.76</v>
      </c>
      <c r="J480" s="9">
        <v>18</v>
      </c>
      <c r="K480" s="9" t="s">
        <v>4</v>
      </c>
      <c r="L480" s="8">
        <v>7301</v>
      </c>
      <c r="M480" s="8" t="s">
        <v>53</v>
      </c>
      <c r="N480" s="8" t="s">
        <v>51</v>
      </c>
      <c r="O480" s="8">
        <v>302976.73499999999</v>
      </c>
      <c r="P480" s="12">
        <v>6116795.9230000004</v>
      </c>
      <c r="Q480" s="13" t="s">
        <v>413</v>
      </c>
      <c r="R480" s="54" t="str">
        <f>IF(ISNUMBER(MATCH(J480, Causas!B:B, 0)), "Taxonomía Nueva", IF(ISNUMBER(MATCH(J480, 'Causas 1'!B:B, 0)), "Taxonomía Antigua", "HUÉRFANO"))</f>
        <v>Taxonomía Nueva</v>
      </c>
      <c r="S480" s="56">
        <f>YEAR(G480)</f>
        <v>2019</v>
      </c>
      <c r="T480" s="8">
        <f>IF(OR(ISBLANK(O479), O479=0, O479="", ISBLANK(P479), P479=0, P479=""), 1, 0)</f>
        <v>0</v>
      </c>
    </row>
    <row r="481" spans="2:20">
      <c r="B481" s="21">
        <v>201900454</v>
      </c>
      <c r="C481" s="8">
        <v>6</v>
      </c>
      <c r="D481" s="8">
        <v>0</v>
      </c>
      <c r="E481" s="8">
        <v>0</v>
      </c>
      <c r="F481" s="9">
        <v>3</v>
      </c>
      <c r="G481" s="10">
        <v>43564.312916666669</v>
      </c>
      <c r="H481" s="10">
        <v>43564.501458333332</v>
      </c>
      <c r="I481" s="11">
        <v>4.53</v>
      </c>
      <c r="J481" s="9">
        <v>29</v>
      </c>
      <c r="K481" s="9" t="s">
        <v>4</v>
      </c>
      <c r="L481" s="8">
        <v>7301</v>
      </c>
      <c r="M481" s="8" t="s">
        <v>53</v>
      </c>
      <c r="N481" s="8" t="s">
        <v>275</v>
      </c>
      <c r="O481" s="8">
        <v>301841.641</v>
      </c>
      <c r="P481" s="12">
        <v>6117430.0449999999</v>
      </c>
      <c r="Q481" s="13" t="s">
        <v>414</v>
      </c>
      <c r="R481" s="54" t="str">
        <f>IF(ISNUMBER(MATCH(J481, Causas!B:B, 0)), "Taxonomía Nueva", IF(ISNUMBER(MATCH(J481, 'Causas 1'!B:B, 0)), "Taxonomía Antigua", "HUÉRFANO"))</f>
        <v>Taxonomía Nueva</v>
      </c>
      <c r="S481" s="56">
        <f>YEAR(G481)</f>
        <v>2019</v>
      </c>
      <c r="T481" s="8">
        <f>IF(OR(ISBLANK(O480), O480=0, O480="", ISBLANK(P480), P480=0, P480=""), 1, 0)</f>
        <v>0</v>
      </c>
    </row>
    <row r="482" spans="2:20">
      <c r="B482" s="21">
        <v>201900454</v>
      </c>
      <c r="C482" s="8">
        <v>6</v>
      </c>
      <c r="D482" s="8">
        <v>1</v>
      </c>
      <c r="E482" s="8">
        <v>75</v>
      </c>
      <c r="F482" s="9">
        <v>97</v>
      </c>
      <c r="G482" s="10">
        <v>43564.450729166667</v>
      </c>
      <c r="H482" s="10">
        <v>43564.501458333332</v>
      </c>
      <c r="I482" s="11">
        <v>1.22</v>
      </c>
      <c r="J482" s="9">
        <v>29</v>
      </c>
      <c r="K482" s="9" t="s">
        <v>4</v>
      </c>
      <c r="L482" s="8">
        <v>7301</v>
      </c>
      <c r="M482" s="8" t="s">
        <v>53</v>
      </c>
      <c r="N482" s="8" t="s">
        <v>51</v>
      </c>
      <c r="O482" s="8">
        <v>301623.43099999998</v>
      </c>
      <c r="P482" s="12">
        <v>6117507.6780000003</v>
      </c>
      <c r="Q482" s="13" t="s">
        <v>414</v>
      </c>
      <c r="R482" s="54" t="str">
        <f>IF(ISNUMBER(MATCH(J482, Causas!B:B, 0)), "Taxonomía Nueva", IF(ISNUMBER(MATCH(J482, 'Causas 1'!B:B, 0)), "Taxonomía Antigua", "HUÉRFANO"))</f>
        <v>Taxonomía Nueva</v>
      </c>
      <c r="S482" s="56">
        <f>YEAR(G482)</f>
        <v>2019</v>
      </c>
      <c r="T482" s="8">
        <f>IF(OR(ISBLANK(O481), O481=0, O481="", ISBLANK(P481), P481=0, P481=""), 1, 0)</f>
        <v>0</v>
      </c>
    </row>
    <row r="483" spans="2:20">
      <c r="B483" s="21">
        <v>201900458</v>
      </c>
      <c r="C483" s="8">
        <v>6</v>
      </c>
      <c r="D483" s="8">
        <v>269</v>
      </c>
      <c r="E483" s="8">
        <v>22107.5</v>
      </c>
      <c r="F483" s="9">
        <v>3378</v>
      </c>
      <c r="G483" s="10">
        <v>43565.013194444444</v>
      </c>
      <c r="H483" s="10">
        <v>43565.020833333336</v>
      </c>
      <c r="I483" s="11">
        <v>0.18</v>
      </c>
      <c r="J483" s="9">
        <v>32</v>
      </c>
      <c r="K483" s="9" t="s">
        <v>2</v>
      </c>
      <c r="L483" s="8">
        <v>7301</v>
      </c>
      <c r="M483" s="8" t="s">
        <v>53</v>
      </c>
      <c r="N483" s="8" t="s">
        <v>51</v>
      </c>
      <c r="O483" s="8">
        <v>296508.02149999997</v>
      </c>
      <c r="P483" s="12">
        <v>6125590.9527000003</v>
      </c>
      <c r="Q483" s="13" t="s">
        <v>415</v>
      </c>
      <c r="R483" s="54" t="str">
        <f>IF(ISNUMBER(MATCH(J483, Causas!B:B, 0)), "Taxonomía Nueva", IF(ISNUMBER(MATCH(J483, 'Causas 1'!B:B, 0)), "Taxonomía Antigua", "HUÉRFANO"))</f>
        <v>Taxonomía Nueva</v>
      </c>
      <c r="S483" s="56">
        <f>YEAR(G483)</f>
        <v>2019</v>
      </c>
      <c r="T483" s="8">
        <f>IF(OR(ISBLANK(O482), O482=0, O482="", ISBLANK(P482), P482=0, P482=""), 1, 0)</f>
        <v>0</v>
      </c>
    </row>
    <row r="484" spans="2:20">
      <c r="B484" s="21">
        <v>201900464</v>
      </c>
      <c r="C484" s="8">
        <v>2</v>
      </c>
      <c r="D484" s="8">
        <v>9</v>
      </c>
      <c r="E484" s="8">
        <v>428</v>
      </c>
      <c r="F484" s="9">
        <v>27</v>
      </c>
      <c r="G484" s="10">
        <v>43566.419756944444</v>
      </c>
      <c r="H484" s="10">
        <v>43566.663472222222</v>
      </c>
      <c r="I484" s="11">
        <v>5.85</v>
      </c>
      <c r="J484" s="9">
        <v>23</v>
      </c>
      <c r="K484" s="9" t="s">
        <v>4</v>
      </c>
      <c r="L484" s="8">
        <v>7308</v>
      </c>
      <c r="M484" s="8" t="s">
        <v>50</v>
      </c>
      <c r="N484" s="8" t="s">
        <v>51</v>
      </c>
      <c r="O484" s="8">
        <v>316202.64299999998</v>
      </c>
      <c r="P484" s="12">
        <v>6140330.3250000002</v>
      </c>
      <c r="Q484" s="13" t="s">
        <v>416</v>
      </c>
      <c r="R484" s="54" t="str">
        <f>IF(ISNUMBER(MATCH(J484, Causas!B:B, 0)), "Taxonomía Nueva", IF(ISNUMBER(MATCH(J484, 'Causas 1'!B:B, 0)), "Taxonomía Antigua", "HUÉRFANO"))</f>
        <v>Taxonomía Nueva</v>
      </c>
      <c r="S484" s="56">
        <f>YEAR(G484)</f>
        <v>2019</v>
      </c>
      <c r="T484" s="8">
        <f>IF(OR(ISBLANK(O483), O483=0, O483="", ISBLANK(P483), P483=0, P483=""), 1, 0)</f>
        <v>0</v>
      </c>
    </row>
    <row r="485" spans="2:20">
      <c r="B485" s="21">
        <v>201900483</v>
      </c>
      <c r="C485" s="8">
        <v>2</v>
      </c>
      <c r="D485" s="8">
        <v>9</v>
      </c>
      <c r="E485" s="8">
        <v>428</v>
      </c>
      <c r="F485" s="9">
        <v>27</v>
      </c>
      <c r="G485" s="10">
        <v>43572.647233796299</v>
      </c>
      <c r="H485" s="10">
        <v>43572.807175925926</v>
      </c>
      <c r="I485" s="11">
        <v>3.84</v>
      </c>
      <c r="J485" s="9">
        <v>31</v>
      </c>
      <c r="K485" s="9" t="s">
        <v>4</v>
      </c>
      <c r="L485" s="8">
        <v>7308</v>
      </c>
      <c r="M485" s="8" t="s">
        <v>50</v>
      </c>
      <c r="N485" s="8" t="s">
        <v>51</v>
      </c>
      <c r="O485" s="8">
        <v>316202.64299999998</v>
      </c>
      <c r="P485" s="12">
        <v>6140330.3250000002</v>
      </c>
      <c r="Q485" s="13" t="s">
        <v>417</v>
      </c>
      <c r="R485" s="54" t="str">
        <f>IF(ISNUMBER(MATCH(J485, Causas!B:B, 0)), "Taxonomía Nueva", IF(ISNUMBER(MATCH(J485, 'Causas 1'!B:B, 0)), "Taxonomía Antigua", "HUÉRFANO"))</f>
        <v>Taxonomía Nueva</v>
      </c>
      <c r="S485" s="56">
        <f>YEAR(G485)</f>
        <v>2019</v>
      </c>
      <c r="T485" s="8">
        <f>IF(OR(ISBLANK(O484), O484=0, O484="", ISBLANK(P484), P484=0, P484=""), 1, 0)</f>
        <v>0</v>
      </c>
    </row>
    <row r="486" spans="2:20">
      <c r="B486" s="21">
        <v>201900487</v>
      </c>
      <c r="C486" s="8">
        <v>7</v>
      </c>
      <c r="D486" s="8">
        <v>0</v>
      </c>
      <c r="E486" s="8">
        <v>0</v>
      </c>
      <c r="F486" s="9">
        <v>20</v>
      </c>
      <c r="G486" s="10">
        <v>43573.479224537034</v>
      </c>
      <c r="H486" s="10">
        <v>43573.479421296295</v>
      </c>
      <c r="I486" s="11">
        <v>0</v>
      </c>
      <c r="J486" s="9">
        <v>26</v>
      </c>
      <c r="K486" s="9" t="s">
        <v>4</v>
      </c>
      <c r="L486" s="8">
        <v>7304</v>
      </c>
      <c r="M486" s="8" t="s">
        <v>92</v>
      </c>
      <c r="N486" s="8" t="s">
        <v>275</v>
      </c>
      <c r="O486" s="8">
        <v>307532.49900000001</v>
      </c>
      <c r="P486" s="12">
        <v>6103306.1370000001</v>
      </c>
      <c r="Q486" s="13" t="s">
        <v>418</v>
      </c>
      <c r="R486" s="54" t="str">
        <f>IF(ISNUMBER(MATCH(J486, Causas!B:B, 0)), "Taxonomía Nueva", IF(ISNUMBER(MATCH(J486, 'Causas 1'!B:B, 0)), "Taxonomía Antigua", "HUÉRFANO"))</f>
        <v>Taxonomía Nueva</v>
      </c>
      <c r="S486" s="56">
        <f>YEAR(G486)</f>
        <v>2019</v>
      </c>
      <c r="T486" s="8">
        <f>IF(OR(ISBLANK(O485), O485=0, O485="", ISBLANK(P485), P485=0, P485=""), 1, 0)</f>
        <v>0</v>
      </c>
    </row>
    <row r="487" spans="2:20">
      <c r="B487" s="21">
        <v>201900507</v>
      </c>
      <c r="C487" s="8">
        <v>2</v>
      </c>
      <c r="D487" s="8">
        <v>3</v>
      </c>
      <c r="E487" s="8">
        <v>70</v>
      </c>
      <c r="F487" s="9">
        <v>22</v>
      </c>
      <c r="G487" s="10">
        <v>43580.381666666668</v>
      </c>
      <c r="H487" s="10">
        <v>43580.416562500002</v>
      </c>
      <c r="I487" s="11">
        <v>0.84</v>
      </c>
      <c r="J487" s="9">
        <v>29</v>
      </c>
      <c r="K487" s="9" t="s">
        <v>4</v>
      </c>
      <c r="L487" s="8">
        <v>7308</v>
      </c>
      <c r="M487" s="8" t="s">
        <v>50</v>
      </c>
      <c r="N487" s="8" t="s">
        <v>51</v>
      </c>
      <c r="O487" s="8">
        <v>310453.30800000002</v>
      </c>
      <c r="P487" s="12">
        <v>6143091.9340000004</v>
      </c>
      <c r="Q487" s="13" t="s">
        <v>419</v>
      </c>
      <c r="R487" s="54" t="str">
        <f>IF(ISNUMBER(MATCH(J487, Causas!B:B, 0)), "Taxonomía Nueva", IF(ISNUMBER(MATCH(J487, 'Causas 1'!B:B, 0)), "Taxonomía Antigua", "HUÉRFANO"))</f>
        <v>Taxonomía Nueva</v>
      </c>
      <c r="S487" s="56">
        <f>YEAR(G487)</f>
        <v>2019</v>
      </c>
      <c r="T487" s="8">
        <f>IF(OR(ISBLANK(O486), O486=0, O486="", ISBLANK(P486), P486=0, P486=""), 1, 0)</f>
        <v>0</v>
      </c>
    </row>
    <row r="488" spans="2:20">
      <c r="B488" s="21">
        <v>201900509</v>
      </c>
      <c r="C488" s="8">
        <v>9</v>
      </c>
      <c r="D488" s="8">
        <v>18</v>
      </c>
      <c r="E488" s="8">
        <v>555</v>
      </c>
      <c r="F488" s="9">
        <v>350</v>
      </c>
      <c r="G488" s="10">
        <v>43580.419016203705</v>
      </c>
      <c r="H488" s="10">
        <v>43580.69017361111</v>
      </c>
      <c r="I488" s="11">
        <v>6.51</v>
      </c>
      <c r="J488" s="9">
        <v>23</v>
      </c>
      <c r="K488" s="9" t="s">
        <v>3</v>
      </c>
      <c r="L488" s="8">
        <v>7306</v>
      </c>
      <c r="M488" s="8" t="s">
        <v>60</v>
      </c>
      <c r="N488" s="8" t="s">
        <v>51</v>
      </c>
      <c r="O488" s="8">
        <v>329704.88199999998</v>
      </c>
      <c r="P488" s="12">
        <v>6126410.5480000004</v>
      </c>
      <c r="Q488" s="13" t="s">
        <v>420</v>
      </c>
      <c r="R488" s="54" t="str">
        <f>IF(ISNUMBER(MATCH(J488, Causas!B:B, 0)), "Taxonomía Nueva", IF(ISNUMBER(MATCH(J488, 'Causas 1'!B:B, 0)), "Taxonomía Antigua", "HUÉRFANO"))</f>
        <v>Taxonomía Nueva</v>
      </c>
      <c r="S488" s="56">
        <f>YEAR(G488)</f>
        <v>2019</v>
      </c>
      <c r="T488" s="8">
        <f>IF(OR(ISBLANK(O487), O487=0, O487="", ISBLANK(P487), P487=0, P487=""), 1, 0)</f>
        <v>0</v>
      </c>
    </row>
    <row r="489" spans="2:20">
      <c r="B489" s="21">
        <v>201900509</v>
      </c>
      <c r="C489" s="8">
        <v>9</v>
      </c>
      <c r="D489" s="8">
        <v>0</v>
      </c>
      <c r="E489" s="8">
        <v>0</v>
      </c>
      <c r="F489" s="9">
        <v>18</v>
      </c>
      <c r="G489" s="10">
        <v>43580.419016203705</v>
      </c>
      <c r="H489" s="10">
        <v>43580.69017361111</v>
      </c>
      <c r="I489" s="11">
        <v>6.51</v>
      </c>
      <c r="J489" s="9">
        <v>23</v>
      </c>
      <c r="K489" s="9" t="s">
        <v>3</v>
      </c>
      <c r="L489" s="8">
        <v>7308</v>
      </c>
      <c r="M489" s="8" t="s">
        <v>50</v>
      </c>
      <c r="N489" s="8" t="s">
        <v>51</v>
      </c>
      <c r="O489" s="8">
        <v>329704.88199999998</v>
      </c>
      <c r="P489" s="12">
        <v>6126410.5480000004</v>
      </c>
      <c r="Q489" s="13" t="s">
        <v>420</v>
      </c>
      <c r="R489" s="54" t="str">
        <f>IF(ISNUMBER(MATCH(J489, Causas!B:B, 0)), "Taxonomía Nueva", IF(ISNUMBER(MATCH(J489, 'Causas 1'!B:B, 0)), "Taxonomía Antigua", "HUÉRFANO"))</f>
        <v>Taxonomía Nueva</v>
      </c>
      <c r="S489" s="56">
        <f>YEAR(G489)</f>
        <v>2019</v>
      </c>
      <c r="T489" s="8">
        <f>IF(OR(ISBLANK(O488), O488=0, O488="", ISBLANK(P488), P488=0, P488=""), 1, 0)</f>
        <v>0</v>
      </c>
    </row>
    <row r="490" spans="2:20">
      <c r="B490" s="21">
        <v>201900518</v>
      </c>
      <c r="C490" s="8">
        <v>7</v>
      </c>
      <c r="D490" s="8">
        <v>17</v>
      </c>
      <c r="E490" s="8">
        <v>483</v>
      </c>
      <c r="F490" s="9">
        <v>34</v>
      </c>
      <c r="G490" s="10">
        <v>43582.367094907408</v>
      </c>
      <c r="H490" s="10">
        <v>43582.474305555559</v>
      </c>
      <c r="I490" s="11">
        <v>2.57</v>
      </c>
      <c r="J490" s="9">
        <v>11</v>
      </c>
      <c r="K490" s="9" t="s">
        <v>4</v>
      </c>
      <c r="L490" s="8">
        <v>7301</v>
      </c>
      <c r="M490" s="8" t="s">
        <v>53</v>
      </c>
      <c r="N490" s="8" t="s">
        <v>51</v>
      </c>
      <c r="O490" s="8">
        <v>311303.40600000002</v>
      </c>
      <c r="P490" s="12">
        <v>6101924.233</v>
      </c>
      <c r="Q490" s="13" t="s">
        <v>421</v>
      </c>
      <c r="R490" s="54" t="str">
        <f>IF(ISNUMBER(MATCH(J490, Causas!B:B, 0)), "Taxonomía Nueva", IF(ISNUMBER(MATCH(J490, 'Causas 1'!B:B, 0)), "Taxonomía Antigua", "HUÉRFANO"))</f>
        <v>Taxonomía Nueva</v>
      </c>
      <c r="S490" s="56">
        <f>YEAR(G490)</f>
        <v>2019</v>
      </c>
      <c r="T490" s="8">
        <f>IF(OR(ISBLANK(O489), O489=0, O489="", ISBLANK(P489), P489=0, P489=""), 1, 0)</f>
        <v>0</v>
      </c>
    </row>
    <row r="491" spans="2:20">
      <c r="B491" s="21">
        <v>201900538</v>
      </c>
      <c r="C491" s="8">
        <v>9</v>
      </c>
      <c r="D491" s="8">
        <v>11</v>
      </c>
      <c r="E491" s="8">
        <v>435</v>
      </c>
      <c r="F491" s="9">
        <v>48</v>
      </c>
      <c r="G491" s="10">
        <v>43587.424745370372</v>
      </c>
      <c r="H491" s="10">
        <v>43587.660543981481</v>
      </c>
      <c r="I491" s="11">
        <v>5.66</v>
      </c>
      <c r="J491" s="9">
        <v>23</v>
      </c>
      <c r="K491" s="9" t="s">
        <v>4</v>
      </c>
      <c r="L491" s="8">
        <v>7308</v>
      </c>
      <c r="M491" s="8" t="s">
        <v>50</v>
      </c>
      <c r="N491" s="8" t="s">
        <v>51</v>
      </c>
      <c r="O491" s="8">
        <v>313168.88400000002</v>
      </c>
      <c r="P491" s="12">
        <v>6135080.1670000004</v>
      </c>
      <c r="Q491" s="13" t="s">
        <v>422</v>
      </c>
      <c r="R491" s="54" t="str">
        <f>IF(ISNUMBER(MATCH(J491, Causas!B:B, 0)), "Taxonomía Nueva", IF(ISNUMBER(MATCH(J491, 'Causas 1'!B:B, 0)), "Taxonomía Antigua", "HUÉRFANO"))</f>
        <v>Taxonomía Nueva</v>
      </c>
      <c r="S491" s="56">
        <f>YEAR(G491)</f>
        <v>2019</v>
      </c>
      <c r="T491" s="8">
        <f>IF(OR(ISBLANK(O490), O490=0, O490="", ISBLANK(P490), P490=0, P490=""), 1, 0)</f>
        <v>0</v>
      </c>
    </row>
    <row r="492" spans="2:20">
      <c r="B492" s="21">
        <v>201900552</v>
      </c>
      <c r="C492" s="8">
        <v>7</v>
      </c>
      <c r="D492" s="8">
        <v>0</v>
      </c>
      <c r="E492" s="8">
        <v>0</v>
      </c>
      <c r="F492" s="9">
        <v>85</v>
      </c>
      <c r="G492" s="10">
        <v>43590.846585648149</v>
      </c>
      <c r="H492" s="10">
        <v>43590.896793981483</v>
      </c>
      <c r="I492" s="11">
        <v>1.21</v>
      </c>
      <c r="J492" s="9">
        <v>26</v>
      </c>
      <c r="K492" s="9" t="s">
        <v>4</v>
      </c>
      <c r="L492" s="8">
        <v>7301</v>
      </c>
      <c r="M492" s="8" t="s">
        <v>53</v>
      </c>
      <c r="N492" s="8" t="s">
        <v>275</v>
      </c>
      <c r="O492" s="8">
        <v>304076.23412371002</v>
      </c>
      <c r="P492" s="12">
        <v>6110685.6768920897</v>
      </c>
      <c r="Q492" s="13" t="s">
        <v>423</v>
      </c>
      <c r="R492" s="54" t="str">
        <f>IF(ISNUMBER(MATCH(J492, Causas!B:B, 0)), "Taxonomía Nueva", IF(ISNUMBER(MATCH(J492, 'Causas 1'!B:B, 0)), "Taxonomía Antigua", "HUÉRFANO"))</f>
        <v>Taxonomía Nueva</v>
      </c>
      <c r="S492" s="56">
        <f>YEAR(G492)</f>
        <v>2019</v>
      </c>
      <c r="T492" s="8">
        <f>IF(OR(ISBLANK(O491), O491=0, O491="", ISBLANK(P491), P491=0, P491=""), 1, 0)</f>
        <v>0</v>
      </c>
    </row>
    <row r="493" spans="2:20">
      <c r="B493" s="21">
        <v>201900556</v>
      </c>
      <c r="C493" s="8">
        <v>6</v>
      </c>
      <c r="D493" s="8">
        <v>1</v>
      </c>
      <c r="E493" s="8">
        <v>75</v>
      </c>
      <c r="F493" s="9">
        <v>23</v>
      </c>
      <c r="G493" s="10">
        <v>43592.423796296294</v>
      </c>
      <c r="H493" s="10">
        <v>43592.479618055557</v>
      </c>
      <c r="I493" s="11">
        <v>1.34</v>
      </c>
      <c r="J493" s="9">
        <v>23</v>
      </c>
      <c r="K493" s="9" t="s">
        <v>4</v>
      </c>
      <c r="L493" s="8">
        <v>7301</v>
      </c>
      <c r="M493" s="8" t="s">
        <v>53</v>
      </c>
      <c r="N493" s="8" t="s">
        <v>51</v>
      </c>
      <c r="O493" s="8">
        <v>297185.51299999998</v>
      </c>
      <c r="P493" s="12">
        <v>6123884.8830000004</v>
      </c>
      <c r="Q493" s="13" t="s">
        <v>424</v>
      </c>
      <c r="R493" s="54" t="str">
        <f>IF(ISNUMBER(MATCH(J493, Causas!B:B, 0)), "Taxonomía Nueva", IF(ISNUMBER(MATCH(J493, 'Causas 1'!B:B, 0)), "Taxonomía Antigua", "HUÉRFANO"))</f>
        <v>Taxonomía Nueva</v>
      </c>
      <c r="S493" s="56">
        <f>YEAR(G493)</f>
        <v>2019</v>
      </c>
      <c r="T493" s="8">
        <f>IF(OR(ISBLANK(O492), O492=0, O492="", ISBLANK(P492), P492=0, P492=""), 1, 0)</f>
        <v>0</v>
      </c>
    </row>
    <row r="494" spans="2:20">
      <c r="B494" s="21">
        <v>201900557</v>
      </c>
      <c r="C494" s="8">
        <v>9</v>
      </c>
      <c r="D494" s="8">
        <v>1</v>
      </c>
      <c r="E494" s="8">
        <v>30</v>
      </c>
      <c r="F494" s="9">
        <v>13</v>
      </c>
      <c r="G494" s="10">
        <v>43592.633032407408</v>
      </c>
      <c r="H494" s="10">
        <v>43592.701724537037</v>
      </c>
      <c r="I494" s="11">
        <v>1.65</v>
      </c>
      <c r="J494" s="9">
        <v>15</v>
      </c>
      <c r="K494" s="9" t="s">
        <v>3</v>
      </c>
      <c r="L494" s="8">
        <v>7306</v>
      </c>
      <c r="M494" s="8" t="s">
        <v>60</v>
      </c>
      <c r="N494" s="8" t="s">
        <v>51</v>
      </c>
      <c r="O494" s="8">
        <v>334303.02399999998</v>
      </c>
      <c r="P494" s="12">
        <v>6125400.2970000003</v>
      </c>
      <c r="Q494" s="13" t="s">
        <v>425</v>
      </c>
      <c r="R494" s="54" t="str">
        <f>IF(ISNUMBER(MATCH(J494, Causas!B:B, 0)), "Taxonomía Nueva", IF(ISNUMBER(MATCH(J494, 'Causas 1'!B:B, 0)), "Taxonomía Antigua", "HUÉRFANO"))</f>
        <v>Taxonomía Nueva</v>
      </c>
      <c r="S494" s="56">
        <f>YEAR(G494)</f>
        <v>2019</v>
      </c>
      <c r="T494" s="8">
        <f>IF(OR(ISBLANK(O493), O493=0, O493="", ISBLANK(P493), P493=0, P493=""), 1, 0)</f>
        <v>0</v>
      </c>
    </row>
    <row r="495" spans="2:20">
      <c r="B495" s="21">
        <v>201900559</v>
      </c>
      <c r="C495" s="8">
        <v>7</v>
      </c>
      <c r="D495" s="8">
        <v>1</v>
      </c>
      <c r="E495" s="8">
        <v>50</v>
      </c>
      <c r="F495" s="9">
        <v>16</v>
      </c>
      <c r="G495" s="10">
        <v>43592.624803240738</v>
      </c>
      <c r="H495" s="10">
        <v>43592.693622685183</v>
      </c>
      <c r="I495" s="11">
        <v>1.65</v>
      </c>
      <c r="J495" s="9">
        <v>23</v>
      </c>
      <c r="K495" s="9" t="s">
        <v>4</v>
      </c>
      <c r="L495" s="8">
        <v>7301</v>
      </c>
      <c r="M495" s="8" t="s">
        <v>53</v>
      </c>
      <c r="N495" s="8" t="s">
        <v>51</v>
      </c>
      <c r="O495" s="8">
        <v>304329.23800000001</v>
      </c>
      <c r="P495" s="12">
        <v>6111125.3839999996</v>
      </c>
      <c r="Q495" s="13" t="s">
        <v>426</v>
      </c>
      <c r="R495" s="54" t="str">
        <f>IF(ISNUMBER(MATCH(J495, Causas!B:B, 0)), "Taxonomía Nueva", IF(ISNUMBER(MATCH(J495, 'Causas 1'!B:B, 0)), "Taxonomía Antigua", "HUÉRFANO"))</f>
        <v>Taxonomía Nueva</v>
      </c>
      <c r="S495" s="56">
        <f>YEAR(G495)</f>
        <v>2019</v>
      </c>
      <c r="T495" s="8">
        <f>IF(OR(ISBLANK(O494), O494=0, O494="", ISBLANK(P494), P494=0, P494=""), 1, 0)</f>
        <v>0</v>
      </c>
    </row>
    <row r="496" spans="2:20">
      <c r="B496" s="21">
        <v>201900563</v>
      </c>
      <c r="C496" s="8">
        <v>8</v>
      </c>
      <c r="D496" s="8">
        <v>1</v>
      </c>
      <c r="E496" s="8">
        <v>50</v>
      </c>
      <c r="F496" s="9">
        <v>61</v>
      </c>
      <c r="G496" s="10">
        <v>43593.414571759262</v>
      </c>
      <c r="H496" s="10">
        <v>43593.518321759257</v>
      </c>
      <c r="I496" s="11">
        <v>2.4900000000000002</v>
      </c>
      <c r="J496" s="9">
        <v>23</v>
      </c>
      <c r="K496" s="9" t="s">
        <v>4</v>
      </c>
      <c r="L496" s="8">
        <v>7301</v>
      </c>
      <c r="M496" s="8" t="s">
        <v>53</v>
      </c>
      <c r="N496" s="8" t="s">
        <v>51</v>
      </c>
      <c r="O496" s="8">
        <v>300764.77799999999</v>
      </c>
      <c r="P496" s="12">
        <v>6126528.3020000001</v>
      </c>
      <c r="Q496" s="13" t="s">
        <v>427</v>
      </c>
      <c r="R496" s="54" t="str">
        <f>IF(ISNUMBER(MATCH(J496, Causas!B:B, 0)), "Taxonomía Nueva", IF(ISNUMBER(MATCH(J496, 'Causas 1'!B:B, 0)), "Taxonomía Antigua", "HUÉRFANO"))</f>
        <v>Taxonomía Nueva</v>
      </c>
      <c r="S496" s="56">
        <f>YEAR(G496)</f>
        <v>2019</v>
      </c>
      <c r="T496" s="8">
        <f>IF(OR(ISBLANK(O495), O495=0, O495="", ISBLANK(P495), P495=0, P495=""), 1, 0)</f>
        <v>0</v>
      </c>
    </row>
    <row r="497" spans="2:20">
      <c r="B497" s="21">
        <v>201900567</v>
      </c>
      <c r="C497" s="8">
        <v>2</v>
      </c>
      <c r="D497" s="8">
        <v>0</v>
      </c>
      <c r="E497" s="8">
        <v>0</v>
      </c>
      <c r="F497" s="9">
        <v>17</v>
      </c>
      <c r="G497" s="10">
        <v>43594.440763888888</v>
      </c>
      <c r="H497" s="10">
        <v>43594.511018518519</v>
      </c>
      <c r="I497" s="11">
        <v>1.69</v>
      </c>
      <c r="J497" s="9">
        <v>29</v>
      </c>
      <c r="K497" s="9" t="s">
        <v>4</v>
      </c>
      <c r="L497" s="8">
        <v>7308</v>
      </c>
      <c r="M497" s="8" t="s">
        <v>50</v>
      </c>
      <c r="N497" s="8" t="s">
        <v>275</v>
      </c>
      <c r="O497" s="8">
        <v>309614.23599999998</v>
      </c>
      <c r="P497" s="12">
        <v>6144010.8729999997</v>
      </c>
      <c r="Q497" s="13" t="s">
        <v>428</v>
      </c>
      <c r="R497" s="54" t="str">
        <f>IF(ISNUMBER(MATCH(J497, Causas!B:B, 0)), "Taxonomía Nueva", IF(ISNUMBER(MATCH(J497, 'Causas 1'!B:B, 0)), "Taxonomía Antigua", "HUÉRFANO"))</f>
        <v>Taxonomía Nueva</v>
      </c>
      <c r="S497" s="56">
        <f>YEAR(G497)</f>
        <v>2019</v>
      </c>
      <c r="T497" s="8">
        <f>IF(OR(ISBLANK(O496), O496=0, O496="", ISBLANK(P496), P496=0, P496=""), 1, 0)</f>
        <v>0</v>
      </c>
    </row>
    <row r="498" spans="2:20">
      <c r="B498" s="21">
        <v>201900571</v>
      </c>
      <c r="C498" s="8">
        <v>8</v>
      </c>
      <c r="D498" s="8">
        <v>0</v>
      </c>
      <c r="E498" s="8">
        <v>0</v>
      </c>
      <c r="F498" s="9">
        <v>61</v>
      </c>
      <c r="G498" s="10">
        <v>43595.856759259259</v>
      </c>
      <c r="H498" s="10">
        <v>43595.93005787037</v>
      </c>
      <c r="I498" s="11">
        <v>1.76</v>
      </c>
      <c r="J498" s="9">
        <v>26</v>
      </c>
      <c r="K498" s="9" t="s">
        <v>4</v>
      </c>
      <c r="L498" s="8">
        <v>7301</v>
      </c>
      <c r="M498" s="8" t="s">
        <v>53</v>
      </c>
      <c r="N498" s="8" t="s">
        <v>275</v>
      </c>
      <c r="O498" s="8">
        <v>300764.77799999999</v>
      </c>
      <c r="P498" s="12">
        <v>6126528.3020000001</v>
      </c>
      <c r="Q498" s="13" t="s">
        <v>429</v>
      </c>
      <c r="R498" s="54" t="str">
        <f>IF(ISNUMBER(MATCH(J498, Causas!B:B, 0)), "Taxonomía Nueva", IF(ISNUMBER(MATCH(J498, 'Causas 1'!B:B, 0)), "Taxonomía Antigua", "HUÉRFANO"))</f>
        <v>Taxonomía Nueva</v>
      </c>
      <c r="S498" s="56">
        <f>YEAR(G498)</f>
        <v>2019</v>
      </c>
      <c r="T498" s="8">
        <f>IF(OR(ISBLANK(O497), O497=0, O497="", ISBLANK(P497), P497=0, P497=""), 1, 0)</f>
        <v>0</v>
      </c>
    </row>
    <row r="499" spans="2:20">
      <c r="B499" s="21">
        <v>201900577</v>
      </c>
      <c r="C499" s="8">
        <v>2</v>
      </c>
      <c r="D499" s="8">
        <v>1</v>
      </c>
      <c r="E499" s="8">
        <v>75</v>
      </c>
      <c r="F499" s="9">
        <v>45</v>
      </c>
      <c r="G499" s="10">
        <v>43598.308009259257</v>
      </c>
      <c r="H499" s="10">
        <v>43598.379664351851</v>
      </c>
      <c r="I499" s="11">
        <v>1.72</v>
      </c>
      <c r="J499" s="9">
        <v>33</v>
      </c>
      <c r="K499" s="9" t="s">
        <v>2</v>
      </c>
      <c r="L499" s="8">
        <v>7308</v>
      </c>
      <c r="M499" s="8" t="s">
        <v>50</v>
      </c>
      <c r="N499" s="8" t="s">
        <v>51</v>
      </c>
      <c r="O499" s="8">
        <v>316711.23200000002</v>
      </c>
      <c r="P499" s="12">
        <v>6143751.5329999998</v>
      </c>
      <c r="Q499" s="13" t="s">
        <v>430</v>
      </c>
      <c r="R499" s="54" t="str">
        <f>IF(ISNUMBER(MATCH(J499, Causas!B:B, 0)), "Taxonomía Nueva", IF(ISNUMBER(MATCH(J499, 'Causas 1'!B:B, 0)), "Taxonomía Antigua", "HUÉRFANO"))</f>
        <v>Taxonomía Nueva</v>
      </c>
      <c r="S499" s="56">
        <f>YEAR(G499)</f>
        <v>2019</v>
      </c>
      <c r="T499" s="8">
        <f>IF(OR(ISBLANK(O498), O498=0, O498="", ISBLANK(P498), P498=0, P498=""), 1, 0)</f>
        <v>0</v>
      </c>
    </row>
    <row r="500" spans="2:20">
      <c r="B500" s="21">
        <v>201900577</v>
      </c>
      <c r="C500" s="8">
        <v>2</v>
      </c>
      <c r="D500" s="8">
        <v>1</v>
      </c>
      <c r="E500" s="8">
        <v>15</v>
      </c>
      <c r="F500" s="9">
        <v>1</v>
      </c>
      <c r="G500" s="10">
        <v>43598.369733796295</v>
      </c>
      <c r="H500" s="10">
        <v>43598.379502314812</v>
      </c>
      <c r="I500" s="11">
        <v>0.23</v>
      </c>
      <c r="J500" s="9">
        <v>33</v>
      </c>
      <c r="K500" s="9" t="s">
        <v>2</v>
      </c>
      <c r="L500" s="8">
        <v>7308</v>
      </c>
      <c r="M500" s="8" t="s">
        <v>50</v>
      </c>
      <c r="N500" s="8" t="s">
        <v>51</v>
      </c>
      <c r="O500" s="8">
        <v>316965.28600000002</v>
      </c>
      <c r="P500" s="12">
        <v>6144181.1540000001</v>
      </c>
      <c r="Q500" s="13" t="s">
        <v>430</v>
      </c>
      <c r="R500" s="54" t="str">
        <f>IF(ISNUMBER(MATCH(J500, Causas!B:B, 0)), "Taxonomía Nueva", IF(ISNUMBER(MATCH(J500, 'Causas 1'!B:B, 0)), "Taxonomía Antigua", "HUÉRFANO"))</f>
        <v>Taxonomía Nueva</v>
      </c>
      <c r="S500" s="56">
        <f>YEAR(G500)</f>
        <v>2019</v>
      </c>
      <c r="T500" s="8">
        <f>IF(OR(ISBLANK(O499), O499=0, O499="", ISBLANK(P499), P499=0, P499=""), 1, 0)</f>
        <v>0</v>
      </c>
    </row>
    <row r="501" spans="2:20">
      <c r="B501" s="21">
        <v>201900580</v>
      </c>
      <c r="C501" s="8">
        <v>6</v>
      </c>
      <c r="D501" s="8">
        <v>253</v>
      </c>
      <c r="E501" s="8">
        <v>21609.5</v>
      </c>
      <c r="F501" s="9">
        <v>3333</v>
      </c>
      <c r="G501" s="10">
        <v>43598.657905092594</v>
      </c>
      <c r="H501" s="10">
        <v>43598.671331018515</v>
      </c>
      <c r="I501" s="11">
        <v>0.32</v>
      </c>
      <c r="J501" s="9">
        <v>32</v>
      </c>
      <c r="K501" s="9" t="s">
        <v>2</v>
      </c>
      <c r="L501" s="8">
        <v>7301</v>
      </c>
      <c r="M501" s="8" t="s">
        <v>53</v>
      </c>
      <c r="N501" s="8" t="s">
        <v>51</v>
      </c>
      <c r="O501" s="8">
        <v>296508.32527492999</v>
      </c>
      <c r="P501" s="12">
        <v>6125585.75470882</v>
      </c>
      <c r="Q501" s="13" t="s">
        <v>431</v>
      </c>
      <c r="R501" s="54" t="str">
        <f>IF(ISNUMBER(MATCH(J501, Causas!B:B, 0)), "Taxonomía Nueva", IF(ISNUMBER(MATCH(J501, 'Causas 1'!B:B, 0)), "Taxonomía Antigua", "HUÉRFANO"))</f>
        <v>Taxonomía Nueva</v>
      </c>
      <c r="S501" s="56">
        <f>YEAR(G501)</f>
        <v>2019</v>
      </c>
      <c r="T501" s="8">
        <f>IF(OR(ISBLANK(O500), O500=0, O500="", ISBLANK(P500), P500=0, P500=""), 1, 0)</f>
        <v>0</v>
      </c>
    </row>
    <row r="502" spans="2:20">
      <c r="B502" s="21">
        <v>201900581</v>
      </c>
      <c r="C502" s="8">
        <v>7</v>
      </c>
      <c r="D502" s="8">
        <v>243</v>
      </c>
      <c r="E502" s="8">
        <v>15396.5</v>
      </c>
      <c r="F502" s="9">
        <v>2486</v>
      </c>
      <c r="G502" s="10">
        <v>43598.657905092594</v>
      </c>
      <c r="H502" s="10">
        <v>43598.671331018515</v>
      </c>
      <c r="I502" s="11">
        <v>0.32</v>
      </c>
      <c r="J502" s="9">
        <v>32</v>
      </c>
      <c r="K502" s="9" t="s">
        <v>2</v>
      </c>
      <c r="L502" s="8">
        <v>7301</v>
      </c>
      <c r="M502" s="8" t="s">
        <v>53</v>
      </c>
      <c r="N502" s="8" t="s">
        <v>51</v>
      </c>
      <c r="O502" s="8">
        <v>296491.57527492999</v>
      </c>
      <c r="P502" s="12">
        <v>6125569.1047082497</v>
      </c>
      <c r="Q502" s="13" t="s">
        <v>431</v>
      </c>
      <c r="R502" s="54" t="str">
        <f>IF(ISNUMBER(MATCH(J502, Causas!B:B, 0)), "Taxonomía Nueva", IF(ISNUMBER(MATCH(J502, 'Causas 1'!B:B, 0)), "Taxonomía Antigua", "HUÉRFANO"))</f>
        <v>Taxonomía Nueva</v>
      </c>
      <c r="S502" s="56">
        <f>YEAR(G502)</f>
        <v>2019</v>
      </c>
      <c r="T502" s="8">
        <f>IF(OR(ISBLANK(O501), O501=0, O501="", ISBLANK(P501), P501=0, P501=""), 1, 0)</f>
        <v>0</v>
      </c>
    </row>
    <row r="503" spans="2:20">
      <c r="B503" s="21">
        <v>201900581</v>
      </c>
      <c r="C503" s="8">
        <v>7</v>
      </c>
      <c r="D503" s="8">
        <v>34</v>
      </c>
      <c r="E503" s="8">
        <v>2107</v>
      </c>
      <c r="F503" s="9">
        <v>230</v>
      </c>
      <c r="G503" s="10">
        <v>43598.657905092594</v>
      </c>
      <c r="H503" s="10">
        <v>43598.671331018515</v>
      </c>
      <c r="I503" s="11">
        <v>0.32</v>
      </c>
      <c r="J503" s="9">
        <v>32</v>
      </c>
      <c r="K503" s="9" t="s">
        <v>2</v>
      </c>
      <c r="L503" s="8">
        <v>7304</v>
      </c>
      <c r="M503" s="8" t="s">
        <v>92</v>
      </c>
      <c r="N503" s="8" t="s">
        <v>51</v>
      </c>
      <c r="O503" s="8">
        <v>296491.57527492999</v>
      </c>
      <c r="P503" s="12">
        <v>6125569.1047082497</v>
      </c>
      <c r="Q503" s="13" t="s">
        <v>431</v>
      </c>
      <c r="R503" s="54" t="str">
        <f>IF(ISNUMBER(MATCH(J503, Causas!B:B, 0)), "Taxonomía Nueva", IF(ISNUMBER(MATCH(J503, 'Causas 1'!B:B, 0)), "Taxonomía Antigua", "HUÉRFANO"))</f>
        <v>Taxonomía Nueva</v>
      </c>
      <c r="S503" s="56">
        <f>YEAR(G503)</f>
        <v>2019</v>
      </c>
      <c r="T503" s="8">
        <f>IF(OR(ISBLANK(O502), O502=0, O502="", ISBLANK(P502), P502=0, P502=""), 1, 0)</f>
        <v>0</v>
      </c>
    </row>
    <row r="504" spans="2:20">
      <c r="B504" s="21">
        <v>201900592</v>
      </c>
      <c r="C504" s="8">
        <v>9</v>
      </c>
      <c r="D504" s="8">
        <v>2</v>
      </c>
      <c r="E504" s="8">
        <v>60</v>
      </c>
      <c r="F504" s="9">
        <v>14</v>
      </c>
      <c r="G504" s="10">
        <v>43599.447222222225</v>
      </c>
      <c r="H504" s="10">
        <v>43599.656273148146</v>
      </c>
      <c r="I504" s="11">
        <v>5.0199999999999996</v>
      </c>
      <c r="J504" s="9">
        <v>15</v>
      </c>
      <c r="K504" s="9" t="s">
        <v>3</v>
      </c>
      <c r="L504" s="8">
        <v>7306</v>
      </c>
      <c r="M504" s="8" t="s">
        <v>60</v>
      </c>
      <c r="N504" s="8" t="s">
        <v>51</v>
      </c>
      <c r="O504" s="8">
        <v>334084.011</v>
      </c>
      <c r="P504" s="12">
        <v>6125608.5130000003</v>
      </c>
      <c r="Q504" s="13" t="s">
        <v>432</v>
      </c>
      <c r="R504" s="54" t="str">
        <f>IF(ISNUMBER(MATCH(J504, Causas!B:B, 0)), "Taxonomía Nueva", IF(ISNUMBER(MATCH(J504, 'Causas 1'!B:B, 0)), "Taxonomía Antigua", "HUÉRFANO"))</f>
        <v>Taxonomía Nueva</v>
      </c>
      <c r="S504" s="56">
        <f>YEAR(G504)</f>
        <v>2019</v>
      </c>
      <c r="T504" s="8">
        <f>IF(OR(ISBLANK(O503), O503=0, O503="", ISBLANK(P503), P503=0, P503=""), 1, 0)</f>
        <v>0</v>
      </c>
    </row>
    <row r="505" spans="2:20">
      <c r="B505" s="21">
        <v>201900595</v>
      </c>
      <c r="C505" s="8">
        <v>9</v>
      </c>
      <c r="D505" s="8">
        <v>6</v>
      </c>
      <c r="E505" s="8">
        <v>360</v>
      </c>
      <c r="F505" s="9">
        <v>234</v>
      </c>
      <c r="G505" s="10">
        <v>43599.765729166669</v>
      </c>
      <c r="H505" s="10">
        <v>43599.831365740742</v>
      </c>
      <c r="I505" s="11">
        <v>1.58</v>
      </c>
      <c r="J505" s="9">
        <v>20</v>
      </c>
      <c r="K505" s="9" t="s">
        <v>3</v>
      </c>
      <c r="L505" s="8">
        <v>7306</v>
      </c>
      <c r="M505" s="8" t="s">
        <v>60</v>
      </c>
      <c r="N505" s="8" t="s">
        <v>51</v>
      </c>
      <c r="O505" s="8">
        <v>334073.21100000001</v>
      </c>
      <c r="P505" s="12">
        <v>6125626.9709999999</v>
      </c>
      <c r="Q505" s="13" t="s">
        <v>433</v>
      </c>
      <c r="R505" s="54" t="str">
        <f>IF(ISNUMBER(MATCH(J505, Causas!B:B, 0)), "Taxonomía Nueva", IF(ISNUMBER(MATCH(J505, 'Causas 1'!B:B, 0)), "Taxonomía Antigua", "HUÉRFANO"))</f>
        <v>Taxonomía Nueva</v>
      </c>
      <c r="S505" s="56">
        <f>YEAR(G505)</f>
        <v>2019</v>
      </c>
      <c r="T505" s="8">
        <f>IF(OR(ISBLANK(O504), O504=0, O504="", ISBLANK(P504), P504=0, P504=""), 1, 0)</f>
        <v>0</v>
      </c>
    </row>
    <row r="506" spans="2:20">
      <c r="B506" s="21">
        <v>201900595</v>
      </c>
      <c r="C506" s="8">
        <v>9</v>
      </c>
      <c r="D506" s="8">
        <v>0</v>
      </c>
      <c r="E506" s="8">
        <v>0</v>
      </c>
      <c r="F506" s="9">
        <v>17</v>
      </c>
      <c r="G506" s="10">
        <v>43599.765729166669</v>
      </c>
      <c r="H506" s="10">
        <v>43599.831365740742</v>
      </c>
      <c r="I506" s="11">
        <v>1.58</v>
      </c>
      <c r="J506" s="9">
        <v>20</v>
      </c>
      <c r="K506" s="9" t="s">
        <v>3</v>
      </c>
      <c r="L506" s="8">
        <v>7308</v>
      </c>
      <c r="M506" s="8" t="s">
        <v>50</v>
      </c>
      <c r="N506" s="8" t="s">
        <v>51</v>
      </c>
      <c r="O506" s="8">
        <v>334073.21100000001</v>
      </c>
      <c r="P506" s="12">
        <v>6125626.9709999999</v>
      </c>
      <c r="Q506" s="13" t="s">
        <v>433</v>
      </c>
      <c r="R506" s="54" t="str">
        <f>IF(ISNUMBER(MATCH(J506, Causas!B:B, 0)), "Taxonomía Nueva", IF(ISNUMBER(MATCH(J506, 'Causas 1'!B:B, 0)), "Taxonomía Antigua", "HUÉRFANO"))</f>
        <v>Taxonomía Nueva</v>
      </c>
      <c r="S506" s="56">
        <f>YEAR(G506)</f>
        <v>2019</v>
      </c>
      <c r="T506" s="8">
        <f>IF(OR(ISBLANK(O505), O505=0, O505="", ISBLANK(P505), P505=0, P505=""), 1, 0)</f>
        <v>0</v>
      </c>
    </row>
    <row r="507" spans="2:20">
      <c r="B507" s="21">
        <v>201900597</v>
      </c>
      <c r="C507" s="8">
        <v>9</v>
      </c>
      <c r="D507" s="8">
        <v>0</v>
      </c>
      <c r="E507" s="8">
        <v>0</v>
      </c>
      <c r="F507" s="9">
        <v>9</v>
      </c>
      <c r="G507" s="10">
        <v>43600.442175925928</v>
      </c>
      <c r="H507" s="10">
        <v>43600.486585648148</v>
      </c>
      <c r="I507" s="11">
        <v>1.07</v>
      </c>
      <c r="J507" s="9">
        <v>23</v>
      </c>
      <c r="K507" s="9" t="s">
        <v>4</v>
      </c>
      <c r="L507" s="8">
        <v>7308</v>
      </c>
      <c r="M507" s="8" t="s">
        <v>50</v>
      </c>
      <c r="N507" s="8" t="s">
        <v>275</v>
      </c>
      <c r="O507" s="8">
        <v>309171.17200000002</v>
      </c>
      <c r="P507" s="12">
        <v>6139446.4029999999</v>
      </c>
      <c r="Q507" s="13" t="s">
        <v>434</v>
      </c>
      <c r="R507" s="54" t="str">
        <f>IF(ISNUMBER(MATCH(J507, Causas!B:B, 0)), "Taxonomía Nueva", IF(ISNUMBER(MATCH(J507, 'Causas 1'!B:B, 0)), "Taxonomía Antigua", "HUÉRFANO"))</f>
        <v>Taxonomía Nueva</v>
      </c>
      <c r="S507" s="56">
        <f>YEAR(G507)</f>
        <v>2019</v>
      </c>
      <c r="T507" s="8">
        <f>IF(OR(ISBLANK(O506), O506=0, O506="", ISBLANK(P506), P506=0, P506=""), 1, 0)</f>
        <v>0</v>
      </c>
    </row>
    <row r="508" spans="2:20">
      <c r="B508" s="21">
        <v>201900600</v>
      </c>
      <c r="C508" s="8">
        <v>8</v>
      </c>
      <c r="D508" s="8">
        <v>0</v>
      </c>
      <c r="E508" s="8">
        <v>0</v>
      </c>
      <c r="F508" s="9">
        <v>15</v>
      </c>
      <c r="G508" s="10">
        <v>43600.631944444445</v>
      </c>
      <c r="H508" s="10">
        <v>43600.691805555558</v>
      </c>
      <c r="I508" s="11">
        <v>1.44</v>
      </c>
      <c r="J508" s="9">
        <v>23</v>
      </c>
      <c r="K508" s="9" t="s">
        <v>4</v>
      </c>
      <c r="L508" s="8">
        <v>7306</v>
      </c>
      <c r="M508" s="8" t="s">
        <v>60</v>
      </c>
      <c r="N508" s="8" t="s">
        <v>275</v>
      </c>
      <c r="O508" s="8">
        <v>299764.98599999998</v>
      </c>
      <c r="P508" s="12">
        <v>6127347.6299999999</v>
      </c>
      <c r="Q508" s="13" t="s">
        <v>435</v>
      </c>
      <c r="R508" s="54" t="str">
        <f>IF(ISNUMBER(MATCH(J508, Causas!B:B, 0)), "Taxonomía Nueva", IF(ISNUMBER(MATCH(J508, 'Causas 1'!B:B, 0)), "Taxonomía Antigua", "HUÉRFANO"))</f>
        <v>Taxonomía Nueva</v>
      </c>
      <c r="S508" s="56">
        <f>YEAR(G508)</f>
        <v>2019</v>
      </c>
      <c r="T508" s="8">
        <f>IF(OR(ISBLANK(O507), O507=0, O507="", ISBLANK(P507), P507=0, P507=""), 1, 0)</f>
        <v>0</v>
      </c>
    </row>
    <row r="509" spans="2:20">
      <c r="B509" s="21">
        <v>201900601</v>
      </c>
      <c r="C509" s="8">
        <v>9</v>
      </c>
      <c r="D509" s="8">
        <v>0</v>
      </c>
      <c r="E509" s="8">
        <v>0</v>
      </c>
      <c r="F509" s="9">
        <v>9</v>
      </c>
      <c r="G509" s="10">
        <v>43600.80541666667</v>
      </c>
      <c r="H509" s="10">
        <v>43600.861261574071</v>
      </c>
      <c r="I509" s="11">
        <v>1.34</v>
      </c>
      <c r="J509" s="9">
        <v>26</v>
      </c>
      <c r="K509" s="9" t="s">
        <v>4</v>
      </c>
      <c r="L509" s="8">
        <v>7308</v>
      </c>
      <c r="M509" s="8" t="s">
        <v>50</v>
      </c>
      <c r="N509" s="8" t="s">
        <v>275</v>
      </c>
      <c r="O509" s="8">
        <v>309171.17200000002</v>
      </c>
      <c r="P509" s="12">
        <v>6139446.4029999999</v>
      </c>
      <c r="Q509" s="13" t="s">
        <v>436</v>
      </c>
      <c r="R509" s="54" t="str">
        <f>IF(ISNUMBER(MATCH(J509, Causas!B:B, 0)), "Taxonomía Nueva", IF(ISNUMBER(MATCH(J509, 'Causas 1'!B:B, 0)), "Taxonomía Antigua", "HUÉRFANO"))</f>
        <v>Taxonomía Nueva</v>
      </c>
      <c r="S509" s="56">
        <f>YEAR(G509)</f>
        <v>2019</v>
      </c>
      <c r="T509" s="8">
        <f>IF(OR(ISBLANK(O508), O508=0, O508="", ISBLANK(P508), P508=0, P508=""), 1, 0)</f>
        <v>0</v>
      </c>
    </row>
    <row r="510" spans="2:20">
      <c r="B510" s="21">
        <v>201900604</v>
      </c>
      <c r="C510" s="8">
        <v>9</v>
      </c>
      <c r="D510" s="8">
        <v>13</v>
      </c>
      <c r="E510" s="8">
        <v>248</v>
      </c>
      <c r="F510" s="9">
        <v>168</v>
      </c>
      <c r="G510" s="10">
        <v>43601.428090277775</v>
      </c>
      <c r="H510" s="10">
        <v>43601.655671296299</v>
      </c>
      <c r="I510" s="11">
        <v>5.46</v>
      </c>
      <c r="J510" s="9">
        <v>23</v>
      </c>
      <c r="K510" s="9" t="s">
        <v>4</v>
      </c>
      <c r="L510" s="8">
        <v>7308</v>
      </c>
      <c r="M510" s="8" t="s">
        <v>50</v>
      </c>
      <c r="N510" s="8" t="s">
        <v>51</v>
      </c>
      <c r="O510" s="8">
        <v>315272.44900000002</v>
      </c>
      <c r="P510" s="12">
        <v>6133407.1859999998</v>
      </c>
      <c r="Q510" s="13" t="s">
        <v>437</v>
      </c>
      <c r="R510" s="54" t="str">
        <f>IF(ISNUMBER(MATCH(J510, Causas!B:B, 0)), "Taxonomía Nueva", IF(ISNUMBER(MATCH(J510, 'Causas 1'!B:B, 0)), "Taxonomía Antigua", "HUÉRFANO"))</f>
        <v>Taxonomía Nueva</v>
      </c>
      <c r="S510" s="56">
        <f>YEAR(G510)</f>
        <v>2019</v>
      </c>
      <c r="T510" s="8">
        <f>IF(OR(ISBLANK(O509), O509=0, O509="", ISBLANK(P509), P509=0, P509=""), 1, 0)</f>
        <v>0</v>
      </c>
    </row>
    <row r="511" spans="2:20">
      <c r="B511" s="21">
        <v>201900627</v>
      </c>
      <c r="C511" s="8">
        <v>7</v>
      </c>
      <c r="D511" s="8">
        <v>1</v>
      </c>
      <c r="E511" s="8">
        <v>10</v>
      </c>
      <c r="F511" s="9">
        <v>20</v>
      </c>
      <c r="G511" s="10">
        <v>43605.449907407405</v>
      </c>
      <c r="H511" s="10">
        <v>43605.494143518517</v>
      </c>
      <c r="I511" s="11">
        <v>1.06</v>
      </c>
      <c r="J511" s="9">
        <v>23</v>
      </c>
      <c r="K511" s="9" t="s">
        <v>4</v>
      </c>
      <c r="L511" s="8">
        <v>7304</v>
      </c>
      <c r="M511" s="8" t="s">
        <v>92</v>
      </c>
      <c r="N511" s="8" t="s">
        <v>51</v>
      </c>
      <c r="O511" s="8">
        <v>307532.49900000001</v>
      </c>
      <c r="P511" s="12">
        <v>6103306.1370000001</v>
      </c>
      <c r="Q511" s="13" t="s">
        <v>438</v>
      </c>
      <c r="R511" s="54" t="str">
        <f>IF(ISNUMBER(MATCH(J511, Causas!B:B, 0)), "Taxonomía Nueva", IF(ISNUMBER(MATCH(J511, 'Causas 1'!B:B, 0)), "Taxonomía Antigua", "HUÉRFANO"))</f>
        <v>Taxonomía Nueva</v>
      </c>
      <c r="S511" s="56">
        <f>YEAR(G511)</f>
        <v>2019</v>
      </c>
      <c r="T511" s="8">
        <f>IF(OR(ISBLANK(O510), O510=0, O510="", ISBLANK(P510), P510=0, P510=""), 1, 0)</f>
        <v>0</v>
      </c>
    </row>
    <row r="512" spans="2:20">
      <c r="B512" s="21">
        <v>201900634</v>
      </c>
      <c r="C512" s="8">
        <v>2</v>
      </c>
      <c r="D512" s="8">
        <v>0</v>
      </c>
      <c r="E512" s="8">
        <v>0</v>
      </c>
      <c r="F512" s="9">
        <v>45</v>
      </c>
      <c r="G512" s="10">
        <v>43607.527453703704</v>
      </c>
      <c r="H512" s="10">
        <v>43607.552268518521</v>
      </c>
      <c r="I512" s="11">
        <v>0.6</v>
      </c>
      <c r="J512" s="9">
        <v>31</v>
      </c>
      <c r="K512" s="9" t="s">
        <v>4</v>
      </c>
      <c r="L512" s="8">
        <v>7308</v>
      </c>
      <c r="M512" s="8" t="s">
        <v>50</v>
      </c>
      <c r="N512" s="8" t="s">
        <v>275</v>
      </c>
      <c r="O512" s="8">
        <v>316711.23200000002</v>
      </c>
      <c r="P512" s="12">
        <v>6143751.5329999998</v>
      </c>
      <c r="Q512" s="13" t="s">
        <v>439</v>
      </c>
      <c r="R512" s="54" t="str">
        <f>IF(ISNUMBER(MATCH(J512, Causas!B:B, 0)), "Taxonomía Nueva", IF(ISNUMBER(MATCH(J512, 'Causas 1'!B:B, 0)), "Taxonomía Antigua", "HUÉRFANO"))</f>
        <v>Taxonomía Nueva</v>
      </c>
      <c r="S512" s="56">
        <f>YEAR(G512)</f>
        <v>2019</v>
      </c>
      <c r="T512" s="8">
        <f>IF(OR(ISBLANK(O511), O511=0, O511="", ISBLANK(P511), P511=0, P511=""), 1, 0)</f>
        <v>0</v>
      </c>
    </row>
    <row r="513" spans="2:20">
      <c r="B513" s="21">
        <v>201900639</v>
      </c>
      <c r="C513" s="8">
        <v>6</v>
      </c>
      <c r="D513" s="8">
        <v>6</v>
      </c>
      <c r="E513" s="8">
        <v>155</v>
      </c>
      <c r="F513" s="9">
        <v>52</v>
      </c>
      <c r="G513" s="10">
        <v>43608.43891203704</v>
      </c>
      <c r="H513" s="10">
        <v>43608.711608796293</v>
      </c>
      <c r="I513" s="11">
        <v>6.54</v>
      </c>
      <c r="J513" s="9">
        <v>25</v>
      </c>
      <c r="K513" s="9" t="s">
        <v>4</v>
      </c>
      <c r="L513" s="8">
        <v>7301</v>
      </c>
      <c r="M513" s="8" t="s">
        <v>53</v>
      </c>
      <c r="N513" s="8" t="s">
        <v>51</v>
      </c>
      <c r="O513" s="8">
        <v>297946.05099999998</v>
      </c>
      <c r="P513" s="12">
        <v>6122926.9630000005</v>
      </c>
      <c r="Q513" s="13" t="s">
        <v>440</v>
      </c>
      <c r="R513" s="54" t="str">
        <f>IF(ISNUMBER(MATCH(J513, Causas!B:B, 0)), "Taxonomía Nueva", IF(ISNUMBER(MATCH(J513, 'Causas 1'!B:B, 0)), "Taxonomía Antigua", "HUÉRFANO"))</f>
        <v>Taxonomía Nueva</v>
      </c>
      <c r="S513" s="56">
        <f>YEAR(G513)</f>
        <v>2019</v>
      </c>
      <c r="T513" s="8">
        <f>IF(OR(ISBLANK(O512), O512=0, O512="", ISBLANK(P512), P512=0, P512=""), 1, 0)</f>
        <v>0</v>
      </c>
    </row>
    <row r="514" spans="2:20">
      <c r="B514" s="21">
        <v>201900640</v>
      </c>
      <c r="C514" s="8">
        <v>2</v>
      </c>
      <c r="D514" s="8">
        <v>1</v>
      </c>
      <c r="E514" s="8">
        <v>15</v>
      </c>
      <c r="F514" s="9">
        <v>18</v>
      </c>
      <c r="G514" s="10">
        <v>43609.432662037034</v>
      </c>
      <c r="H514" s="10">
        <v>43609.492997685185</v>
      </c>
      <c r="I514" s="11">
        <v>1.45</v>
      </c>
      <c r="J514" s="9">
        <v>23</v>
      </c>
      <c r="K514" s="9" t="s">
        <v>4</v>
      </c>
      <c r="L514" s="8">
        <v>6303</v>
      </c>
      <c r="M514" s="8" t="s">
        <v>64</v>
      </c>
      <c r="N514" s="8" t="s">
        <v>51</v>
      </c>
      <c r="O514" s="8">
        <v>308610.50799999997</v>
      </c>
      <c r="P514" s="12">
        <v>6144545.1440000003</v>
      </c>
      <c r="Q514" s="13" t="s">
        <v>441</v>
      </c>
      <c r="R514" s="54" t="str">
        <f>IF(ISNUMBER(MATCH(J514, Causas!B:B, 0)), "Taxonomía Nueva", IF(ISNUMBER(MATCH(J514, 'Causas 1'!B:B, 0)), "Taxonomía Antigua", "HUÉRFANO"))</f>
        <v>Taxonomía Nueva</v>
      </c>
      <c r="S514" s="56">
        <f>YEAR(G514)</f>
        <v>2019</v>
      </c>
      <c r="T514" s="8">
        <f>IF(OR(ISBLANK(O513), O513=0, O513="", ISBLANK(P513), P513=0, P513=""), 1, 0)</f>
        <v>0</v>
      </c>
    </row>
    <row r="515" spans="2:20">
      <c r="B515" s="21">
        <v>201900641</v>
      </c>
      <c r="C515" s="8">
        <v>8</v>
      </c>
      <c r="D515" s="8">
        <v>9</v>
      </c>
      <c r="E515" s="8">
        <v>235</v>
      </c>
      <c r="F515" s="9">
        <v>97</v>
      </c>
      <c r="G515" s="10">
        <v>43610.518530092595</v>
      </c>
      <c r="H515" s="10">
        <v>43610.585104166668</v>
      </c>
      <c r="I515" s="11">
        <v>1.6</v>
      </c>
      <c r="J515" s="9">
        <v>8</v>
      </c>
      <c r="K515" s="9" t="s">
        <v>4</v>
      </c>
      <c r="L515" s="8">
        <v>7301</v>
      </c>
      <c r="M515" s="8" t="s">
        <v>53</v>
      </c>
      <c r="N515" s="8" t="s">
        <v>51</v>
      </c>
      <c r="O515" s="8">
        <v>301127.11</v>
      </c>
      <c r="P515" s="12">
        <v>6126357.449</v>
      </c>
      <c r="Q515" s="13" t="s">
        <v>442</v>
      </c>
      <c r="R515" s="54" t="str">
        <f>IF(ISNUMBER(MATCH(J515, Causas!B:B, 0)), "Taxonomía Nueva", IF(ISNUMBER(MATCH(J515, 'Causas 1'!B:B, 0)), "Taxonomía Antigua", "HUÉRFANO"))</f>
        <v>Taxonomía Nueva</v>
      </c>
      <c r="S515" s="56">
        <f>YEAR(G515)</f>
        <v>2019</v>
      </c>
      <c r="T515" s="8">
        <f>IF(OR(ISBLANK(O514), O514=0, O514="", ISBLANK(P514), P514=0, P514=""), 1, 0)</f>
        <v>0</v>
      </c>
    </row>
    <row r="516" spans="2:20">
      <c r="B516" s="21">
        <v>201900641</v>
      </c>
      <c r="C516" s="8">
        <v>8</v>
      </c>
      <c r="D516" s="8">
        <v>19</v>
      </c>
      <c r="E516" s="8">
        <v>703</v>
      </c>
      <c r="F516" s="9">
        <v>216</v>
      </c>
      <c r="G516" s="10">
        <v>43610.518530092595</v>
      </c>
      <c r="H516" s="10">
        <v>43610.567789351851</v>
      </c>
      <c r="I516" s="11">
        <v>1.18</v>
      </c>
      <c r="J516" s="9">
        <v>8</v>
      </c>
      <c r="K516" s="9" t="s">
        <v>4</v>
      </c>
      <c r="L516" s="8">
        <v>7301</v>
      </c>
      <c r="M516" s="8" t="s">
        <v>53</v>
      </c>
      <c r="N516" s="8" t="s">
        <v>51</v>
      </c>
      <c r="O516" s="8">
        <v>299667.65500000003</v>
      </c>
      <c r="P516" s="12">
        <v>6126982.4730000002</v>
      </c>
      <c r="Q516" s="13" t="s">
        <v>442</v>
      </c>
      <c r="R516" s="54" t="str">
        <f>IF(ISNUMBER(MATCH(J516, Causas!B:B, 0)), "Taxonomía Nueva", IF(ISNUMBER(MATCH(J516, 'Causas 1'!B:B, 0)), "Taxonomía Antigua", "HUÉRFANO"))</f>
        <v>Taxonomía Nueva</v>
      </c>
      <c r="S516" s="56">
        <f>YEAR(G516)</f>
        <v>2019</v>
      </c>
      <c r="T516" s="8">
        <f>IF(OR(ISBLANK(O515), O515=0, O515="", ISBLANK(P515), P515=0, P515=""), 1, 0)</f>
        <v>0</v>
      </c>
    </row>
    <row r="517" spans="2:20">
      <c r="B517" s="21">
        <v>201900646</v>
      </c>
      <c r="C517" s="8">
        <v>7</v>
      </c>
      <c r="D517" s="8">
        <v>2</v>
      </c>
      <c r="E517" s="8">
        <v>30</v>
      </c>
      <c r="F517" s="9">
        <v>17</v>
      </c>
      <c r="G517" s="10">
        <v>43610.650300925925</v>
      </c>
      <c r="H517" s="10">
        <v>43610.728263888886</v>
      </c>
      <c r="I517" s="11">
        <v>1.87</v>
      </c>
      <c r="J517" s="9">
        <v>31</v>
      </c>
      <c r="K517" s="9" t="s">
        <v>4</v>
      </c>
      <c r="L517" s="8">
        <v>7301</v>
      </c>
      <c r="M517" s="8" t="s">
        <v>53</v>
      </c>
      <c r="N517" s="8" t="s">
        <v>51</v>
      </c>
      <c r="O517" s="8">
        <v>311053.25099999999</v>
      </c>
      <c r="P517" s="12">
        <v>6114314.3310000002</v>
      </c>
      <c r="Q517" s="13" t="s">
        <v>443</v>
      </c>
      <c r="R517" s="54" t="str">
        <f>IF(ISNUMBER(MATCH(J517, Causas!B:B, 0)), "Taxonomía Nueva", IF(ISNUMBER(MATCH(J517, 'Causas 1'!B:B, 0)), "Taxonomía Antigua", "HUÉRFANO"))</f>
        <v>Taxonomía Nueva</v>
      </c>
      <c r="S517" s="56">
        <f>YEAR(G517)</f>
        <v>2019</v>
      </c>
      <c r="T517" s="8">
        <f>IF(OR(ISBLANK(O516), O516=0, O516="", ISBLANK(P516), P516=0, P516=""), 1, 0)</f>
        <v>0</v>
      </c>
    </row>
    <row r="518" spans="2:20">
      <c r="B518" s="21">
        <v>201900646</v>
      </c>
      <c r="C518" s="8">
        <v>7</v>
      </c>
      <c r="D518" s="8">
        <v>12</v>
      </c>
      <c r="E518" s="8">
        <v>435</v>
      </c>
      <c r="F518" s="9">
        <v>175</v>
      </c>
      <c r="G518" s="10">
        <v>43610.690636574072</v>
      </c>
      <c r="H518" s="10">
        <v>43610.697025462963</v>
      </c>
      <c r="I518" s="11">
        <v>0.15</v>
      </c>
      <c r="J518" s="9">
        <v>31</v>
      </c>
      <c r="K518" s="9" t="s">
        <v>4</v>
      </c>
      <c r="L518" s="8">
        <v>7301</v>
      </c>
      <c r="M518" s="8" t="s">
        <v>53</v>
      </c>
      <c r="N518" s="8" t="s">
        <v>51</v>
      </c>
      <c r="O518" s="8">
        <v>308303.20899999997</v>
      </c>
      <c r="P518" s="12">
        <v>6115182.8380000005</v>
      </c>
      <c r="Q518" s="13" t="s">
        <v>443</v>
      </c>
      <c r="R518" s="54" t="str">
        <f>IF(ISNUMBER(MATCH(J518, Causas!B:B, 0)), "Taxonomía Nueva", IF(ISNUMBER(MATCH(J518, 'Causas 1'!B:B, 0)), "Taxonomía Antigua", "HUÉRFANO"))</f>
        <v>Taxonomía Nueva</v>
      </c>
      <c r="S518" s="56">
        <f>YEAR(G518)</f>
        <v>2019</v>
      </c>
      <c r="T518" s="8">
        <f>IF(OR(ISBLANK(O517), O517=0, O517="", ISBLANK(P517), P517=0, P517=""), 1, 0)</f>
        <v>0</v>
      </c>
    </row>
    <row r="519" spans="2:20">
      <c r="B519" s="21">
        <v>201900652</v>
      </c>
      <c r="C519" s="8">
        <v>8</v>
      </c>
      <c r="D519" s="8">
        <v>0</v>
      </c>
      <c r="E519" s="8">
        <v>0</v>
      </c>
      <c r="F519" s="9">
        <v>61</v>
      </c>
      <c r="G519" s="10">
        <v>43610.811018518521</v>
      </c>
      <c r="H519" s="10">
        <v>43610.824872685182</v>
      </c>
      <c r="I519" s="11">
        <v>0.33</v>
      </c>
      <c r="J519" s="9">
        <v>26</v>
      </c>
      <c r="K519" s="9" t="s">
        <v>4</v>
      </c>
      <c r="L519" s="8">
        <v>7301</v>
      </c>
      <c r="M519" s="8" t="s">
        <v>53</v>
      </c>
      <c r="N519" s="8" t="s">
        <v>275</v>
      </c>
      <c r="O519" s="8">
        <v>300764.77799999999</v>
      </c>
      <c r="P519" s="12">
        <v>6126528.3020000001</v>
      </c>
      <c r="Q519" s="13" t="s">
        <v>444</v>
      </c>
      <c r="R519" s="54" t="str">
        <f>IF(ISNUMBER(MATCH(J519, Causas!B:B, 0)), "Taxonomía Nueva", IF(ISNUMBER(MATCH(J519, 'Causas 1'!B:B, 0)), "Taxonomía Antigua", "HUÉRFANO"))</f>
        <v>Taxonomía Nueva</v>
      </c>
      <c r="S519" s="56">
        <f>YEAR(G519)</f>
        <v>2019</v>
      </c>
      <c r="T519" s="8">
        <f>IF(OR(ISBLANK(O518), O518=0, O518="", ISBLANK(P518), P518=0, P518=""), 1, 0)</f>
        <v>0</v>
      </c>
    </row>
    <row r="520" spans="2:20">
      <c r="B520" s="21">
        <v>201900660</v>
      </c>
      <c r="C520" s="8">
        <v>9</v>
      </c>
      <c r="D520" s="8">
        <v>18</v>
      </c>
      <c r="E520" s="8">
        <v>915</v>
      </c>
      <c r="F520" s="9">
        <v>265</v>
      </c>
      <c r="G520" s="10">
        <v>43614.075462962966</v>
      </c>
      <c r="H520" s="10">
        <v>43614.197708333333</v>
      </c>
      <c r="I520" s="11">
        <v>2.93</v>
      </c>
      <c r="J520" s="9">
        <v>1</v>
      </c>
      <c r="K520" s="9" t="s">
        <v>4</v>
      </c>
      <c r="L520" s="8">
        <v>7308</v>
      </c>
      <c r="M520" s="8" t="s">
        <v>50</v>
      </c>
      <c r="N520" s="8" t="s">
        <v>51</v>
      </c>
      <c r="O520" s="8">
        <v>309335.516</v>
      </c>
      <c r="P520" s="12">
        <v>6139238.4479999999</v>
      </c>
      <c r="Q520" s="13" t="s">
        <v>445</v>
      </c>
      <c r="R520" s="54" t="str">
        <f>IF(ISNUMBER(MATCH(J520, Causas!B:B, 0)), "Taxonomía Nueva", IF(ISNUMBER(MATCH(J520, 'Causas 1'!B:B, 0)), "Taxonomía Antigua", "HUÉRFANO"))</f>
        <v>Taxonomía Nueva</v>
      </c>
      <c r="S520" s="56">
        <f>YEAR(G520)</f>
        <v>2019</v>
      </c>
      <c r="T520" s="8">
        <f>IF(OR(ISBLANK(O519), O519=0, O519="", ISBLANK(P519), P519=0, P519=""), 1, 0)</f>
        <v>0</v>
      </c>
    </row>
    <row r="521" spans="2:20">
      <c r="B521" s="21">
        <v>201900661</v>
      </c>
      <c r="C521" s="8">
        <v>6</v>
      </c>
      <c r="D521" s="8">
        <v>14</v>
      </c>
      <c r="E521" s="8">
        <v>395</v>
      </c>
      <c r="F521" s="9">
        <v>106</v>
      </c>
      <c r="G521" s="10">
        <v>43614.25203703704</v>
      </c>
      <c r="H521" s="10">
        <v>43614.311643518522</v>
      </c>
      <c r="I521" s="11">
        <v>1.43</v>
      </c>
      <c r="J521" s="9">
        <v>1</v>
      </c>
      <c r="K521" s="9" t="s">
        <v>4</v>
      </c>
      <c r="L521" s="8">
        <v>7301</v>
      </c>
      <c r="M521" s="8" t="s">
        <v>53</v>
      </c>
      <c r="N521" s="8" t="s">
        <v>51</v>
      </c>
      <c r="O521" s="8">
        <v>301547.33399999997</v>
      </c>
      <c r="P521" s="12">
        <v>6123663.949</v>
      </c>
      <c r="Q521" s="13" t="s">
        <v>446</v>
      </c>
      <c r="R521" s="54" t="str">
        <f>IF(ISNUMBER(MATCH(J521, Causas!B:B, 0)), "Taxonomía Nueva", IF(ISNUMBER(MATCH(J521, 'Causas 1'!B:B, 0)), "Taxonomía Antigua", "HUÉRFANO"))</f>
        <v>Taxonomía Nueva</v>
      </c>
      <c r="S521" s="56">
        <f>YEAR(G521)</f>
        <v>2019</v>
      </c>
      <c r="T521" s="8">
        <f>IF(OR(ISBLANK(O520), O520=0, O520="", ISBLANK(P520), P520=0, P520=""), 1, 0)</f>
        <v>0</v>
      </c>
    </row>
    <row r="522" spans="2:20">
      <c r="B522" s="21">
        <v>201900663</v>
      </c>
      <c r="C522" s="8">
        <v>7</v>
      </c>
      <c r="D522" s="8">
        <v>1</v>
      </c>
      <c r="E522" s="8">
        <v>75</v>
      </c>
      <c r="F522" s="9">
        <v>65</v>
      </c>
      <c r="G522" s="10">
        <v>43614.534849537034</v>
      </c>
      <c r="H522" s="10">
        <v>43614.597881944443</v>
      </c>
      <c r="I522" s="11">
        <v>1.51</v>
      </c>
      <c r="J522" s="9">
        <v>5</v>
      </c>
      <c r="K522" s="9" t="s">
        <v>4</v>
      </c>
      <c r="L522" s="8">
        <v>7301</v>
      </c>
      <c r="M522" s="8" t="s">
        <v>53</v>
      </c>
      <c r="N522" s="8" t="s">
        <v>51</v>
      </c>
      <c r="O522" s="8">
        <v>303635.80599999998</v>
      </c>
      <c r="P522" s="12">
        <v>6110640.7450000001</v>
      </c>
      <c r="Q522" s="13" t="s">
        <v>447</v>
      </c>
      <c r="R522" s="54" t="str">
        <f>IF(ISNUMBER(MATCH(J522, Causas!B:B, 0)), "Taxonomía Nueva", IF(ISNUMBER(MATCH(J522, 'Causas 1'!B:B, 0)), "Taxonomía Antigua", "HUÉRFANO"))</f>
        <v>Taxonomía Nueva</v>
      </c>
      <c r="S522" s="56">
        <f>YEAR(G522)</f>
        <v>2019</v>
      </c>
      <c r="T522" s="8">
        <f>IF(OR(ISBLANK(O521), O521=0, O521="", ISBLANK(P521), P521=0, P521=""), 1, 0)</f>
        <v>0</v>
      </c>
    </row>
    <row r="523" spans="2:20">
      <c r="B523" s="21">
        <v>201900666</v>
      </c>
      <c r="C523" s="8">
        <v>6</v>
      </c>
      <c r="D523" s="8">
        <v>0</v>
      </c>
      <c r="E523" s="8">
        <v>0</v>
      </c>
      <c r="F523" s="9">
        <v>115</v>
      </c>
      <c r="G523" s="10">
        <v>43614.638159722221</v>
      </c>
      <c r="H523" s="10">
        <v>43614.701539351852</v>
      </c>
      <c r="I523" s="11">
        <v>1.52</v>
      </c>
      <c r="J523" s="9">
        <v>1</v>
      </c>
      <c r="K523" s="9" t="s">
        <v>4</v>
      </c>
      <c r="L523" s="8">
        <v>7301</v>
      </c>
      <c r="M523" s="8" t="s">
        <v>53</v>
      </c>
      <c r="N523" s="8" t="s">
        <v>275</v>
      </c>
      <c r="O523" s="8">
        <v>301820.43199999997</v>
      </c>
      <c r="P523" s="12">
        <v>6117799.6809999999</v>
      </c>
      <c r="Q523" s="13" t="s">
        <v>448</v>
      </c>
      <c r="R523" s="54" t="str">
        <f>IF(ISNUMBER(MATCH(J523, Causas!B:B, 0)), "Taxonomía Nueva", IF(ISNUMBER(MATCH(J523, 'Causas 1'!B:B, 0)), "Taxonomía Antigua", "HUÉRFANO"))</f>
        <v>Taxonomía Nueva</v>
      </c>
      <c r="S523" s="56">
        <f>YEAR(G523)</f>
        <v>2019</v>
      </c>
      <c r="T523" s="8">
        <f>IF(OR(ISBLANK(O522), O522=0, O522="", ISBLANK(P522), P522=0, P522=""), 1, 0)</f>
        <v>0</v>
      </c>
    </row>
    <row r="524" spans="2:20">
      <c r="B524" s="21">
        <v>201900668</v>
      </c>
      <c r="C524" s="8">
        <v>9</v>
      </c>
      <c r="D524" s="8">
        <v>1</v>
      </c>
      <c r="E524" s="8">
        <v>5</v>
      </c>
      <c r="F524" s="9">
        <v>2</v>
      </c>
      <c r="G524" s="10">
        <v>43614.648402777777</v>
      </c>
      <c r="H524" s="10">
        <v>43614.717002314814</v>
      </c>
      <c r="I524" s="11">
        <v>1.65</v>
      </c>
      <c r="J524" s="9">
        <v>26</v>
      </c>
      <c r="K524" s="9" t="s">
        <v>4</v>
      </c>
      <c r="L524" s="8">
        <v>7308</v>
      </c>
      <c r="M524" s="8" t="s">
        <v>50</v>
      </c>
      <c r="N524" s="8" t="s">
        <v>51</v>
      </c>
      <c r="O524" s="8">
        <v>320850.87904833001</v>
      </c>
      <c r="P524" s="12">
        <v>6129224.0721414499</v>
      </c>
      <c r="Q524" s="13" t="s">
        <v>449</v>
      </c>
      <c r="R524" s="54" t="str">
        <f>IF(ISNUMBER(MATCH(J524, Causas!B:B, 0)), "Taxonomía Nueva", IF(ISNUMBER(MATCH(J524, 'Causas 1'!B:B, 0)), "Taxonomía Antigua", "HUÉRFANO"))</f>
        <v>Taxonomía Nueva</v>
      </c>
      <c r="S524" s="56">
        <f>YEAR(G524)</f>
        <v>2019</v>
      </c>
      <c r="T524" s="8">
        <f>IF(OR(ISBLANK(O523), O523=0, O523="", ISBLANK(P523), P523=0, P523=""), 1, 0)</f>
        <v>0</v>
      </c>
    </row>
    <row r="525" spans="2:20">
      <c r="B525" s="21">
        <v>201900671</v>
      </c>
      <c r="C525" s="8">
        <v>9</v>
      </c>
      <c r="D525" s="8">
        <v>0</v>
      </c>
      <c r="E525" s="8">
        <v>0</v>
      </c>
      <c r="F525" s="9">
        <v>25</v>
      </c>
      <c r="G525" s="10">
        <v>43614.805393518516</v>
      </c>
      <c r="H525" s="10">
        <v>43614.906342592592</v>
      </c>
      <c r="I525" s="11">
        <v>2.42</v>
      </c>
      <c r="J525" s="9">
        <v>31</v>
      </c>
      <c r="K525" s="9" t="s">
        <v>4</v>
      </c>
      <c r="L525" s="8">
        <v>7308</v>
      </c>
      <c r="M525" s="8" t="s">
        <v>50</v>
      </c>
      <c r="N525" s="8" t="s">
        <v>275</v>
      </c>
      <c r="O525" s="8">
        <v>304621.99599999998</v>
      </c>
      <c r="P525" s="12">
        <v>6136899.2089999998</v>
      </c>
      <c r="Q525" s="13" t="s">
        <v>450</v>
      </c>
      <c r="R525" s="54" t="str">
        <f>IF(ISNUMBER(MATCH(J525, Causas!B:B, 0)), "Taxonomía Nueva", IF(ISNUMBER(MATCH(J525, 'Causas 1'!B:B, 0)), "Taxonomía Antigua", "HUÉRFANO"))</f>
        <v>Taxonomía Nueva</v>
      </c>
      <c r="S525" s="56">
        <f>YEAR(G525)</f>
        <v>2019</v>
      </c>
      <c r="T525" s="8">
        <f>IF(OR(ISBLANK(O524), O524=0, O524="", ISBLANK(P524), P524=0, P524=""), 1, 0)</f>
        <v>0</v>
      </c>
    </row>
    <row r="526" spans="2:20">
      <c r="B526" s="21">
        <v>201900674</v>
      </c>
      <c r="C526" s="8">
        <v>9</v>
      </c>
      <c r="D526" s="8">
        <v>4</v>
      </c>
      <c r="E526" s="8">
        <v>105</v>
      </c>
      <c r="F526" s="9">
        <v>61</v>
      </c>
      <c r="G526" s="10">
        <v>43614.835034722222</v>
      </c>
      <c r="H526" s="10">
        <v>43614.977418981478</v>
      </c>
      <c r="I526" s="11">
        <v>3.42</v>
      </c>
      <c r="J526" s="9">
        <v>1</v>
      </c>
      <c r="K526" s="9" t="s">
        <v>4</v>
      </c>
      <c r="L526" s="8">
        <v>7308</v>
      </c>
      <c r="M526" s="8" t="s">
        <v>50</v>
      </c>
      <c r="N526" s="8" t="s">
        <v>51</v>
      </c>
      <c r="O526" s="8">
        <v>305540.78499999997</v>
      </c>
      <c r="P526" s="12">
        <v>6140382.2829999998</v>
      </c>
      <c r="Q526" s="13" t="s">
        <v>451</v>
      </c>
      <c r="R526" s="54" t="str">
        <f>IF(ISNUMBER(MATCH(J526, Causas!B:B, 0)), "Taxonomía Nueva", IF(ISNUMBER(MATCH(J526, 'Causas 1'!B:B, 0)), "Taxonomía Antigua", "HUÉRFANO"))</f>
        <v>Taxonomía Nueva</v>
      </c>
      <c r="S526" s="56">
        <f>YEAR(G526)</f>
        <v>2019</v>
      </c>
      <c r="T526" s="8">
        <f>IF(OR(ISBLANK(O525), O525=0, O525="", ISBLANK(P525), P525=0, P525=""), 1, 0)</f>
        <v>0</v>
      </c>
    </row>
    <row r="527" spans="2:20">
      <c r="B527" s="21">
        <v>201900674</v>
      </c>
      <c r="C527" s="8">
        <v>9</v>
      </c>
      <c r="D527" s="8">
        <v>9</v>
      </c>
      <c r="E527" s="8">
        <v>105</v>
      </c>
      <c r="F527" s="9">
        <v>88</v>
      </c>
      <c r="G527" s="10">
        <v>43614.835034722222</v>
      </c>
      <c r="H527" s="10">
        <v>43614.979247685187</v>
      </c>
      <c r="I527" s="11">
        <v>3.46</v>
      </c>
      <c r="J527" s="9">
        <v>1</v>
      </c>
      <c r="K527" s="9" t="s">
        <v>4</v>
      </c>
      <c r="L527" s="8">
        <v>7308</v>
      </c>
      <c r="M527" s="8" t="s">
        <v>50</v>
      </c>
      <c r="N527" s="8" t="s">
        <v>51</v>
      </c>
      <c r="O527" s="8">
        <v>305540.78499999997</v>
      </c>
      <c r="P527" s="12">
        <v>6140382.2829999998</v>
      </c>
      <c r="Q527" s="13" t="s">
        <v>451</v>
      </c>
      <c r="R527" s="54" t="str">
        <f>IF(ISNUMBER(MATCH(J527, Causas!B:B, 0)), "Taxonomía Nueva", IF(ISNUMBER(MATCH(J527, 'Causas 1'!B:B, 0)), "Taxonomía Antigua", "HUÉRFANO"))</f>
        <v>Taxonomía Nueva</v>
      </c>
      <c r="S527" s="56">
        <f>YEAR(G527)</f>
        <v>2019</v>
      </c>
      <c r="T527" s="8">
        <f>IF(OR(ISBLANK(O526), O526=0, O526="", ISBLANK(P526), P526=0, P526=""), 1, 0)</f>
        <v>0</v>
      </c>
    </row>
    <row r="528" spans="2:20">
      <c r="B528" s="21">
        <v>201900683</v>
      </c>
      <c r="C528" s="8">
        <v>9</v>
      </c>
      <c r="D528" s="8">
        <v>2</v>
      </c>
      <c r="E528" s="8">
        <v>15</v>
      </c>
      <c r="F528" s="9">
        <v>11</v>
      </c>
      <c r="G528" s="10">
        <v>43615.739351851851</v>
      </c>
      <c r="H528" s="10">
        <v>43615.793854166666</v>
      </c>
      <c r="I528" s="11">
        <v>1.31</v>
      </c>
      <c r="J528" s="9">
        <v>5</v>
      </c>
      <c r="K528" s="9" t="s">
        <v>4</v>
      </c>
      <c r="L528" s="8">
        <v>7308</v>
      </c>
      <c r="M528" s="8" t="s">
        <v>50</v>
      </c>
      <c r="N528" s="8" t="s">
        <v>51</v>
      </c>
      <c r="O528" s="8">
        <v>318953.658</v>
      </c>
      <c r="P528" s="12">
        <v>6130818.0820000004</v>
      </c>
      <c r="Q528" s="13" t="s">
        <v>452</v>
      </c>
      <c r="R528" s="54" t="str">
        <f>IF(ISNUMBER(MATCH(J528, Causas!B:B, 0)), "Taxonomía Nueva", IF(ISNUMBER(MATCH(J528, 'Causas 1'!B:B, 0)), "Taxonomía Antigua", "HUÉRFANO"))</f>
        <v>Taxonomía Nueva</v>
      </c>
      <c r="S528" s="56">
        <f>YEAR(G528)</f>
        <v>2019</v>
      </c>
      <c r="T528" s="8">
        <f>IF(OR(ISBLANK(O527), O527=0, O527="", ISBLANK(P527), P527=0, P527=""), 1, 0)</f>
        <v>0</v>
      </c>
    </row>
    <row r="529" spans="2:20">
      <c r="B529" s="21">
        <v>201900687</v>
      </c>
      <c r="C529" s="8">
        <v>7</v>
      </c>
      <c r="D529" s="8">
        <v>3</v>
      </c>
      <c r="E529" s="8">
        <v>32.5</v>
      </c>
      <c r="F529" s="9">
        <v>35</v>
      </c>
      <c r="G529" s="10">
        <v>43616.586030092592</v>
      </c>
      <c r="H529" s="10">
        <v>43616.693101851852</v>
      </c>
      <c r="I529" s="11">
        <v>2.57</v>
      </c>
      <c r="J529" s="9">
        <v>1</v>
      </c>
      <c r="K529" s="9" t="s">
        <v>4</v>
      </c>
      <c r="L529" s="8">
        <v>7301</v>
      </c>
      <c r="M529" s="8" t="s">
        <v>53</v>
      </c>
      <c r="N529" s="8" t="s">
        <v>51</v>
      </c>
      <c r="O529" s="8">
        <v>305787.59700000001</v>
      </c>
      <c r="P529" s="12">
        <v>6106570.2819999997</v>
      </c>
      <c r="Q529" s="13" t="s">
        <v>453</v>
      </c>
      <c r="R529" s="54" t="str">
        <f>IF(ISNUMBER(MATCH(J529, Causas!B:B, 0)), "Taxonomía Nueva", IF(ISNUMBER(MATCH(J529, 'Causas 1'!B:B, 0)), "Taxonomía Antigua", "HUÉRFANO"))</f>
        <v>Taxonomía Nueva</v>
      </c>
      <c r="S529" s="56">
        <f>YEAR(G529)</f>
        <v>2019</v>
      </c>
      <c r="T529" s="8">
        <f>IF(OR(ISBLANK(O528), O528=0, O528="", ISBLANK(P528), P528=0, P528=""), 1, 0)</f>
        <v>0</v>
      </c>
    </row>
    <row r="530" spans="2:20">
      <c r="B530" s="21">
        <v>201900690</v>
      </c>
      <c r="C530" s="8">
        <v>2</v>
      </c>
      <c r="D530" s="8">
        <v>0</v>
      </c>
      <c r="E530" s="8">
        <v>0</v>
      </c>
      <c r="F530" s="9">
        <v>27</v>
      </c>
      <c r="G530" s="10">
        <v>43616.617118055554</v>
      </c>
      <c r="H530" s="10">
        <v>43616.752337962964</v>
      </c>
      <c r="I530" s="11">
        <v>3.25</v>
      </c>
      <c r="J530" s="9">
        <v>1</v>
      </c>
      <c r="K530" s="9" t="s">
        <v>4</v>
      </c>
      <c r="L530" s="8">
        <v>7308</v>
      </c>
      <c r="M530" s="8" t="s">
        <v>50</v>
      </c>
      <c r="N530" s="8" t="s">
        <v>275</v>
      </c>
      <c r="O530" s="8">
        <v>312531.47899999999</v>
      </c>
      <c r="P530" s="12">
        <v>6141762.5060000001</v>
      </c>
      <c r="Q530" s="13" t="s">
        <v>454</v>
      </c>
      <c r="R530" s="54" t="str">
        <f>IF(ISNUMBER(MATCH(J530, Causas!B:B, 0)), "Taxonomía Nueva", IF(ISNUMBER(MATCH(J530, 'Causas 1'!B:B, 0)), "Taxonomía Antigua", "HUÉRFANO"))</f>
        <v>Taxonomía Nueva</v>
      </c>
      <c r="S530" s="56">
        <f>YEAR(G530)</f>
        <v>2019</v>
      </c>
      <c r="T530" s="8">
        <f>IF(OR(ISBLANK(O529), O529=0, O529="", ISBLANK(P529), P529=0, P529=""), 1, 0)</f>
        <v>0</v>
      </c>
    </row>
    <row r="531" spans="2:20">
      <c r="B531" s="21">
        <v>201900693</v>
      </c>
      <c r="C531" s="8">
        <v>6</v>
      </c>
      <c r="D531" s="8">
        <v>29</v>
      </c>
      <c r="E531" s="8">
        <v>1210</v>
      </c>
      <c r="F531" s="9">
        <v>289</v>
      </c>
      <c r="G531" s="10">
        <v>43616.646041666667</v>
      </c>
      <c r="H531" s="10">
        <v>43616.663865740738</v>
      </c>
      <c r="I531" s="11">
        <v>0.43</v>
      </c>
      <c r="J531" s="9">
        <v>1</v>
      </c>
      <c r="K531" s="9" t="s">
        <v>4</v>
      </c>
      <c r="L531" s="8">
        <v>7301</v>
      </c>
      <c r="M531" s="8" t="s">
        <v>53</v>
      </c>
      <c r="N531" s="8" t="s">
        <v>51</v>
      </c>
      <c r="O531" s="8">
        <v>299817.34899999999</v>
      </c>
      <c r="P531" s="12">
        <v>6124722.2659999998</v>
      </c>
      <c r="Q531" s="13" t="s">
        <v>455</v>
      </c>
      <c r="R531" s="54" t="str">
        <f>IF(ISNUMBER(MATCH(J531, Causas!B:B, 0)), "Taxonomía Nueva", IF(ISNUMBER(MATCH(J531, 'Causas 1'!B:B, 0)), "Taxonomía Antigua", "HUÉRFANO"))</f>
        <v>Taxonomía Nueva</v>
      </c>
      <c r="S531" s="56">
        <f>YEAR(G531)</f>
        <v>2019</v>
      </c>
      <c r="T531" s="8">
        <f>IF(OR(ISBLANK(O530), O530=0, O530="", ISBLANK(P530), P530=0, P530=""), 1, 0)</f>
        <v>0</v>
      </c>
    </row>
    <row r="532" spans="2:20">
      <c r="B532" s="21">
        <v>201900695</v>
      </c>
      <c r="C532" s="8">
        <v>2</v>
      </c>
      <c r="D532" s="8">
        <v>2</v>
      </c>
      <c r="E532" s="8">
        <v>30</v>
      </c>
      <c r="F532" s="9">
        <v>7</v>
      </c>
      <c r="G532" s="10">
        <v>43616.811111111114</v>
      </c>
      <c r="H532" s="10">
        <v>43616.854212962964</v>
      </c>
      <c r="I532" s="11">
        <v>1.03</v>
      </c>
      <c r="J532" s="9">
        <v>13</v>
      </c>
      <c r="K532" s="9" t="s">
        <v>3</v>
      </c>
      <c r="L532" s="8">
        <v>6303</v>
      </c>
      <c r="M532" s="8" t="s">
        <v>64</v>
      </c>
      <c r="N532" s="8" t="s">
        <v>51</v>
      </c>
      <c r="O532" s="8">
        <v>310802.90100000001</v>
      </c>
      <c r="P532" s="12">
        <v>6147574.9009999996</v>
      </c>
      <c r="Q532" s="13" t="s">
        <v>456</v>
      </c>
      <c r="R532" s="54" t="str">
        <f>IF(ISNUMBER(MATCH(J532, Causas!B:B, 0)), "Taxonomía Nueva", IF(ISNUMBER(MATCH(J532, 'Causas 1'!B:B, 0)), "Taxonomía Antigua", "HUÉRFANO"))</f>
        <v>Taxonomía Nueva</v>
      </c>
      <c r="S532" s="56">
        <f>YEAR(G532)</f>
        <v>2019</v>
      </c>
      <c r="T532" s="8">
        <f>IF(OR(ISBLANK(O531), O531=0, O531="", ISBLANK(P531), P531=0, P531=""), 1, 0)</f>
        <v>0</v>
      </c>
    </row>
    <row r="533" spans="2:20">
      <c r="B533" s="21">
        <v>201900695</v>
      </c>
      <c r="C533" s="8">
        <v>2</v>
      </c>
      <c r="D533" s="8">
        <v>1</v>
      </c>
      <c r="E533" s="8">
        <v>15</v>
      </c>
      <c r="F533" s="9">
        <v>1</v>
      </c>
      <c r="G533" s="10">
        <v>43616.811111111114</v>
      </c>
      <c r="H533" s="10">
        <v>43616.894305555557</v>
      </c>
      <c r="I533" s="11">
        <v>2</v>
      </c>
      <c r="J533" s="9">
        <v>13</v>
      </c>
      <c r="K533" s="9" t="s">
        <v>3</v>
      </c>
      <c r="L533" s="8">
        <v>6303</v>
      </c>
      <c r="M533" s="8" t="s">
        <v>64</v>
      </c>
      <c r="N533" s="8" t="s">
        <v>51</v>
      </c>
      <c r="O533" s="8">
        <v>310802.90100000001</v>
      </c>
      <c r="P533" s="12">
        <v>6147574.9009999996</v>
      </c>
      <c r="Q533" s="13" t="s">
        <v>456</v>
      </c>
      <c r="R533" s="54" t="str">
        <f>IF(ISNUMBER(MATCH(J533, Causas!B:B, 0)), "Taxonomía Nueva", IF(ISNUMBER(MATCH(J533, 'Causas 1'!B:B, 0)), "Taxonomía Antigua", "HUÉRFANO"))</f>
        <v>Taxonomía Nueva</v>
      </c>
      <c r="S533" s="56">
        <f>YEAR(G533)</f>
        <v>2019</v>
      </c>
      <c r="T533" s="8">
        <f>IF(OR(ISBLANK(O532), O532=0, O532="", ISBLANK(P532), P532=0, P532=""), 1, 0)</f>
        <v>0</v>
      </c>
    </row>
    <row r="534" spans="2:20">
      <c r="B534" s="21">
        <v>201900695</v>
      </c>
      <c r="C534" s="8">
        <v>2</v>
      </c>
      <c r="D534" s="8">
        <v>11</v>
      </c>
      <c r="E534" s="8">
        <v>6740</v>
      </c>
      <c r="F534" s="9">
        <v>91</v>
      </c>
      <c r="G534" s="10">
        <v>43616.811111111114</v>
      </c>
      <c r="H534" s="10">
        <v>43616.854212962964</v>
      </c>
      <c r="I534" s="11">
        <v>1.03</v>
      </c>
      <c r="J534" s="9">
        <v>13</v>
      </c>
      <c r="K534" s="9" t="s">
        <v>3</v>
      </c>
      <c r="L534" s="8">
        <v>7308</v>
      </c>
      <c r="M534" s="8" t="s">
        <v>50</v>
      </c>
      <c r="N534" s="8" t="s">
        <v>51</v>
      </c>
      <c r="O534" s="8">
        <v>310802.90100000001</v>
      </c>
      <c r="P534" s="12">
        <v>6147574.9009999996</v>
      </c>
      <c r="Q534" s="13" t="s">
        <v>456</v>
      </c>
      <c r="R534" s="54" t="str">
        <f>IF(ISNUMBER(MATCH(J534, Causas!B:B, 0)), "Taxonomía Nueva", IF(ISNUMBER(MATCH(J534, 'Causas 1'!B:B, 0)), "Taxonomía Antigua", "HUÉRFANO"))</f>
        <v>Taxonomía Nueva</v>
      </c>
      <c r="S534" s="56">
        <f>YEAR(G534)</f>
        <v>2019</v>
      </c>
      <c r="T534" s="8">
        <f>IF(OR(ISBLANK(O533), O533=0, O533="", ISBLANK(P533), P533=0, P533=""), 1, 0)</f>
        <v>0</v>
      </c>
    </row>
    <row r="535" spans="2:20">
      <c r="B535" s="21">
        <v>201900695</v>
      </c>
      <c r="C535" s="8">
        <v>2</v>
      </c>
      <c r="D535" s="8">
        <v>94</v>
      </c>
      <c r="E535" s="8">
        <v>5863</v>
      </c>
      <c r="F535" s="9">
        <v>728</v>
      </c>
      <c r="G535" s="10">
        <v>43616.811111111114</v>
      </c>
      <c r="H535" s="10">
        <v>43616.894305555557</v>
      </c>
      <c r="I535" s="11">
        <v>2</v>
      </c>
      <c r="J535" s="9">
        <v>13</v>
      </c>
      <c r="K535" s="9" t="s">
        <v>3</v>
      </c>
      <c r="L535" s="8">
        <v>7308</v>
      </c>
      <c r="M535" s="8" t="s">
        <v>50</v>
      </c>
      <c r="N535" s="8" t="s">
        <v>51</v>
      </c>
      <c r="O535" s="8">
        <v>310802.90100000001</v>
      </c>
      <c r="P535" s="12">
        <v>6147574.9009999996</v>
      </c>
      <c r="Q535" s="13" t="s">
        <v>456</v>
      </c>
      <c r="R535" s="54" t="str">
        <f>IF(ISNUMBER(MATCH(J535, Causas!B:B, 0)), "Taxonomía Nueva", IF(ISNUMBER(MATCH(J535, 'Causas 1'!B:B, 0)), "Taxonomía Antigua", "HUÉRFANO"))</f>
        <v>Taxonomía Nueva</v>
      </c>
      <c r="S535" s="56">
        <f>YEAR(G535)</f>
        <v>2019</v>
      </c>
      <c r="T535" s="8">
        <f>IF(OR(ISBLANK(O534), O534=0, O534="", ISBLANK(P534), P534=0, P534=""), 1, 0)</f>
        <v>0</v>
      </c>
    </row>
    <row r="536" spans="2:20">
      <c r="B536" s="21">
        <v>201900705</v>
      </c>
      <c r="C536" s="8">
        <v>6</v>
      </c>
      <c r="D536" s="8">
        <v>1</v>
      </c>
      <c r="E536" s="8">
        <v>25</v>
      </c>
      <c r="F536" s="9">
        <v>49</v>
      </c>
      <c r="G536" s="10">
        <v>43616.759143518517</v>
      </c>
      <c r="H536" s="10">
        <v>43616.811469907407</v>
      </c>
      <c r="I536" s="11">
        <v>1.26</v>
      </c>
      <c r="J536" s="9">
        <v>13</v>
      </c>
      <c r="K536" s="9" t="s">
        <v>3</v>
      </c>
      <c r="L536" s="8">
        <v>7301</v>
      </c>
      <c r="M536" s="8" t="s">
        <v>53</v>
      </c>
      <c r="N536" s="8" t="s">
        <v>51</v>
      </c>
      <c r="O536" s="8">
        <v>298783.576</v>
      </c>
      <c r="P536" s="12">
        <v>6115597.2220000001</v>
      </c>
      <c r="Q536" s="13" t="s">
        <v>457</v>
      </c>
      <c r="R536" s="54" t="str">
        <f>IF(ISNUMBER(MATCH(J536, Causas!B:B, 0)), "Taxonomía Nueva", IF(ISNUMBER(MATCH(J536, 'Causas 1'!B:B, 0)), "Taxonomía Antigua", "HUÉRFANO"))</f>
        <v>Taxonomía Nueva</v>
      </c>
      <c r="S536" s="56">
        <f>YEAR(G536)</f>
        <v>2019</v>
      </c>
      <c r="T536" s="8">
        <f>IF(OR(ISBLANK(O535), O535=0, O535="", ISBLANK(P535), P535=0, P535=""), 1, 0)</f>
        <v>0</v>
      </c>
    </row>
    <row r="537" spans="2:20">
      <c r="B537" s="21">
        <v>201900705</v>
      </c>
      <c r="C537" s="8">
        <v>6</v>
      </c>
      <c r="D537" s="8">
        <v>2</v>
      </c>
      <c r="E537" s="8">
        <v>40</v>
      </c>
      <c r="F537" s="9">
        <v>44</v>
      </c>
      <c r="G537" s="10">
        <v>43616.765208333331</v>
      </c>
      <c r="H537" s="10">
        <v>43616.828206018516</v>
      </c>
      <c r="I537" s="11">
        <v>1.51</v>
      </c>
      <c r="J537" s="9">
        <v>13</v>
      </c>
      <c r="K537" s="9" t="s">
        <v>3</v>
      </c>
      <c r="L537" s="8">
        <v>7301</v>
      </c>
      <c r="M537" s="8" t="s">
        <v>53</v>
      </c>
      <c r="N537" s="8" t="s">
        <v>51</v>
      </c>
      <c r="O537" s="8">
        <v>298754.984</v>
      </c>
      <c r="P537" s="12">
        <v>6115628.5329999998</v>
      </c>
      <c r="Q537" s="13" t="s">
        <v>457</v>
      </c>
      <c r="R537" s="54" t="str">
        <f>IF(ISNUMBER(MATCH(J537, Causas!B:B, 0)), "Taxonomía Nueva", IF(ISNUMBER(MATCH(J537, 'Causas 1'!B:B, 0)), "Taxonomía Antigua", "HUÉRFANO"))</f>
        <v>Taxonomía Nueva</v>
      </c>
      <c r="S537" s="56">
        <f>YEAR(G537)</f>
        <v>2019</v>
      </c>
      <c r="T537" s="8">
        <f>IF(OR(ISBLANK(O536), O536=0, O536="", ISBLANK(P536), P536=0, P536=""), 1, 0)</f>
        <v>0</v>
      </c>
    </row>
    <row r="538" spans="2:20">
      <c r="B538" s="21">
        <v>201900705</v>
      </c>
      <c r="C538" s="8">
        <v>6</v>
      </c>
      <c r="D538" s="8">
        <v>1</v>
      </c>
      <c r="E538" s="8">
        <v>15</v>
      </c>
      <c r="F538" s="9">
        <v>3</v>
      </c>
      <c r="G538" s="10">
        <v>43616.807337962964</v>
      </c>
      <c r="H538" s="10">
        <v>43616.895694444444</v>
      </c>
      <c r="I538" s="11">
        <v>2.12</v>
      </c>
      <c r="J538" s="9">
        <v>13</v>
      </c>
      <c r="K538" s="9" t="s">
        <v>3</v>
      </c>
      <c r="L538" s="8">
        <v>7301</v>
      </c>
      <c r="M538" s="8" t="s">
        <v>53</v>
      </c>
      <c r="N538" s="8" t="s">
        <v>51</v>
      </c>
      <c r="O538" s="8">
        <v>298811.51400000002</v>
      </c>
      <c r="P538" s="12">
        <v>6117605.4929999998</v>
      </c>
      <c r="Q538" s="13" t="s">
        <v>457</v>
      </c>
      <c r="R538" s="54" t="str">
        <f>IF(ISNUMBER(MATCH(J538, Causas!B:B, 0)), "Taxonomía Nueva", IF(ISNUMBER(MATCH(J538, 'Causas 1'!B:B, 0)), "Taxonomía Antigua", "HUÉRFANO"))</f>
        <v>Taxonomía Nueva</v>
      </c>
      <c r="S538" s="56">
        <f>YEAR(G538)</f>
        <v>2019</v>
      </c>
      <c r="T538" s="8">
        <f>IF(OR(ISBLANK(O537), O537=0, O537="", ISBLANK(P537), P537=0, P537=""), 1, 0)</f>
        <v>0</v>
      </c>
    </row>
    <row r="539" spans="2:20">
      <c r="B539" s="21">
        <v>201900715</v>
      </c>
      <c r="C539" s="8">
        <v>9</v>
      </c>
      <c r="D539" s="8">
        <v>2</v>
      </c>
      <c r="E539" s="8">
        <v>40</v>
      </c>
      <c r="F539" s="9">
        <v>5</v>
      </c>
      <c r="G539" s="10">
        <v>43616.832175925927</v>
      </c>
      <c r="H539" s="10">
        <v>43616.886550925927</v>
      </c>
      <c r="I539" s="11">
        <v>1.31</v>
      </c>
      <c r="J539" s="9">
        <v>5</v>
      </c>
      <c r="K539" s="9" t="s">
        <v>4</v>
      </c>
      <c r="L539" s="8">
        <v>7308</v>
      </c>
      <c r="M539" s="8" t="s">
        <v>50</v>
      </c>
      <c r="N539" s="8" t="s">
        <v>51</v>
      </c>
      <c r="O539" s="8">
        <v>315862.92070000002</v>
      </c>
      <c r="P539" s="12">
        <v>6134671.7461999999</v>
      </c>
      <c r="Q539" s="13" t="s">
        <v>458</v>
      </c>
      <c r="R539" s="54" t="str">
        <f>IF(ISNUMBER(MATCH(J539, Causas!B:B, 0)), "Taxonomía Nueva", IF(ISNUMBER(MATCH(J539, 'Causas 1'!B:B, 0)), "Taxonomía Antigua", "HUÉRFANO"))</f>
        <v>Taxonomía Nueva</v>
      </c>
      <c r="S539" s="56">
        <f>YEAR(G539)</f>
        <v>2019</v>
      </c>
      <c r="T539" s="8">
        <f>IF(OR(ISBLANK(O538), O538=0, O538="", ISBLANK(P538), P538=0, P538=""), 1, 0)</f>
        <v>0</v>
      </c>
    </row>
    <row r="540" spans="2:20">
      <c r="B540" s="21">
        <v>201900720</v>
      </c>
      <c r="C540" s="8">
        <v>6</v>
      </c>
      <c r="D540" s="8">
        <v>0</v>
      </c>
      <c r="E540" s="8">
        <v>0</v>
      </c>
      <c r="F540" s="9">
        <v>9</v>
      </c>
      <c r="G540" s="10">
        <v>43616.883969907409</v>
      </c>
      <c r="H540" s="10">
        <v>43617.038738425923</v>
      </c>
      <c r="I540" s="11">
        <v>3.71</v>
      </c>
      <c r="J540" s="9">
        <v>1</v>
      </c>
      <c r="K540" s="9" t="s">
        <v>4</v>
      </c>
      <c r="L540" s="8">
        <v>7301</v>
      </c>
      <c r="M540" s="8" t="s">
        <v>53</v>
      </c>
      <c r="N540" s="8" t="s">
        <v>275</v>
      </c>
      <c r="O540" s="8">
        <v>299704.15100000001</v>
      </c>
      <c r="P540" s="12">
        <v>6126364.9179999996</v>
      </c>
      <c r="Q540" s="13" t="s">
        <v>459</v>
      </c>
      <c r="R540" s="54" t="str">
        <f>IF(ISNUMBER(MATCH(J540, Causas!B:B, 0)), "Taxonomía Nueva", IF(ISNUMBER(MATCH(J540, 'Causas 1'!B:B, 0)), "Taxonomía Antigua", "HUÉRFANO"))</f>
        <v>Taxonomía Nueva</v>
      </c>
      <c r="S540" s="56">
        <f>YEAR(G540)</f>
        <v>2019</v>
      </c>
      <c r="T540" s="8">
        <f>IF(OR(ISBLANK(O539), O539=0, O539="", ISBLANK(P539), P539=0, P539=""), 1, 0)</f>
        <v>0</v>
      </c>
    </row>
    <row r="541" spans="2:20">
      <c r="B541" s="21">
        <v>201900725</v>
      </c>
      <c r="C541" s="8">
        <v>2</v>
      </c>
      <c r="D541" s="8">
        <v>0</v>
      </c>
      <c r="E541" s="8">
        <v>0</v>
      </c>
      <c r="F541" s="9">
        <v>18</v>
      </c>
      <c r="G541" s="10">
        <v>43617.344039351854</v>
      </c>
      <c r="H541" s="10">
        <v>43617.430868055555</v>
      </c>
      <c r="I541" s="11">
        <v>2.08</v>
      </c>
      <c r="J541" s="9">
        <v>31</v>
      </c>
      <c r="K541" s="9" t="s">
        <v>4</v>
      </c>
      <c r="L541" s="8">
        <v>7308</v>
      </c>
      <c r="M541" s="8" t="s">
        <v>50</v>
      </c>
      <c r="N541" s="8" t="s">
        <v>275</v>
      </c>
      <c r="O541" s="8">
        <v>314633.85557293001</v>
      </c>
      <c r="P541" s="12">
        <v>6145748.1654890198</v>
      </c>
      <c r="Q541" s="13" t="s">
        <v>460</v>
      </c>
      <c r="R541" s="54" t="str">
        <f>IF(ISNUMBER(MATCH(J541, Causas!B:B, 0)), "Taxonomía Nueva", IF(ISNUMBER(MATCH(J541, 'Causas 1'!B:B, 0)), "Taxonomía Antigua", "HUÉRFANO"))</f>
        <v>Taxonomía Nueva</v>
      </c>
      <c r="S541" s="56">
        <f>YEAR(G541)</f>
        <v>2019</v>
      </c>
      <c r="T541" s="8">
        <f>IF(OR(ISBLANK(O540), O540=0, O540="", ISBLANK(P540), P540=0, P540=""), 1, 0)</f>
        <v>0</v>
      </c>
    </row>
    <row r="542" spans="2:20">
      <c r="B542" s="21">
        <v>201900726</v>
      </c>
      <c r="C542" s="8">
        <v>2</v>
      </c>
      <c r="D542" s="8">
        <v>0</v>
      </c>
      <c r="E542" s="8">
        <v>0</v>
      </c>
      <c r="F542" s="9">
        <v>7</v>
      </c>
      <c r="G542" s="10">
        <v>43617.3909375</v>
      </c>
      <c r="H542" s="10">
        <v>43617.456064814818</v>
      </c>
      <c r="I542" s="11">
        <v>1.56</v>
      </c>
      <c r="J542" s="9">
        <v>5</v>
      </c>
      <c r="K542" s="9" t="s">
        <v>4</v>
      </c>
      <c r="L542" s="8">
        <v>7308</v>
      </c>
      <c r="M542" s="8" t="s">
        <v>50</v>
      </c>
      <c r="N542" s="8" t="s">
        <v>275</v>
      </c>
      <c r="O542" s="8">
        <v>316197.83799999999</v>
      </c>
      <c r="P542" s="12">
        <v>6137910.4160000002</v>
      </c>
      <c r="Q542" s="13" t="s">
        <v>461</v>
      </c>
      <c r="R542" s="54" t="str">
        <f>IF(ISNUMBER(MATCH(J542, Causas!B:B, 0)), "Taxonomía Nueva", IF(ISNUMBER(MATCH(J542, 'Causas 1'!B:B, 0)), "Taxonomía Antigua", "HUÉRFANO"))</f>
        <v>Taxonomía Nueva</v>
      </c>
      <c r="S542" s="56">
        <f>YEAR(G542)</f>
        <v>2019</v>
      </c>
      <c r="T542" s="8">
        <f>IF(OR(ISBLANK(O541), O541=0, O541="", ISBLANK(P541), P541=0, P541=""), 1, 0)</f>
        <v>0</v>
      </c>
    </row>
    <row r="543" spans="2:20">
      <c r="B543" s="21">
        <v>201900751</v>
      </c>
      <c r="C543" s="8">
        <v>6</v>
      </c>
      <c r="D543" s="8">
        <v>0</v>
      </c>
      <c r="E543" s="8">
        <v>0</v>
      </c>
      <c r="F543" s="9">
        <v>84</v>
      </c>
      <c r="G543" s="10">
        <v>43620.737986111111</v>
      </c>
      <c r="H543" s="10">
        <v>43620.805891203701</v>
      </c>
      <c r="I543" s="11">
        <v>1.63</v>
      </c>
      <c r="J543" s="9">
        <v>26</v>
      </c>
      <c r="K543" s="9" t="s">
        <v>4</v>
      </c>
      <c r="L543" s="8">
        <v>7301</v>
      </c>
      <c r="M543" s="8" t="s">
        <v>53</v>
      </c>
      <c r="N543" s="8" t="s">
        <v>275</v>
      </c>
      <c r="O543" s="8">
        <v>298004.88199999998</v>
      </c>
      <c r="P543" s="12">
        <v>6122341.5350000001</v>
      </c>
      <c r="Q543" s="13" t="s">
        <v>462</v>
      </c>
      <c r="R543" s="54" t="str">
        <f>IF(ISNUMBER(MATCH(J543, Causas!B:B, 0)), "Taxonomía Nueva", IF(ISNUMBER(MATCH(J543, 'Causas 1'!B:B, 0)), "Taxonomía Antigua", "HUÉRFANO"))</f>
        <v>Taxonomía Nueva</v>
      </c>
      <c r="S543" s="56">
        <f>YEAR(G543)</f>
        <v>2019</v>
      </c>
      <c r="T543" s="8">
        <f>IF(OR(ISBLANK(O542), O542=0, O542="", ISBLANK(P542), P542=0, P542=""), 1, 0)</f>
        <v>0</v>
      </c>
    </row>
    <row r="544" spans="2:20">
      <c r="B544" s="21">
        <v>201900753</v>
      </c>
      <c r="C544" s="8">
        <v>7</v>
      </c>
      <c r="D544" s="8">
        <v>18</v>
      </c>
      <c r="E544" s="8">
        <v>660</v>
      </c>
      <c r="F544" s="9">
        <v>221</v>
      </c>
      <c r="G544" s="10">
        <v>43621.290462962963</v>
      </c>
      <c r="H544" s="10">
        <v>43621.356296296297</v>
      </c>
      <c r="I544" s="11">
        <v>1.58</v>
      </c>
      <c r="J544" s="9">
        <v>20</v>
      </c>
      <c r="K544" s="9" t="s">
        <v>3</v>
      </c>
      <c r="L544" s="8">
        <v>7301</v>
      </c>
      <c r="M544" s="8" t="s">
        <v>53</v>
      </c>
      <c r="N544" s="8" t="s">
        <v>51</v>
      </c>
      <c r="O544" s="8">
        <v>306018.13400000002</v>
      </c>
      <c r="P544" s="12">
        <v>6115599.0279999999</v>
      </c>
      <c r="Q544" s="13" t="s">
        <v>463</v>
      </c>
      <c r="R544" s="54" t="str">
        <f>IF(ISNUMBER(MATCH(J544, Causas!B:B, 0)), "Taxonomía Nueva", IF(ISNUMBER(MATCH(J544, 'Causas 1'!B:B, 0)), "Taxonomía Antigua", "HUÉRFANO"))</f>
        <v>Taxonomía Nueva</v>
      </c>
      <c r="S544" s="56">
        <f>YEAR(G544)</f>
        <v>2019</v>
      </c>
      <c r="T544" s="8">
        <f>IF(OR(ISBLANK(O543), O543=0, O543="", ISBLANK(P543), P543=0, P543=""), 1, 0)</f>
        <v>0</v>
      </c>
    </row>
    <row r="545" spans="2:20">
      <c r="B545" s="21">
        <v>201900758</v>
      </c>
      <c r="C545" s="8">
        <v>9</v>
      </c>
      <c r="D545" s="8">
        <v>0</v>
      </c>
      <c r="E545" s="8">
        <v>0</v>
      </c>
      <c r="F545" s="9">
        <v>12</v>
      </c>
      <c r="G545" s="10">
        <v>43621.713194444441</v>
      </c>
      <c r="H545" s="10">
        <v>43621.790543981479</v>
      </c>
      <c r="I545" s="11">
        <v>1.86</v>
      </c>
      <c r="J545" s="9">
        <v>20</v>
      </c>
      <c r="K545" s="9" t="s">
        <v>3</v>
      </c>
      <c r="L545" s="8">
        <v>7308</v>
      </c>
      <c r="M545" s="8" t="s">
        <v>50</v>
      </c>
      <c r="N545" s="8" t="s">
        <v>275</v>
      </c>
      <c r="O545" s="8">
        <v>306742.109</v>
      </c>
      <c r="P545" s="12">
        <v>6141563.267</v>
      </c>
      <c r="Q545" s="13" t="s">
        <v>464</v>
      </c>
      <c r="R545" s="54" t="str">
        <f>IF(ISNUMBER(MATCH(J545, Causas!B:B, 0)), "Taxonomía Nueva", IF(ISNUMBER(MATCH(J545, 'Causas 1'!B:B, 0)), "Taxonomía Antigua", "HUÉRFANO"))</f>
        <v>Taxonomía Nueva</v>
      </c>
      <c r="S545" s="56">
        <f>YEAR(G545)</f>
        <v>2019</v>
      </c>
      <c r="T545" s="8">
        <f>IF(OR(ISBLANK(O544), O544=0, O544="", ISBLANK(P544), P544=0, P544=""), 1, 0)</f>
        <v>0</v>
      </c>
    </row>
    <row r="546" spans="2:20">
      <c r="B546" s="21">
        <v>201900758</v>
      </c>
      <c r="C546" s="8">
        <v>9</v>
      </c>
      <c r="D546" s="8">
        <v>25</v>
      </c>
      <c r="E546" s="8">
        <v>641</v>
      </c>
      <c r="F546" s="9">
        <v>381</v>
      </c>
      <c r="G546" s="10">
        <v>43621.76059027778</v>
      </c>
      <c r="H546" s="10">
        <v>43621.790543981479</v>
      </c>
      <c r="I546" s="11">
        <v>0.72</v>
      </c>
      <c r="J546" s="9">
        <v>20</v>
      </c>
      <c r="K546" s="9" t="s">
        <v>3</v>
      </c>
      <c r="L546" s="8">
        <v>7306</v>
      </c>
      <c r="M546" s="8" t="s">
        <v>60</v>
      </c>
      <c r="N546" s="8" t="s">
        <v>51</v>
      </c>
      <c r="O546" s="8">
        <v>306742.109</v>
      </c>
      <c r="P546" s="12">
        <v>6141563.267</v>
      </c>
      <c r="Q546" s="13" t="s">
        <v>464</v>
      </c>
      <c r="R546" s="54" t="str">
        <f>IF(ISNUMBER(MATCH(J546, Causas!B:B, 0)), "Taxonomía Nueva", IF(ISNUMBER(MATCH(J546, 'Causas 1'!B:B, 0)), "Taxonomía Antigua", "HUÉRFANO"))</f>
        <v>Taxonomía Nueva</v>
      </c>
      <c r="S546" s="56">
        <f>YEAR(G546)</f>
        <v>2019</v>
      </c>
      <c r="T546" s="8">
        <f>IF(OR(ISBLANK(O545), O545=0, O545="", ISBLANK(P545), P545=0, P545=""), 1, 0)</f>
        <v>0</v>
      </c>
    </row>
    <row r="547" spans="2:20">
      <c r="B547" s="21">
        <v>201900758</v>
      </c>
      <c r="C547" s="8">
        <v>9</v>
      </c>
      <c r="D547" s="8">
        <v>3</v>
      </c>
      <c r="E547" s="8">
        <v>1080</v>
      </c>
      <c r="F547" s="9">
        <v>2</v>
      </c>
      <c r="G547" s="10">
        <v>43621.76059027778</v>
      </c>
      <c r="H547" s="10">
        <v>43621.787789351853</v>
      </c>
      <c r="I547" s="11">
        <v>0.65</v>
      </c>
      <c r="J547" s="9">
        <v>20</v>
      </c>
      <c r="K547" s="9" t="s">
        <v>3</v>
      </c>
      <c r="L547" s="8">
        <v>7308</v>
      </c>
      <c r="M547" s="8" t="s">
        <v>50</v>
      </c>
      <c r="N547" s="8" t="s">
        <v>51</v>
      </c>
      <c r="O547" s="8">
        <v>306742.109</v>
      </c>
      <c r="P547" s="12">
        <v>6141563.267</v>
      </c>
      <c r="Q547" s="13" t="s">
        <v>464</v>
      </c>
      <c r="R547" s="54" t="str">
        <f>IF(ISNUMBER(MATCH(J547, Causas!B:B, 0)), "Taxonomía Nueva", IF(ISNUMBER(MATCH(J547, 'Causas 1'!B:B, 0)), "Taxonomía Antigua", "HUÉRFANO"))</f>
        <v>Taxonomía Nueva</v>
      </c>
      <c r="S547" s="56">
        <f>YEAR(G547)</f>
        <v>2019</v>
      </c>
      <c r="T547" s="8">
        <f>IF(OR(ISBLANK(O546), O546=0, O546="", ISBLANK(P546), P546=0, P546=""), 1, 0)</f>
        <v>0</v>
      </c>
    </row>
    <row r="548" spans="2:20">
      <c r="B548" s="21">
        <v>201900758</v>
      </c>
      <c r="C548" s="8">
        <v>9</v>
      </c>
      <c r="D548" s="8">
        <v>104</v>
      </c>
      <c r="E548" s="8">
        <v>4934.5</v>
      </c>
      <c r="F548" s="9">
        <v>945</v>
      </c>
      <c r="G548" s="10">
        <v>43621.76059027778</v>
      </c>
      <c r="H548" s="10">
        <v>43621.790543981479</v>
      </c>
      <c r="I548" s="11">
        <v>0.72</v>
      </c>
      <c r="J548" s="9">
        <v>20</v>
      </c>
      <c r="K548" s="9" t="s">
        <v>3</v>
      </c>
      <c r="L548" s="8">
        <v>7308</v>
      </c>
      <c r="M548" s="8" t="s">
        <v>50</v>
      </c>
      <c r="N548" s="8" t="s">
        <v>51</v>
      </c>
      <c r="O548" s="8">
        <v>306742.109</v>
      </c>
      <c r="P548" s="12">
        <v>6141563.267</v>
      </c>
      <c r="Q548" s="13" t="s">
        <v>464</v>
      </c>
      <c r="R548" s="54" t="str">
        <f>IF(ISNUMBER(MATCH(J548, Causas!B:B, 0)), "Taxonomía Nueva", IF(ISNUMBER(MATCH(J548, 'Causas 1'!B:B, 0)), "Taxonomía Antigua", "HUÉRFANO"))</f>
        <v>Taxonomía Nueva</v>
      </c>
      <c r="S548" s="56">
        <f>YEAR(G548)</f>
        <v>2019</v>
      </c>
      <c r="T548" s="8">
        <f>IF(OR(ISBLANK(O547), O547=0, O547="", ISBLANK(P547), P547=0, P547=""), 1, 0)</f>
        <v>0</v>
      </c>
    </row>
    <row r="549" spans="2:20">
      <c r="B549" s="21">
        <v>201900778</v>
      </c>
      <c r="C549" s="8">
        <v>6</v>
      </c>
      <c r="D549" s="8">
        <v>0</v>
      </c>
      <c r="E549" s="8">
        <v>0</v>
      </c>
      <c r="F549" s="9">
        <v>4</v>
      </c>
      <c r="G549" s="10">
        <v>43623.427951388891</v>
      </c>
      <c r="H549" s="10">
        <v>43623.473483796297</v>
      </c>
      <c r="I549" s="11">
        <v>1.0900000000000001</v>
      </c>
      <c r="J549" s="9">
        <v>5</v>
      </c>
      <c r="K549" s="9" t="s">
        <v>4</v>
      </c>
      <c r="L549" s="8">
        <v>7301</v>
      </c>
      <c r="M549" s="8" t="s">
        <v>53</v>
      </c>
      <c r="N549" s="8" t="s">
        <v>275</v>
      </c>
      <c r="O549" s="8">
        <v>299639.86739999999</v>
      </c>
      <c r="P549" s="12">
        <v>6118465.0636999998</v>
      </c>
      <c r="Q549" s="13" t="s">
        <v>465</v>
      </c>
      <c r="R549" s="54" t="str">
        <f>IF(ISNUMBER(MATCH(J549, Causas!B:B, 0)), "Taxonomía Nueva", IF(ISNUMBER(MATCH(J549, 'Causas 1'!B:B, 0)), "Taxonomía Antigua", "HUÉRFANO"))</f>
        <v>Taxonomía Nueva</v>
      </c>
      <c r="S549" s="56">
        <f>YEAR(G549)</f>
        <v>2019</v>
      </c>
      <c r="T549" s="8">
        <f>IF(OR(ISBLANK(O548), O548=0, O548="", ISBLANK(P548), P548=0, P548=""), 1, 0)</f>
        <v>0</v>
      </c>
    </row>
    <row r="550" spans="2:20">
      <c r="B550" s="21">
        <v>201900784</v>
      </c>
      <c r="C550" s="8">
        <v>9</v>
      </c>
      <c r="D550" s="8">
        <v>48</v>
      </c>
      <c r="E550" s="8">
        <v>1353</v>
      </c>
      <c r="F550" s="9">
        <v>777</v>
      </c>
      <c r="G550" s="10">
        <v>43624.044004629628</v>
      </c>
      <c r="H550" s="10">
        <v>43624.06486111111</v>
      </c>
      <c r="I550" s="11">
        <v>0.5</v>
      </c>
      <c r="J550" s="9">
        <v>30</v>
      </c>
      <c r="K550" s="9" t="s">
        <v>4</v>
      </c>
      <c r="L550" s="8">
        <v>7308</v>
      </c>
      <c r="M550" s="8" t="s">
        <v>50</v>
      </c>
      <c r="N550" s="8" t="s">
        <v>51</v>
      </c>
      <c r="O550" s="8">
        <v>313329.56199999998</v>
      </c>
      <c r="P550" s="12">
        <v>6134953.6090000002</v>
      </c>
      <c r="Q550" s="13" t="s">
        <v>466</v>
      </c>
      <c r="R550" s="54" t="str">
        <f>IF(ISNUMBER(MATCH(J550, Causas!B:B, 0)), "Taxonomía Nueva", IF(ISNUMBER(MATCH(J550, 'Causas 1'!B:B, 0)), "Taxonomía Antigua", "HUÉRFANO"))</f>
        <v>Taxonomía Nueva</v>
      </c>
      <c r="S550" s="56">
        <f>YEAR(G550)</f>
        <v>2019</v>
      </c>
      <c r="T550" s="8">
        <f>IF(OR(ISBLANK(O549), O549=0, O549="", ISBLANK(P549), P549=0, P549=""), 1, 0)</f>
        <v>0</v>
      </c>
    </row>
    <row r="551" spans="2:20">
      <c r="B551" s="21">
        <v>201900804</v>
      </c>
      <c r="C551" s="8">
        <v>6</v>
      </c>
      <c r="D551" s="8">
        <v>1</v>
      </c>
      <c r="E551" s="8">
        <v>45</v>
      </c>
      <c r="F551" s="9">
        <v>16</v>
      </c>
      <c r="G551" s="10">
        <v>43627.778668981482</v>
      </c>
      <c r="H551" s="10">
        <v>43628.236759259256</v>
      </c>
      <c r="I551" s="11">
        <v>10.99</v>
      </c>
      <c r="J551" s="9">
        <v>20</v>
      </c>
      <c r="K551" s="9" t="s">
        <v>3</v>
      </c>
      <c r="L551" s="8">
        <v>7301</v>
      </c>
      <c r="M551" s="8" t="s">
        <v>53</v>
      </c>
      <c r="N551" s="8" t="s">
        <v>51</v>
      </c>
      <c r="O551" s="8">
        <v>297647.23300000001</v>
      </c>
      <c r="P551" s="12">
        <v>6122278.7419999996</v>
      </c>
      <c r="Q551" s="13" t="s">
        <v>467</v>
      </c>
      <c r="R551" s="54" t="str">
        <f>IF(ISNUMBER(MATCH(J551, Causas!B:B, 0)), "Taxonomía Nueva", IF(ISNUMBER(MATCH(J551, 'Causas 1'!B:B, 0)), "Taxonomía Antigua", "HUÉRFANO"))</f>
        <v>Taxonomía Nueva</v>
      </c>
      <c r="S551" s="56">
        <f>YEAR(G551)</f>
        <v>2019</v>
      </c>
      <c r="T551" s="8">
        <f>IF(OR(ISBLANK(O550), O550=0, O550="", ISBLANK(P550), P550=0, P550=""), 1, 0)</f>
        <v>0</v>
      </c>
    </row>
    <row r="552" spans="2:20">
      <c r="B552" s="21">
        <v>201900804</v>
      </c>
      <c r="C552" s="8">
        <v>6</v>
      </c>
      <c r="D552" s="8">
        <v>45</v>
      </c>
      <c r="E552" s="8">
        <v>2120</v>
      </c>
      <c r="F552" s="9">
        <v>475</v>
      </c>
      <c r="G552" s="10">
        <v>43627.838009259256</v>
      </c>
      <c r="H552" s="10">
        <v>43627.900810185187</v>
      </c>
      <c r="I552" s="11">
        <v>1.51</v>
      </c>
      <c r="J552" s="9">
        <v>20</v>
      </c>
      <c r="K552" s="9" t="s">
        <v>3</v>
      </c>
      <c r="L552" s="8">
        <v>7301</v>
      </c>
      <c r="M552" s="8" t="s">
        <v>53</v>
      </c>
      <c r="N552" s="8" t="s">
        <v>51</v>
      </c>
      <c r="O552" s="8">
        <v>297753.24200000003</v>
      </c>
      <c r="P552" s="12">
        <v>6122599.0980000002</v>
      </c>
      <c r="Q552" s="13" t="s">
        <v>467</v>
      </c>
      <c r="R552" s="54" t="str">
        <f>IF(ISNUMBER(MATCH(J552, Causas!B:B, 0)), "Taxonomía Nueva", IF(ISNUMBER(MATCH(J552, 'Causas 1'!B:B, 0)), "Taxonomía Antigua", "HUÉRFANO"))</f>
        <v>Taxonomía Nueva</v>
      </c>
      <c r="S552" s="56">
        <f>YEAR(G552)</f>
        <v>2019</v>
      </c>
      <c r="T552" s="8">
        <f>IF(OR(ISBLANK(O551), O551=0, O551="", ISBLANK(P551), P551=0, P551=""), 1, 0)</f>
        <v>0</v>
      </c>
    </row>
    <row r="553" spans="2:20">
      <c r="B553" s="21">
        <v>201900804</v>
      </c>
      <c r="C553" s="8">
        <v>6</v>
      </c>
      <c r="D553" s="8">
        <v>17</v>
      </c>
      <c r="E553" s="8">
        <v>2075</v>
      </c>
      <c r="F553" s="9">
        <v>578</v>
      </c>
      <c r="G553" s="10">
        <v>43627.838009259256</v>
      </c>
      <c r="H553" s="10">
        <v>43628.236759259256</v>
      </c>
      <c r="I553" s="11">
        <v>9.57</v>
      </c>
      <c r="J553" s="9">
        <v>20</v>
      </c>
      <c r="K553" s="9" t="s">
        <v>3</v>
      </c>
      <c r="L553" s="8">
        <v>7301</v>
      </c>
      <c r="M553" s="8" t="s">
        <v>53</v>
      </c>
      <c r="N553" s="8" t="s">
        <v>51</v>
      </c>
      <c r="O553" s="8">
        <v>297753.24200000003</v>
      </c>
      <c r="P553" s="12">
        <v>6122599.0980000002</v>
      </c>
      <c r="Q553" s="13" t="s">
        <v>467</v>
      </c>
      <c r="R553" s="54" t="str">
        <f>IF(ISNUMBER(MATCH(J553, Causas!B:B, 0)), "Taxonomía Nueva", IF(ISNUMBER(MATCH(J553, 'Causas 1'!B:B, 0)), "Taxonomía Antigua", "HUÉRFANO"))</f>
        <v>Taxonomía Nueva</v>
      </c>
      <c r="S553" s="56">
        <f>YEAR(G553)</f>
        <v>2019</v>
      </c>
      <c r="T553" s="8">
        <f>IF(OR(ISBLANK(O552), O552=0, O552="", ISBLANK(P552), P552=0, P552=""), 1, 0)</f>
        <v>0</v>
      </c>
    </row>
    <row r="554" spans="2:20">
      <c r="B554" s="21">
        <v>201900804</v>
      </c>
      <c r="C554" s="8">
        <v>6</v>
      </c>
      <c r="D554" s="8">
        <v>5</v>
      </c>
      <c r="E554" s="8">
        <v>2400</v>
      </c>
      <c r="F554" s="9">
        <v>44</v>
      </c>
      <c r="G554" s="10">
        <v>43627.977951388886</v>
      </c>
      <c r="H554" s="10">
        <v>43628.096331018518</v>
      </c>
      <c r="I554" s="11">
        <v>2.84</v>
      </c>
      <c r="J554" s="9">
        <v>20</v>
      </c>
      <c r="K554" s="9" t="s">
        <v>3</v>
      </c>
      <c r="L554" s="8">
        <v>7301</v>
      </c>
      <c r="M554" s="8" t="s">
        <v>53</v>
      </c>
      <c r="N554" s="8" t="s">
        <v>51</v>
      </c>
      <c r="O554" s="8">
        <v>297870.16800000001</v>
      </c>
      <c r="P554" s="12">
        <v>6122946.6399999997</v>
      </c>
      <c r="Q554" s="13" t="s">
        <v>467</v>
      </c>
      <c r="R554" s="54" t="str">
        <f>IF(ISNUMBER(MATCH(J554, Causas!B:B, 0)), "Taxonomía Nueva", IF(ISNUMBER(MATCH(J554, 'Causas 1'!B:B, 0)), "Taxonomía Antigua", "HUÉRFANO"))</f>
        <v>Taxonomía Nueva</v>
      </c>
      <c r="S554" s="56">
        <f>YEAR(G554)</f>
        <v>2019</v>
      </c>
      <c r="T554" s="8">
        <f>IF(OR(ISBLANK(O553), O553=0, O553="", ISBLANK(P553), P553=0, P553=""), 1, 0)</f>
        <v>0</v>
      </c>
    </row>
    <row r="555" spans="2:20">
      <c r="B555" s="21">
        <v>201900810</v>
      </c>
      <c r="C555" s="8">
        <v>2</v>
      </c>
      <c r="D555" s="8">
        <v>1</v>
      </c>
      <c r="E555" s="8">
        <v>25</v>
      </c>
      <c r="F555" s="9">
        <v>6</v>
      </c>
      <c r="G555" s="10">
        <v>43628.783506944441</v>
      </c>
      <c r="H555" s="10">
        <v>43628.826041666667</v>
      </c>
      <c r="I555" s="11">
        <v>1.02</v>
      </c>
      <c r="J555" s="9">
        <v>5</v>
      </c>
      <c r="K555" s="9" t="s">
        <v>4</v>
      </c>
      <c r="L555" s="8">
        <v>7308</v>
      </c>
      <c r="M555" s="8" t="s">
        <v>50</v>
      </c>
      <c r="N555" s="8" t="s">
        <v>51</v>
      </c>
      <c r="O555" s="8">
        <v>310772.75799999997</v>
      </c>
      <c r="P555" s="12">
        <v>6143302.4400000004</v>
      </c>
      <c r="Q555" s="13" t="s">
        <v>468</v>
      </c>
      <c r="R555" s="54" t="str">
        <f>IF(ISNUMBER(MATCH(J555, Causas!B:B, 0)), "Taxonomía Nueva", IF(ISNUMBER(MATCH(J555, 'Causas 1'!B:B, 0)), "Taxonomía Antigua", "HUÉRFANO"))</f>
        <v>Taxonomía Nueva</v>
      </c>
      <c r="S555" s="56">
        <f>YEAR(G555)</f>
        <v>2019</v>
      </c>
      <c r="T555" s="8">
        <f>IF(OR(ISBLANK(O554), O554=0, O554="", ISBLANK(P554), P554=0, P554=""), 1, 0)</f>
        <v>0</v>
      </c>
    </row>
    <row r="556" spans="2:20">
      <c r="B556" s="21">
        <v>201900813</v>
      </c>
      <c r="C556" s="8">
        <v>2</v>
      </c>
      <c r="D556" s="8">
        <v>1</v>
      </c>
      <c r="E556" s="8">
        <v>25</v>
      </c>
      <c r="F556" s="9">
        <v>5</v>
      </c>
      <c r="G556" s="10">
        <v>43629.040196759262</v>
      </c>
      <c r="H556" s="10">
        <v>43629.09915509259</v>
      </c>
      <c r="I556" s="11">
        <v>1.42</v>
      </c>
      <c r="J556" s="9">
        <v>5</v>
      </c>
      <c r="K556" s="9" t="s">
        <v>4</v>
      </c>
      <c r="L556" s="8">
        <v>7308</v>
      </c>
      <c r="M556" s="8" t="s">
        <v>50</v>
      </c>
      <c r="N556" s="8" t="s">
        <v>51</v>
      </c>
      <c r="O556" s="8">
        <v>311831.071</v>
      </c>
      <c r="P556" s="12">
        <v>6146031.1459999997</v>
      </c>
      <c r="Q556" s="13" t="s">
        <v>469</v>
      </c>
      <c r="R556" s="54" t="str">
        <f>IF(ISNUMBER(MATCH(J556, Causas!B:B, 0)), "Taxonomía Nueva", IF(ISNUMBER(MATCH(J556, 'Causas 1'!B:B, 0)), "Taxonomía Antigua", "HUÉRFANO"))</f>
        <v>Taxonomía Nueva</v>
      </c>
      <c r="S556" s="56">
        <f>YEAR(G556)</f>
        <v>2019</v>
      </c>
      <c r="T556" s="8">
        <f>IF(OR(ISBLANK(O555), O555=0, O555="", ISBLANK(P555), P555=0, P555=""), 1, 0)</f>
        <v>0</v>
      </c>
    </row>
    <row r="557" spans="2:20">
      <c r="B557" s="21">
        <v>201900827</v>
      </c>
      <c r="C557" s="8">
        <v>9</v>
      </c>
      <c r="D557" s="8">
        <v>0</v>
      </c>
      <c r="E557" s="8">
        <v>0</v>
      </c>
      <c r="F557" s="9">
        <v>11</v>
      </c>
      <c r="G557" s="10">
        <v>43632.915358796294</v>
      </c>
      <c r="H557" s="10">
        <v>43632.966111111113</v>
      </c>
      <c r="I557" s="11">
        <v>1.22</v>
      </c>
      <c r="J557" s="9">
        <v>26</v>
      </c>
      <c r="K557" s="9" t="s">
        <v>4</v>
      </c>
      <c r="L557" s="8">
        <v>7308</v>
      </c>
      <c r="M557" s="8" t="s">
        <v>50</v>
      </c>
      <c r="N557" s="8" t="s">
        <v>275</v>
      </c>
      <c r="O557" s="8">
        <v>307061.91700000002</v>
      </c>
      <c r="P557" s="12">
        <v>6136918.2290000003</v>
      </c>
      <c r="Q557" s="13" t="s">
        <v>470</v>
      </c>
      <c r="R557" s="54" t="str">
        <f>IF(ISNUMBER(MATCH(J557, Causas!B:B, 0)), "Taxonomía Nueva", IF(ISNUMBER(MATCH(J557, 'Causas 1'!B:B, 0)), "Taxonomía Antigua", "HUÉRFANO"))</f>
        <v>Taxonomía Nueva</v>
      </c>
      <c r="S557" s="56">
        <f>YEAR(G557)</f>
        <v>2019</v>
      </c>
      <c r="T557" s="8">
        <f>IF(OR(ISBLANK(O556), O556=0, O556="", ISBLANK(P556), P556=0, P556=""), 1, 0)</f>
        <v>0</v>
      </c>
    </row>
    <row r="558" spans="2:20">
      <c r="B558" s="21">
        <v>201900849</v>
      </c>
      <c r="C558" s="8">
        <v>6</v>
      </c>
      <c r="D558" s="8">
        <v>0</v>
      </c>
      <c r="E558" s="8">
        <v>0</v>
      </c>
      <c r="F558" s="9">
        <v>92</v>
      </c>
      <c r="G558" s="10">
        <v>43641.399837962963</v>
      </c>
      <c r="H558" s="10">
        <v>43641.432546296295</v>
      </c>
      <c r="I558" s="11">
        <v>0.79</v>
      </c>
      <c r="J558" s="9">
        <v>26</v>
      </c>
      <c r="K558" s="9" t="s">
        <v>4</v>
      </c>
      <c r="L558" s="8">
        <v>7301</v>
      </c>
      <c r="M558" s="8" t="s">
        <v>53</v>
      </c>
      <c r="N558" s="8" t="s">
        <v>275</v>
      </c>
      <c r="O558" s="8">
        <v>297857.266</v>
      </c>
      <c r="P558" s="12">
        <v>6125667.6349999998</v>
      </c>
      <c r="Q558" s="13" t="s">
        <v>471</v>
      </c>
      <c r="R558" s="54" t="str">
        <f>IF(ISNUMBER(MATCH(J558, Causas!B:B, 0)), "Taxonomía Nueva", IF(ISNUMBER(MATCH(J558, 'Causas 1'!B:B, 0)), "Taxonomía Antigua", "HUÉRFANO"))</f>
        <v>Taxonomía Nueva</v>
      </c>
      <c r="S558" s="56">
        <f>YEAR(G558)</f>
        <v>2019</v>
      </c>
      <c r="T558" s="8">
        <f>IF(OR(ISBLANK(O557), O557=0, O557="", ISBLANK(P557), P557=0, P557=""), 1, 0)</f>
        <v>0</v>
      </c>
    </row>
    <row r="559" spans="2:20">
      <c r="B559" s="21">
        <v>201900852</v>
      </c>
      <c r="C559" s="8">
        <v>6</v>
      </c>
      <c r="D559" s="8">
        <v>0</v>
      </c>
      <c r="E559" s="8">
        <v>0</v>
      </c>
      <c r="F559" s="9">
        <v>26</v>
      </c>
      <c r="G559" s="10">
        <v>43641.470520833333</v>
      </c>
      <c r="H559" s="10">
        <v>43641.473298611112</v>
      </c>
      <c r="I559" s="11">
        <v>7.0000000000000007E-2</v>
      </c>
      <c r="J559" s="9">
        <v>23</v>
      </c>
      <c r="K559" s="9" t="s">
        <v>4</v>
      </c>
      <c r="L559" s="8">
        <v>7301</v>
      </c>
      <c r="M559" s="8" t="s">
        <v>53</v>
      </c>
      <c r="N559" s="8" t="s">
        <v>275</v>
      </c>
      <c r="O559" s="8">
        <v>297542.42700000003</v>
      </c>
      <c r="P559" s="12">
        <v>6122956.4790000003</v>
      </c>
      <c r="Q559" s="13" t="s">
        <v>472</v>
      </c>
      <c r="R559" s="54" t="str">
        <f>IF(ISNUMBER(MATCH(J559, Causas!B:B, 0)), "Taxonomía Nueva", IF(ISNUMBER(MATCH(J559, 'Causas 1'!B:B, 0)), "Taxonomía Antigua", "HUÉRFANO"))</f>
        <v>Taxonomía Nueva</v>
      </c>
      <c r="S559" s="56">
        <f>YEAR(G559)</f>
        <v>2019</v>
      </c>
      <c r="T559" s="8">
        <f>IF(OR(ISBLANK(O558), O558=0, O558="", ISBLANK(P558), P558=0, P558=""), 1, 0)</f>
        <v>0</v>
      </c>
    </row>
    <row r="560" spans="2:20">
      <c r="B560" s="21">
        <v>201900852</v>
      </c>
      <c r="C560" s="8">
        <v>6</v>
      </c>
      <c r="D560" s="8">
        <v>0</v>
      </c>
      <c r="E560" s="8">
        <v>0</v>
      </c>
      <c r="F560" s="9">
        <v>26</v>
      </c>
      <c r="G560" s="10">
        <v>43641.612962962965</v>
      </c>
      <c r="H560" s="10">
        <v>43641.613333333335</v>
      </c>
      <c r="I560" s="11">
        <v>0.01</v>
      </c>
      <c r="J560" s="9">
        <v>23</v>
      </c>
      <c r="K560" s="9" t="s">
        <v>4</v>
      </c>
      <c r="L560" s="8">
        <v>7301</v>
      </c>
      <c r="M560" s="8" t="s">
        <v>53</v>
      </c>
      <c r="N560" s="8" t="s">
        <v>275</v>
      </c>
      <c r="O560" s="8">
        <v>297542.42700000003</v>
      </c>
      <c r="P560" s="12">
        <v>6122956.4790000003</v>
      </c>
      <c r="Q560" s="13" t="s">
        <v>472</v>
      </c>
      <c r="R560" s="54" t="str">
        <f>IF(ISNUMBER(MATCH(J560, Causas!B:B, 0)), "Taxonomía Nueva", IF(ISNUMBER(MATCH(J560, 'Causas 1'!B:B, 0)), "Taxonomía Antigua", "HUÉRFANO"))</f>
        <v>Taxonomía Nueva</v>
      </c>
      <c r="S560" s="56">
        <f>YEAR(G560)</f>
        <v>2019</v>
      </c>
      <c r="T560" s="8">
        <f>IF(OR(ISBLANK(O559), O559=0, O559="", ISBLANK(P559), P559=0, P559=""), 1, 0)</f>
        <v>0</v>
      </c>
    </row>
    <row r="561" spans="2:20">
      <c r="B561" s="21">
        <v>201900864</v>
      </c>
      <c r="C561" s="8">
        <v>9</v>
      </c>
      <c r="D561" s="8">
        <v>6</v>
      </c>
      <c r="E561" s="8">
        <v>141.5</v>
      </c>
      <c r="F561" s="9">
        <v>31</v>
      </c>
      <c r="G561" s="10">
        <v>43643.422708333332</v>
      </c>
      <c r="H561" s="10">
        <v>43643.667986111112</v>
      </c>
      <c r="I561" s="11">
        <v>5.89</v>
      </c>
      <c r="J561" s="9">
        <v>25</v>
      </c>
      <c r="K561" s="9" t="s">
        <v>4</v>
      </c>
      <c r="L561" s="8">
        <v>7308</v>
      </c>
      <c r="M561" s="8" t="s">
        <v>50</v>
      </c>
      <c r="N561" s="8" t="s">
        <v>51</v>
      </c>
      <c r="O561" s="8">
        <v>323419.08</v>
      </c>
      <c r="P561" s="12">
        <v>6128657.4400000004</v>
      </c>
      <c r="Q561" s="13" t="s">
        <v>473</v>
      </c>
      <c r="R561" s="54" t="str">
        <f>IF(ISNUMBER(MATCH(J561, Causas!B:B, 0)), "Taxonomía Nueva", IF(ISNUMBER(MATCH(J561, 'Causas 1'!B:B, 0)), "Taxonomía Antigua", "HUÉRFANO"))</f>
        <v>Taxonomía Nueva</v>
      </c>
      <c r="S561" s="56">
        <f>YEAR(G561)</f>
        <v>2019</v>
      </c>
      <c r="T561" s="8">
        <f>IF(OR(ISBLANK(O560), O560=0, O560="", ISBLANK(P560), P560=0, P560=""), 1, 0)</f>
        <v>0</v>
      </c>
    </row>
    <row r="562" spans="2:20">
      <c r="B562" s="21">
        <v>201900879</v>
      </c>
      <c r="C562" s="8">
        <v>7</v>
      </c>
      <c r="D562" s="8">
        <v>8</v>
      </c>
      <c r="E562" s="8">
        <v>410</v>
      </c>
      <c r="F562" s="9">
        <v>35</v>
      </c>
      <c r="G562" s="10">
        <v>43645.640196759261</v>
      </c>
      <c r="H562" s="10">
        <v>43645.642581018517</v>
      </c>
      <c r="I562" s="11">
        <v>0.06</v>
      </c>
      <c r="J562" s="9">
        <v>26</v>
      </c>
      <c r="K562" s="9" t="s">
        <v>4</v>
      </c>
      <c r="L562" s="8">
        <v>7301</v>
      </c>
      <c r="M562" s="8" t="s">
        <v>53</v>
      </c>
      <c r="N562" s="8" t="s">
        <v>51</v>
      </c>
      <c r="O562" s="8">
        <v>302607.42700000003</v>
      </c>
      <c r="P562" s="12">
        <v>6112370.4289999995</v>
      </c>
      <c r="Q562" s="13" t="s">
        <v>474</v>
      </c>
      <c r="R562" s="54" t="str">
        <f>IF(ISNUMBER(MATCH(J562, Causas!B:B, 0)), "Taxonomía Nueva", IF(ISNUMBER(MATCH(J562, 'Causas 1'!B:B, 0)), "Taxonomía Antigua", "HUÉRFANO"))</f>
        <v>Taxonomía Nueva</v>
      </c>
      <c r="S562" s="56">
        <f>YEAR(G562)</f>
        <v>2019</v>
      </c>
      <c r="T562" s="8">
        <f>IF(OR(ISBLANK(O561), O561=0, O561="", ISBLANK(P561), P561=0, P561=""), 1, 0)</f>
        <v>0</v>
      </c>
    </row>
    <row r="563" spans="2:20">
      <c r="B563" s="21">
        <v>201900893</v>
      </c>
      <c r="C563" s="8">
        <v>9</v>
      </c>
      <c r="D563" s="8">
        <v>0</v>
      </c>
      <c r="E563" s="8">
        <v>0</v>
      </c>
      <c r="F563" s="9">
        <v>25</v>
      </c>
      <c r="G563" s="10">
        <v>43647.792905092596</v>
      </c>
      <c r="H563" s="10">
        <v>43647.849328703705</v>
      </c>
      <c r="I563" s="11">
        <v>1.35</v>
      </c>
      <c r="J563" s="9">
        <v>26</v>
      </c>
      <c r="K563" s="9" t="s">
        <v>4</v>
      </c>
      <c r="L563" s="8">
        <v>7308</v>
      </c>
      <c r="M563" s="8" t="s">
        <v>50</v>
      </c>
      <c r="N563" s="8" t="s">
        <v>275</v>
      </c>
      <c r="O563" s="8">
        <v>304621.99599999998</v>
      </c>
      <c r="P563" s="12">
        <v>6136899.2089999998</v>
      </c>
      <c r="Q563" s="13" t="s">
        <v>475</v>
      </c>
      <c r="R563" s="54" t="str">
        <f>IF(ISNUMBER(MATCH(J563, Causas!B:B, 0)), "Taxonomía Nueva", IF(ISNUMBER(MATCH(J563, 'Causas 1'!B:B, 0)), "Taxonomía Antigua", "HUÉRFANO"))</f>
        <v>Taxonomía Nueva</v>
      </c>
      <c r="S563" s="56">
        <f>YEAR(G563)</f>
        <v>2019</v>
      </c>
      <c r="T563" s="8">
        <f>IF(OR(ISBLANK(O562), O562=0, O562="", ISBLANK(P562), P562=0, P562=""), 1, 0)</f>
        <v>0</v>
      </c>
    </row>
    <row r="564" spans="2:20">
      <c r="B564" s="21">
        <v>201900897</v>
      </c>
      <c r="C564" s="8">
        <v>6</v>
      </c>
      <c r="D564" s="8">
        <v>0</v>
      </c>
      <c r="E564" s="8">
        <v>0</v>
      </c>
      <c r="F564" s="9">
        <v>72</v>
      </c>
      <c r="G564" s="10">
        <v>43648.84306712963</v>
      </c>
      <c r="H564" s="10">
        <v>43648.89230324074</v>
      </c>
      <c r="I564" s="11">
        <v>1.18</v>
      </c>
      <c r="J564" s="9">
        <v>26</v>
      </c>
      <c r="K564" s="9" t="s">
        <v>4</v>
      </c>
      <c r="L564" s="8">
        <v>7301</v>
      </c>
      <c r="M564" s="8" t="s">
        <v>53</v>
      </c>
      <c r="N564" s="8" t="s">
        <v>275</v>
      </c>
      <c r="O564" s="8">
        <v>297487.21799999999</v>
      </c>
      <c r="P564" s="12">
        <v>6118433.1390000004</v>
      </c>
      <c r="Q564" s="13" t="s">
        <v>476</v>
      </c>
      <c r="R564" s="54" t="str">
        <f>IF(ISNUMBER(MATCH(J564, Causas!B:B, 0)), "Taxonomía Nueva", IF(ISNUMBER(MATCH(J564, 'Causas 1'!B:B, 0)), "Taxonomía Antigua", "HUÉRFANO"))</f>
        <v>Taxonomía Nueva</v>
      </c>
      <c r="S564" s="56">
        <f>YEAR(G564)</f>
        <v>2019</v>
      </c>
      <c r="T564" s="8">
        <f>IF(OR(ISBLANK(O563), O563=0, O563="", ISBLANK(P563), P563=0, P563=""), 1, 0)</f>
        <v>0</v>
      </c>
    </row>
    <row r="565" spans="2:20">
      <c r="B565" s="21">
        <v>201900900</v>
      </c>
      <c r="C565" s="8">
        <v>6</v>
      </c>
      <c r="D565" s="8">
        <v>1</v>
      </c>
      <c r="E565" s="8">
        <v>15</v>
      </c>
      <c r="F565" s="9">
        <v>4</v>
      </c>
      <c r="G565" s="10">
        <v>43649.593993055554</v>
      </c>
      <c r="H565" s="10">
        <v>43649.638923611114</v>
      </c>
      <c r="I565" s="11">
        <v>1.08</v>
      </c>
      <c r="J565" s="9">
        <v>30</v>
      </c>
      <c r="K565" s="9" t="s">
        <v>4</v>
      </c>
      <c r="L565" s="8">
        <v>7301</v>
      </c>
      <c r="M565" s="8" t="s">
        <v>53</v>
      </c>
      <c r="N565" s="8" t="s">
        <v>51</v>
      </c>
      <c r="O565" s="8">
        <v>299263.84399999998</v>
      </c>
      <c r="P565" s="12">
        <v>6119861.682</v>
      </c>
      <c r="Q565" s="13" t="s">
        <v>477</v>
      </c>
      <c r="R565" s="54" t="str">
        <f>IF(ISNUMBER(MATCH(J565, Causas!B:B, 0)), "Taxonomía Nueva", IF(ISNUMBER(MATCH(J565, 'Causas 1'!B:B, 0)), "Taxonomía Antigua", "HUÉRFANO"))</f>
        <v>Taxonomía Nueva</v>
      </c>
      <c r="S565" s="56">
        <f>YEAR(G565)</f>
        <v>2019</v>
      </c>
      <c r="T565" s="8">
        <f>IF(OR(ISBLANK(O564), O564=0, O564="", ISBLANK(P564), P564=0, P564=""), 1, 0)</f>
        <v>0</v>
      </c>
    </row>
    <row r="566" spans="2:20">
      <c r="B566" s="21">
        <v>201900904</v>
      </c>
      <c r="C566" s="8">
        <v>9</v>
      </c>
      <c r="D566" s="8">
        <v>1</v>
      </c>
      <c r="E566" s="8">
        <v>15</v>
      </c>
      <c r="F566" s="9">
        <v>1</v>
      </c>
      <c r="G566" s="10">
        <v>43650.41746527778</v>
      </c>
      <c r="H566" s="10">
        <v>43650.66715277778</v>
      </c>
      <c r="I566" s="11">
        <v>5.99</v>
      </c>
      <c r="J566" s="9">
        <v>25</v>
      </c>
      <c r="K566" s="9" t="s">
        <v>4</v>
      </c>
      <c r="L566" s="8">
        <v>7308</v>
      </c>
      <c r="M566" s="8" t="s">
        <v>50</v>
      </c>
      <c r="N566" s="8" t="s">
        <v>51</v>
      </c>
      <c r="O566" s="8">
        <v>324142.60399999999</v>
      </c>
      <c r="P566" s="12">
        <v>6128262.1160000004</v>
      </c>
      <c r="Q566" s="13" t="s">
        <v>478</v>
      </c>
      <c r="R566" s="54" t="str">
        <f>IF(ISNUMBER(MATCH(J566, Causas!B:B, 0)), "Taxonomía Nueva", IF(ISNUMBER(MATCH(J566, 'Causas 1'!B:B, 0)), "Taxonomía Antigua", "HUÉRFANO"))</f>
        <v>Taxonomía Nueva</v>
      </c>
      <c r="S566" s="56">
        <f>YEAR(G566)</f>
        <v>2019</v>
      </c>
      <c r="T566" s="8">
        <f>IF(OR(ISBLANK(O565), O565=0, O565="", ISBLANK(P565), P565=0, P565=""), 1, 0)</f>
        <v>0</v>
      </c>
    </row>
    <row r="567" spans="2:20">
      <c r="B567" s="21">
        <v>201900923</v>
      </c>
      <c r="C567" s="8">
        <v>6</v>
      </c>
      <c r="D567" s="8">
        <v>0</v>
      </c>
      <c r="E567" s="8">
        <v>0</v>
      </c>
      <c r="F567" s="9">
        <v>20</v>
      </c>
      <c r="G567" s="10">
        <v>43653.928298611114</v>
      </c>
      <c r="H567" s="10">
        <v>43653.96539351852</v>
      </c>
      <c r="I567" s="11">
        <v>0.89</v>
      </c>
      <c r="J567" s="9">
        <v>26</v>
      </c>
      <c r="K567" s="9" t="s">
        <v>4</v>
      </c>
      <c r="L567" s="8">
        <v>7301</v>
      </c>
      <c r="M567" s="8" t="s">
        <v>53</v>
      </c>
      <c r="N567" s="8" t="s">
        <v>275</v>
      </c>
      <c r="O567" s="8">
        <v>303544.43699999998</v>
      </c>
      <c r="P567" s="12">
        <v>6123303.6440000003</v>
      </c>
      <c r="Q567" s="13" t="s">
        <v>479</v>
      </c>
      <c r="R567" s="54" t="str">
        <f>IF(ISNUMBER(MATCH(J567, Causas!B:B, 0)), "Taxonomía Nueva", IF(ISNUMBER(MATCH(J567, 'Causas 1'!B:B, 0)), "Taxonomía Antigua", "HUÉRFANO"))</f>
        <v>Taxonomía Nueva</v>
      </c>
      <c r="S567" s="56">
        <f>YEAR(G567)</f>
        <v>2019</v>
      </c>
      <c r="T567" s="8">
        <f>IF(OR(ISBLANK(O566), O566=0, O566="", ISBLANK(P566), P566=0, P566=""), 1, 0)</f>
        <v>0</v>
      </c>
    </row>
    <row r="568" spans="2:20">
      <c r="B568" s="21">
        <v>201900933</v>
      </c>
      <c r="C568" s="8">
        <v>7</v>
      </c>
      <c r="D568" s="8">
        <v>242</v>
      </c>
      <c r="E568" s="8">
        <v>15216.5</v>
      </c>
      <c r="F568" s="9">
        <v>2514</v>
      </c>
      <c r="G568" s="10">
        <v>43656.39403935185</v>
      </c>
      <c r="H568" s="10">
        <v>43656.395138888889</v>
      </c>
      <c r="I568" s="11">
        <v>0.03</v>
      </c>
      <c r="J568" s="9">
        <v>30</v>
      </c>
      <c r="K568" s="9" t="s">
        <v>4</v>
      </c>
      <c r="L568" s="8">
        <v>7301</v>
      </c>
      <c r="M568" s="8" t="s">
        <v>53</v>
      </c>
      <c r="N568" s="8" t="s">
        <v>51</v>
      </c>
      <c r="O568" s="8">
        <v>302214.53999999998</v>
      </c>
      <c r="P568" s="12">
        <v>6117685.6490000002</v>
      </c>
      <c r="Q568" s="13" t="s">
        <v>480</v>
      </c>
      <c r="R568" s="54" t="str">
        <f>IF(ISNUMBER(MATCH(J568, Causas!B:B, 0)), "Taxonomía Nueva", IF(ISNUMBER(MATCH(J568, 'Causas 1'!B:B, 0)), "Taxonomía Antigua", "HUÉRFANO"))</f>
        <v>Taxonomía Nueva</v>
      </c>
      <c r="S568" s="56">
        <f>YEAR(G568)</f>
        <v>2019</v>
      </c>
      <c r="T568" s="8">
        <f>IF(OR(ISBLANK(O567), O567=0, O567="", ISBLANK(P567), P567=0, P567=""), 1, 0)</f>
        <v>0</v>
      </c>
    </row>
    <row r="569" spans="2:20">
      <c r="B569" s="21">
        <v>201900933</v>
      </c>
      <c r="C569" s="8">
        <v>7</v>
      </c>
      <c r="D569" s="8">
        <v>34</v>
      </c>
      <c r="E569" s="8">
        <v>2097</v>
      </c>
      <c r="F569" s="9">
        <v>233</v>
      </c>
      <c r="G569" s="10">
        <v>43656.39403935185</v>
      </c>
      <c r="H569" s="10">
        <v>43656.395138888889</v>
      </c>
      <c r="I569" s="11">
        <v>0.03</v>
      </c>
      <c r="J569" s="9">
        <v>30</v>
      </c>
      <c r="K569" s="9" t="s">
        <v>4</v>
      </c>
      <c r="L569" s="8">
        <v>7304</v>
      </c>
      <c r="M569" s="8" t="s">
        <v>92</v>
      </c>
      <c r="N569" s="8" t="s">
        <v>51</v>
      </c>
      <c r="O569" s="8">
        <v>302214.53999999998</v>
      </c>
      <c r="P569" s="12">
        <v>6117685.6490000002</v>
      </c>
      <c r="Q569" s="13" t="s">
        <v>480</v>
      </c>
      <c r="R569" s="54" t="str">
        <f>IF(ISNUMBER(MATCH(J569, Causas!B:B, 0)), "Taxonomía Nueva", IF(ISNUMBER(MATCH(J569, 'Causas 1'!B:B, 0)), "Taxonomía Antigua", "HUÉRFANO"))</f>
        <v>Taxonomía Nueva</v>
      </c>
      <c r="S569" s="56">
        <f>YEAR(G569)</f>
        <v>2019</v>
      </c>
      <c r="T569" s="8">
        <f>IF(OR(ISBLANK(O568), O568=0, O568="", ISBLANK(P568), P568=0, P568=""), 1, 0)</f>
        <v>0</v>
      </c>
    </row>
    <row r="570" spans="2:20">
      <c r="B570" s="21">
        <v>201900944</v>
      </c>
      <c r="C570" s="8">
        <v>9</v>
      </c>
      <c r="D570" s="8">
        <v>103</v>
      </c>
      <c r="E570" s="8">
        <v>5798</v>
      </c>
      <c r="F570" s="9">
        <v>1196</v>
      </c>
      <c r="G570" s="10">
        <v>43656.864907407406</v>
      </c>
      <c r="H570" s="10">
        <v>43656.885474537034</v>
      </c>
      <c r="I570" s="11">
        <v>0.49</v>
      </c>
      <c r="J570" s="9">
        <v>20</v>
      </c>
      <c r="K570" s="9" t="s">
        <v>3</v>
      </c>
      <c r="L570" s="8">
        <v>7308</v>
      </c>
      <c r="M570" s="8" t="s">
        <v>50</v>
      </c>
      <c r="N570" s="8" t="s">
        <v>51</v>
      </c>
      <c r="O570" s="8">
        <v>307158.28200000001</v>
      </c>
      <c r="P570" s="12">
        <v>6141226.034</v>
      </c>
      <c r="Q570" s="13" t="s">
        <v>481</v>
      </c>
      <c r="R570" s="54" t="str">
        <f>IF(ISNUMBER(MATCH(J570, Causas!B:B, 0)), "Taxonomía Nueva", IF(ISNUMBER(MATCH(J570, 'Causas 1'!B:B, 0)), "Taxonomía Antigua", "HUÉRFANO"))</f>
        <v>Taxonomía Nueva</v>
      </c>
      <c r="S570" s="56">
        <f>YEAR(G570)</f>
        <v>2019</v>
      </c>
      <c r="T570" s="8">
        <f>IF(OR(ISBLANK(O569), O569=0, O569="", ISBLANK(P569), P569=0, P569=""), 1, 0)</f>
        <v>0</v>
      </c>
    </row>
    <row r="571" spans="2:20">
      <c r="B571" s="21">
        <v>201900944</v>
      </c>
      <c r="C571" s="8">
        <v>9</v>
      </c>
      <c r="D571" s="8">
        <v>13</v>
      </c>
      <c r="E571" s="8">
        <v>665</v>
      </c>
      <c r="F571" s="9">
        <v>199</v>
      </c>
      <c r="G571" s="10">
        <v>43656.864907407406</v>
      </c>
      <c r="H571" s="10">
        <v>43657.041990740741</v>
      </c>
      <c r="I571" s="11">
        <v>4.25</v>
      </c>
      <c r="J571" s="9">
        <v>20</v>
      </c>
      <c r="K571" s="9" t="s">
        <v>3</v>
      </c>
      <c r="L571" s="8">
        <v>7308</v>
      </c>
      <c r="M571" s="8" t="s">
        <v>50</v>
      </c>
      <c r="N571" s="8" t="s">
        <v>51</v>
      </c>
      <c r="O571" s="8">
        <v>307158.28200000001</v>
      </c>
      <c r="P571" s="12">
        <v>6141226.034</v>
      </c>
      <c r="Q571" s="13" t="s">
        <v>481</v>
      </c>
      <c r="R571" s="54" t="str">
        <f>IF(ISNUMBER(MATCH(J571, Causas!B:B, 0)), "Taxonomía Nueva", IF(ISNUMBER(MATCH(J571, 'Causas 1'!B:B, 0)), "Taxonomía Antigua", "HUÉRFANO"))</f>
        <v>Taxonomía Nueva</v>
      </c>
      <c r="S571" s="56">
        <f>YEAR(G571)</f>
        <v>2019</v>
      </c>
      <c r="T571" s="8">
        <f>IF(OR(ISBLANK(O570), O570=0, O570="", ISBLANK(P570), P570=0, P570=""), 1, 0)</f>
        <v>0</v>
      </c>
    </row>
    <row r="572" spans="2:20">
      <c r="B572" s="21">
        <v>201900951</v>
      </c>
      <c r="C572" s="8">
        <v>9</v>
      </c>
      <c r="D572" s="8">
        <v>0</v>
      </c>
      <c r="E572" s="8">
        <v>0</v>
      </c>
      <c r="F572" s="9">
        <v>28</v>
      </c>
      <c r="G572" s="10">
        <v>43658.628391203703</v>
      </c>
      <c r="H572" s="10">
        <v>43658.635960648149</v>
      </c>
      <c r="I572" s="11">
        <v>0.18</v>
      </c>
      <c r="J572" s="9">
        <v>30</v>
      </c>
      <c r="K572" s="9" t="s">
        <v>4</v>
      </c>
      <c r="L572" s="8">
        <v>7308</v>
      </c>
      <c r="M572" s="8" t="s">
        <v>50</v>
      </c>
      <c r="N572" s="8" t="s">
        <v>275</v>
      </c>
      <c r="O572" s="8">
        <v>306071.52600000001</v>
      </c>
      <c r="P572" s="12">
        <v>6137332.8020000001</v>
      </c>
      <c r="Q572" s="13" t="s">
        <v>482</v>
      </c>
      <c r="R572" s="54" t="str">
        <f>IF(ISNUMBER(MATCH(J572, Causas!B:B, 0)), "Taxonomía Nueva", IF(ISNUMBER(MATCH(J572, 'Causas 1'!B:B, 0)), "Taxonomía Antigua", "HUÉRFANO"))</f>
        <v>Taxonomía Nueva</v>
      </c>
      <c r="S572" s="56">
        <f>YEAR(G572)</f>
        <v>2019</v>
      </c>
      <c r="T572" s="8">
        <f>IF(OR(ISBLANK(O571), O571=0, O571="", ISBLANK(P571), P571=0, P571=""), 1, 0)</f>
        <v>0</v>
      </c>
    </row>
    <row r="573" spans="2:20">
      <c r="B573" s="21">
        <v>201900953</v>
      </c>
      <c r="C573" s="8">
        <v>9</v>
      </c>
      <c r="D573" s="8">
        <v>1</v>
      </c>
      <c r="E573" s="8">
        <v>35</v>
      </c>
      <c r="F573" s="9">
        <v>51</v>
      </c>
      <c r="G573" s="10">
        <v>43658.77076388889</v>
      </c>
      <c r="H573" s="10">
        <v>43658.819710648146</v>
      </c>
      <c r="I573" s="11">
        <v>1.17</v>
      </c>
      <c r="J573" s="9">
        <v>30</v>
      </c>
      <c r="K573" s="9" t="s">
        <v>4</v>
      </c>
      <c r="L573" s="8">
        <v>7308</v>
      </c>
      <c r="M573" s="8" t="s">
        <v>50</v>
      </c>
      <c r="N573" s="8" t="s">
        <v>51</v>
      </c>
      <c r="O573" s="8">
        <v>311235.266</v>
      </c>
      <c r="P573" s="12">
        <v>6140040.4230000004</v>
      </c>
      <c r="Q573" s="13" t="s">
        <v>483</v>
      </c>
      <c r="R573" s="54" t="str">
        <f>IF(ISNUMBER(MATCH(J573, Causas!B:B, 0)), "Taxonomía Nueva", IF(ISNUMBER(MATCH(J573, 'Causas 1'!B:B, 0)), "Taxonomía Antigua", "HUÉRFANO"))</f>
        <v>Taxonomía Nueva</v>
      </c>
      <c r="S573" s="56">
        <f>YEAR(G573)</f>
        <v>2019</v>
      </c>
      <c r="T573" s="8">
        <f>IF(OR(ISBLANK(O572), O572=0, O572="", ISBLANK(P572), P572=0, P572=""), 1, 0)</f>
        <v>0</v>
      </c>
    </row>
    <row r="574" spans="2:20">
      <c r="B574" s="21">
        <v>201900953</v>
      </c>
      <c r="C574" s="8">
        <v>9</v>
      </c>
      <c r="D574" s="8">
        <v>18</v>
      </c>
      <c r="E574" s="8">
        <v>915</v>
      </c>
      <c r="F574" s="9">
        <v>269</v>
      </c>
      <c r="G574" s="10">
        <v>43658.860150462962</v>
      </c>
      <c r="H574" s="10">
        <v>43658.893738425926</v>
      </c>
      <c r="I574" s="11">
        <v>0.81</v>
      </c>
      <c r="J574" s="9">
        <v>30</v>
      </c>
      <c r="K574" s="9" t="s">
        <v>4</v>
      </c>
      <c r="L574" s="8">
        <v>7308</v>
      </c>
      <c r="M574" s="8" t="s">
        <v>50</v>
      </c>
      <c r="N574" s="8" t="s">
        <v>51</v>
      </c>
      <c r="O574" s="8">
        <v>309335.516</v>
      </c>
      <c r="P574" s="12">
        <v>6139238.4479999999</v>
      </c>
      <c r="Q574" s="13" t="s">
        <v>483</v>
      </c>
      <c r="R574" s="54" t="str">
        <f>IF(ISNUMBER(MATCH(J574, Causas!B:B, 0)), "Taxonomía Nueva", IF(ISNUMBER(MATCH(J574, 'Causas 1'!B:B, 0)), "Taxonomía Antigua", "HUÉRFANO"))</f>
        <v>Taxonomía Nueva</v>
      </c>
      <c r="S574" s="56">
        <f>YEAR(G574)</f>
        <v>2019</v>
      </c>
      <c r="T574" s="8">
        <f>IF(OR(ISBLANK(O573), O573=0, O573="", ISBLANK(P573), P573=0, P573=""), 1, 0)</f>
        <v>0</v>
      </c>
    </row>
    <row r="575" spans="2:20">
      <c r="B575" s="21">
        <v>201900956</v>
      </c>
      <c r="C575" s="8">
        <v>2</v>
      </c>
      <c r="D575" s="8">
        <v>0</v>
      </c>
      <c r="E575" s="8">
        <v>0</v>
      </c>
      <c r="F575" s="9">
        <v>94</v>
      </c>
      <c r="G575" s="10">
        <v>43658.826851851853</v>
      </c>
      <c r="H575" s="10">
        <v>43658.919374999998</v>
      </c>
      <c r="I575" s="11">
        <v>2.2200000000000002</v>
      </c>
      <c r="J575" s="9">
        <v>10</v>
      </c>
      <c r="K575" s="9" t="s">
        <v>4</v>
      </c>
      <c r="L575" s="8">
        <v>7308</v>
      </c>
      <c r="M575" s="8" t="s">
        <v>50</v>
      </c>
      <c r="N575" s="8" t="s">
        <v>275</v>
      </c>
      <c r="O575" s="8">
        <v>315113.09499999997</v>
      </c>
      <c r="P575" s="12">
        <v>6145003.7400000002</v>
      </c>
      <c r="Q575" s="13" t="s">
        <v>484</v>
      </c>
      <c r="R575" s="54" t="str">
        <f>IF(ISNUMBER(MATCH(J575, Causas!B:B, 0)), "Taxonomía Nueva", IF(ISNUMBER(MATCH(J575, 'Causas 1'!B:B, 0)), "Taxonomía Antigua", "HUÉRFANO"))</f>
        <v>Taxonomía Nueva</v>
      </c>
      <c r="S575" s="56">
        <f>YEAR(G575)</f>
        <v>2019</v>
      </c>
      <c r="T575" s="8">
        <f>IF(OR(ISBLANK(O574), O574=0, O574="", ISBLANK(P574), P574=0, P574=""), 1, 0)</f>
        <v>0</v>
      </c>
    </row>
    <row r="576" spans="2:20">
      <c r="B576" s="21">
        <v>201900974</v>
      </c>
      <c r="C576" s="8">
        <v>9</v>
      </c>
      <c r="D576" s="8">
        <v>1</v>
      </c>
      <c r="E576" s="8">
        <v>25</v>
      </c>
      <c r="F576" s="9">
        <v>0</v>
      </c>
      <c r="G576" s="10">
        <v>43664.421898148146</v>
      </c>
      <c r="H576" s="10">
        <v>43664.640902777777</v>
      </c>
      <c r="I576" s="11">
        <v>5.26</v>
      </c>
      <c r="J576" s="9">
        <v>25</v>
      </c>
      <c r="K576" s="9" t="s">
        <v>4</v>
      </c>
      <c r="L576" s="8">
        <v>7308</v>
      </c>
      <c r="M576" s="8" t="s">
        <v>50</v>
      </c>
      <c r="N576" s="8" t="s">
        <v>275</v>
      </c>
      <c r="O576" s="8">
        <v>307520.005</v>
      </c>
      <c r="P576" s="12">
        <v>6140986.2199999997</v>
      </c>
      <c r="Q576" s="13" t="s">
        <v>485</v>
      </c>
      <c r="R576" s="54" t="str">
        <f>IF(ISNUMBER(MATCH(J576, Causas!B:B, 0)), "Taxonomía Nueva", IF(ISNUMBER(MATCH(J576, 'Causas 1'!B:B, 0)), "Taxonomía Antigua", "HUÉRFANO"))</f>
        <v>Taxonomía Nueva</v>
      </c>
      <c r="S576" s="56">
        <f>YEAR(G576)</f>
        <v>2019</v>
      </c>
      <c r="T576" s="8">
        <f>IF(OR(ISBLANK(O575), O575=0, O575="", ISBLANK(P575), P575=0, P575=""), 1, 0)</f>
        <v>0</v>
      </c>
    </row>
    <row r="577" spans="2:20">
      <c r="B577" s="21">
        <v>201900975</v>
      </c>
      <c r="C577" s="8">
        <v>9</v>
      </c>
      <c r="D577" s="8">
        <v>0</v>
      </c>
      <c r="E577" s="8">
        <v>0</v>
      </c>
      <c r="F577" s="9">
        <v>37</v>
      </c>
      <c r="G577" s="10">
        <v>43664.809004629627</v>
      </c>
      <c r="H577" s="10">
        <v>43664.874618055554</v>
      </c>
      <c r="I577" s="11">
        <v>1.57</v>
      </c>
      <c r="J577" s="9">
        <v>26</v>
      </c>
      <c r="K577" s="9" t="s">
        <v>4</v>
      </c>
      <c r="L577" s="8">
        <v>7308</v>
      </c>
      <c r="M577" s="8" t="s">
        <v>50</v>
      </c>
      <c r="N577" s="8" t="s">
        <v>275</v>
      </c>
      <c r="O577" s="8">
        <v>316236.27899999998</v>
      </c>
      <c r="P577" s="12">
        <v>6135060.085</v>
      </c>
      <c r="Q577" s="13" t="s">
        <v>486</v>
      </c>
      <c r="R577" s="54" t="str">
        <f>IF(ISNUMBER(MATCH(J577, Causas!B:B, 0)), "Taxonomía Nueva", IF(ISNUMBER(MATCH(J577, 'Causas 1'!B:B, 0)), "Taxonomía Antigua", "HUÉRFANO"))</f>
        <v>Taxonomía Nueva</v>
      </c>
      <c r="S577" s="56">
        <f>YEAR(G577)</f>
        <v>2019</v>
      </c>
      <c r="T577" s="8">
        <f>IF(OR(ISBLANK(O576), O576=0, O576="", ISBLANK(P576), P576=0, P576=""), 1, 0)</f>
        <v>0</v>
      </c>
    </row>
    <row r="578" spans="2:20">
      <c r="B578" s="21">
        <v>201900978</v>
      </c>
      <c r="C578" s="8">
        <v>8</v>
      </c>
      <c r="D578" s="8">
        <v>14</v>
      </c>
      <c r="E578" s="8">
        <v>495</v>
      </c>
      <c r="F578" s="9">
        <v>56</v>
      </c>
      <c r="G578" s="10">
        <v>43665.376111111109</v>
      </c>
      <c r="H578" s="10">
        <v>43665.610185185185</v>
      </c>
      <c r="I578" s="11">
        <v>5.62</v>
      </c>
      <c r="J578" s="9">
        <v>15</v>
      </c>
      <c r="K578" s="9" t="s">
        <v>3</v>
      </c>
      <c r="L578" s="8">
        <v>7301</v>
      </c>
      <c r="M578" s="8" t="s">
        <v>53</v>
      </c>
      <c r="N578" s="8" t="s">
        <v>51</v>
      </c>
      <c r="O578" s="8">
        <v>300376.09600000002</v>
      </c>
      <c r="P578" s="12">
        <v>6127473.8310000002</v>
      </c>
      <c r="Q578" s="13" t="s">
        <v>487</v>
      </c>
      <c r="R578" s="54" t="str">
        <f>IF(ISNUMBER(MATCH(J578, Causas!B:B, 0)), "Taxonomía Nueva", IF(ISNUMBER(MATCH(J578, 'Causas 1'!B:B, 0)), "Taxonomía Antigua", "HUÉRFANO"))</f>
        <v>Taxonomía Nueva</v>
      </c>
      <c r="S578" s="56">
        <f>YEAR(G578)</f>
        <v>2019</v>
      </c>
      <c r="T578" s="8">
        <f>IF(OR(ISBLANK(O577), O577=0, O577="", ISBLANK(P577), P577=0, P577=""), 1, 0)</f>
        <v>0</v>
      </c>
    </row>
    <row r="579" spans="2:20">
      <c r="B579" s="21">
        <v>201900991</v>
      </c>
      <c r="C579" s="8">
        <v>9</v>
      </c>
      <c r="D579" s="8">
        <v>0</v>
      </c>
      <c r="E579" s="8">
        <v>0</v>
      </c>
      <c r="F579" s="9">
        <v>37</v>
      </c>
      <c r="G579" s="10">
        <v>43667.71775462963</v>
      </c>
      <c r="H579" s="10">
        <v>43667.786006944443</v>
      </c>
      <c r="I579" s="11">
        <v>1.64</v>
      </c>
      <c r="J579" s="9">
        <v>26</v>
      </c>
      <c r="K579" s="9" t="s">
        <v>4</v>
      </c>
      <c r="L579" s="8">
        <v>7308</v>
      </c>
      <c r="M579" s="8" t="s">
        <v>50</v>
      </c>
      <c r="N579" s="8" t="s">
        <v>275</v>
      </c>
      <c r="O579" s="8">
        <v>316236.27899999998</v>
      </c>
      <c r="P579" s="12">
        <v>6135060.085</v>
      </c>
      <c r="Q579" s="13" t="s">
        <v>488</v>
      </c>
      <c r="R579" s="54" t="str">
        <f>IF(ISNUMBER(MATCH(J579, Causas!B:B, 0)), "Taxonomía Nueva", IF(ISNUMBER(MATCH(J579, 'Causas 1'!B:B, 0)), "Taxonomía Antigua", "HUÉRFANO"))</f>
        <v>Taxonomía Nueva</v>
      </c>
      <c r="S579" s="56">
        <f>YEAR(G579)</f>
        <v>2019</v>
      </c>
      <c r="T579" s="8">
        <f>IF(OR(ISBLANK(O578), O578=0, O578="", ISBLANK(P578), P578=0, P578=""), 1, 0)</f>
        <v>0</v>
      </c>
    </row>
    <row r="580" spans="2:20">
      <c r="B580" s="21">
        <v>201901000</v>
      </c>
      <c r="C580" s="8">
        <v>8</v>
      </c>
      <c r="D580" s="8">
        <v>0</v>
      </c>
      <c r="E580" s="8">
        <v>0</v>
      </c>
      <c r="F580" s="9">
        <v>9</v>
      </c>
      <c r="G580" s="10">
        <v>43669.885659722226</v>
      </c>
      <c r="H580" s="10">
        <v>43669.932280092595</v>
      </c>
      <c r="I580" s="11">
        <v>1.1200000000000001</v>
      </c>
      <c r="J580" s="9">
        <v>30</v>
      </c>
      <c r="K580" s="9" t="s">
        <v>4</v>
      </c>
      <c r="L580" s="8">
        <v>7306</v>
      </c>
      <c r="M580" s="8" t="s">
        <v>60</v>
      </c>
      <c r="N580" s="8" t="s">
        <v>275</v>
      </c>
      <c r="O580" s="8">
        <v>298604.49400000001</v>
      </c>
      <c r="P580" s="12">
        <v>6126387.3679999998</v>
      </c>
      <c r="Q580" s="13" t="s">
        <v>489</v>
      </c>
      <c r="R580" s="54" t="str">
        <f>IF(ISNUMBER(MATCH(J580, Causas!B:B, 0)), "Taxonomía Nueva", IF(ISNUMBER(MATCH(J580, 'Causas 1'!B:B, 0)), "Taxonomía Antigua", "HUÉRFANO"))</f>
        <v>Taxonomía Nueva</v>
      </c>
      <c r="S580" s="56">
        <f>YEAR(G580)</f>
        <v>2019</v>
      </c>
      <c r="T580" s="8">
        <f>IF(OR(ISBLANK(O579), O579=0, O579="", ISBLANK(P579), P579=0, P579=""), 1, 0)</f>
        <v>0</v>
      </c>
    </row>
    <row r="581" spans="2:20">
      <c r="B581" s="21">
        <v>201901003</v>
      </c>
      <c r="C581" s="8">
        <v>6</v>
      </c>
      <c r="D581" s="8">
        <v>5</v>
      </c>
      <c r="E581" s="8">
        <v>315</v>
      </c>
      <c r="F581" s="9">
        <v>9</v>
      </c>
      <c r="G581" s="10">
        <v>43670.420219907406</v>
      </c>
      <c r="H581" s="10">
        <v>43670.537210648145</v>
      </c>
      <c r="I581" s="11">
        <v>2.81</v>
      </c>
      <c r="J581" s="9">
        <v>25</v>
      </c>
      <c r="K581" s="9" t="s">
        <v>4</v>
      </c>
      <c r="L581" s="8">
        <v>7301</v>
      </c>
      <c r="M581" s="8" t="s">
        <v>53</v>
      </c>
      <c r="N581" s="8" t="s">
        <v>51</v>
      </c>
      <c r="O581" s="8">
        <v>296832.185</v>
      </c>
      <c r="P581" s="12">
        <v>6120086.3080000002</v>
      </c>
      <c r="Q581" s="13" t="s">
        <v>490</v>
      </c>
      <c r="R581" s="54" t="str">
        <f>IF(ISNUMBER(MATCH(J581, Causas!B:B, 0)), "Taxonomía Nueva", IF(ISNUMBER(MATCH(J581, 'Causas 1'!B:B, 0)), "Taxonomía Antigua", "HUÉRFANO"))</f>
        <v>Taxonomía Nueva</v>
      </c>
      <c r="S581" s="56">
        <f>YEAR(G581)</f>
        <v>2019</v>
      </c>
      <c r="T581" s="8">
        <f>IF(OR(ISBLANK(O580), O580=0, O580="", ISBLANK(P580), P580=0, P580=""), 1, 0)</f>
        <v>0</v>
      </c>
    </row>
    <row r="582" spans="2:20">
      <c r="B582" s="21">
        <v>201901005</v>
      </c>
      <c r="C582" s="8">
        <v>6</v>
      </c>
      <c r="D582" s="8">
        <v>0</v>
      </c>
      <c r="E582" s="8">
        <v>0</v>
      </c>
      <c r="F582" s="9">
        <v>8</v>
      </c>
      <c r="G582" s="10">
        <v>43671.205185185187</v>
      </c>
      <c r="H582" s="10">
        <v>43671.25</v>
      </c>
      <c r="I582" s="11">
        <v>1.08</v>
      </c>
      <c r="J582" s="9">
        <v>30</v>
      </c>
      <c r="K582" s="9" t="s">
        <v>4</v>
      </c>
      <c r="L582" s="8">
        <v>7301</v>
      </c>
      <c r="M582" s="8" t="s">
        <v>53</v>
      </c>
      <c r="N582" s="8" t="s">
        <v>275</v>
      </c>
      <c r="O582" s="8">
        <v>297864.5074</v>
      </c>
      <c r="P582" s="12">
        <v>6121911.1584000001</v>
      </c>
      <c r="Q582" s="13" t="s">
        <v>491</v>
      </c>
      <c r="R582" s="54" t="str">
        <f>IF(ISNUMBER(MATCH(J582, Causas!B:B, 0)), "Taxonomía Nueva", IF(ISNUMBER(MATCH(J582, 'Causas 1'!B:B, 0)), "Taxonomía Antigua", "HUÉRFANO"))</f>
        <v>Taxonomía Nueva</v>
      </c>
      <c r="S582" s="56">
        <f>YEAR(G582)</f>
        <v>2019</v>
      </c>
      <c r="T582" s="8">
        <f>IF(OR(ISBLANK(O581), O581=0, O581="", ISBLANK(P581), P581=0, P581=""), 1, 0)</f>
        <v>0</v>
      </c>
    </row>
    <row r="583" spans="2:20">
      <c r="B583" s="21">
        <v>201901007</v>
      </c>
      <c r="C583" s="8">
        <v>9</v>
      </c>
      <c r="D583" s="8">
        <v>12</v>
      </c>
      <c r="E583" s="8">
        <v>540</v>
      </c>
      <c r="F583" s="9">
        <v>2</v>
      </c>
      <c r="G583" s="10">
        <v>43671.378784722219</v>
      </c>
      <c r="H583" s="10">
        <v>43671.661932870367</v>
      </c>
      <c r="I583" s="11">
        <v>6.8</v>
      </c>
      <c r="J583" s="9">
        <v>25</v>
      </c>
      <c r="K583" s="9" t="s">
        <v>4</v>
      </c>
      <c r="L583" s="8">
        <v>7308</v>
      </c>
      <c r="M583" s="8" t="s">
        <v>50</v>
      </c>
      <c r="N583" s="8" t="s">
        <v>275</v>
      </c>
      <c r="O583" s="8">
        <v>310131.39199999999</v>
      </c>
      <c r="P583" s="12">
        <v>6138020.5669999998</v>
      </c>
      <c r="Q583" s="13" t="s">
        <v>492</v>
      </c>
      <c r="R583" s="54" t="str">
        <f>IF(ISNUMBER(MATCH(J583, Causas!B:B, 0)), "Taxonomía Nueva", IF(ISNUMBER(MATCH(J583, 'Causas 1'!B:B, 0)), "Taxonomía Antigua", "HUÉRFANO"))</f>
        <v>Taxonomía Nueva</v>
      </c>
      <c r="S583" s="56">
        <f>YEAR(G583)</f>
        <v>2019</v>
      </c>
      <c r="T583" s="8">
        <f>IF(OR(ISBLANK(O582), O582=0, O582="", ISBLANK(P582), P582=0, P582=""), 1, 0)</f>
        <v>0</v>
      </c>
    </row>
    <row r="584" spans="2:20">
      <c r="B584" s="21">
        <v>201901007</v>
      </c>
      <c r="C584" s="8">
        <v>9</v>
      </c>
      <c r="D584" s="8">
        <v>12</v>
      </c>
      <c r="E584" s="8">
        <v>540</v>
      </c>
      <c r="F584" s="9">
        <v>2</v>
      </c>
      <c r="G584" s="10">
        <v>43671.382581018515</v>
      </c>
      <c r="H584" s="10">
        <v>43671.661932870367</v>
      </c>
      <c r="I584" s="11">
        <v>6.7</v>
      </c>
      <c r="J584" s="9">
        <v>25</v>
      </c>
      <c r="K584" s="9" t="s">
        <v>4</v>
      </c>
      <c r="L584" s="8">
        <v>7308</v>
      </c>
      <c r="M584" s="8" t="s">
        <v>50</v>
      </c>
      <c r="N584" s="8" t="s">
        <v>275</v>
      </c>
      <c r="O584" s="8">
        <v>310438.18599999999</v>
      </c>
      <c r="P584" s="12">
        <v>6137638.4170000004</v>
      </c>
      <c r="Q584" s="13" t="s">
        <v>492</v>
      </c>
      <c r="R584" s="54" t="str">
        <f>IF(ISNUMBER(MATCH(J584, Causas!B:B, 0)), "Taxonomía Nueva", IF(ISNUMBER(MATCH(J584, 'Causas 1'!B:B, 0)), "Taxonomía Antigua", "HUÉRFANO"))</f>
        <v>Taxonomía Nueva</v>
      </c>
      <c r="S584" s="56">
        <f>YEAR(G584)</f>
        <v>2019</v>
      </c>
      <c r="T584" s="8">
        <f>IF(OR(ISBLANK(O583), O583=0, O583="", ISBLANK(P583), P583=0, P583=""), 1, 0)</f>
        <v>0</v>
      </c>
    </row>
    <row r="585" spans="2:20">
      <c r="B585" s="21">
        <v>201901007</v>
      </c>
      <c r="C585" s="8">
        <v>9</v>
      </c>
      <c r="D585" s="8">
        <v>12</v>
      </c>
      <c r="E585" s="8">
        <v>540</v>
      </c>
      <c r="F585" s="9">
        <v>2</v>
      </c>
      <c r="G585" s="10">
        <v>43671.382939814815</v>
      </c>
      <c r="H585" s="10">
        <v>43671.661932870367</v>
      </c>
      <c r="I585" s="11">
        <v>6.7</v>
      </c>
      <c r="J585" s="9">
        <v>25</v>
      </c>
      <c r="K585" s="9" t="s">
        <v>4</v>
      </c>
      <c r="L585" s="8">
        <v>7308</v>
      </c>
      <c r="M585" s="8" t="s">
        <v>50</v>
      </c>
      <c r="N585" s="8" t="s">
        <v>275</v>
      </c>
      <c r="O585" s="8">
        <v>310747.37400000001</v>
      </c>
      <c r="P585" s="12">
        <v>6137352.0690000001</v>
      </c>
      <c r="Q585" s="13" t="s">
        <v>492</v>
      </c>
      <c r="R585" s="54" t="str">
        <f>IF(ISNUMBER(MATCH(J585, Causas!B:B, 0)), "Taxonomía Nueva", IF(ISNUMBER(MATCH(J585, 'Causas 1'!B:B, 0)), "Taxonomía Antigua", "HUÉRFANO"))</f>
        <v>Taxonomía Nueva</v>
      </c>
      <c r="S585" s="56">
        <f>YEAR(G585)</f>
        <v>2019</v>
      </c>
      <c r="T585" s="8">
        <f>IF(OR(ISBLANK(O584), O584=0, O584="", ISBLANK(P584), P584=0, P584=""), 1, 0)</f>
        <v>0</v>
      </c>
    </row>
    <row r="586" spans="2:20">
      <c r="B586" s="21">
        <v>201901007</v>
      </c>
      <c r="C586" s="8">
        <v>9</v>
      </c>
      <c r="D586" s="8">
        <v>12</v>
      </c>
      <c r="E586" s="8">
        <v>540</v>
      </c>
      <c r="F586" s="9">
        <v>66</v>
      </c>
      <c r="G586" s="10">
        <v>43671.424525462964</v>
      </c>
      <c r="H586" s="10">
        <v>43671.661932870367</v>
      </c>
      <c r="I586" s="11">
        <v>5.7</v>
      </c>
      <c r="J586" s="9">
        <v>25</v>
      </c>
      <c r="K586" s="9" t="s">
        <v>4</v>
      </c>
      <c r="L586" s="8">
        <v>7308</v>
      </c>
      <c r="M586" s="8" t="s">
        <v>50</v>
      </c>
      <c r="N586" s="8" t="s">
        <v>51</v>
      </c>
      <c r="O586" s="8">
        <v>310080.71000000002</v>
      </c>
      <c r="P586" s="12">
        <v>6138275.2199999997</v>
      </c>
      <c r="Q586" s="13" t="s">
        <v>492</v>
      </c>
      <c r="R586" s="54" t="str">
        <f>IF(ISNUMBER(MATCH(J586, Causas!B:B, 0)), "Taxonomía Nueva", IF(ISNUMBER(MATCH(J586, 'Causas 1'!B:B, 0)), "Taxonomía Antigua", "HUÉRFANO"))</f>
        <v>Taxonomía Nueva</v>
      </c>
      <c r="S586" s="56">
        <f>YEAR(G586)</f>
        <v>2019</v>
      </c>
      <c r="T586" s="8">
        <f>IF(OR(ISBLANK(O585), O585=0, O585="", ISBLANK(P585), P585=0, P585=""), 1, 0)</f>
        <v>0</v>
      </c>
    </row>
    <row r="587" spans="2:20">
      <c r="B587" s="21">
        <v>201901036</v>
      </c>
      <c r="C587" s="8">
        <v>9</v>
      </c>
      <c r="D587" s="8">
        <v>25</v>
      </c>
      <c r="E587" s="8">
        <v>641</v>
      </c>
      <c r="F587" s="9">
        <v>386</v>
      </c>
      <c r="G587" s="10">
        <v>43678.553171296298</v>
      </c>
      <c r="H587" s="10">
        <v>43678.625648148147</v>
      </c>
      <c r="I587" s="11">
        <v>1.74</v>
      </c>
      <c r="J587" s="9">
        <v>32</v>
      </c>
      <c r="K587" s="9" t="s">
        <v>3</v>
      </c>
      <c r="L587" s="8">
        <v>7306</v>
      </c>
      <c r="M587" s="8" t="s">
        <v>60</v>
      </c>
      <c r="N587" s="8" t="s">
        <v>51</v>
      </c>
      <c r="O587" s="8">
        <v>304246.84420964</v>
      </c>
      <c r="P587" s="12">
        <v>6139485.9180800002</v>
      </c>
      <c r="Q587" s="13" t="s">
        <v>493</v>
      </c>
      <c r="R587" s="54" t="str">
        <f>IF(ISNUMBER(MATCH(J587, Causas!B:B, 0)), "Taxonomía Nueva", IF(ISNUMBER(MATCH(J587, 'Causas 1'!B:B, 0)), "Taxonomía Antigua", "HUÉRFANO"))</f>
        <v>Taxonomía Nueva</v>
      </c>
      <c r="S587" s="56">
        <f>YEAR(G587)</f>
        <v>2019</v>
      </c>
      <c r="T587" s="8">
        <f>IF(OR(ISBLANK(O586), O586=0, O586="", ISBLANK(P586), P586=0, P586=""), 1, 0)</f>
        <v>0</v>
      </c>
    </row>
    <row r="588" spans="2:20">
      <c r="B588" s="21">
        <v>201901036</v>
      </c>
      <c r="C588" s="8">
        <v>9</v>
      </c>
      <c r="D588" s="8">
        <v>11</v>
      </c>
      <c r="E588" s="8">
        <v>360</v>
      </c>
      <c r="F588" s="9">
        <v>134</v>
      </c>
      <c r="G588" s="10">
        <v>43678.553171296298</v>
      </c>
      <c r="H588" s="10">
        <v>43678.614606481482</v>
      </c>
      <c r="I588" s="11">
        <v>1.47</v>
      </c>
      <c r="J588" s="9">
        <v>32</v>
      </c>
      <c r="K588" s="9" t="s">
        <v>3</v>
      </c>
      <c r="L588" s="8">
        <v>7308</v>
      </c>
      <c r="M588" s="8" t="s">
        <v>50</v>
      </c>
      <c r="N588" s="8" t="s">
        <v>51</v>
      </c>
      <c r="O588" s="8">
        <v>304246.84420964</v>
      </c>
      <c r="P588" s="12">
        <v>6139485.9180800002</v>
      </c>
      <c r="Q588" s="13" t="s">
        <v>493</v>
      </c>
      <c r="R588" s="54" t="str">
        <f>IF(ISNUMBER(MATCH(J588, Causas!B:B, 0)), "Taxonomía Nueva", IF(ISNUMBER(MATCH(J588, 'Causas 1'!B:B, 0)), "Taxonomía Antigua", "HUÉRFANO"))</f>
        <v>Taxonomía Nueva</v>
      </c>
      <c r="S588" s="56">
        <f>YEAR(G588)</f>
        <v>2019</v>
      </c>
      <c r="T588" s="8">
        <f>IF(OR(ISBLANK(O587), O587=0, O587="", ISBLANK(P587), P587=0, P587=""), 1, 0)</f>
        <v>0</v>
      </c>
    </row>
    <row r="589" spans="2:20">
      <c r="B589" s="21">
        <v>201901036</v>
      </c>
      <c r="C589" s="8">
        <v>9</v>
      </c>
      <c r="D589" s="8">
        <v>261</v>
      </c>
      <c r="E589" s="8">
        <v>17360.5</v>
      </c>
      <c r="F589" s="9">
        <v>2657</v>
      </c>
      <c r="G589" s="10">
        <v>43678.553171296298</v>
      </c>
      <c r="H589" s="10">
        <v>43678.625648148147</v>
      </c>
      <c r="I589" s="11">
        <v>1.74</v>
      </c>
      <c r="J589" s="9">
        <v>32</v>
      </c>
      <c r="K589" s="9" t="s">
        <v>3</v>
      </c>
      <c r="L589" s="8">
        <v>7308</v>
      </c>
      <c r="M589" s="8" t="s">
        <v>50</v>
      </c>
      <c r="N589" s="8" t="s">
        <v>51</v>
      </c>
      <c r="O589" s="8">
        <v>304246.84420964</v>
      </c>
      <c r="P589" s="12">
        <v>6139485.9180800002</v>
      </c>
      <c r="Q589" s="13" t="s">
        <v>493</v>
      </c>
      <c r="R589" s="54" t="str">
        <f>IF(ISNUMBER(MATCH(J589, Causas!B:B, 0)), "Taxonomía Nueva", IF(ISNUMBER(MATCH(J589, 'Causas 1'!B:B, 0)), "Taxonomía Antigua", "HUÉRFANO"))</f>
        <v>Taxonomía Nueva</v>
      </c>
      <c r="S589" s="56">
        <f>YEAR(G589)</f>
        <v>2019</v>
      </c>
      <c r="T589" s="8">
        <f>IF(OR(ISBLANK(O588), O588=0, O588="", ISBLANK(P588), P588=0, P588=""), 1, 0)</f>
        <v>0</v>
      </c>
    </row>
    <row r="590" spans="2:20">
      <c r="B590" s="21">
        <v>201901072</v>
      </c>
      <c r="C590" s="8">
        <v>7</v>
      </c>
      <c r="D590" s="8">
        <v>1</v>
      </c>
      <c r="E590" s="8">
        <v>15</v>
      </c>
      <c r="F590" s="9">
        <v>9</v>
      </c>
      <c r="G590" s="10">
        <v>43681.49422453704</v>
      </c>
      <c r="H590" s="10">
        <v>43681.564560185187</v>
      </c>
      <c r="I590" s="11">
        <v>1.69</v>
      </c>
      <c r="J590" s="9">
        <v>30</v>
      </c>
      <c r="K590" s="9" t="s">
        <v>4</v>
      </c>
      <c r="L590" s="8">
        <v>7301</v>
      </c>
      <c r="M590" s="8" t="s">
        <v>53</v>
      </c>
      <c r="N590" s="8" t="s">
        <v>51</v>
      </c>
      <c r="O590" s="8">
        <v>310856.23700000002</v>
      </c>
      <c r="P590" s="12">
        <v>6115295.6220000004</v>
      </c>
      <c r="Q590" s="13" t="s">
        <v>494</v>
      </c>
      <c r="R590" s="54" t="str">
        <f>IF(ISNUMBER(MATCH(J590, Causas!B:B, 0)), "Taxonomía Nueva", IF(ISNUMBER(MATCH(J590, 'Causas 1'!B:B, 0)), "Taxonomía Antigua", "HUÉRFANO"))</f>
        <v>Taxonomía Nueva</v>
      </c>
      <c r="S590" s="56">
        <f>YEAR(G590)</f>
        <v>2019</v>
      </c>
      <c r="T590" s="8">
        <f>IF(OR(ISBLANK(O589), O589=0, O589="", ISBLANK(P589), P589=0, P589=""), 1, 0)</f>
        <v>0</v>
      </c>
    </row>
    <row r="591" spans="2:20">
      <c r="B591" s="21">
        <v>201901080</v>
      </c>
      <c r="C591" s="8">
        <v>9</v>
      </c>
      <c r="D591" s="8">
        <v>12</v>
      </c>
      <c r="E591" s="8">
        <v>290</v>
      </c>
      <c r="F591" s="9">
        <v>4</v>
      </c>
      <c r="G591" s="10">
        <v>43685.381377314814</v>
      </c>
      <c r="H591" s="10">
        <v>43685.659733796296</v>
      </c>
      <c r="I591" s="11">
        <v>6.68</v>
      </c>
      <c r="J591" s="9">
        <v>25</v>
      </c>
      <c r="K591" s="9" t="s">
        <v>4</v>
      </c>
      <c r="L591" s="8">
        <v>7308</v>
      </c>
      <c r="M591" s="8" t="s">
        <v>50</v>
      </c>
      <c r="N591" s="8" t="s">
        <v>275</v>
      </c>
      <c r="O591" s="8">
        <v>308788.23300000001</v>
      </c>
      <c r="P591" s="12">
        <v>6138300.3030000003</v>
      </c>
      <c r="Q591" s="13" t="s">
        <v>495</v>
      </c>
      <c r="R591" s="54" t="str">
        <f>IF(ISNUMBER(MATCH(J591, Causas!B:B, 0)), "Taxonomía Nueva", IF(ISNUMBER(MATCH(J591, 'Causas 1'!B:B, 0)), "Taxonomía Antigua", "HUÉRFANO"))</f>
        <v>Taxonomía Nueva</v>
      </c>
      <c r="S591" s="56">
        <f>YEAR(G591)</f>
        <v>2019</v>
      </c>
      <c r="T591" s="8">
        <f>IF(OR(ISBLANK(O590), O590=0, O590="", ISBLANK(P590), P590=0, P590=""), 1, 0)</f>
        <v>0</v>
      </c>
    </row>
    <row r="592" spans="2:20">
      <c r="B592" s="21">
        <v>201901080</v>
      </c>
      <c r="C592" s="8">
        <v>9</v>
      </c>
      <c r="D592" s="8">
        <v>0</v>
      </c>
      <c r="E592" s="8">
        <v>0</v>
      </c>
      <c r="F592" s="9">
        <v>4</v>
      </c>
      <c r="G592" s="10">
        <v>43685.419074074074</v>
      </c>
      <c r="H592" s="10">
        <v>43685.425219907411</v>
      </c>
      <c r="I592" s="11">
        <v>0.15</v>
      </c>
      <c r="J592" s="9">
        <v>25</v>
      </c>
      <c r="K592" s="9" t="s">
        <v>4</v>
      </c>
      <c r="L592" s="8">
        <v>7308</v>
      </c>
      <c r="M592" s="8" t="s">
        <v>50</v>
      </c>
      <c r="N592" s="8" t="s">
        <v>275</v>
      </c>
      <c r="O592" s="8">
        <v>309328.62</v>
      </c>
      <c r="P592" s="12">
        <v>6139468.0300000003</v>
      </c>
      <c r="Q592" s="13" t="s">
        <v>495</v>
      </c>
      <c r="R592" s="54" t="str">
        <f>IF(ISNUMBER(MATCH(J592, Causas!B:B, 0)), "Taxonomía Nueva", IF(ISNUMBER(MATCH(J592, 'Causas 1'!B:B, 0)), "Taxonomía Antigua", "HUÉRFANO"))</f>
        <v>Taxonomía Nueva</v>
      </c>
      <c r="S592" s="56">
        <f>YEAR(G592)</f>
        <v>2019</v>
      </c>
      <c r="T592" s="8">
        <f>IF(OR(ISBLANK(O591), O591=0, O591="", ISBLANK(P591), P591=0, P591=""), 1, 0)</f>
        <v>0</v>
      </c>
    </row>
    <row r="593" spans="2:20">
      <c r="B593" s="21">
        <v>201901080</v>
      </c>
      <c r="C593" s="8">
        <v>9</v>
      </c>
      <c r="D593" s="8">
        <v>12</v>
      </c>
      <c r="E593" s="8">
        <v>290</v>
      </c>
      <c r="F593" s="9">
        <v>73</v>
      </c>
      <c r="G593" s="10">
        <v>43685.419074074074</v>
      </c>
      <c r="H593" s="10">
        <v>43685.659733796296</v>
      </c>
      <c r="I593" s="11">
        <v>5.78</v>
      </c>
      <c r="J593" s="9">
        <v>25</v>
      </c>
      <c r="K593" s="9" t="s">
        <v>4</v>
      </c>
      <c r="L593" s="8">
        <v>7308</v>
      </c>
      <c r="M593" s="8" t="s">
        <v>50</v>
      </c>
      <c r="N593" s="8" t="s">
        <v>51</v>
      </c>
      <c r="O593" s="8">
        <v>309328.62</v>
      </c>
      <c r="P593" s="12">
        <v>6139468.0300000003</v>
      </c>
      <c r="Q593" s="13" t="s">
        <v>495</v>
      </c>
      <c r="R593" s="54" t="str">
        <f>IF(ISNUMBER(MATCH(J593, Causas!B:B, 0)), "Taxonomía Nueva", IF(ISNUMBER(MATCH(J593, 'Causas 1'!B:B, 0)), "Taxonomía Antigua", "HUÉRFANO"))</f>
        <v>Taxonomía Nueva</v>
      </c>
      <c r="S593" s="56">
        <f>YEAR(G593)</f>
        <v>2019</v>
      </c>
      <c r="T593" s="8">
        <f>IF(OR(ISBLANK(O592), O592=0, O592="", ISBLANK(P592), P592=0, P592=""), 1, 0)</f>
        <v>0</v>
      </c>
    </row>
    <row r="594" spans="2:20">
      <c r="B594" s="21">
        <v>201901080</v>
      </c>
      <c r="C594" s="8">
        <v>9</v>
      </c>
      <c r="D594" s="8">
        <v>1</v>
      </c>
      <c r="E594" s="8">
        <v>30</v>
      </c>
      <c r="F594" s="9">
        <v>1</v>
      </c>
      <c r="G594" s="10">
        <v>43685.419074074074</v>
      </c>
      <c r="H594" s="10">
        <v>43685.423611111109</v>
      </c>
      <c r="I594" s="11">
        <v>0.11</v>
      </c>
      <c r="J594" s="9">
        <v>25</v>
      </c>
      <c r="K594" s="9" t="s">
        <v>4</v>
      </c>
      <c r="L594" s="8">
        <v>7308</v>
      </c>
      <c r="M594" s="8" t="s">
        <v>50</v>
      </c>
      <c r="N594" s="8" t="s">
        <v>51</v>
      </c>
      <c r="O594" s="8">
        <v>309328.62</v>
      </c>
      <c r="P594" s="12">
        <v>6139468.0300000003</v>
      </c>
      <c r="Q594" s="13" t="s">
        <v>495</v>
      </c>
      <c r="R594" s="54" t="str">
        <f>IF(ISNUMBER(MATCH(J594, Causas!B:B, 0)), "Taxonomía Nueva", IF(ISNUMBER(MATCH(J594, 'Causas 1'!B:B, 0)), "Taxonomía Antigua", "HUÉRFANO"))</f>
        <v>Taxonomía Nueva</v>
      </c>
      <c r="S594" s="56">
        <f>YEAR(G594)</f>
        <v>2019</v>
      </c>
      <c r="T594" s="8">
        <f>IF(OR(ISBLANK(O593), O593=0, O593="", ISBLANK(P593), P593=0, P593=""), 1, 0)</f>
        <v>0</v>
      </c>
    </row>
    <row r="595" spans="2:20">
      <c r="B595" s="21">
        <v>201901099</v>
      </c>
      <c r="C595" s="8">
        <v>2</v>
      </c>
      <c r="D595" s="8">
        <v>2</v>
      </c>
      <c r="E595" s="8">
        <v>90</v>
      </c>
      <c r="F595" s="9">
        <v>4</v>
      </c>
      <c r="G595" s="10">
        <v>43692.414768518516</v>
      </c>
      <c r="H595" s="10">
        <v>43692.506944444445</v>
      </c>
      <c r="I595" s="11">
        <v>2.21</v>
      </c>
      <c r="J595" s="9">
        <v>18</v>
      </c>
      <c r="K595" s="9" t="s">
        <v>4</v>
      </c>
      <c r="L595" s="8">
        <v>7308</v>
      </c>
      <c r="M595" s="8" t="s">
        <v>50</v>
      </c>
      <c r="N595" s="8" t="s">
        <v>51</v>
      </c>
      <c r="O595" s="8">
        <v>308372.05099999998</v>
      </c>
      <c r="P595" s="12">
        <v>6143215.2319999998</v>
      </c>
      <c r="Q595" s="13" t="s">
        <v>496</v>
      </c>
      <c r="R595" s="54" t="str">
        <f>IF(ISNUMBER(MATCH(J595, Causas!B:B, 0)), "Taxonomía Nueva", IF(ISNUMBER(MATCH(J595, 'Causas 1'!B:B, 0)), "Taxonomía Antigua", "HUÉRFANO"))</f>
        <v>Taxonomía Nueva</v>
      </c>
      <c r="S595" s="56">
        <f>YEAR(G595)</f>
        <v>2019</v>
      </c>
      <c r="T595" s="8">
        <f>IF(OR(ISBLANK(O594), O594=0, O594="", ISBLANK(P594), P594=0, P594=""), 1, 0)</f>
        <v>0</v>
      </c>
    </row>
    <row r="596" spans="2:20">
      <c r="B596" s="21">
        <v>201901120</v>
      </c>
      <c r="C596" s="8">
        <v>9</v>
      </c>
      <c r="D596" s="8">
        <v>1</v>
      </c>
      <c r="E596" s="8">
        <v>5</v>
      </c>
      <c r="F596" s="9">
        <v>2</v>
      </c>
      <c r="G596" s="10">
        <v>43700.555694444447</v>
      </c>
      <c r="H596" s="10">
        <v>43700.642361111109</v>
      </c>
      <c r="I596" s="11">
        <v>2.08</v>
      </c>
      <c r="J596" s="9">
        <v>30</v>
      </c>
      <c r="K596" s="9" t="s">
        <v>4</v>
      </c>
      <c r="L596" s="8">
        <v>7308</v>
      </c>
      <c r="M596" s="8" t="s">
        <v>50</v>
      </c>
      <c r="N596" s="8" t="s">
        <v>51</v>
      </c>
      <c r="O596" s="8">
        <v>320357.93400000001</v>
      </c>
      <c r="P596" s="12">
        <v>6129411.8399999999</v>
      </c>
      <c r="Q596" s="13" t="s">
        <v>497</v>
      </c>
      <c r="R596" s="54" t="str">
        <f>IF(ISNUMBER(MATCH(J596, Causas!B:B, 0)), "Taxonomía Nueva", IF(ISNUMBER(MATCH(J596, 'Causas 1'!B:B, 0)), "Taxonomía Antigua", "HUÉRFANO"))</f>
        <v>Taxonomía Nueva</v>
      </c>
      <c r="S596" s="56">
        <f>YEAR(G596)</f>
        <v>2019</v>
      </c>
      <c r="T596" s="8">
        <f>IF(OR(ISBLANK(O595), O595=0, O595="", ISBLANK(P595), P595=0, P595=""), 1, 0)</f>
        <v>0</v>
      </c>
    </row>
    <row r="597" spans="2:20">
      <c r="B597" s="21">
        <v>201901125</v>
      </c>
      <c r="C597" s="8">
        <v>6</v>
      </c>
      <c r="D597" s="8">
        <v>162</v>
      </c>
      <c r="E597" s="8">
        <v>12948</v>
      </c>
      <c r="F597" s="9">
        <v>1470</v>
      </c>
      <c r="G597" s="10">
        <v>43702.420254629629</v>
      </c>
      <c r="H597" s="10">
        <v>43702.66333333333</v>
      </c>
      <c r="I597" s="11">
        <v>5.83</v>
      </c>
      <c r="J597" s="9">
        <v>25</v>
      </c>
      <c r="K597" s="9" t="s">
        <v>4</v>
      </c>
      <c r="L597" s="8">
        <v>7301</v>
      </c>
      <c r="M597" s="8" t="s">
        <v>53</v>
      </c>
      <c r="N597" s="8" t="s">
        <v>51</v>
      </c>
      <c r="O597" s="8" t="s">
        <v>498</v>
      </c>
      <c r="P597" s="12" t="s">
        <v>499</v>
      </c>
      <c r="Q597" s="13" t="s">
        <v>500</v>
      </c>
      <c r="R597" s="54" t="str">
        <f>IF(ISNUMBER(MATCH(J597, Causas!B:B, 0)), "Taxonomía Nueva", IF(ISNUMBER(MATCH(J597, 'Causas 1'!B:B, 0)), "Taxonomía Antigua", "HUÉRFANO"))</f>
        <v>Taxonomía Nueva</v>
      </c>
      <c r="S597" s="56">
        <f>YEAR(G597)</f>
        <v>2019</v>
      </c>
      <c r="T597" s="8">
        <f>IF(OR(ISBLANK(O596), O596=0, O596="", ISBLANK(P596), P596=0, P596=""), 1, 0)</f>
        <v>0</v>
      </c>
    </row>
    <row r="598" spans="2:20">
      <c r="B598" s="21">
        <v>201901125</v>
      </c>
      <c r="C598" s="8">
        <v>6</v>
      </c>
      <c r="D598" s="8">
        <v>193</v>
      </c>
      <c r="E598" s="8">
        <v>18341.5</v>
      </c>
      <c r="F598" s="9">
        <v>2686</v>
      </c>
      <c r="G598" s="10">
        <v>43702.420439814814</v>
      </c>
      <c r="H598" s="10">
        <v>43702.660138888888</v>
      </c>
      <c r="I598" s="11">
        <v>5.75</v>
      </c>
      <c r="J598" s="9">
        <v>25</v>
      </c>
      <c r="K598" s="9" t="s">
        <v>4</v>
      </c>
      <c r="L598" s="8">
        <v>7301</v>
      </c>
      <c r="M598" s="8" t="s">
        <v>53</v>
      </c>
      <c r="N598" s="8" t="s">
        <v>51</v>
      </c>
      <c r="O598" s="8" t="s">
        <v>498</v>
      </c>
      <c r="P598" s="12" t="s">
        <v>499</v>
      </c>
      <c r="Q598" s="13" t="s">
        <v>500</v>
      </c>
      <c r="R598" s="54" t="str">
        <f>IF(ISNUMBER(MATCH(J598, Causas!B:B, 0)), "Taxonomía Nueva", IF(ISNUMBER(MATCH(J598, 'Causas 1'!B:B, 0)), "Taxonomía Antigua", "HUÉRFANO"))</f>
        <v>Taxonomía Nueva</v>
      </c>
      <c r="S598" s="56">
        <f>YEAR(G598)</f>
        <v>2019</v>
      </c>
      <c r="T598" s="8">
        <f>IF(OR(ISBLANK(O597), O597=0, O597="", ISBLANK(P597), P597=0, P597=""), 1, 0)</f>
        <v>0</v>
      </c>
    </row>
    <row r="599" spans="2:20">
      <c r="B599" s="21">
        <v>201901136</v>
      </c>
      <c r="C599" s="8">
        <v>9</v>
      </c>
      <c r="D599" s="8">
        <v>10</v>
      </c>
      <c r="E599" s="8">
        <v>255</v>
      </c>
      <c r="F599" s="9">
        <v>113</v>
      </c>
      <c r="G599" s="10">
        <v>43706.418078703704</v>
      </c>
      <c r="H599" s="10">
        <v>43706.645833333336</v>
      </c>
      <c r="I599" s="11">
        <v>5.47</v>
      </c>
      <c r="J599" s="9">
        <v>25</v>
      </c>
      <c r="K599" s="9" t="s">
        <v>4</v>
      </c>
      <c r="L599" s="8">
        <v>7308</v>
      </c>
      <c r="M599" s="8" t="s">
        <v>50</v>
      </c>
      <c r="N599" s="8" t="s">
        <v>51</v>
      </c>
      <c r="O599" s="8">
        <v>320325.24099999998</v>
      </c>
      <c r="P599" s="12">
        <v>6129429.9340000004</v>
      </c>
      <c r="Q599" s="13" t="s">
        <v>501</v>
      </c>
      <c r="R599" s="54" t="str">
        <f>IF(ISNUMBER(MATCH(J599, Causas!B:B, 0)), "Taxonomía Nueva", IF(ISNUMBER(MATCH(J599, 'Causas 1'!B:B, 0)), "Taxonomía Antigua", "HUÉRFANO"))</f>
        <v>Taxonomía Nueva</v>
      </c>
      <c r="S599" s="56">
        <f>YEAR(G599)</f>
        <v>2019</v>
      </c>
      <c r="T599" s="8">
        <f>IF(OR(ISBLANK(O598), O598=0, O598="", ISBLANK(P598), P598=0, P598=""), 1, 0)</f>
        <v>0</v>
      </c>
    </row>
    <row r="600" spans="2:20">
      <c r="B600" s="21">
        <v>201901144</v>
      </c>
      <c r="C600" s="8">
        <v>7</v>
      </c>
      <c r="D600" s="8">
        <v>0</v>
      </c>
      <c r="E600" s="8">
        <v>0</v>
      </c>
      <c r="F600" s="9">
        <v>20</v>
      </c>
      <c r="G600" s="10">
        <v>43709.599270833336</v>
      </c>
      <c r="H600" s="10">
        <v>43709.684675925928</v>
      </c>
      <c r="I600" s="11">
        <v>2.0499999999999998</v>
      </c>
      <c r="J600" s="9">
        <v>30</v>
      </c>
      <c r="K600" s="9" t="s">
        <v>4</v>
      </c>
      <c r="L600" s="8">
        <v>7301</v>
      </c>
      <c r="M600" s="8" t="s">
        <v>53</v>
      </c>
      <c r="N600" s="8" t="s">
        <v>275</v>
      </c>
      <c r="O600" s="8">
        <v>308953.16800000001</v>
      </c>
      <c r="P600" s="12">
        <v>6104672.2609999999</v>
      </c>
      <c r="Q600" s="13" t="s">
        <v>502</v>
      </c>
      <c r="R600" s="54" t="str">
        <f>IF(ISNUMBER(MATCH(J600, Causas!B:B, 0)), "Taxonomía Nueva", IF(ISNUMBER(MATCH(J600, 'Causas 1'!B:B, 0)), "Taxonomía Antigua", "HUÉRFANO"))</f>
        <v>Taxonomía Nueva</v>
      </c>
      <c r="S600" s="56">
        <f>YEAR(G600)</f>
        <v>2019</v>
      </c>
      <c r="T600" s="8">
        <f>IF(OR(ISBLANK(O599), O599=0, O599="", ISBLANK(P599), P599=0, P599=""), 1, 0)</f>
        <v>0</v>
      </c>
    </row>
    <row r="601" spans="2:20">
      <c r="B601" s="21">
        <v>201901150</v>
      </c>
      <c r="C601" s="8">
        <v>2</v>
      </c>
      <c r="D601" s="8">
        <v>0</v>
      </c>
      <c r="E601" s="8">
        <v>0</v>
      </c>
      <c r="F601" s="9">
        <v>14</v>
      </c>
      <c r="G601" s="10">
        <v>43711.793171296296</v>
      </c>
      <c r="H601" s="10">
        <v>43711.879756944443</v>
      </c>
      <c r="I601" s="11">
        <v>2.08</v>
      </c>
      <c r="J601" s="9">
        <v>26</v>
      </c>
      <c r="K601" s="9" t="s">
        <v>4</v>
      </c>
      <c r="L601" s="8">
        <v>7308</v>
      </c>
      <c r="M601" s="8" t="s">
        <v>50</v>
      </c>
      <c r="N601" s="8" t="s">
        <v>275</v>
      </c>
      <c r="O601" s="8">
        <v>314897.02324418997</v>
      </c>
      <c r="P601" s="12">
        <v>6138960.7846429497</v>
      </c>
      <c r="Q601" s="13" t="s">
        <v>503</v>
      </c>
      <c r="R601" s="54" t="str">
        <f>IF(ISNUMBER(MATCH(J601, Causas!B:B, 0)), "Taxonomía Nueva", IF(ISNUMBER(MATCH(J601, 'Causas 1'!B:B, 0)), "Taxonomía Antigua", "HUÉRFANO"))</f>
        <v>Taxonomía Nueva</v>
      </c>
      <c r="S601" s="56">
        <f>YEAR(G601)</f>
        <v>2019</v>
      </c>
      <c r="T601" s="8">
        <f>IF(OR(ISBLANK(O600), O600=0, O600="", ISBLANK(P600), P600=0, P600=""), 1, 0)</f>
        <v>0</v>
      </c>
    </row>
    <row r="602" spans="2:20">
      <c r="B602" s="21">
        <v>201901153</v>
      </c>
      <c r="C602" s="8">
        <v>9</v>
      </c>
      <c r="D602" s="8">
        <v>2</v>
      </c>
      <c r="E602" s="8">
        <v>575</v>
      </c>
      <c r="F602" s="9">
        <v>50</v>
      </c>
      <c r="G602" s="10">
        <v>43712.652002314811</v>
      </c>
      <c r="H602" s="10">
        <v>43712.732939814814</v>
      </c>
      <c r="I602" s="11">
        <v>1.94</v>
      </c>
      <c r="J602" s="9">
        <v>3</v>
      </c>
      <c r="K602" s="9" t="s">
        <v>3</v>
      </c>
      <c r="L602" s="8">
        <v>7308</v>
      </c>
      <c r="M602" s="8" t="s">
        <v>50</v>
      </c>
      <c r="N602" s="8" t="s">
        <v>51</v>
      </c>
      <c r="O602" s="8">
        <v>307466.614</v>
      </c>
      <c r="P602" s="12">
        <v>6142383.352</v>
      </c>
      <c r="Q602" s="13" t="s">
        <v>504</v>
      </c>
      <c r="R602" s="54" t="str">
        <f>IF(ISNUMBER(MATCH(J602, Causas!B:B, 0)), "Taxonomía Nueva", IF(ISNUMBER(MATCH(J602, 'Causas 1'!B:B, 0)), "Taxonomía Antigua", "HUÉRFANO"))</f>
        <v>Taxonomía Nueva</v>
      </c>
      <c r="S602" s="56">
        <f>YEAR(G602)</f>
        <v>2019</v>
      </c>
      <c r="T602" s="8">
        <f>IF(OR(ISBLANK(O601), O601=0, O601="", ISBLANK(P601), P601=0, P601=""), 1, 0)</f>
        <v>0</v>
      </c>
    </row>
    <row r="603" spans="2:20">
      <c r="B603" s="21">
        <v>201901153</v>
      </c>
      <c r="C603" s="8">
        <v>9</v>
      </c>
      <c r="D603" s="8">
        <v>4</v>
      </c>
      <c r="E603" s="8">
        <v>170</v>
      </c>
      <c r="F603" s="9">
        <v>53</v>
      </c>
      <c r="G603" s="10">
        <v>43712.652002314811</v>
      </c>
      <c r="H603" s="10">
        <v>43712.817986111113</v>
      </c>
      <c r="I603" s="11">
        <v>3.98</v>
      </c>
      <c r="J603" s="9">
        <v>3</v>
      </c>
      <c r="K603" s="9" t="s">
        <v>3</v>
      </c>
      <c r="L603" s="8">
        <v>7308</v>
      </c>
      <c r="M603" s="8" t="s">
        <v>50</v>
      </c>
      <c r="N603" s="8" t="s">
        <v>51</v>
      </c>
      <c r="O603" s="8">
        <v>307466.614</v>
      </c>
      <c r="P603" s="12">
        <v>6142383.352</v>
      </c>
      <c r="Q603" s="13" t="s">
        <v>504</v>
      </c>
      <c r="R603" s="54" t="str">
        <f>IF(ISNUMBER(MATCH(J603, Causas!B:B, 0)), "Taxonomía Nueva", IF(ISNUMBER(MATCH(J603, 'Causas 1'!B:B, 0)), "Taxonomía Antigua", "HUÉRFANO"))</f>
        <v>Taxonomía Nueva</v>
      </c>
      <c r="S603" s="56">
        <f>YEAR(G603)</f>
        <v>2019</v>
      </c>
      <c r="T603" s="8">
        <f>IF(OR(ISBLANK(O602), O602=0, O602="", ISBLANK(P602), P602=0, P602=""), 1, 0)</f>
        <v>0</v>
      </c>
    </row>
    <row r="604" spans="2:20">
      <c r="B604" s="21">
        <v>201901158</v>
      </c>
      <c r="C604" s="8">
        <v>9</v>
      </c>
      <c r="D604" s="8">
        <v>0</v>
      </c>
      <c r="E604" s="8">
        <v>0</v>
      </c>
      <c r="F604" s="9">
        <v>13</v>
      </c>
      <c r="G604" s="10">
        <v>43713.774305555555</v>
      </c>
      <c r="H604" s="10">
        <v>43713.849502314813</v>
      </c>
      <c r="I604" s="11">
        <v>1.8</v>
      </c>
      <c r="J604" s="9">
        <v>30</v>
      </c>
      <c r="K604" s="9" t="s">
        <v>4</v>
      </c>
      <c r="L604" s="8">
        <v>7308</v>
      </c>
      <c r="M604" s="8" t="s">
        <v>50</v>
      </c>
      <c r="N604" s="8" t="s">
        <v>275</v>
      </c>
      <c r="O604" s="8">
        <v>306868.283</v>
      </c>
      <c r="P604" s="12">
        <v>6139338.6370000001</v>
      </c>
      <c r="Q604" s="13" t="s">
        <v>505</v>
      </c>
      <c r="R604" s="54" t="str">
        <f>IF(ISNUMBER(MATCH(J604, Causas!B:B, 0)), "Taxonomía Nueva", IF(ISNUMBER(MATCH(J604, 'Causas 1'!B:B, 0)), "Taxonomía Antigua", "HUÉRFANO"))</f>
        <v>Taxonomía Nueva</v>
      </c>
      <c r="S604" s="56">
        <f>YEAR(G604)</f>
        <v>2019</v>
      </c>
      <c r="T604" s="8">
        <f>IF(OR(ISBLANK(O603), O603=0, O603="", ISBLANK(P603), P603=0, P603=""), 1, 0)</f>
        <v>0</v>
      </c>
    </row>
    <row r="605" spans="2:20">
      <c r="B605" s="21">
        <v>201901171</v>
      </c>
      <c r="C605" s="8">
        <v>6</v>
      </c>
      <c r="D605" s="8">
        <v>271</v>
      </c>
      <c r="E605" s="8">
        <v>22137.5</v>
      </c>
      <c r="F605" s="9">
        <v>3444</v>
      </c>
      <c r="G605" s="10">
        <v>43714.649317129632</v>
      </c>
      <c r="H605" s="10">
        <v>43714.68472222222</v>
      </c>
      <c r="I605" s="11">
        <v>0.85</v>
      </c>
      <c r="J605" s="9">
        <v>20</v>
      </c>
      <c r="K605" s="9" t="s">
        <v>3</v>
      </c>
      <c r="L605" s="8">
        <v>7301</v>
      </c>
      <c r="M605" s="8" t="s">
        <v>53</v>
      </c>
      <c r="N605" s="8" t="s">
        <v>51</v>
      </c>
      <c r="O605" s="8">
        <v>296508.32527492999</v>
      </c>
      <c r="P605" s="12">
        <v>6125585.75470882</v>
      </c>
      <c r="Q605" s="13" t="s">
        <v>506</v>
      </c>
      <c r="R605" s="54" t="str">
        <f>IF(ISNUMBER(MATCH(J605, Causas!B:B, 0)), "Taxonomía Nueva", IF(ISNUMBER(MATCH(J605, 'Causas 1'!B:B, 0)), "Taxonomía Antigua", "HUÉRFANO"))</f>
        <v>Taxonomía Nueva</v>
      </c>
      <c r="S605" s="56">
        <f>YEAR(G605)</f>
        <v>2019</v>
      </c>
      <c r="T605" s="8">
        <f>IF(OR(ISBLANK(O604), O604=0, O604="", ISBLANK(P604), P604=0, P604=""), 1, 0)</f>
        <v>0</v>
      </c>
    </row>
    <row r="606" spans="2:20">
      <c r="B606" s="21">
        <v>201901197</v>
      </c>
      <c r="C606" s="8">
        <v>7</v>
      </c>
      <c r="D606" s="8">
        <v>0</v>
      </c>
      <c r="E606" s="8">
        <v>0</v>
      </c>
      <c r="F606" s="9">
        <v>3</v>
      </c>
      <c r="G606" s="10">
        <v>43718.722094907411</v>
      </c>
      <c r="H606" s="10">
        <v>43718.800775462965</v>
      </c>
      <c r="I606" s="11">
        <v>1.89</v>
      </c>
      <c r="J606" s="9">
        <v>26</v>
      </c>
      <c r="K606" s="9" t="s">
        <v>4</v>
      </c>
      <c r="L606" s="8">
        <v>7301</v>
      </c>
      <c r="M606" s="8" t="s">
        <v>53</v>
      </c>
      <c r="N606" s="8" t="s">
        <v>275</v>
      </c>
      <c r="O606" s="8">
        <v>304259.10200000001</v>
      </c>
      <c r="P606" s="12">
        <v>6113439.6040000003</v>
      </c>
      <c r="Q606" s="13" t="s">
        <v>507</v>
      </c>
      <c r="R606" s="54" t="str">
        <f>IF(ISNUMBER(MATCH(J606, Causas!B:B, 0)), "Taxonomía Nueva", IF(ISNUMBER(MATCH(J606, 'Causas 1'!B:B, 0)), "Taxonomía Antigua", "HUÉRFANO"))</f>
        <v>Taxonomía Nueva</v>
      </c>
      <c r="S606" s="56">
        <f>YEAR(G606)</f>
        <v>2019</v>
      </c>
      <c r="T606" s="8">
        <f>IF(OR(ISBLANK(O605), O605=0, O605="", ISBLANK(P605), P605=0, P605=""), 1, 0)</f>
        <v>0</v>
      </c>
    </row>
    <row r="607" spans="2:20">
      <c r="B607" s="21">
        <v>201901201</v>
      </c>
      <c r="C607" s="8">
        <v>9</v>
      </c>
      <c r="D607" s="8">
        <v>5</v>
      </c>
      <c r="E607" s="8">
        <v>250</v>
      </c>
      <c r="F607" s="9">
        <v>70</v>
      </c>
      <c r="G607" s="10">
        <v>43718.921469907407</v>
      </c>
      <c r="H607" s="10">
        <v>43718.942939814813</v>
      </c>
      <c r="I607" s="11">
        <v>0.52</v>
      </c>
      <c r="J607" s="9">
        <v>30</v>
      </c>
      <c r="K607" s="9" t="s">
        <v>4</v>
      </c>
      <c r="L607" s="8">
        <v>7308</v>
      </c>
      <c r="M607" s="8" t="s">
        <v>50</v>
      </c>
      <c r="N607" s="8" t="s">
        <v>51</v>
      </c>
      <c r="O607" s="8">
        <v>309335.516</v>
      </c>
      <c r="P607" s="12">
        <v>6139238.4479999999</v>
      </c>
      <c r="Q607" s="13" t="s">
        <v>508</v>
      </c>
      <c r="R607" s="54" t="str">
        <f>IF(ISNUMBER(MATCH(J607, Causas!B:B, 0)), "Taxonomía Nueva", IF(ISNUMBER(MATCH(J607, 'Causas 1'!B:B, 0)), "Taxonomía Antigua", "HUÉRFANO"))</f>
        <v>Taxonomía Nueva</v>
      </c>
      <c r="S607" s="56">
        <f>YEAR(G607)</f>
        <v>2019</v>
      </c>
      <c r="T607" s="8">
        <f>IF(OR(ISBLANK(O606), O606=0, O606="", ISBLANK(P606), P606=0, P606=""), 1, 0)</f>
        <v>0</v>
      </c>
    </row>
    <row r="608" spans="2:20">
      <c r="B608" s="21">
        <v>201901201</v>
      </c>
      <c r="C608" s="8">
        <v>9</v>
      </c>
      <c r="D608" s="8">
        <v>13</v>
      </c>
      <c r="E608" s="8">
        <v>665</v>
      </c>
      <c r="F608" s="9">
        <v>199</v>
      </c>
      <c r="G608" s="10">
        <v>43718.921469907407</v>
      </c>
      <c r="H608" s="10">
        <v>43718.944780092592</v>
      </c>
      <c r="I608" s="11">
        <v>0.56000000000000005</v>
      </c>
      <c r="J608" s="9">
        <v>30</v>
      </c>
      <c r="K608" s="9" t="s">
        <v>4</v>
      </c>
      <c r="L608" s="8">
        <v>7308</v>
      </c>
      <c r="M608" s="8" t="s">
        <v>50</v>
      </c>
      <c r="N608" s="8" t="s">
        <v>51</v>
      </c>
      <c r="O608" s="8">
        <v>309335.516</v>
      </c>
      <c r="P608" s="12">
        <v>6139238.4479999999</v>
      </c>
      <c r="Q608" s="13" t="s">
        <v>508</v>
      </c>
      <c r="R608" s="54" t="str">
        <f>IF(ISNUMBER(MATCH(J608, Causas!B:B, 0)), "Taxonomía Nueva", IF(ISNUMBER(MATCH(J608, 'Causas 1'!B:B, 0)), "Taxonomía Antigua", "HUÉRFANO"))</f>
        <v>Taxonomía Nueva</v>
      </c>
      <c r="S608" s="56">
        <f>YEAR(G608)</f>
        <v>2019</v>
      </c>
      <c r="T608" s="8">
        <f>IF(OR(ISBLANK(O607), O607=0, O607="", ISBLANK(P607), P607=0, P607=""), 1, 0)</f>
        <v>0</v>
      </c>
    </row>
    <row r="609" spans="2:20">
      <c r="B609" s="21">
        <v>201901211</v>
      </c>
      <c r="C609" s="8">
        <v>2</v>
      </c>
      <c r="D609" s="8">
        <v>3</v>
      </c>
      <c r="E609" s="8">
        <v>25</v>
      </c>
      <c r="F609" s="9">
        <v>42</v>
      </c>
      <c r="G609" s="10">
        <v>43722.399305555555</v>
      </c>
      <c r="H609" s="10">
        <v>43722.447615740741</v>
      </c>
      <c r="I609" s="11">
        <v>1.1599999999999999</v>
      </c>
      <c r="J609" s="9">
        <v>5</v>
      </c>
      <c r="K609" s="9" t="s">
        <v>4</v>
      </c>
      <c r="L609" s="8">
        <v>6303</v>
      </c>
      <c r="M609" s="8" t="s">
        <v>64</v>
      </c>
      <c r="N609" s="8" t="s">
        <v>51</v>
      </c>
      <c r="O609" s="8">
        <v>311786.18699999998</v>
      </c>
      <c r="P609" s="12">
        <v>6147372.0199999996</v>
      </c>
      <c r="Q609" s="13" t="s">
        <v>509</v>
      </c>
      <c r="R609" s="54" t="str">
        <f>IF(ISNUMBER(MATCH(J609, Causas!B:B, 0)), "Taxonomía Nueva", IF(ISNUMBER(MATCH(J609, 'Causas 1'!B:B, 0)), "Taxonomía Antigua", "HUÉRFANO"))</f>
        <v>Taxonomía Nueva</v>
      </c>
      <c r="S609" s="56">
        <f>YEAR(G609)</f>
        <v>2019</v>
      </c>
      <c r="T609" s="8">
        <f>IF(OR(ISBLANK(O608), O608=0, O608="", ISBLANK(P608), P608=0, P608=""), 1, 0)</f>
        <v>0</v>
      </c>
    </row>
    <row r="610" spans="2:20">
      <c r="B610" s="21">
        <v>201901211</v>
      </c>
      <c r="C610" s="8">
        <v>2</v>
      </c>
      <c r="D610" s="8">
        <v>2</v>
      </c>
      <c r="E610" s="8">
        <v>115</v>
      </c>
      <c r="F610" s="9">
        <v>4</v>
      </c>
      <c r="G610" s="10">
        <v>43722.399305555555</v>
      </c>
      <c r="H610" s="10">
        <v>43722.476655092592</v>
      </c>
      <c r="I610" s="11">
        <v>1.86</v>
      </c>
      <c r="J610" s="9">
        <v>5</v>
      </c>
      <c r="K610" s="9" t="s">
        <v>4</v>
      </c>
      <c r="L610" s="8">
        <v>6303</v>
      </c>
      <c r="M610" s="8" t="s">
        <v>64</v>
      </c>
      <c r="N610" s="8" t="s">
        <v>51</v>
      </c>
      <c r="O610" s="8">
        <v>311244.27899999998</v>
      </c>
      <c r="P610" s="12">
        <v>6146498.7750000004</v>
      </c>
      <c r="Q610" s="13" t="s">
        <v>509</v>
      </c>
      <c r="R610" s="54" t="str">
        <f>IF(ISNUMBER(MATCH(J610, Causas!B:B, 0)), "Taxonomía Nueva", IF(ISNUMBER(MATCH(J610, 'Causas 1'!B:B, 0)), "Taxonomía Antigua", "HUÉRFANO"))</f>
        <v>Taxonomía Nueva</v>
      </c>
      <c r="S610" s="56">
        <f>YEAR(G610)</f>
        <v>2019</v>
      </c>
      <c r="T610" s="8">
        <f>IF(OR(ISBLANK(O609), O609=0, O609="", ISBLANK(P609), P609=0, P609=""), 1, 0)</f>
        <v>0</v>
      </c>
    </row>
    <row r="611" spans="2:20">
      <c r="B611" s="21">
        <v>201901217</v>
      </c>
      <c r="C611" s="8">
        <v>9</v>
      </c>
      <c r="D611" s="8">
        <v>1</v>
      </c>
      <c r="E611" s="8">
        <v>35</v>
      </c>
      <c r="F611" s="9">
        <v>51</v>
      </c>
      <c r="G611" s="10">
        <v>43724.787824074076</v>
      </c>
      <c r="H611" s="10">
        <v>43724.799988425926</v>
      </c>
      <c r="I611" s="11">
        <v>0.28999999999999998</v>
      </c>
      <c r="J611" s="9">
        <v>30</v>
      </c>
      <c r="K611" s="9" t="s">
        <v>4</v>
      </c>
      <c r="L611" s="8">
        <v>7308</v>
      </c>
      <c r="M611" s="8" t="s">
        <v>50</v>
      </c>
      <c r="N611" s="8" t="s">
        <v>51</v>
      </c>
      <c r="O611" s="8">
        <v>311235.266</v>
      </c>
      <c r="P611" s="12">
        <v>6140040.4230000004</v>
      </c>
      <c r="Q611" s="13" t="s">
        <v>510</v>
      </c>
      <c r="R611" s="54" t="str">
        <f>IF(ISNUMBER(MATCH(J611, Causas!B:B, 0)), "Taxonomía Nueva", IF(ISNUMBER(MATCH(J611, 'Causas 1'!B:B, 0)), "Taxonomía Antigua", "HUÉRFANO"))</f>
        <v>Taxonomía Nueva</v>
      </c>
      <c r="S611" s="56">
        <f>YEAR(G611)</f>
        <v>2019</v>
      </c>
      <c r="T611" s="8">
        <f>IF(OR(ISBLANK(O610), O610=0, O610="", ISBLANK(P610), P610=0, P610=""), 1, 0)</f>
        <v>0</v>
      </c>
    </row>
    <row r="612" spans="2:20">
      <c r="B612" s="21">
        <v>201901230</v>
      </c>
      <c r="C612" s="8">
        <v>6</v>
      </c>
      <c r="D612" s="8">
        <v>2</v>
      </c>
      <c r="E612" s="8">
        <v>30</v>
      </c>
      <c r="F612" s="9">
        <v>17</v>
      </c>
      <c r="G612" s="10">
        <v>43727.058819444443</v>
      </c>
      <c r="H612" s="10">
        <v>43727.118541666663</v>
      </c>
      <c r="I612" s="11">
        <v>1.43</v>
      </c>
      <c r="J612" s="9">
        <v>5</v>
      </c>
      <c r="K612" s="9" t="s">
        <v>4</v>
      </c>
      <c r="L612" s="8">
        <v>7301</v>
      </c>
      <c r="M612" s="8" t="s">
        <v>53</v>
      </c>
      <c r="N612" s="8" t="s">
        <v>51</v>
      </c>
      <c r="O612" s="8">
        <v>298207.20299999998</v>
      </c>
      <c r="P612" s="12">
        <v>6122746.5549999997</v>
      </c>
      <c r="Q612" s="13" t="s">
        <v>511</v>
      </c>
      <c r="R612" s="54" t="str">
        <f>IF(ISNUMBER(MATCH(J612, Causas!B:B, 0)), "Taxonomía Nueva", IF(ISNUMBER(MATCH(J612, 'Causas 1'!B:B, 0)), "Taxonomía Antigua", "HUÉRFANO"))</f>
        <v>Taxonomía Nueva</v>
      </c>
      <c r="S612" s="56">
        <f>YEAR(G612)</f>
        <v>2019</v>
      </c>
      <c r="T612" s="8">
        <f>IF(OR(ISBLANK(O611), O611=0, O611="", ISBLANK(P611), P611=0, P611=""), 1, 0)</f>
        <v>0</v>
      </c>
    </row>
    <row r="613" spans="2:20">
      <c r="B613" s="21">
        <v>201901237</v>
      </c>
      <c r="C613" s="8">
        <v>9</v>
      </c>
      <c r="D613" s="8">
        <v>18</v>
      </c>
      <c r="E613" s="8">
        <v>555</v>
      </c>
      <c r="F613" s="9">
        <v>358</v>
      </c>
      <c r="G613" s="10">
        <v>43728.488611111112</v>
      </c>
      <c r="H613" s="10">
        <v>43728.579722222225</v>
      </c>
      <c r="I613" s="11">
        <v>2.19</v>
      </c>
      <c r="J613" s="9">
        <v>18</v>
      </c>
      <c r="K613" s="9" t="s">
        <v>3</v>
      </c>
      <c r="L613" s="8">
        <v>7306</v>
      </c>
      <c r="M613" s="8" t="s">
        <v>60</v>
      </c>
      <c r="N613" s="8" t="s">
        <v>51</v>
      </c>
      <c r="O613" s="8">
        <v>329704.88199999998</v>
      </c>
      <c r="P613" s="12">
        <v>6126410.5480000004</v>
      </c>
      <c r="Q613" s="13" t="s">
        <v>512</v>
      </c>
      <c r="R613" s="54" t="str">
        <f>IF(ISNUMBER(MATCH(J613, Causas!B:B, 0)), "Taxonomía Nueva", IF(ISNUMBER(MATCH(J613, 'Causas 1'!B:B, 0)), "Taxonomía Antigua", "HUÉRFANO"))</f>
        <v>Taxonomía Nueva</v>
      </c>
      <c r="S613" s="56">
        <f>YEAR(G613)</f>
        <v>2019</v>
      </c>
      <c r="T613" s="8">
        <f>IF(OR(ISBLANK(O612), O612=0, O612="", ISBLANK(P612), P612=0, P612=""), 1, 0)</f>
        <v>0</v>
      </c>
    </row>
    <row r="614" spans="2:20">
      <c r="B614" s="21">
        <v>201901237</v>
      </c>
      <c r="C614" s="8">
        <v>9</v>
      </c>
      <c r="D614" s="8">
        <v>0</v>
      </c>
      <c r="E614" s="8">
        <v>0</v>
      </c>
      <c r="F614" s="9">
        <v>18</v>
      </c>
      <c r="G614" s="10">
        <v>43728.488611111112</v>
      </c>
      <c r="H614" s="10">
        <v>43728.579722222225</v>
      </c>
      <c r="I614" s="11">
        <v>2.19</v>
      </c>
      <c r="J614" s="9">
        <v>18</v>
      </c>
      <c r="K614" s="9" t="s">
        <v>3</v>
      </c>
      <c r="L614" s="8">
        <v>7308</v>
      </c>
      <c r="M614" s="8" t="s">
        <v>50</v>
      </c>
      <c r="N614" s="8" t="s">
        <v>51</v>
      </c>
      <c r="O614" s="8">
        <v>329704.88199999998</v>
      </c>
      <c r="P614" s="12">
        <v>6126410.5480000004</v>
      </c>
      <c r="Q614" s="13" t="s">
        <v>512</v>
      </c>
      <c r="R614" s="54" t="str">
        <f>IF(ISNUMBER(MATCH(J614, Causas!B:B, 0)), "Taxonomía Nueva", IF(ISNUMBER(MATCH(J614, 'Causas 1'!B:B, 0)), "Taxonomía Antigua", "HUÉRFANO"))</f>
        <v>Taxonomía Nueva</v>
      </c>
      <c r="S614" s="56">
        <f>YEAR(G614)</f>
        <v>2019</v>
      </c>
      <c r="T614" s="8">
        <f>IF(OR(ISBLANK(O613), O613=0, O613="", ISBLANK(P613), P613=0, P613=""), 1, 0)</f>
        <v>0</v>
      </c>
    </row>
    <row r="615" spans="2:20">
      <c r="B615" s="21">
        <v>201901277</v>
      </c>
      <c r="C615" s="8">
        <v>7</v>
      </c>
      <c r="D615" s="8">
        <v>3</v>
      </c>
      <c r="E615" s="8">
        <v>375</v>
      </c>
      <c r="F615" s="9">
        <v>58</v>
      </c>
      <c r="G615" s="10">
        <v>43739.544710648152</v>
      </c>
      <c r="H615" s="10">
        <v>43739.665092592593</v>
      </c>
      <c r="I615" s="11">
        <v>2.89</v>
      </c>
      <c r="J615" s="9">
        <v>5</v>
      </c>
      <c r="K615" s="9" t="s">
        <v>4</v>
      </c>
      <c r="L615" s="8">
        <v>7301</v>
      </c>
      <c r="M615" s="8" t="s">
        <v>53</v>
      </c>
      <c r="N615" s="8" t="s">
        <v>51</v>
      </c>
      <c r="O615" s="8">
        <v>310807.52</v>
      </c>
      <c r="P615" s="12">
        <v>6101388.3499999996</v>
      </c>
      <c r="Q615" s="13" t="s">
        <v>513</v>
      </c>
      <c r="R615" s="54" t="str">
        <f>IF(ISNUMBER(MATCH(J615, Causas!B:B, 0)), "Taxonomía Nueva", IF(ISNUMBER(MATCH(J615, 'Causas 1'!B:B, 0)), "Taxonomía Antigua", "HUÉRFANO"))</f>
        <v>Taxonomía Nueva</v>
      </c>
      <c r="S615" s="56">
        <f>YEAR(G615)</f>
        <v>2019</v>
      </c>
      <c r="T615" s="8">
        <f>IF(OR(ISBLANK(O614), O614=0, O614="", ISBLANK(P614), P614=0, P614=""), 1, 0)</f>
        <v>0</v>
      </c>
    </row>
    <row r="616" spans="2:20">
      <c r="B616" s="21">
        <v>201901280</v>
      </c>
      <c r="C616" s="8">
        <v>7</v>
      </c>
      <c r="D616" s="8">
        <v>0</v>
      </c>
      <c r="E616" s="8">
        <v>0</v>
      </c>
      <c r="F616" s="9">
        <v>3</v>
      </c>
      <c r="G616" s="10">
        <v>43739.807268518518</v>
      </c>
      <c r="H616" s="10">
        <v>43739.866412037038</v>
      </c>
      <c r="I616" s="11">
        <v>1.42</v>
      </c>
      <c r="J616" s="9">
        <v>30</v>
      </c>
      <c r="K616" s="9" t="s">
        <v>4</v>
      </c>
      <c r="L616" s="8">
        <v>7301</v>
      </c>
      <c r="M616" s="8" t="s">
        <v>53</v>
      </c>
      <c r="N616" s="8" t="s">
        <v>275</v>
      </c>
      <c r="O616" s="8">
        <v>304943.13299999997</v>
      </c>
      <c r="P616" s="12">
        <v>6118815.0140000004</v>
      </c>
      <c r="Q616" s="13" t="s">
        <v>514</v>
      </c>
      <c r="R616" s="54" t="str">
        <f>IF(ISNUMBER(MATCH(J616, Causas!B:B, 0)), "Taxonomía Nueva", IF(ISNUMBER(MATCH(J616, 'Causas 1'!B:B, 0)), "Taxonomía Antigua", "HUÉRFANO"))</f>
        <v>Taxonomía Nueva</v>
      </c>
      <c r="S616" s="56">
        <f>YEAR(G616)</f>
        <v>2019</v>
      </c>
      <c r="T616" s="8">
        <f>IF(OR(ISBLANK(O615), O615=0, O615="", ISBLANK(P615), P615=0, P615=""), 1, 0)</f>
        <v>0</v>
      </c>
    </row>
    <row r="617" spans="2:20">
      <c r="B617" s="21">
        <v>201901321</v>
      </c>
      <c r="C617" s="8">
        <v>2</v>
      </c>
      <c r="D617" s="8">
        <v>25</v>
      </c>
      <c r="E617" s="8">
        <v>1045</v>
      </c>
      <c r="F617" s="9">
        <v>183</v>
      </c>
      <c r="G617" s="10">
        <v>43747.1</v>
      </c>
      <c r="H617" s="10">
        <v>43747.143923611111</v>
      </c>
      <c r="I617" s="11">
        <v>1.05</v>
      </c>
      <c r="J617" s="9">
        <v>32</v>
      </c>
      <c r="K617" s="9" t="s">
        <v>2</v>
      </c>
      <c r="L617" s="8">
        <v>6303</v>
      </c>
      <c r="M617" s="8" t="s">
        <v>64</v>
      </c>
      <c r="N617" s="8" t="s">
        <v>51</v>
      </c>
      <c r="O617" s="8">
        <v>310796.98499999999</v>
      </c>
      <c r="P617" s="12">
        <v>6147576.2810000004</v>
      </c>
      <c r="Q617" s="13" t="s">
        <v>515</v>
      </c>
      <c r="R617" s="54" t="str">
        <f>IF(ISNUMBER(MATCH(J617, Causas!B:B, 0)), "Taxonomía Nueva", IF(ISNUMBER(MATCH(J617, 'Causas 1'!B:B, 0)), "Taxonomía Antigua", "HUÉRFANO"))</f>
        <v>Taxonomía Nueva</v>
      </c>
      <c r="S617" s="56">
        <f>YEAR(G617)</f>
        <v>2019</v>
      </c>
      <c r="T617" s="8">
        <f>IF(OR(ISBLANK(O616), O616=0, O616="", ISBLANK(P616), P616=0, P616=""), 1, 0)</f>
        <v>0</v>
      </c>
    </row>
    <row r="618" spans="2:20">
      <c r="B618" s="21">
        <v>201901321</v>
      </c>
      <c r="C618" s="8">
        <v>2</v>
      </c>
      <c r="D618" s="8">
        <v>172</v>
      </c>
      <c r="E618" s="8">
        <v>16903</v>
      </c>
      <c r="F618" s="9">
        <v>1351</v>
      </c>
      <c r="G618" s="10">
        <v>43747.1</v>
      </c>
      <c r="H618" s="10">
        <v>43747.143923611111</v>
      </c>
      <c r="I618" s="11">
        <v>1.05</v>
      </c>
      <c r="J618" s="9">
        <v>32</v>
      </c>
      <c r="K618" s="9" t="s">
        <v>2</v>
      </c>
      <c r="L618" s="8">
        <v>7308</v>
      </c>
      <c r="M618" s="8" t="s">
        <v>50</v>
      </c>
      <c r="N618" s="8" t="s">
        <v>51</v>
      </c>
      <c r="O618" s="8">
        <v>310796.98499999999</v>
      </c>
      <c r="P618" s="12">
        <v>6147576.2810000004</v>
      </c>
      <c r="Q618" s="13" t="s">
        <v>515</v>
      </c>
      <c r="R618" s="54" t="str">
        <f>IF(ISNUMBER(MATCH(J618, Causas!B:B, 0)), "Taxonomía Nueva", IF(ISNUMBER(MATCH(J618, 'Causas 1'!B:B, 0)), "Taxonomía Antigua", "HUÉRFANO"))</f>
        <v>Taxonomía Nueva</v>
      </c>
      <c r="S618" s="56">
        <f>YEAR(G618)</f>
        <v>2019</v>
      </c>
      <c r="T618" s="8">
        <f>IF(OR(ISBLANK(O617), O617=0, O617="", ISBLANK(P617), P617=0, P617=""), 1, 0)</f>
        <v>0</v>
      </c>
    </row>
    <row r="619" spans="2:20">
      <c r="B619" s="21">
        <v>201901331</v>
      </c>
      <c r="C619" s="8">
        <v>6</v>
      </c>
      <c r="D619" s="8">
        <v>4</v>
      </c>
      <c r="E619" s="8">
        <v>100</v>
      </c>
      <c r="F619" s="9">
        <v>4</v>
      </c>
      <c r="G619" s="10">
        <v>43750.614583333336</v>
      </c>
      <c r="H619" s="10">
        <v>43750.670451388891</v>
      </c>
      <c r="I619" s="11">
        <v>1.34</v>
      </c>
      <c r="J619" s="9">
        <v>30</v>
      </c>
      <c r="K619" s="9" t="s">
        <v>4</v>
      </c>
      <c r="L619" s="8">
        <v>7301</v>
      </c>
      <c r="M619" s="8" t="s">
        <v>53</v>
      </c>
      <c r="N619" s="8" t="s">
        <v>51</v>
      </c>
      <c r="O619" s="8">
        <v>298751.71000000002</v>
      </c>
      <c r="P619" s="12">
        <v>6122369.1890000002</v>
      </c>
      <c r="Q619" s="13" t="s">
        <v>516</v>
      </c>
      <c r="R619" s="54" t="str">
        <f>IF(ISNUMBER(MATCH(J619, Causas!B:B, 0)), "Taxonomía Nueva", IF(ISNUMBER(MATCH(J619, 'Causas 1'!B:B, 0)), "Taxonomía Antigua", "HUÉRFANO"))</f>
        <v>Taxonomía Nueva</v>
      </c>
      <c r="S619" s="56">
        <f>YEAR(G619)</f>
        <v>2019</v>
      </c>
      <c r="T619" s="8">
        <f>IF(OR(ISBLANK(O618), O618=0, O618="", ISBLANK(P618), P618=0, P618=""), 1, 0)</f>
        <v>0</v>
      </c>
    </row>
    <row r="620" spans="2:20">
      <c r="B620" s="21">
        <v>201901336</v>
      </c>
      <c r="C620" s="8">
        <v>2</v>
      </c>
      <c r="D620" s="8">
        <v>4</v>
      </c>
      <c r="E620" s="8">
        <v>255</v>
      </c>
      <c r="F620" s="9">
        <v>10</v>
      </c>
      <c r="G620" s="10">
        <v>43752.353067129632</v>
      </c>
      <c r="H620" s="10">
        <v>43752.467951388891</v>
      </c>
      <c r="I620" s="11">
        <v>2.76</v>
      </c>
      <c r="J620" s="9">
        <v>5</v>
      </c>
      <c r="K620" s="9" t="s">
        <v>4</v>
      </c>
      <c r="L620" s="8">
        <v>7308</v>
      </c>
      <c r="M620" s="8" t="s">
        <v>50</v>
      </c>
      <c r="N620" s="8" t="s">
        <v>51</v>
      </c>
      <c r="O620" s="8">
        <v>315789.14899999998</v>
      </c>
      <c r="P620" s="12">
        <v>6139328.9780000001</v>
      </c>
      <c r="Q620" s="13" t="s">
        <v>517</v>
      </c>
      <c r="R620" s="54" t="str">
        <f>IF(ISNUMBER(MATCH(J620, Causas!B:B, 0)), "Taxonomía Nueva", IF(ISNUMBER(MATCH(J620, 'Causas 1'!B:B, 0)), "Taxonomía Antigua", "HUÉRFANO"))</f>
        <v>Taxonomía Nueva</v>
      </c>
      <c r="S620" s="56">
        <f>YEAR(G620)</f>
        <v>2019</v>
      </c>
      <c r="T620" s="8">
        <f>IF(OR(ISBLANK(O619), O619=0, O619="", ISBLANK(P619), P619=0, P619=""), 1, 0)</f>
        <v>0</v>
      </c>
    </row>
    <row r="621" spans="2:20">
      <c r="B621" s="21">
        <v>201901337</v>
      </c>
      <c r="C621" s="8">
        <v>7</v>
      </c>
      <c r="D621" s="8">
        <v>5</v>
      </c>
      <c r="E621" s="8">
        <v>145</v>
      </c>
      <c r="F621" s="9">
        <v>7</v>
      </c>
      <c r="G621" s="10">
        <v>43752.377870370372</v>
      </c>
      <c r="H621" s="10">
        <v>43752.466331018521</v>
      </c>
      <c r="I621" s="11">
        <v>2.12</v>
      </c>
      <c r="J621" s="9">
        <v>5</v>
      </c>
      <c r="K621" s="9" t="s">
        <v>4</v>
      </c>
      <c r="L621" s="8">
        <v>7301</v>
      </c>
      <c r="M621" s="8" t="s">
        <v>53</v>
      </c>
      <c r="N621" s="8" t="s">
        <v>51</v>
      </c>
      <c r="O621" s="8">
        <v>304639.53499999997</v>
      </c>
      <c r="P621" s="12">
        <v>6119264.2539999997</v>
      </c>
      <c r="Q621" s="13" t="s">
        <v>518</v>
      </c>
      <c r="R621" s="54" t="str">
        <f>IF(ISNUMBER(MATCH(J621, Causas!B:B, 0)), "Taxonomía Nueva", IF(ISNUMBER(MATCH(J621, 'Causas 1'!B:B, 0)), "Taxonomía Antigua", "HUÉRFANO"))</f>
        <v>Taxonomía Nueva</v>
      </c>
      <c r="S621" s="56">
        <f>YEAR(G621)</f>
        <v>2019</v>
      </c>
      <c r="T621" s="8">
        <f>IF(OR(ISBLANK(O620), O620=0, O620="", ISBLANK(P620), P620=0, P620=""), 1, 0)</f>
        <v>0</v>
      </c>
    </row>
    <row r="622" spans="2:20">
      <c r="B622" s="21">
        <v>201901344</v>
      </c>
      <c r="C622" s="8">
        <v>7</v>
      </c>
      <c r="D622" s="8">
        <v>150</v>
      </c>
      <c r="E622" s="8">
        <v>6216</v>
      </c>
      <c r="F622" s="9">
        <v>1457</v>
      </c>
      <c r="G622" s="10">
        <v>43752.916087962964</v>
      </c>
      <c r="H622" s="10">
        <v>43752.941516203704</v>
      </c>
      <c r="I622" s="11">
        <v>0.61</v>
      </c>
      <c r="J622" s="9">
        <v>5</v>
      </c>
      <c r="K622" s="9" t="s">
        <v>4</v>
      </c>
      <c r="L622" s="8">
        <v>7301</v>
      </c>
      <c r="M622" s="8" t="s">
        <v>53</v>
      </c>
      <c r="N622" s="8" t="s">
        <v>51</v>
      </c>
      <c r="O622" s="8">
        <v>304169.03600000002</v>
      </c>
      <c r="P622" s="12">
        <v>6116158.0700000003</v>
      </c>
      <c r="Q622" s="13" t="s">
        <v>519</v>
      </c>
      <c r="R622" s="54" t="str">
        <f>IF(ISNUMBER(MATCH(J622, Causas!B:B, 0)), "Taxonomía Nueva", IF(ISNUMBER(MATCH(J622, 'Causas 1'!B:B, 0)), "Taxonomía Antigua", "HUÉRFANO"))</f>
        <v>Taxonomía Nueva</v>
      </c>
      <c r="S622" s="56">
        <f>YEAR(G622)</f>
        <v>2019</v>
      </c>
      <c r="T622" s="8">
        <f>IF(OR(ISBLANK(O621), O621=0, O621="", ISBLANK(P621), P621=0, P621=""), 1, 0)</f>
        <v>0</v>
      </c>
    </row>
    <row r="623" spans="2:20">
      <c r="B623" s="21">
        <v>201901344</v>
      </c>
      <c r="C623" s="8">
        <v>7</v>
      </c>
      <c r="D623" s="8">
        <v>34</v>
      </c>
      <c r="E623" s="8">
        <v>2114.5</v>
      </c>
      <c r="F623" s="9">
        <v>233</v>
      </c>
      <c r="G623" s="10">
        <v>43752.916087962964</v>
      </c>
      <c r="H623" s="10">
        <v>43752.941516203704</v>
      </c>
      <c r="I623" s="11">
        <v>0.61</v>
      </c>
      <c r="J623" s="9">
        <v>5</v>
      </c>
      <c r="K623" s="9" t="s">
        <v>4</v>
      </c>
      <c r="L623" s="8">
        <v>7304</v>
      </c>
      <c r="M623" s="8" t="s">
        <v>92</v>
      </c>
      <c r="N623" s="8" t="s">
        <v>51</v>
      </c>
      <c r="O623" s="8">
        <v>304169.03600000002</v>
      </c>
      <c r="P623" s="12">
        <v>6116158.0700000003</v>
      </c>
      <c r="Q623" s="13" t="s">
        <v>519</v>
      </c>
      <c r="R623" s="54" t="str">
        <f>IF(ISNUMBER(MATCH(J623, Causas!B:B, 0)), "Taxonomía Nueva", IF(ISNUMBER(MATCH(J623, 'Causas 1'!B:B, 0)), "Taxonomía Antigua", "HUÉRFANO"))</f>
        <v>Taxonomía Nueva</v>
      </c>
      <c r="S623" s="56">
        <f>YEAR(G623)</f>
        <v>2019</v>
      </c>
      <c r="T623" s="8">
        <f>IF(OR(ISBLANK(O622), O622=0, O622="", ISBLANK(P622), P622=0, P622=""), 1, 0)</f>
        <v>0</v>
      </c>
    </row>
    <row r="624" spans="2:20">
      <c r="B624" s="21">
        <v>201901375</v>
      </c>
      <c r="C624" s="8">
        <v>7</v>
      </c>
      <c r="D624" s="8">
        <v>0</v>
      </c>
      <c r="E624" s="8">
        <v>0</v>
      </c>
      <c r="F624" s="9">
        <v>52</v>
      </c>
      <c r="G624" s="10">
        <v>43759.685486111113</v>
      </c>
      <c r="H624" s="10">
        <v>43759.751331018517</v>
      </c>
      <c r="I624" s="11">
        <v>1.58</v>
      </c>
      <c r="J624" s="9">
        <v>26</v>
      </c>
      <c r="K624" s="9" t="s">
        <v>4</v>
      </c>
      <c r="L624" s="8">
        <v>7301</v>
      </c>
      <c r="M624" s="8" t="s">
        <v>53</v>
      </c>
      <c r="N624" s="8" t="s">
        <v>275</v>
      </c>
      <c r="O624" s="8">
        <v>304435.68699999998</v>
      </c>
      <c r="P624" s="12">
        <v>6111163.6380000003</v>
      </c>
      <c r="Q624" s="13" t="s">
        <v>520</v>
      </c>
      <c r="R624" s="54" t="str">
        <f>IF(ISNUMBER(MATCH(J624, Causas!B:B, 0)), "Taxonomía Nueva", IF(ISNUMBER(MATCH(J624, 'Causas 1'!B:B, 0)), "Taxonomía Antigua", "HUÉRFANO"))</f>
        <v>Taxonomía Nueva</v>
      </c>
      <c r="S624" s="56">
        <f>YEAR(G624)</f>
        <v>2019</v>
      </c>
      <c r="T624" s="8">
        <f>IF(OR(ISBLANK(O623), O623=0, O623="", ISBLANK(P623), P623=0, P623=""), 1, 0)</f>
        <v>0</v>
      </c>
    </row>
    <row r="625" spans="2:20">
      <c r="B625" s="21">
        <v>201901383</v>
      </c>
      <c r="C625" s="8">
        <v>2</v>
      </c>
      <c r="D625" s="8">
        <v>0</v>
      </c>
      <c r="E625" s="8">
        <v>0</v>
      </c>
      <c r="F625" s="9">
        <v>3</v>
      </c>
      <c r="G625" s="10">
        <v>43763.801018518519</v>
      </c>
      <c r="H625" s="10">
        <v>43763.844317129631</v>
      </c>
      <c r="I625" s="11">
        <v>1.04</v>
      </c>
      <c r="J625" s="9">
        <v>30</v>
      </c>
      <c r="K625" s="9" t="s">
        <v>4</v>
      </c>
      <c r="L625" s="8">
        <v>7308</v>
      </c>
      <c r="M625" s="8" t="s">
        <v>50</v>
      </c>
      <c r="N625" s="8" t="s">
        <v>275</v>
      </c>
      <c r="O625" s="8">
        <v>313099.98200000002</v>
      </c>
      <c r="P625" s="12">
        <v>6141095.9630000005</v>
      </c>
      <c r="Q625" s="13" t="s">
        <v>521</v>
      </c>
      <c r="R625" s="54" t="str">
        <f>IF(ISNUMBER(MATCH(J625, Causas!B:B, 0)), "Taxonomía Nueva", IF(ISNUMBER(MATCH(J625, 'Causas 1'!B:B, 0)), "Taxonomía Antigua", "HUÉRFANO"))</f>
        <v>Taxonomía Nueva</v>
      </c>
      <c r="S625" s="56">
        <f>YEAR(G625)</f>
        <v>2019</v>
      </c>
      <c r="T625" s="8">
        <f>IF(OR(ISBLANK(O624), O624=0, O624="", ISBLANK(P624), P624=0, P624=""), 1, 0)</f>
        <v>0</v>
      </c>
    </row>
    <row r="626" spans="2:20">
      <c r="B626" s="21">
        <v>201901387</v>
      </c>
      <c r="C626" s="8">
        <v>9</v>
      </c>
      <c r="D626" s="8">
        <v>4</v>
      </c>
      <c r="E626" s="8">
        <v>120</v>
      </c>
      <c r="F626" s="9">
        <v>11</v>
      </c>
      <c r="G626" s="10">
        <v>43766.611516203702</v>
      </c>
      <c r="H626" s="10">
        <v>43766.637812499997</v>
      </c>
      <c r="I626" s="11">
        <v>0.63</v>
      </c>
      <c r="J626" s="9">
        <v>5</v>
      </c>
      <c r="K626" s="9" t="s">
        <v>4</v>
      </c>
      <c r="L626" s="8">
        <v>7308</v>
      </c>
      <c r="M626" s="8" t="s">
        <v>50</v>
      </c>
      <c r="N626" s="8" t="s">
        <v>51</v>
      </c>
      <c r="O626" s="8">
        <v>309344.71000000002</v>
      </c>
      <c r="P626" s="12">
        <v>6139226.7690000003</v>
      </c>
      <c r="Q626" s="13" t="s">
        <v>522</v>
      </c>
      <c r="R626" s="54" t="str">
        <f>IF(ISNUMBER(MATCH(J626, Causas!B:B, 0)), "Taxonomía Nueva", IF(ISNUMBER(MATCH(J626, 'Causas 1'!B:B, 0)), "Taxonomía Antigua", "HUÉRFANO"))</f>
        <v>Taxonomía Nueva</v>
      </c>
      <c r="S626" s="56">
        <f>YEAR(G626)</f>
        <v>2019</v>
      </c>
      <c r="T626" s="8">
        <f>IF(OR(ISBLANK(O625), O625=0, O625="", ISBLANK(P625), P625=0, P625=""), 1, 0)</f>
        <v>0</v>
      </c>
    </row>
    <row r="627" spans="2:20">
      <c r="B627" s="21">
        <v>201901393</v>
      </c>
      <c r="C627" s="8">
        <v>6</v>
      </c>
      <c r="D627" s="8">
        <v>2</v>
      </c>
      <c r="E627" s="8">
        <v>55</v>
      </c>
      <c r="F627" s="9">
        <v>2</v>
      </c>
      <c r="G627" s="10">
        <v>43766.726215277777</v>
      </c>
      <c r="H627" s="10">
        <v>43766.774976851855</v>
      </c>
      <c r="I627" s="11">
        <v>1.17</v>
      </c>
      <c r="J627" s="9">
        <v>5</v>
      </c>
      <c r="K627" s="9" t="s">
        <v>4</v>
      </c>
      <c r="L627" s="8">
        <v>7301</v>
      </c>
      <c r="M627" s="8" t="s">
        <v>53</v>
      </c>
      <c r="N627" s="8" t="s">
        <v>51</v>
      </c>
      <c r="O627" s="8">
        <v>297827.66690000001</v>
      </c>
      <c r="P627" s="12">
        <v>6120880.4653000003</v>
      </c>
      <c r="Q627" s="13" t="s">
        <v>523</v>
      </c>
      <c r="R627" s="54" t="str">
        <f>IF(ISNUMBER(MATCH(J627, Causas!B:B, 0)), "Taxonomía Nueva", IF(ISNUMBER(MATCH(J627, 'Causas 1'!B:B, 0)), "Taxonomía Antigua", "HUÉRFANO"))</f>
        <v>Taxonomía Nueva</v>
      </c>
      <c r="S627" s="56">
        <f>YEAR(G627)</f>
        <v>2019</v>
      </c>
      <c r="T627" s="8">
        <f>IF(OR(ISBLANK(O626), O626=0, O626="", ISBLANK(P626), P626=0, P626=""), 1, 0)</f>
        <v>0</v>
      </c>
    </row>
    <row r="628" spans="2:20">
      <c r="B628" s="21">
        <v>201901395</v>
      </c>
      <c r="C628" s="8">
        <v>6</v>
      </c>
      <c r="D628" s="8">
        <v>0</v>
      </c>
      <c r="E628" s="8">
        <v>0</v>
      </c>
      <c r="F628" s="9">
        <v>29</v>
      </c>
      <c r="G628" s="10">
        <v>43766.743854166663</v>
      </c>
      <c r="H628" s="10">
        <v>43766.794895833336</v>
      </c>
      <c r="I628" s="11">
        <v>1.23</v>
      </c>
      <c r="J628" s="9">
        <v>5</v>
      </c>
      <c r="K628" s="9" t="s">
        <v>4</v>
      </c>
      <c r="L628" s="8">
        <v>7301</v>
      </c>
      <c r="M628" s="8" t="s">
        <v>53</v>
      </c>
      <c r="N628" s="8" t="s">
        <v>275</v>
      </c>
      <c r="O628" s="8">
        <v>297668.08899999998</v>
      </c>
      <c r="P628" s="12">
        <v>6123239.0060000001</v>
      </c>
      <c r="Q628" s="13" t="s">
        <v>524</v>
      </c>
      <c r="R628" s="54" t="str">
        <f>IF(ISNUMBER(MATCH(J628, Causas!B:B, 0)), "Taxonomía Nueva", IF(ISNUMBER(MATCH(J628, 'Causas 1'!B:B, 0)), "Taxonomía Antigua", "HUÉRFANO"))</f>
        <v>Taxonomía Nueva</v>
      </c>
      <c r="S628" s="56">
        <f>YEAR(G628)</f>
        <v>2019</v>
      </c>
      <c r="T628" s="8">
        <f>IF(OR(ISBLANK(O627), O627=0, O627="", ISBLANK(P627), P627=0, P627=""), 1, 0)</f>
        <v>0</v>
      </c>
    </row>
    <row r="629" spans="2:20">
      <c r="B629" s="21">
        <v>201901402</v>
      </c>
      <c r="C629" s="8">
        <v>9</v>
      </c>
      <c r="D629" s="8">
        <v>0</v>
      </c>
      <c r="E629" s="8">
        <v>0</v>
      </c>
      <c r="F629" s="9">
        <v>30</v>
      </c>
      <c r="G629" s="10">
        <v>43768.707928240743</v>
      </c>
      <c r="H629" s="10">
        <v>43768.823217592595</v>
      </c>
      <c r="I629" s="11">
        <v>2.77</v>
      </c>
      <c r="J629" s="9">
        <v>26</v>
      </c>
      <c r="K629" s="9" t="s">
        <v>4</v>
      </c>
      <c r="L629" s="8">
        <v>7306</v>
      </c>
      <c r="M629" s="8" t="s">
        <v>60</v>
      </c>
      <c r="N629" s="8" t="s">
        <v>275</v>
      </c>
      <c r="O629" s="8">
        <v>334907.21399999998</v>
      </c>
      <c r="P629" s="12">
        <v>6125489.125</v>
      </c>
      <c r="Q629" s="13" t="s">
        <v>525</v>
      </c>
      <c r="R629" s="54" t="str">
        <f>IF(ISNUMBER(MATCH(J629, Causas!B:B, 0)), "Taxonomía Nueva", IF(ISNUMBER(MATCH(J629, 'Causas 1'!B:B, 0)), "Taxonomía Antigua", "HUÉRFANO"))</f>
        <v>Taxonomía Nueva</v>
      </c>
      <c r="S629" s="56">
        <f>YEAR(G629)</f>
        <v>2019</v>
      </c>
      <c r="T629" s="8">
        <f>IF(OR(ISBLANK(O628), O628=0, O628="", ISBLANK(P628), P628=0, P628=""), 1, 0)</f>
        <v>0</v>
      </c>
    </row>
    <row r="630" spans="2:20">
      <c r="B630" s="21">
        <v>201901407</v>
      </c>
      <c r="C630" s="8">
        <v>7</v>
      </c>
      <c r="D630" s="8">
        <v>0</v>
      </c>
      <c r="E630" s="8">
        <v>0</v>
      </c>
      <c r="F630" s="9">
        <v>2</v>
      </c>
      <c r="G630" s="10">
        <v>43771.834467592591</v>
      </c>
      <c r="H630" s="10">
        <v>43771.968622685185</v>
      </c>
      <c r="I630" s="11">
        <v>3.22</v>
      </c>
      <c r="J630" s="9">
        <v>5</v>
      </c>
      <c r="K630" s="9" t="s">
        <v>4</v>
      </c>
      <c r="L630" s="8">
        <v>7301</v>
      </c>
      <c r="M630" s="8" t="s">
        <v>53</v>
      </c>
      <c r="N630" s="8" t="s">
        <v>275</v>
      </c>
      <c r="O630" s="8">
        <v>302818.78000000003</v>
      </c>
      <c r="P630" s="12">
        <v>6113626.5149999997</v>
      </c>
      <c r="Q630" s="13" t="s">
        <v>526</v>
      </c>
      <c r="R630" s="54" t="str">
        <f>IF(ISNUMBER(MATCH(J630, Causas!B:B, 0)), "Taxonomía Nueva", IF(ISNUMBER(MATCH(J630, 'Causas 1'!B:B, 0)), "Taxonomía Antigua", "HUÉRFANO"))</f>
        <v>Taxonomía Nueva</v>
      </c>
      <c r="S630" s="56">
        <f>YEAR(G630)</f>
        <v>2019</v>
      </c>
      <c r="T630" s="8">
        <f>IF(OR(ISBLANK(O629), O629=0, O629="", ISBLANK(P629), P629=0, P629=""), 1, 0)</f>
        <v>0</v>
      </c>
    </row>
    <row r="631" spans="2:20">
      <c r="B631" s="21">
        <v>201901409</v>
      </c>
      <c r="C631" s="8">
        <v>9</v>
      </c>
      <c r="D631" s="8">
        <v>0</v>
      </c>
      <c r="E631" s="8">
        <v>0</v>
      </c>
      <c r="F631" s="9">
        <v>4</v>
      </c>
      <c r="G631" s="10">
        <v>43772.745868055557</v>
      </c>
      <c r="H631" s="10">
        <v>43772.867534722223</v>
      </c>
      <c r="I631" s="11">
        <v>2.92</v>
      </c>
      <c r="J631" s="9">
        <v>26</v>
      </c>
      <c r="K631" s="9" t="s">
        <v>4</v>
      </c>
      <c r="L631" s="8">
        <v>7308</v>
      </c>
      <c r="M631" s="8" t="s">
        <v>50</v>
      </c>
      <c r="N631" s="8" t="s">
        <v>275</v>
      </c>
      <c r="O631" s="8">
        <v>309129.32500000001</v>
      </c>
      <c r="P631" s="12">
        <v>6138888.0870000003</v>
      </c>
      <c r="Q631" s="13" t="s">
        <v>527</v>
      </c>
      <c r="R631" s="54" t="str">
        <f>IF(ISNUMBER(MATCH(J631, Causas!B:B, 0)), "Taxonomía Nueva", IF(ISNUMBER(MATCH(J631, 'Causas 1'!B:B, 0)), "Taxonomía Antigua", "HUÉRFANO"))</f>
        <v>Taxonomía Nueva</v>
      </c>
      <c r="S631" s="56">
        <f>YEAR(G631)</f>
        <v>2019</v>
      </c>
      <c r="T631" s="8">
        <f>IF(OR(ISBLANK(O630), O630=0, O630="", ISBLANK(P630), P630=0, P630=""), 1, 0)</f>
        <v>0</v>
      </c>
    </row>
    <row r="632" spans="2:20">
      <c r="B632" s="21">
        <v>201901418</v>
      </c>
      <c r="C632" s="8">
        <v>6</v>
      </c>
      <c r="D632" s="8">
        <v>27</v>
      </c>
      <c r="E632" s="8">
        <v>1115</v>
      </c>
      <c r="F632" s="9">
        <v>425</v>
      </c>
      <c r="G632" s="10">
        <v>43774.531875000001</v>
      </c>
      <c r="H632" s="10">
        <v>43774.541666666664</v>
      </c>
      <c r="I632" s="11">
        <v>0.24</v>
      </c>
      <c r="J632" s="9">
        <v>30</v>
      </c>
      <c r="K632" s="9" t="s">
        <v>4</v>
      </c>
      <c r="L632" s="8">
        <v>7301</v>
      </c>
      <c r="M632" s="8" t="s">
        <v>53</v>
      </c>
      <c r="N632" s="8" t="s">
        <v>51</v>
      </c>
      <c r="O632" s="8">
        <v>297753.24200000003</v>
      </c>
      <c r="P632" s="12">
        <v>6122599.0980000002</v>
      </c>
      <c r="Q632" s="13" t="s">
        <v>528</v>
      </c>
      <c r="R632" s="54" t="str">
        <f>IF(ISNUMBER(MATCH(J632, Causas!B:B, 0)), "Taxonomía Nueva", IF(ISNUMBER(MATCH(J632, 'Causas 1'!B:B, 0)), "Taxonomía Antigua", "HUÉRFANO"))</f>
        <v>Taxonomía Nueva</v>
      </c>
      <c r="S632" s="56">
        <f>YEAR(G632)</f>
        <v>2019</v>
      </c>
      <c r="T632" s="8">
        <f>IF(OR(ISBLANK(O631), O631=0, O631="", ISBLANK(P631), P631=0, P631=""), 1, 0)</f>
        <v>0</v>
      </c>
    </row>
    <row r="633" spans="2:20">
      <c r="B633" s="21">
        <v>201901418</v>
      </c>
      <c r="C633" s="8">
        <v>6</v>
      </c>
      <c r="D633" s="8">
        <v>18</v>
      </c>
      <c r="E633" s="8">
        <v>2120</v>
      </c>
      <c r="F633" s="9">
        <v>597</v>
      </c>
      <c r="G633" s="10">
        <v>43774.531875000001</v>
      </c>
      <c r="H633" s="10">
        <v>43774.545138888891</v>
      </c>
      <c r="I633" s="11">
        <v>0.32</v>
      </c>
      <c r="J633" s="9">
        <v>30</v>
      </c>
      <c r="K633" s="9" t="s">
        <v>4</v>
      </c>
      <c r="L633" s="8">
        <v>7301</v>
      </c>
      <c r="M633" s="8" t="s">
        <v>53</v>
      </c>
      <c r="N633" s="8" t="s">
        <v>51</v>
      </c>
      <c r="O633" s="8">
        <v>297753.24200000003</v>
      </c>
      <c r="P633" s="12">
        <v>6122599.0980000002</v>
      </c>
      <c r="Q633" s="13" t="s">
        <v>528</v>
      </c>
      <c r="R633" s="54" t="str">
        <f>IF(ISNUMBER(MATCH(J633, Causas!B:B, 0)), "Taxonomía Nueva", IF(ISNUMBER(MATCH(J633, 'Causas 1'!B:B, 0)), "Taxonomía Antigua", "HUÉRFANO"))</f>
        <v>Taxonomía Nueva</v>
      </c>
      <c r="S633" s="56">
        <f>YEAR(G633)</f>
        <v>2019</v>
      </c>
      <c r="T633" s="8">
        <f>IF(OR(ISBLANK(O632), O632=0, O632="", ISBLANK(P632), P632=0, P632=""), 1, 0)</f>
        <v>0</v>
      </c>
    </row>
    <row r="634" spans="2:20">
      <c r="B634" s="21">
        <v>201901418</v>
      </c>
      <c r="C634" s="8">
        <v>6</v>
      </c>
      <c r="D634" s="8">
        <v>18</v>
      </c>
      <c r="E634" s="8">
        <v>1005</v>
      </c>
      <c r="F634" s="9">
        <v>52</v>
      </c>
      <c r="G634" s="10">
        <v>43774.531875000001</v>
      </c>
      <c r="H634" s="10">
        <v>43774.628472222219</v>
      </c>
      <c r="I634" s="11">
        <v>2.3199999999999998</v>
      </c>
      <c r="J634" s="9">
        <v>30</v>
      </c>
      <c r="K634" s="9" t="s">
        <v>4</v>
      </c>
      <c r="L634" s="8">
        <v>7301</v>
      </c>
      <c r="M634" s="8" t="s">
        <v>53</v>
      </c>
      <c r="N634" s="8" t="s">
        <v>51</v>
      </c>
      <c r="O634" s="8">
        <v>297753.24200000003</v>
      </c>
      <c r="P634" s="12">
        <v>6122599.0980000002</v>
      </c>
      <c r="Q634" s="13" t="s">
        <v>528</v>
      </c>
      <c r="R634" s="54" t="str">
        <f>IF(ISNUMBER(MATCH(J634, Causas!B:B, 0)), "Taxonomía Nueva", IF(ISNUMBER(MATCH(J634, 'Causas 1'!B:B, 0)), "Taxonomía Antigua", "HUÉRFANO"))</f>
        <v>Taxonomía Nueva</v>
      </c>
      <c r="S634" s="56">
        <f>YEAR(G634)</f>
        <v>2019</v>
      </c>
      <c r="T634" s="8">
        <f>IF(OR(ISBLANK(O633), O633=0, O633="", ISBLANK(P633), P633=0, P633=""), 1, 0)</f>
        <v>0</v>
      </c>
    </row>
    <row r="635" spans="2:20">
      <c r="B635" s="21">
        <v>201901424</v>
      </c>
      <c r="C635" s="8">
        <v>7</v>
      </c>
      <c r="D635" s="8">
        <v>8</v>
      </c>
      <c r="E635" s="8">
        <v>233</v>
      </c>
      <c r="F635" s="9">
        <v>34</v>
      </c>
      <c r="G635" s="10">
        <v>43775.718356481484</v>
      </c>
      <c r="H635" s="10">
        <v>43775.786863425928</v>
      </c>
      <c r="I635" s="11">
        <v>1.64</v>
      </c>
      <c r="J635" s="9">
        <v>31</v>
      </c>
      <c r="K635" s="9" t="s">
        <v>4</v>
      </c>
      <c r="L635" s="8">
        <v>7301</v>
      </c>
      <c r="M635" s="8" t="s">
        <v>53</v>
      </c>
      <c r="N635" s="8" t="s">
        <v>51</v>
      </c>
      <c r="O635" s="8">
        <v>304249.01699999999</v>
      </c>
      <c r="P635" s="12">
        <v>6119674.1960000005</v>
      </c>
      <c r="Q635" s="13" t="s">
        <v>529</v>
      </c>
      <c r="R635" s="54" t="str">
        <f>IF(ISNUMBER(MATCH(J635, Causas!B:B, 0)), "Taxonomía Nueva", IF(ISNUMBER(MATCH(J635, 'Causas 1'!B:B, 0)), "Taxonomía Antigua", "HUÉRFANO"))</f>
        <v>Taxonomía Nueva</v>
      </c>
      <c r="S635" s="56">
        <f>YEAR(G635)</f>
        <v>2019</v>
      </c>
      <c r="T635" s="8">
        <f>IF(OR(ISBLANK(O634), O634=0, O634="", ISBLANK(P634), P634=0, P634=""), 1, 0)</f>
        <v>0</v>
      </c>
    </row>
    <row r="636" spans="2:20">
      <c r="B636" s="21">
        <v>201901458</v>
      </c>
      <c r="C636" s="8">
        <v>6</v>
      </c>
      <c r="D636" s="8">
        <v>6</v>
      </c>
      <c r="E636" s="8">
        <v>255</v>
      </c>
      <c r="F636" s="9">
        <v>36</v>
      </c>
      <c r="G636" s="10">
        <v>43786.524317129632</v>
      </c>
      <c r="H636" s="10">
        <v>43786.584733796299</v>
      </c>
      <c r="I636" s="11">
        <v>1.45</v>
      </c>
      <c r="J636" s="9">
        <v>30</v>
      </c>
      <c r="K636" s="9" t="s">
        <v>4</v>
      </c>
      <c r="L636" s="8">
        <v>7301</v>
      </c>
      <c r="M636" s="8" t="s">
        <v>53</v>
      </c>
      <c r="N636" s="8" t="s">
        <v>51</v>
      </c>
      <c r="O636" s="8">
        <v>303205.33299999998</v>
      </c>
      <c r="P636" s="12">
        <v>6123574.3940000003</v>
      </c>
      <c r="Q636" s="13" t="s">
        <v>530</v>
      </c>
      <c r="R636" s="54" t="str">
        <f>IF(ISNUMBER(MATCH(J636, Causas!B:B, 0)), "Taxonomía Nueva", IF(ISNUMBER(MATCH(J636, 'Causas 1'!B:B, 0)), "Taxonomía Antigua", "HUÉRFANO"))</f>
        <v>Taxonomía Nueva</v>
      </c>
      <c r="S636" s="56">
        <f>YEAR(G636)</f>
        <v>2019</v>
      </c>
      <c r="T636" s="8">
        <f>IF(OR(ISBLANK(O635), O635=0, O635="", ISBLANK(P635), P635=0, P635=""), 1, 0)</f>
        <v>0</v>
      </c>
    </row>
    <row r="637" spans="2:20">
      <c r="B637" s="21">
        <v>201901465</v>
      </c>
      <c r="C637" s="8">
        <v>8</v>
      </c>
      <c r="D637" s="8">
        <v>0</v>
      </c>
      <c r="E637" s="8">
        <v>0</v>
      </c>
      <c r="F637" s="9">
        <v>6</v>
      </c>
      <c r="G637" s="10">
        <v>43787.727812500001</v>
      </c>
      <c r="H637" s="10">
        <v>43787.803206018521</v>
      </c>
      <c r="I637" s="11">
        <v>1.81</v>
      </c>
      <c r="J637" s="9">
        <v>26</v>
      </c>
      <c r="K637" s="9" t="s">
        <v>4</v>
      </c>
      <c r="L637" s="8">
        <v>7301</v>
      </c>
      <c r="M637" s="8" t="s">
        <v>53</v>
      </c>
      <c r="N637" s="8" t="s">
        <v>275</v>
      </c>
      <c r="O637" s="8">
        <v>302900.78000000003</v>
      </c>
      <c r="P637" s="12">
        <v>6126668.335</v>
      </c>
      <c r="Q637" s="13" t="s">
        <v>531</v>
      </c>
      <c r="R637" s="54" t="str">
        <f>IF(ISNUMBER(MATCH(J637, Causas!B:B, 0)), "Taxonomía Nueva", IF(ISNUMBER(MATCH(J637, 'Causas 1'!B:B, 0)), "Taxonomía Antigua", "HUÉRFANO"))</f>
        <v>Taxonomía Nueva</v>
      </c>
      <c r="S637" s="56">
        <f>YEAR(G637)</f>
        <v>2019</v>
      </c>
      <c r="T637" s="8">
        <f>IF(OR(ISBLANK(O636), O636=0, O636="", ISBLANK(P636), P636=0, P636=""), 1, 0)</f>
        <v>0</v>
      </c>
    </row>
    <row r="638" spans="2:20">
      <c r="B638" s="21">
        <v>201901473</v>
      </c>
      <c r="C638" s="8">
        <v>9</v>
      </c>
      <c r="D638" s="8">
        <v>26</v>
      </c>
      <c r="E638" s="8">
        <v>815</v>
      </c>
      <c r="F638" s="9">
        <v>323</v>
      </c>
      <c r="G638" s="10">
        <v>43789.843298611115</v>
      </c>
      <c r="H638" s="10">
        <v>43789.861620370371</v>
      </c>
      <c r="I638" s="11">
        <v>0.44</v>
      </c>
      <c r="J638" s="9">
        <v>5</v>
      </c>
      <c r="K638" s="9" t="s">
        <v>4</v>
      </c>
      <c r="L638" s="8">
        <v>7308</v>
      </c>
      <c r="M638" s="8" t="s">
        <v>50</v>
      </c>
      <c r="N638" s="8" t="s">
        <v>51</v>
      </c>
      <c r="O638" s="8">
        <v>306876.51899999997</v>
      </c>
      <c r="P638" s="12">
        <v>6136633.5080000004</v>
      </c>
      <c r="Q638" s="13" t="s">
        <v>532</v>
      </c>
      <c r="R638" s="54" t="str">
        <f>IF(ISNUMBER(MATCH(J638, Causas!B:B, 0)), "Taxonomía Nueva", IF(ISNUMBER(MATCH(J638, 'Causas 1'!B:B, 0)), "Taxonomía Antigua", "HUÉRFANO"))</f>
        <v>Taxonomía Nueva</v>
      </c>
      <c r="S638" s="56">
        <f>YEAR(G638)</f>
        <v>2019</v>
      </c>
      <c r="T638" s="8">
        <f>IF(OR(ISBLANK(O637), O637=0, O637="", ISBLANK(P637), P637=0, P637=""), 1, 0)</f>
        <v>0</v>
      </c>
    </row>
    <row r="639" spans="2:20">
      <c r="B639" s="21">
        <v>201901482</v>
      </c>
      <c r="C639" s="8">
        <v>9</v>
      </c>
      <c r="D639" s="8">
        <v>9</v>
      </c>
      <c r="E639" s="8">
        <v>105</v>
      </c>
      <c r="F639" s="9">
        <v>91</v>
      </c>
      <c r="G639" s="10">
        <v>43790.533159722225</v>
      </c>
      <c r="H639" s="10">
        <v>43790.563819444447</v>
      </c>
      <c r="I639" s="11">
        <v>0.74</v>
      </c>
      <c r="J639" s="9">
        <v>5</v>
      </c>
      <c r="K639" s="9" t="s">
        <v>4</v>
      </c>
      <c r="L639" s="8">
        <v>7308</v>
      </c>
      <c r="M639" s="8" t="s">
        <v>50</v>
      </c>
      <c r="N639" s="8" t="s">
        <v>51</v>
      </c>
      <c r="O639" s="8">
        <v>306876.51899999997</v>
      </c>
      <c r="P639" s="12">
        <v>6136633.5080000004</v>
      </c>
      <c r="Q639" s="13" t="s">
        <v>533</v>
      </c>
      <c r="R639" s="54" t="str">
        <f>IF(ISNUMBER(MATCH(J639, Causas!B:B, 0)), "Taxonomía Nueva", IF(ISNUMBER(MATCH(J639, 'Causas 1'!B:B, 0)), "Taxonomía Antigua", "HUÉRFANO"))</f>
        <v>Taxonomía Nueva</v>
      </c>
      <c r="S639" s="56">
        <f>YEAR(G639)</f>
        <v>2019</v>
      </c>
      <c r="T639" s="8">
        <f>IF(OR(ISBLANK(O638), O638=0, O638="", ISBLANK(P638), P638=0, P638=""), 1, 0)</f>
        <v>0</v>
      </c>
    </row>
    <row r="640" spans="2:20">
      <c r="B640" s="21">
        <v>201901482</v>
      </c>
      <c r="C640" s="8">
        <v>9</v>
      </c>
      <c r="D640" s="8">
        <v>16</v>
      </c>
      <c r="E640" s="8">
        <v>695</v>
      </c>
      <c r="F640" s="9">
        <v>229</v>
      </c>
      <c r="G640" s="10">
        <v>43790.533159722225</v>
      </c>
      <c r="H640" s="10">
        <v>43790.577326388891</v>
      </c>
      <c r="I640" s="11">
        <v>1.06</v>
      </c>
      <c r="J640" s="9">
        <v>5</v>
      </c>
      <c r="K640" s="9" t="s">
        <v>4</v>
      </c>
      <c r="L640" s="8">
        <v>7308</v>
      </c>
      <c r="M640" s="8" t="s">
        <v>50</v>
      </c>
      <c r="N640" s="8" t="s">
        <v>51</v>
      </c>
      <c r="O640" s="8">
        <v>306876.51899999997</v>
      </c>
      <c r="P640" s="12">
        <v>6136633.5080000004</v>
      </c>
      <c r="Q640" s="13" t="s">
        <v>533</v>
      </c>
      <c r="R640" s="54" t="str">
        <f>IF(ISNUMBER(MATCH(J640, Causas!B:B, 0)), "Taxonomía Nueva", IF(ISNUMBER(MATCH(J640, 'Causas 1'!B:B, 0)), "Taxonomía Antigua", "HUÉRFANO"))</f>
        <v>Taxonomía Nueva</v>
      </c>
      <c r="S640" s="56">
        <f>YEAR(G640)</f>
        <v>2019</v>
      </c>
      <c r="T640" s="8">
        <f>IF(OR(ISBLANK(O639), O639=0, O639="", ISBLANK(P639), P639=0, P639=""), 1, 0)</f>
        <v>0</v>
      </c>
    </row>
    <row r="641" spans="2:20">
      <c r="B641" s="21">
        <v>201901486</v>
      </c>
      <c r="C641" s="8">
        <v>9</v>
      </c>
      <c r="D641" s="8">
        <v>3</v>
      </c>
      <c r="E641" s="8">
        <v>140</v>
      </c>
      <c r="F641" s="9">
        <v>16</v>
      </c>
      <c r="G641" s="10">
        <v>43791.333009259259</v>
      </c>
      <c r="H641" s="10">
        <v>43791.385636574072</v>
      </c>
      <c r="I641" s="11">
        <v>1.26</v>
      </c>
      <c r="J641" s="9">
        <v>30</v>
      </c>
      <c r="K641" s="9" t="s">
        <v>4</v>
      </c>
      <c r="L641" s="8">
        <v>7308</v>
      </c>
      <c r="M641" s="8" t="s">
        <v>50</v>
      </c>
      <c r="N641" s="8" t="s">
        <v>51</v>
      </c>
      <c r="O641" s="8">
        <v>313875.82299999997</v>
      </c>
      <c r="P641" s="12">
        <v>6137114.432</v>
      </c>
      <c r="Q641" s="13" t="s">
        <v>534</v>
      </c>
      <c r="R641" s="54" t="str">
        <f>IF(ISNUMBER(MATCH(J641, Causas!B:B, 0)), "Taxonomía Nueva", IF(ISNUMBER(MATCH(J641, 'Causas 1'!B:B, 0)), "Taxonomía Antigua", "HUÉRFANO"))</f>
        <v>Taxonomía Nueva</v>
      </c>
      <c r="S641" s="56">
        <f>YEAR(G641)</f>
        <v>2019</v>
      </c>
      <c r="T641" s="8">
        <f>IF(OR(ISBLANK(O640), O640=0, O640="", ISBLANK(P640), P640=0, P640=""), 1, 0)</f>
        <v>0</v>
      </c>
    </row>
    <row r="642" spans="2:20">
      <c r="B642" s="21">
        <v>201901505</v>
      </c>
      <c r="C642" s="8">
        <v>6</v>
      </c>
      <c r="D642" s="8">
        <v>0</v>
      </c>
      <c r="E642" s="8">
        <v>0</v>
      </c>
      <c r="F642" s="9">
        <v>17</v>
      </c>
      <c r="G642" s="10">
        <v>43796.509953703702</v>
      </c>
      <c r="H642" s="10">
        <v>43796.546273148146</v>
      </c>
      <c r="I642" s="11">
        <v>0.87</v>
      </c>
      <c r="J642" s="9">
        <v>5</v>
      </c>
      <c r="K642" s="9" t="s">
        <v>4</v>
      </c>
      <c r="L642" s="8">
        <v>7301</v>
      </c>
      <c r="M642" s="8" t="s">
        <v>53</v>
      </c>
      <c r="N642" s="8" t="s">
        <v>275</v>
      </c>
      <c r="O642" s="8">
        <v>299039.27399999998</v>
      </c>
      <c r="P642" s="12">
        <v>6122168.4309999999</v>
      </c>
      <c r="Q642" s="13" t="s">
        <v>535</v>
      </c>
      <c r="R642" s="54" t="str">
        <f>IF(ISNUMBER(MATCH(J642, Causas!B:B, 0)), "Taxonomía Nueva", IF(ISNUMBER(MATCH(J642, 'Causas 1'!B:B, 0)), "Taxonomía Antigua", "HUÉRFANO"))</f>
        <v>Taxonomía Nueva</v>
      </c>
      <c r="S642" s="56">
        <f>YEAR(G642)</f>
        <v>2019</v>
      </c>
      <c r="T642" s="8">
        <f>IF(OR(ISBLANK(O641), O641=0, O641="", ISBLANK(P641), P641=0, P641=""), 1, 0)</f>
        <v>0</v>
      </c>
    </row>
    <row r="643" spans="2:20">
      <c r="B643" s="21">
        <v>201901520</v>
      </c>
      <c r="C643" s="8">
        <v>6</v>
      </c>
      <c r="D643" s="8">
        <v>1</v>
      </c>
      <c r="E643" s="8">
        <v>75</v>
      </c>
      <c r="F643" s="9">
        <v>10</v>
      </c>
      <c r="G643" s="10">
        <v>43803.299317129633</v>
      </c>
      <c r="H643" s="10">
        <v>43803.371481481481</v>
      </c>
      <c r="I643" s="11">
        <v>1.73</v>
      </c>
      <c r="J643" s="9">
        <v>11</v>
      </c>
      <c r="K643" s="9" t="s">
        <v>4</v>
      </c>
      <c r="L643" s="8">
        <v>7301</v>
      </c>
      <c r="M643" s="8" t="s">
        <v>53</v>
      </c>
      <c r="N643" s="8" t="s">
        <v>51</v>
      </c>
      <c r="O643" s="8">
        <v>299374.18400000001</v>
      </c>
      <c r="P643" s="12">
        <v>6125946.5889999997</v>
      </c>
      <c r="Q643" s="13" t="s">
        <v>536</v>
      </c>
      <c r="R643" s="54" t="str">
        <f>IF(ISNUMBER(MATCH(J643, Causas!B:B, 0)), "Taxonomía Nueva", IF(ISNUMBER(MATCH(J643, 'Causas 1'!B:B, 0)), "Taxonomía Antigua", "HUÉRFANO"))</f>
        <v>Taxonomía Nueva</v>
      </c>
      <c r="S643" s="56">
        <f>YEAR(G643)</f>
        <v>2019</v>
      </c>
      <c r="T643" s="8">
        <f>IF(OR(ISBLANK(O642), O642=0, O642="", ISBLANK(P642), P642=0, P642=""), 1, 0)</f>
        <v>0</v>
      </c>
    </row>
    <row r="644" spans="2:20">
      <c r="B644" s="21">
        <v>201901520</v>
      </c>
      <c r="C644" s="8">
        <v>6</v>
      </c>
      <c r="D644" s="8">
        <v>2</v>
      </c>
      <c r="E644" s="8">
        <v>95</v>
      </c>
      <c r="F644" s="9">
        <v>42</v>
      </c>
      <c r="G644" s="10">
        <v>43803.299317129633</v>
      </c>
      <c r="H644" s="10">
        <v>43803.360439814816</v>
      </c>
      <c r="I644" s="11">
        <v>1.47</v>
      </c>
      <c r="J644" s="9">
        <v>11</v>
      </c>
      <c r="K644" s="9" t="s">
        <v>4</v>
      </c>
      <c r="L644" s="8">
        <v>7301</v>
      </c>
      <c r="M644" s="8" t="s">
        <v>53</v>
      </c>
      <c r="N644" s="8" t="s">
        <v>51</v>
      </c>
      <c r="O644" s="8">
        <v>298715.261</v>
      </c>
      <c r="P644" s="12">
        <v>6125307.142</v>
      </c>
      <c r="Q644" s="13" t="s">
        <v>536</v>
      </c>
      <c r="R644" s="54" t="str">
        <f>IF(ISNUMBER(MATCH(J644, Causas!B:B, 0)), "Taxonomía Nueva", IF(ISNUMBER(MATCH(J644, 'Causas 1'!B:B, 0)), "Taxonomía Antigua", "HUÉRFANO"))</f>
        <v>Taxonomía Nueva</v>
      </c>
      <c r="S644" s="56">
        <f>YEAR(G644)</f>
        <v>2019</v>
      </c>
      <c r="T644" s="8">
        <f>IF(OR(ISBLANK(O643), O643=0, O643="", ISBLANK(P643), P643=0, P643=""), 1, 0)</f>
        <v>0</v>
      </c>
    </row>
    <row r="645" spans="2:20">
      <c r="B645" s="21">
        <v>201901523</v>
      </c>
      <c r="C645" s="8">
        <v>7</v>
      </c>
      <c r="D645" s="8">
        <v>0</v>
      </c>
      <c r="E645" s="8">
        <v>0</v>
      </c>
      <c r="F645" s="9">
        <v>41</v>
      </c>
      <c r="G645" s="10">
        <v>43803.583356481482</v>
      </c>
      <c r="H645" s="10">
        <v>43803.675405092596</v>
      </c>
      <c r="I645" s="11">
        <v>2.21</v>
      </c>
      <c r="J645" s="9">
        <v>5</v>
      </c>
      <c r="K645" s="9" t="s">
        <v>4</v>
      </c>
      <c r="L645" s="8">
        <v>7301</v>
      </c>
      <c r="M645" s="8" t="s">
        <v>53</v>
      </c>
      <c r="N645" s="8" t="s">
        <v>275</v>
      </c>
      <c r="O645" s="8">
        <v>309101.86200000002</v>
      </c>
      <c r="P645" s="12">
        <v>6104705.574</v>
      </c>
      <c r="Q645" s="13" t="s">
        <v>537</v>
      </c>
      <c r="R645" s="54" t="str">
        <f>IF(ISNUMBER(MATCH(J645, Causas!B:B, 0)), "Taxonomía Nueva", IF(ISNUMBER(MATCH(J645, 'Causas 1'!B:B, 0)), "Taxonomía Antigua", "HUÉRFANO"))</f>
        <v>Taxonomía Nueva</v>
      </c>
      <c r="S645" s="56">
        <f>YEAR(G645)</f>
        <v>2019</v>
      </c>
      <c r="T645" s="8">
        <f>IF(OR(ISBLANK(O644), O644=0, O644="", ISBLANK(P644), P644=0, P644=""), 1, 0)</f>
        <v>0</v>
      </c>
    </row>
    <row r="646" spans="2:20">
      <c r="B646" s="21">
        <v>201901532</v>
      </c>
      <c r="C646" s="8">
        <v>6</v>
      </c>
      <c r="D646" s="8">
        <v>100</v>
      </c>
      <c r="E646" s="8">
        <v>8761</v>
      </c>
      <c r="F646" s="9">
        <v>908</v>
      </c>
      <c r="G646" s="10">
        <v>43805.159722222219</v>
      </c>
      <c r="H646" s="10">
        <v>43805.202777777777</v>
      </c>
      <c r="I646" s="11">
        <v>1.03</v>
      </c>
      <c r="J646" s="9">
        <v>20</v>
      </c>
      <c r="K646" s="9" t="s">
        <v>3</v>
      </c>
      <c r="L646" s="8">
        <v>7301</v>
      </c>
      <c r="M646" s="8" t="s">
        <v>53</v>
      </c>
      <c r="N646" s="8" t="s">
        <v>51</v>
      </c>
      <c r="O646" s="8">
        <v>296508.02149999997</v>
      </c>
      <c r="P646" s="12">
        <v>6125590.9527000003</v>
      </c>
      <c r="Q646" s="13" t="s">
        <v>538</v>
      </c>
      <c r="R646" s="54" t="str">
        <f>IF(ISNUMBER(MATCH(J646, Causas!B:B, 0)), "Taxonomía Nueva", IF(ISNUMBER(MATCH(J646, 'Causas 1'!B:B, 0)), "Taxonomía Antigua", "HUÉRFANO"))</f>
        <v>Taxonomía Nueva</v>
      </c>
      <c r="S646" s="56">
        <f>YEAR(G646)</f>
        <v>2019</v>
      </c>
      <c r="T646" s="8">
        <f>IF(OR(ISBLANK(O645), O645=0, O645="", ISBLANK(P645), P645=0, P645=""), 1, 0)</f>
        <v>0</v>
      </c>
    </row>
    <row r="647" spans="2:20">
      <c r="B647" s="21">
        <v>201901532</v>
      </c>
      <c r="C647" s="8">
        <v>6</v>
      </c>
      <c r="D647" s="8">
        <v>106</v>
      </c>
      <c r="E647" s="8">
        <v>7341.5</v>
      </c>
      <c r="F647" s="9">
        <v>1417</v>
      </c>
      <c r="G647" s="10">
        <v>43805.159722222219</v>
      </c>
      <c r="H647" s="10">
        <v>43805.209027777775</v>
      </c>
      <c r="I647" s="11">
        <v>1.18</v>
      </c>
      <c r="J647" s="9">
        <v>20</v>
      </c>
      <c r="K647" s="9" t="s">
        <v>3</v>
      </c>
      <c r="L647" s="8">
        <v>7301</v>
      </c>
      <c r="M647" s="8" t="s">
        <v>53</v>
      </c>
      <c r="N647" s="8" t="s">
        <v>51</v>
      </c>
      <c r="O647" s="8">
        <v>296508.02149999997</v>
      </c>
      <c r="P647" s="12">
        <v>6125590.9527000003</v>
      </c>
      <c r="Q647" s="13" t="s">
        <v>538</v>
      </c>
      <c r="R647" s="54" t="str">
        <f>IF(ISNUMBER(MATCH(J647, Causas!B:B, 0)), "Taxonomía Nueva", IF(ISNUMBER(MATCH(J647, 'Causas 1'!B:B, 0)), "Taxonomía Antigua", "HUÉRFANO"))</f>
        <v>Taxonomía Nueva</v>
      </c>
      <c r="S647" s="56">
        <f>YEAR(G647)</f>
        <v>2019</v>
      </c>
      <c r="T647" s="8">
        <f>IF(OR(ISBLANK(O646), O646=0, O646="", ISBLANK(P646), P646=0, P646=""), 1, 0)</f>
        <v>0</v>
      </c>
    </row>
    <row r="648" spans="2:20">
      <c r="B648" s="21">
        <v>201901532</v>
      </c>
      <c r="C648" s="8">
        <v>6</v>
      </c>
      <c r="D648" s="8">
        <v>69</v>
      </c>
      <c r="E648" s="8">
        <v>6670</v>
      </c>
      <c r="F648" s="9">
        <v>1119</v>
      </c>
      <c r="G648" s="10">
        <v>43805.159722222219</v>
      </c>
      <c r="H648" s="10">
        <v>43805.21875</v>
      </c>
      <c r="I648" s="11">
        <v>1.42</v>
      </c>
      <c r="J648" s="9">
        <v>20</v>
      </c>
      <c r="K648" s="9" t="s">
        <v>3</v>
      </c>
      <c r="L648" s="8">
        <v>7301</v>
      </c>
      <c r="M648" s="8" t="s">
        <v>53</v>
      </c>
      <c r="N648" s="8" t="s">
        <v>51</v>
      </c>
      <c r="O648" s="8">
        <v>296508.02149999997</v>
      </c>
      <c r="P648" s="12">
        <v>6125590.9527000003</v>
      </c>
      <c r="Q648" s="13" t="s">
        <v>538</v>
      </c>
      <c r="R648" s="54" t="str">
        <f>IF(ISNUMBER(MATCH(J648, Causas!B:B, 0)), "Taxonomía Nueva", IF(ISNUMBER(MATCH(J648, 'Causas 1'!B:B, 0)), "Taxonomía Antigua", "HUÉRFANO"))</f>
        <v>Taxonomía Nueva</v>
      </c>
      <c r="S648" s="56">
        <f>YEAR(G648)</f>
        <v>2019</v>
      </c>
      <c r="T648" s="8">
        <f>IF(OR(ISBLANK(O647), O647=0, O647="", ISBLANK(P647), P647=0, P647=""), 1, 0)</f>
        <v>0</v>
      </c>
    </row>
    <row r="649" spans="2:20">
      <c r="B649" s="21">
        <v>201901542</v>
      </c>
      <c r="C649" s="8">
        <v>7</v>
      </c>
      <c r="D649" s="8">
        <v>0</v>
      </c>
      <c r="E649" s="8">
        <v>0</v>
      </c>
      <c r="F649" s="9">
        <v>14</v>
      </c>
      <c r="G649" s="10">
        <v>43809.86136574074</v>
      </c>
      <c r="H649" s="10">
        <v>43809.880312499998</v>
      </c>
      <c r="I649" s="11">
        <v>0.45</v>
      </c>
      <c r="J649" s="9">
        <v>30</v>
      </c>
      <c r="K649" s="9" t="s">
        <v>4</v>
      </c>
      <c r="L649" s="8">
        <v>7301</v>
      </c>
      <c r="M649" s="8" t="s">
        <v>53</v>
      </c>
      <c r="N649" s="8" t="s">
        <v>275</v>
      </c>
      <c r="O649" s="8">
        <v>302379.989</v>
      </c>
      <c r="P649" s="12">
        <v>6117563.3310000002</v>
      </c>
      <c r="Q649" s="13" t="s">
        <v>539</v>
      </c>
      <c r="R649" s="54" t="str">
        <f>IF(ISNUMBER(MATCH(J649, Causas!B:B, 0)), "Taxonomía Nueva", IF(ISNUMBER(MATCH(J649, 'Causas 1'!B:B, 0)), "Taxonomía Antigua", "HUÉRFANO"))</f>
        <v>Taxonomía Nueva</v>
      </c>
      <c r="S649" s="56">
        <f>YEAR(G649)</f>
        <v>2019</v>
      </c>
      <c r="T649" s="8">
        <f>IF(OR(ISBLANK(O648), O648=0, O648="", ISBLANK(P648), P648=0, P648=""), 1, 0)</f>
        <v>0</v>
      </c>
    </row>
    <row r="650" spans="2:20">
      <c r="B650" s="21">
        <v>201901543</v>
      </c>
      <c r="C650" s="8">
        <v>6</v>
      </c>
      <c r="D650" s="8">
        <v>0</v>
      </c>
      <c r="E650" s="8">
        <v>0</v>
      </c>
      <c r="F650" s="9">
        <v>12</v>
      </c>
      <c r="G650" s="10">
        <v>43809.915196759262</v>
      </c>
      <c r="H650" s="10">
        <v>43809.948449074072</v>
      </c>
      <c r="I650" s="11">
        <v>0.8</v>
      </c>
      <c r="J650" s="9">
        <v>11</v>
      </c>
      <c r="K650" s="9" t="s">
        <v>4</v>
      </c>
      <c r="L650" s="8">
        <v>7301</v>
      </c>
      <c r="M650" s="8" t="s">
        <v>53</v>
      </c>
      <c r="N650" s="8" t="s">
        <v>275</v>
      </c>
      <c r="O650" s="8">
        <v>297949.66509999998</v>
      </c>
      <c r="P650" s="12">
        <v>6122781.1774000004</v>
      </c>
      <c r="Q650" s="13" t="s">
        <v>540</v>
      </c>
      <c r="R650" s="54" t="str">
        <f>IF(ISNUMBER(MATCH(J650, Causas!B:B, 0)), "Taxonomía Nueva", IF(ISNUMBER(MATCH(J650, 'Causas 1'!B:B, 0)), "Taxonomía Antigua", "HUÉRFANO"))</f>
        <v>Taxonomía Nueva</v>
      </c>
      <c r="S650" s="56">
        <f>YEAR(G650)</f>
        <v>2019</v>
      </c>
      <c r="T650" s="8">
        <f>IF(OR(ISBLANK(O649), O649=0, O649="", ISBLANK(P649), P649=0, P649=""), 1, 0)</f>
        <v>0</v>
      </c>
    </row>
    <row r="651" spans="2:20">
      <c r="B651" s="21">
        <v>201901545</v>
      </c>
      <c r="C651" s="8">
        <v>2</v>
      </c>
      <c r="D651" s="8">
        <v>0</v>
      </c>
      <c r="E651" s="8">
        <v>0</v>
      </c>
      <c r="F651" s="9">
        <v>2</v>
      </c>
      <c r="G651" s="10">
        <v>43810.352233796293</v>
      </c>
      <c r="H651" s="10">
        <v>43810.397280092591</v>
      </c>
      <c r="I651" s="11">
        <v>1.08</v>
      </c>
      <c r="J651" s="9">
        <v>29</v>
      </c>
      <c r="K651" s="9" t="s">
        <v>4</v>
      </c>
      <c r="L651" s="8">
        <v>7308</v>
      </c>
      <c r="M651" s="8" t="s">
        <v>50</v>
      </c>
      <c r="N651" s="8" t="s">
        <v>275</v>
      </c>
      <c r="O651" s="8">
        <v>305830.147</v>
      </c>
      <c r="P651" s="12">
        <v>6142554.4720000001</v>
      </c>
      <c r="Q651" s="13" t="s">
        <v>541</v>
      </c>
      <c r="R651" s="54" t="str">
        <f>IF(ISNUMBER(MATCH(J651, Causas!B:B, 0)), "Taxonomía Nueva", IF(ISNUMBER(MATCH(J651, 'Causas 1'!B:B, 0)), "Taxonomía Antigua", "HUÉRFANO"))</f>
        <v>Taxonomía Nueva</v>
      </c>
      <c r="S651" s="56">
        <f>YEAR(G651)</f>
        <v>2019</v>
      </c>
      <c r="T651" s="8">
        <f>IF(OR(ISBLANK(O650), O650=0, O650="", ISBLANK(P650), P650=0, P650=""), 1, 0)</f>
        <v>0</v>
      </c>
    </row>
    <row r="652" spans="2:20">
      <c r="B652" s="21">
        <v>201901549</v>
      </c>
      <c r="C652" s="8">
        <v>7</v>
      </c>
      <c r="D652" s="8">
        <v>10</v>
      </c>
      <c r="E652" s="8">
        <v>95</v>
      </c>
      <c r="F652" s="9">
        <v>58</v>
      </c>
      <c r="G652" s="10">
        <v>43811.733900462961</v>
      </c>
      <c r="H652" s="10">
        <v>43811.88449074074</v>
      </c>
      <c r="I652" s="11">
        <v>3.61</v>
      </c>
      <c r="J652" s="9">
        <v>4</v>
      </c>
      <c r="K652" s="9" t="s">
        <v>3</v>
      </c>
      <c r="L652" s="8">
        <v>7301</v>
      </c>
      <c r="M652" s="8" t="s">
        <v>53</v>
      </c>
      <c r="N652" s="8" t="s">
        <v>51</v>
      </c>
      <c r="O652" s="8">
        <v>315641.94099999999</v>
      </c>
      <c r="P652" s="12">
        <v>6112466.3360000001</v>
      </c>
      <c r="Q652" s="13" t="s">
        <v>542</v>
      </c>
      <c r="R652" s="54" t="str">
        <f>IF(ISNUMBER(MATCH(J652, Causas!B:B, 0)), "Taxonomía Nueva", IF(ISNUMBER(MATCH(J652, 'Causas 1'!B:B, 0)), "Taxonomía Antigua", "HUÉRFANO"))</f>
        <v>Taxonomía Nueva</v>
      </c>
      <c r="S652" s="56">
        <f>YEAR(G652)</f>
        <v>2019</v>
      </c>
      <c r="T652" s="8">
        <f>IF(OR(ISBLANK(O651), O651=0, O651="", ISBLANK(P651), P651=0, P651=""), 1, 0)</f>
        <v>0</v>
      </c>
    </row>
    <row r="653" spans="2:20">
      <c r="B653" s="21">
        <v>201901565</v>
      </c>
      <c r="C653" s="8">
        <v>8</v>
      </c>
      <c r="D653" s="8">
        <v>0</v>
      </c>
      <c r="E653" s="8">
        <v>0</v>
      </c>
      <c r="F653" s="9">
        <v>9</v>
      </c>
      <c r="G653" s="10">
        <v>43816.65315972222</v>
      </c>
      <c r="H653" s="10">
        <v>43816.725439814814</v>
      </c>
      <c r="I653" s="11">
        <v>1.73</v>
      </c>
      <c r="J653" s="9">
        <v>4</v>
      </c>
      <c r="K653" s="9" t="s">
        <v>4</v>
      </c>
      <c r="L653" s="8">
        <v>7301</v>
      </c>
      <c r="M653" s="8" t="s">
        <v>53</v>
      </c>
      <c r="N653" s="8" t="s">
        <v>275</v>
      </c>
      <c r="O653" s="8">
        <v>299131.04300000001</v>
      </c>
      <c r="P653" s="12">
        <v>6126639.7264999999</v>
      </c>
      <c r="Q653" s="13" t="s">
        <v>543</v>
      </c>
      <c r="R653" s="54" t="str">
        <f>IF(ISNUMBER(MATCH(J653, Causas!B:B, 0)), "Taxonomía Nueva", IF(ISNUMBER(MATCH(J653, 'Causas 1'!B:B, 0)), "Taxonomía Antigua", "HUÉRFANO"))</f>
        <v>Taxonomía Nueva</v>
      </c>
      <c r="S653" s="56">
        <f>YEAR(G653)</f>
        <v>2019</v>
      </c>
      <c r="T653" s="8">
        <f>IF(OR(ISBLANK(O652), O652=0, O652="", ISBLANK(P652), P652=0, P652=""), 1, 0)</f>
        <v>0</v>
      </c>
    </row>
    <row r="654" spans="2:20">
      <c r="B654" s="21">
        <v>201901568</v>
      </c>
      <c r="C654" s="8">
        <v>6</v>
      </c>
      <c r="D654" s="8">
        <v>15</v>
      </c>
      <c r="E654" s="8">
        <v>470</v>
      </c>
      <c r="F654" s="9">
        <v>114</v>
      </c>
      <c r="G654" s="10">
        <v>43816.76289351852</v>
      </c>
      <c r="H654" s="10">
        <v>43816.809710648151</v>
      </c>
      <c r="I654" s="11">
        <v>1.1200000000000001</v>
      </c>
      <c r="J654" s="9">
        <v>20</v>
      </c>
      <c r="K654" s="9" t="s">
        <v>3</v>
      </c>
      <c r="L654" s="8">
        <v>7301</v>
      </c>
      <c r="M654" s="8" t="s">
        <v>53</v>
      </c>
      <c r="N654" s="8" t="s">
        <v>51</v>
      </c>
      <c r="O654" s="8">
        <v>301547.33399999997</v>
      </c>
      <c r="P654" s="12">
        <v>6123663.949</v>
      </c>
      <c r="Q654" s="13" t="s">
        <v>544</v>
      </c>
      <c r="R654" s="54" t="str">
        <f>IF(ISNUMBER(MATCH(J654, Causas!B:B, 0)), "Taxonomía Nueva", IF(ISNUMBER(MATCH(J654, 'Causas 1'!B:B, 0)), "Taxonomía Antigua", "HUÉRFANO"))</f>
        <v>Taxonomía Nueva</v>
      </c>
      <c r="S654" s="56">
        <f>YEAR(G654)</f>
        <v>2019</v>
      </c>
      <c r="T654" s="8">
        <f>IF(OR(ISBLANK(O653), O653=0, O653="", ISBLANK(P653), P653=0, P653=""), 1, 0)</f>
        <v>0</v>
      </c>
    </row>
    <row r="655" spans="2:20">
      <c r="B655" s="21">
        <v>201901568</v>
      </c>
      <c r="C655" s="8">
        <v>6</v>
      </c>
      <c r="D655" s="8">
        <v>18</v>
      </c>
      <c r="E655" s="8">
        <v>528</v>
      </c>
      <c r="F655" s="9">
        <v>59</v>
      </c>
      <c r="G655" s="10">
        <v>43816.76289351852</v>
      </c>
      <c r="H655" s="10">
        <v>43816.901006944441</v>
      </c>
      <c r="I655" s="11">
        <v>3.31</v>
      </c>
      <c r="J655" s="9">
        <v>20</v>
      </c>
      <c r="K655" s="9" t="s">
        <v>3</v>
      </c>
      <c r="L655" s="8">
        <v>7301</v>
      </c>
      <c r="M655" s="8" t="s">
        <v>53</v>
      </c>
      <c r="N655" s="8" t="s">
        <v>51</v>
      </c>
      <c r="O655" s="8">
        <v>301547.33399999997</v>
      </c>
      <c r="P655" s="12">
        <v>6123663.949</v>
      </c>
      <c r="Q655" s="13" t="s">
        <v>544</v>
      </c>
      <c r="R655" s="54" t="str">
        <f>IF(ISNUMBER(MATCH(J655, Causas!B:B, 0)), "Taxonomía Nueva", IF(ISNUMBER(MATCH(J655, 'Causas 1'!B:B, 0)), "Taxonomía Antigua", "HUÉRFANO"))</f>
        <v>Taxonomía Nueva</v>
      </c>
      <c r="S655" s="56">
        <f>YEAR(G655)</f>
        <v>2019</v>
      </c>
      <c r="T655" s="8">
        <f>IF(OR(ISBLANK(O654), O654=0, O654="", ISBLANK(P654), P654=0, P654=""), 1, 0)</f>
        <v>0</v>
      </c>
    </row>
    <row r="656" spans="2:20">
      <c r="B656" s="21">
        <v>201901572</v>
      </c>
      <c r="C656" s="8">
        <v>9</v>
      </c>
      <c r="D656" s="8">
        <v>6</v>
      </c>
      <c r="E656" s="8">
        <v>1635</v>
      </c>
      <c r="F656" s="9">
        <v>24</v>
      </c>
      <c r="G656" s="10">
        <v>43817.750081018516</v>
      </c>
      <c r="H656" s="10">
        <v>43817.756238425929</v>
      </c>
      <c r="I656" s="11">
        <v>0.15</v>
      </c>
      <c r="J656" s="9">
        <v>20</v>
      </c>
      <c r="K656" s="9" t="s">
        <v>4</v>
      </c>
      <c r="L656" s="8">
        <v>7308</v>
      </c>
      <c r="M656" s="8" t="s">
        <v>50</v>
      </c>
      <c r="N656" s="8" t="s">
        <v>51</v>
      </c>
      <c r="O656" s="8">
        <v>308630.16100000002</v>
      </c>
      <c r="P656" s="12">
        <v>6140108.6950000003</v>
      </c>
      <c r="Q656" s="13" t="s">
        <v>545</v>
      </c>
      <c r="R656" s="54" t="str">
        <f>IF(ISNUMBER(MATCH(J656, Causas!B:B, 0)), "Taxonomía Nueva", IF(ISNUMBER(MATCH(J656, 'Causas 1'!B:B, 0)), "Taxonomía Antigua", "HUÉRFANO"))</f>
        <v>Taxonomía Nueva</v>
      </c>
      <c r="S656" s="56">
        <f>YEAR(G656)</f>
        <v>2019</v>
      </c>
      <c r="T656" s="8">
        <f>IF(OR(ISBLANK(O655), O655=0, O655="", ISBLANK(P655), P655=0, P655=""), 1, 0)</f>
        <v>0</v>
      </c>
    </row>
    <row r="657" spans="2:20">
      <c r="B657" s="21">
        <v>201901572</v>
      </c>
      <c r="C657" s="8">
        <v>9</v>
      </c>
      <c r="D657" s="8">
        <v>26</v>
      </c>
      <c r="E657" s="8">
        <v>1130</v>
      </c>
      <c r="F657" s="9">
        <v>315</v>
      </c>
      <c r="G657" s="10">
        <v>43817.750081018516</v>
      </c>
      <c r="H657" s="10">
        <v>43817.756851851853</v>
      </c>
      <c r="I657" s="11">
        <v>0.16</v>
      </c>
      <c r="J657" s="9">
        <v>20</v>
      </c>
      <c r="K657" s="9" t="s">
        <v>4</v>
      </c>
      <c r="L657" s="8">
        <v>7308</v>
      </c>
      <c r="M657" s="8" t="s">
        <v>50</v>
      </c>
      <c r="N657" s="8" t="s">
        <v>51</v>
      </c>
      <c r="O657" s="8">
        <v>308630.16100000002</v>
      </c>
      <c r="P657" s="12">
        <v>6140108.6950000003</v>
      </c>
      <c r="Q657" s="13" t="s">
        <v>545</v>
      </c>
      <c r="R657" s="54" t="str">
        <f>IF(ISNUMBER(MATCH(J657, Causas!B:B, 0)), "Taxonomía Nueva", IF(ISNUMBER(MATCH(J657, 'Causas 1'!B:B, 0)), "Taxonomía Antigua", "HUÉRFANO"))</f>
        <v>Taxonomía Nueva</v>
      </c>
      <c r="S657" s="56">
        <f>YEAR(G657)</f>
        <v>2019</v>
      </c>
      <c r="T657" s="8">
        <f>IF(OR(ISBLANK(O656), O656=0, O656="", ISBLANK(P656), P656=0, P656=""), 1, 0)</f>
        <v>0</v>
      </c>
    </row>
    <row r="658" spans="2:20">
      <c r="B658" s="21">
        <v>201901572</v>
      </c>
      <c r="C658" s="8">
        <v>9</v>
      </c>
      <c r="D658" s="8">
        <v>7</v>
      </c>
      <c r="E658" s="8">
        <v>200</v>
      </c>
      <c r="F658" s="9">
        <v>86</v>
      </c>
      <c r="G658" s="10">
        <v>43817.750081018516</v>
      </c>
      <c r="H658" s="10">
        <v>43817.884201388886</v>
      </c>
      <c r="I658" s="11">
        <v>3.22</v>
      </c>
      <c r="J658" s="9">
        <v>20</v>
      </c>
      <c r="K658" s="9" t="s">
        <v>4</v>
      </c>
      <c r="L658" s="8">
        <v>7308</v>
      </c>
      <c r="M658" s="8" t="s">
        <v>50</v>
      </c>
      <c r="N658" s="8" t="s">
        <v>51</v>
      </c>
      <c r="O658" s="8">
        <v>308630.16100000002</v>
      </c>
      <c r="P658" s="12">
        <v>6140108.6950000003</v>
      </c>
      <c r="Q658" s="13" t="s">
        <v>545</v>
      </c>
      <c r="R658" s="54" t="str">
        <f>IF(ISNUMBER(MATCH(J658, Causas!B:B, 0)), "Taxonomía Nueva", IF(ISNUMBER(MATCH(J658, 'Causas 1'!B:B, 0)), "Taxonomía Antigua", "HUÉRFANO"))</f>
        <v>Taxonomía Nueva</v>
      </c>
      <c r="S658" s="56">
        <f>YEAR(G658)</f>
        <v>2019</v>
      </c>
      <c r="T658" s="8">
        <f>IF(OR(ISBLANK(O657), O657=0, O657="", ISBLANK(P657), P657=0, P657=""), 1, 0)</f>
        <v>0</v>
      </c>
    </row>
    <row r="659" spans="2:20">
      <c r="B659" s="21">
        <v>201901583</v>
      </c>
      <c r="C659" s="8">
        <v>8</v>
      </c>
      <c r="D659" s="8">
        <v>28</v>
      </c>
      <c r="E659" s="8">
        <v>938</v>
      </c>
      <c r="F659" s="9">
        <v>315</v>
      </c>
      <c r="G659" s="10">
        <v>43819.086435185185</v>
      </c>
      <c r="H659" s="10">
        <v>43819.152951388889</v>
      </c>
      <c r="I659" s="11">
        <v>1.6</v>
      </c>
      <c r="J659" s="9">
        <v>20</v>
      </c>
      <c r="K659" s="9" t="s">
        <v>3</v>
      </c>
      <c r="L659" s="8">
        <v>7301</v>
      </c>
      <c r="M659" s="8" t="s">
        <v>53</v>
      </c>
      <c r="N659" s="8" t="s">
        <v>51</v>
      </c>
      <c r="O659" s="8">
        <v>299667.65500000003</v>
      </c>
      <c r="P659" s="12">
        <v>6126982.4730000002</v>
      </c>
      <c r="Q659" s="13" t="s">
        <v>546</v>
      </c>
      <c r="R659" s="54" t="str">
        <f>IF(ISNUMBER(MATCH(J659, Causas!B:B, 0)), "Taxonomía Nueva", IF(ISNUMBER(MATCH(J659, 'Causas 1'!B:B, 0)), "Taxonomía Antigua", "HUÉRFANO"))</f>
        <v>Taxonomía Nueva</v>
      </c>
      <c r="S659" s="56">
        <f>YEAR(G659)</f>
        <v>2019</v>
      </c>
      <c r="T659" s="8">
        <f>IF(OR(ISBLANK(O658), O658=0, O658="", ISBLANK(P658), P658=0, P658=""), 1, 0)</f>
        <v>0</v>
      </c>
    </row>
    <row r="660" spans="2:20">
      <c r="B660" s="21">
        <v>201901595</v>
      </c>
      <c r="C660" s="8">
        <v>7</v>
      </c>
      <c r="D660" s="8">
        <v>34</v>
      </c>
      <c r="E660" s="8">
        <v>835.5</v>
      </c>
      <c r="F660" s="9">
        <v>207</v>
      </c>
      <c r="G660" s="10">
        <v>43820.76666666667</v>
      </c>
      <c r="H660" s="10">
        <v>43820.790972222225</v>
      </c>
      <c r="I660" s="11">
        <v>0.57999999999999996</v>
      </c>
      <c r="J660" s="9">
        <v>5</v>
      </c>
      <c r="K660" s="9" t="s">
        <v>4</v>
      </c>
      <c r="L660" s="8">
        <v>7301</v>
      </c>
      <c r="M660" s="8" t="s">
        <v>53</v>
      </c>
      <c r="N660" s="8" t="s">
        <v>51</v>
      </c>
      <c r="O660" s="8">
        <v>310441.71600000001</v>
      </c>
      <c r="P660" s="12">
        <v>6103560.0980000002</v>
      </c>
      <c r="Q660" s="13" t="s">
        <v>547</v>
      </c>
      <c r="R660" s="54" t="str">
        <f>IF(ISNUMBER(MATCH(J660, Causas!B:B, 0)), "Taxonomía Nueva", IF(ISNUMBER(MATCH(J660, 'Causas 1'!B:B, 0)), "Taxonomía Antigua", "HUÉRFANO"))</f>
        <v>Taxonomía Nueva</v>
      </c>
      <c r="S660" s="56">
        <f>YEAR(G660)</f>
        <v>2019</v>
      </c>
      <c r="T660" s="8">
        <f>IF(OR(ISBLANK(O659), O659=0, O659="", ISBLANK(P659), P659=0, P659=""), 1, 0)</f>
        <v>0</v>
      </c>
    </row>
    <row r="661" spans="2:20">
      <c r="B661" s="21">
        <v>201901596</v>
      </c>
      <c r="C661" s="8">
        <v>2</v>
      </c>
      <c r="D661" s="8">
        <v>6</v>
      </c>
      <c r="E661" s="8">
        <v>745</v>
      </c>
      <c r="F661" s="9">
        <v>103</v>
      </c>
      <c r="G661" s="10">
        <v>43821.354166666664</v>
      </c>
      <c r="H661" s="10">
        <v>43821.416666666664</v>
      </c>
      <c r="I661" s="11">
        <v>1.5</v>
      </c>
      <c r="J661" s="9">
        <v>30</v>
      </c>
      <c r="K661" s="9" t="s">
        <v>4</v>
      </c>
      <c r="L661" s="8">
        <v>7308</v>
      </c>
      <c r="M661" s="8" t="s">
        <v>50</v>
      </c>
      <c r="N661" s="8" t="s">
        <v>51</v>
      </c>
      <c r="O661" s="8">
        <v>307466.614</v>
      </c>
      <c r="P661" s="12">
        <v>6142383.352</v>
      </c>
      <c r="Q661" s="13" t="s">
        <v>548</v>
      </c>
      <c r="R661" s="54" t="str">
        <f>IF(ISNUMBER(MATCH(J661, Causas!B:B, 0)), "Taxonomía Nueva", IF(ISNUMBER(MATCH(J661, 'Causas 1'!B:B, 0)), "Taxonomía Antigua", "HUÉRFANO"))</f>
        <v>Taxonomía Nueva</v>
      </c>
      <c r="S661" s="56">
        <f>YEAR(G661)</f>
        <v>2019</v>
      </c>
      <c r="T661" s="8">
        <f>IF(OR(ISBLANK(O660), O660=0, O660="", ISBLANK(P660), P660=0, P660=""), 1, 0)</f>
        <v>0</v>
      </c>
    </row>
    <row r="662" spans="2:20">
      <c r="B662" s="21">
        <v>201901599</v>
      </c>
      <c r="C662" s="8">
        <v>7</v>
      </c>
      <c r="D662" s="8">
        <v>3</v>
      </c>
      <c r="E662" s="8">
        <v>30</v>
      </c>
      <c r="F662" s="9">
        <v>5</v>
      </c>
      <c r="G662" s="10">
        <v>43822.416805555556</v>
      </c>
      <c r="H662" s="10">
        <v>43822.5625</v>
      </c>
      <c r="I662" s="11">
        <v>3.5</v>
      </c>
      <c r="J662" s="9">
        <v>5</v>
      </c>
      <c r="K662" s="9" t="s">
        <v>4</v>
      </c>
      <c r="L662" s="8">
        <v>7301</v>
      </c>
      <c r="M662" s="8" t="s">
        <v>53</v>
      </c>
      <c r="N662" s="8" t="s">
        <v>51</v>
      </c>
      <c r="O662" s="8">
        <v>304766.59000000003</v>
      </c>
      <c r="P662" s="12">
        <v>6119290.023</v>
      </c>
      <c r="Q662" s="13" t="s">
        <v>549</v>
      </c>
      <c r="R662" s="54" t="str">
        <f>IF(ISNUMBER(MATCH(J662, Causas!B:B, 0)), "Taxonomía Nueva", IF(ISNUMBER(MATCH(J662, 'Causas 1'!B:B, 0)), "Taxonomía Antigua", "HUÉRFANO"))</f>
        <v>Taxonomía Nueva</v>
      </c>
      <c r="S662" s="56">
        <f>YEAR(G662)</f>
        <v>2019</v>
      </c>
      <c r="T662" s="8">
        <f>IF(OR(ISBLANK(O661), O661=0, O661="", ISBLANK(P661), P661=0, P661=""), 1, 0)</f>
        <v>0</v>
      </c>
    </row>
    <row r="663" spans="2:20">
      <c r="B663" s="21">
        <v>201901605</v>
      </c>
      <c r="C663" s="8">
        <v>6</v>
      </c>
      <c r="D663" s="8">
        <v>1</v>
      </c>
      <c r="E663" s="8">
        <v>45</v>
      </c>
      <c r="F663" s="9">
        <v>43</v>
      </c>
      <c r="G663" s="10">
        <v>43823.750347222223</v>
      </c>
      <c r="H663" s="10">
        <v>43823.777789351851</v>
      </c>
      <c r="I663" s="11">
        <v>0.66</v>
      </c>
      <c r="J663" s="9">
        <v>5</v>
      </c>
      <c r="K663" s="9" t="s">
        <v>4</v>
      </c>
      <c r="L663" s="8">
        <v>7301</v>
      </c>
      <c r="M663" s="8" t="s">
        <v>53</v>
      </c>
      <c r="N663" s="8" t="s">
        <v>51</v>
      </c>
      <c r="O663" s="8">
        <v>297629.80200000003</v>
      </c>
      <c r="P663" s="12">
        <v>6118258.7209999999</v>
      </c>
      <c r="Q663" s="13" t="s">
        <v>550</v>
      </c>
      <c r="R663" s="54" t="str">
        <f>IF(ISNUMBER(MATCH(J663, Causas!B:B, 0)), "Taxonomía Nueva", IF(ISNUMBER(MATCH(J663, 'Causas 1'!B:B, 0)), "Taxonomía Antigua", "HUÉRFANO"))</f>
        <v>Taxonomía Nueva</v>
      </c>
      <c r="S663" s="56">
        <f>YEAR(G663)</f>
        <v>2019</v>
      </c>
      <c r="T663" s="8">
        <f>IF(OR(ISBLANK(O662), O662=0, O662="", ISBLANK(P662), P662=0, P662=""), 1, 0)</f>
        <v>0</v>
      </c>
    </row>
    <row r="664" spans="2:20">
      <c r="B664" s="21">
        <v>201901606</v>
      </c>
      <c r="C664" s="8">
        <v>9</v>
      </c>
      <c r="D664" s="8">
        <v>4</v>
      </c>
      <c r="E664" s="8">
        <v>90</v>
      </c>
      <c r="F664" s="9">
        <v>52</v>
      </c>
      <c r="G664" s="10">
        <v>43823.810046296298</v>
      </c>
      <c r="H664" s="10">
        <v>43823.939722222225</v>
      </c>
      <c r="I664" s="11">
        <v>3.11</v>
      </c>
      <c r="J664" s="9">
        <v>5</v>
      </c>
      <c r="K664" s="9" t="s">
        <v>3</v>
      </c>
      <c r="L664" s="8">
        <v>7308</v>
      </c>
      <c r="M664" s="8" t="s">
        <v>50</v>
      </c>
      <c r="N664" s="8" t="s">
        <v>51</v>
      </c>
      <c r="O664" s="8">
        <v>312562.93800000002</v>
      </c>
      <c r="P664" s="12">
        <v>6139067.591</v>
      </c>
      <c r="Q664" s="13" t="s">
        <v>551</v>
      </c>
      <c r="R664" s="54" t="str">
        <f>IF(ISNUMBER(MATCH(J664, Causas!B:B, 0)), "Taxonomía Nueva", IF(ISNUMBER(MATCH(J664, 'Causas 1'!B:B, 0)), "Taxonomía Antigua", "HUÉRFANO"))</f>
        <v>Taxonomía Nueva</v>
      </c>
      <c r="S664" s="56">
        <f>YEAR(G664)</f>
        <v>2019</v>
      </c>
      <c r="T664" s="8">
        <f>IF(OR(ISBLANK(O663), O663=0, O663="", ISBLANK(P663), P663=0, P663=""), 1, 0)</f>
        <v>0</v>
      </c>
    </row>
    <row r="665" spans="2:20">
      <c r="B665" s="21">
        <v>202000004</v>
      </c>
      <c r="C665" s="8">
        <v>6</v>
      </c>
      <c r="D665" s="8">
        <v>0</v>
      </c>
      <c r="E665" s="8">
        <v>0</v>
      </c>
      <c r="F665" s="9">
        <v>84</v>
      </c>
      <c r="G665" s="10">
        <v>43832.891064814816</v>
      </c>
      <c r="H665" s="10">
        <v>43832.952499999999</v>
      </c>
      <c r="I665" s="11">
        <v>1.47</v>
      </c>
      <c r="J665" s="9">
        <v>30</v>
      </c>
      <c r="K665" s="9" t="s">
        <v>4</v>
      </c>
      <c r="L665" s="8">
        <v>7301</v>
      </c>
      <c r="M665" s="8" t="s">
        <v>53</v>
      </c>
      <c r="N665" s="8" t="s">
        <v>275</v>
      </c>
      <c r="O665" s="8">
        <v>298004.88199999998</v>
      </c>
      <c r="P665" s="12">
        <v>6122341.5350000001</v>
      </c>
      <c r="Q665" s="13" t="s">
        <v>552</v>
      </c>
      <c r="R665" s="54" t="str">
        <f>IF(ISNUMBER(MATCH(J665, Causas!B:B, 0)), "Taxonomía Nueva", IF(ISNUMBER(MATCH(J665, 'Causas 1'!B:B, 0)), "Taxonomía Antigua", "HUÉRFANO"))</f>
        <v>Taxonomía Nueva</v>
      </c>
      <c r="S665" s="56">
        <f>YEAR(G665)</f>
        <v>2020</v>
      </c>
      <c r="T665" s="8">
        <f>IF(OR(ISBLANK(O664), O664=0, O664="", ISBLANK(P664), P664=0, P664=""), 1, 0)</f>
        <v>0</v>
      </c>
    </row>
    <row r="666" spans="2:20">
      <c r="B666" s="21">
        <v>202000009</v>
      </c>
      <c r="C666" s="8">
        <v>7</v>
      </c>
      <c r="D666" s="8">
        <v>3</v>
      </c>
      <c r="E666" s="8">
        <v>30</v>
      </c>
      <c r="F666" s="9">
        <v>5</v>
      </c>
      <c r="G666" s="10">
        <v>43833.63076388889</v>
      </c>
      <c r="H666" s="10">
        <v>43833.742951388886</v>
      </c>
      <c r="I666" s="11">
        <v>2.69</v>
      </c>
      <c r="J666" s="9">
        <v>30</v>
      </c>
      <c r="K666" s="9" t="s">
        <v>4</v>
      </c>
      <c r="L666" s="8">
        <v>7301</v>
      </c>
      <c r="M666" s="8" t="s">
        <v>53</v>
      </c>
      <c r="N666" s="8" t="s">
        <v>51</v>
      </c>
      <c r="O666" s="8">
        <v>304766.59000000003</v>
      </c>
      <c r="P666" s="12">
        <v>6119290.023</v>
      </c>
      <c r="Q666" s="13" t="s">
        <v>553</v>
      </c>
      <c r="R666" s="54" t="str">
        <f>IF(ISNUMBER(MATCH(J666, Causas!B:B, 0)), "Taxonomía Nueva", IF(ISNUMBER(MATCH(J666, 'Causas 1'!B:B, 0)), "Taxonomía Antigua", "HUÉRFANO"))</f>
        <v>Taxonomía Nueva</v>
      </c>
      <c r="S666" s="56">
        <f>YEAR(G666)</f>
        <v>2020</v>
      </c>
      <c r="T666" s="8">
        <f>IF(OR(ISBLANK(O665), O665=0, O665="", ISBLANK(P665), P665=0, P665=""), 1, 0)</f>
        <v>0</v>
      </c>
    </row>
    <row r="667" spans="2:20">
      <c r="B667" s="21">
        <v>202000019</v>
      </c>
      <c r="C667" s="8">
        <v>2</v>
      </c>
      <c r="D667" s="8">
        <v>6</v>
      </c>
      <c r="E667" s="8">
        <v>745</v>
      </c>
      <c r="F667" s="9">
        <v>103</v>
      </c>
      <c r="G667" s="10">
        <v>43835.388888888891</v>
      </c>
      <c r="H667" s="10">
        <v>43835.46875</v>
      </c>
      <c r="I667" s="11">
        <v>1.92</v>
      </c>
      <c r="J667" s="9">
        <v>31</v>
      </c>
      <c r="K667" s="9" t="s">
        <v>4</v>
      </c>
      <c r="L667" s="8">
        <v>7308</v>
      </c>
      <c r="M667" s="8" t="s">
        <v>50</v>
      </c>
      <c r="N667" s="8" t="s">
        <v>51</v>
      </c>
      <c r="O667" s="8">
        <v>307466.614</v>
      </c>
      <c r="P667" s="12">
        <v>6142383.352</v>
      </c>
      <c r="Q667" s="13" t="s">
        <v>554</v>
      </c>
      <c r="R667" s="54" t="str">
        <f>IF(ISNUMBER(MATCH(J667, Causas!B:B, 0)), "Taxonomía Nueva", IF(ISNUMBER(MATCH(J667, 'Causas 1'!B:B, 0)), "Taxonomía Antigua", "HUÉRFANO"))</f>
        <v>Taxonomía Nueva</v>
      </c>
      <c r="S667" s="56">
        <f>YEAR(G667)</f>
        <v>2020</v>
      </c>
      <c r="T667" s="8">
        <f>IF(OR(ISBLANK(O666), O666=0, O666="", ISBLANK(P666), P666=0, P666=""), 1, 0)</f>
        <v>0</v>
      </c>
    </row>
    <row r="668" spans="2:20">
      <c r="B668" s="21">
        <v>202000030</v>
      </c>
      <c r="C668" s="8">
        <v>6</v>
      </c>
      <c r="D668" s="8">
        <v>4</v>
      </c>
      <c r="E668" s="8">
        <v>270</v>
      </c>
      <c r="F668" s="9">
        <v>52</v>
      </c>
      <c r="G668" s="10">
        <v>43837.385011574072</v>
      </c>
      <c r="H668" s="10">
        <v>43837.457476851851</v>
      </c>
      <c r="I668" s="11">
        <v>1.74</v>
      </c>
      <c r="J668" s="9">
        <v>20</v>
      </c>
      <c r="K668" s="9" t="s">
        <v>3</v>
      </c>
      <c r="L668" s="8">
        <v>7301</v>
      </c>
      <c r="M668" s="8" t="s">
        <v>53</v>
      </c>
      <c r="N668" s="8" t="s">
        <v>51</v>
      </c>
      <c r="O668" s="8">
        <v>298049.10399999999</v>
      </c>
      <c r="P668" s="12">
        <v>6125401.9170000004</v>
      </c>
      <c r="Q668" s="13" t="s">
        <v>555</v>
      </c>
      <c r="R668" s="54" t="str">
        <f>IF(ISNUMBER(MATCH(J668, Causas!B:B, 0)), "Taxonomía Nueva", IF(ISNUMBER(MATCH(J668, 'Causas 1'!B:B, 0)), "Taxonomía Antigua", "HUÉRFANO"))</f>
        <v>Taxonomía Nueva</v>
      </c>
      <c r="S668" s="56">
        <f>YEAR(G668)</f>
        <v>2020</v>
      </c>
      <c r="T668" s="8">
        <f>IF(OR(ISBLANK(O667), O667=0, O667="", ISBLANK(P667), P667=0, P667=""), 1, 0)</f>
        <v>0</v>
      </c>
    </row>
    <row r="669" spans="2:20">
      <c r="B669" s="21">
        <v>202000040</v>
      </c>
      <c r="C669" s="8">
        <v>6</v>
      </c>
      <c r="D669" s="8">
        <v>1</v>
      </c>
      <c r="E669" s="8">
        <v>20</v>
      </c>
      <c r="F669" s="9">
        <v>3</v>
      </c>
      <c r="G669" s="10">
        <v>43839.468842592592</v>
      </c>
      <c r="H669" s="10">
        <v>43839.519282407404</v>
      </c>
      <c r="I669" s="11">
        <v>1.21</v>
      </c>
      <c r="J669" s="9">
        <v>20</v>
      </c>
      <c r="K669" s="9" t="s">
        <v>3</v>
      </c>
      <c r="L669" s="8">
        <v>7301</v>
      </c>
      <c r="M669" s="8" t="s">
        <v>53</v>
      </c>
      <c r="N669" s="8" t="s">
        <v>51</v>
      </c>
      <c r="O669" s="8">
        <v>296938.32</v>
      </c>
      <c r="P669" s="12">
        <v>6124217.9000000004</v>
      </c>
      <c r="Q669" s="13" t="s">
        <v>556</v>
      </c>
      <c r="R669" s="54" t="str">
        <f>IF(ISNUMBER(MATCH(J669, Causas!B:B, 0)), "Taxonomía Nueva", IF(ISNUMBER(MATCH(J669, 'Causas 1'!B:B, 0)), "Taxonomía Antigua", "HUÉRFANO"))</f>
        <v>Taxonomía Nueva</v>
      </c>
      <c r="S669" s="56">
        <f>YEAR(G669)</f>
        <v>2020</v>
      </c>
      <c r="T669" s="8">
        <f>IF(OR(ISBLANK(O668), O668=0, O668="", ISBLANK(P668), P668=0, P668=""), 1, 0)</f>
        <v>0</v>
      </c>
    </row>
    <row r="670" spans="2:20">
      <c r="B670" s="21">
        <v>202000042</v>
      </c>
      <c r="C670" s="8">
        <v>7</v>
      </c>
      <c r="D670" s="8">
        <v>34</v>
      </c>
      <c r="E670" s="8">
        <v>835.5</v>
      </c>
      <c r="F670" s="9">
        <v>207</v>
      </c>
      <c r="G670" s="10">
        <v>43839.830474537041</v>
      </c>
      <c r="H670" s="10">
        <v>43839.898090277777</v>
      </c>
      <c r="I670" s="11">
        <v>1.62</v>
      </c>
      <c r="J670" s="9">
        <v>5</v>
      </c>
      <c r="K670" s="9" t="s">
        <v>4</v>
      </c>
      <c r="L670" s="8">
        <v>7301</v>
      </c>
      <c r="M670" s="8" t="s">
        <v>53</v>
      </c>
      <c r="N670" s="8" t="s">
        <v>51</v>
      </c>
      <c r="O670" s="8">
        <v>310441.71600000001</v>
      </c>
      <c r="P670" s="12">
        <v>6103560.0980000002</v>
      </c>
      <c r="Q670" s="13" t="s">
        <v>557</v>
      </c>
      <c r="R670" s="54" t="str">
        <f>IF(ISNUMBER(MATCH(J670, Causas!B:B, 0)), "Taxonomía Nueva", IF(ISNUMBER(MATCH(J670, 'Causas 1'!B:B, 0)), "Taxonomía Antigua", "HUÉRFANO"))</f>
        <v>Taxonomía Nueva</v>
      </c>
      <c r="S670" s="56">
        <f>YEAR(G670)</f>
        <v>2020</v>
      </c>
      <c r="T670" s="8">
        <f>IF(OR(ISBLANK(O669), O669=0, O669="", ISBLANK(P669), P669=0, P669=""), 1, 0)</f>
        <v>0</v>
      </c>
    </row>
    <row r="671" spans="2:20">
      <c r="B671" s="21">
        <v>202000045</v>
      </c>
      <c r="C671" s="8">
        <v>6</v>
      </c>
      <c r="D671" s="8">
        <v>0</v>
      </c>
      <c r="E671" s="8">
        <v>0</v>
      </c>
      <c r="F671" s="9">
        <v>5</v>
      </c>
      <c r="G671" s="10">
        <v>43840.350254629629</v>
      </c>
      <c r="H671" s="10">
        <v>43840.424328703702</v>
      </c>
      <c r="I671" s="11">
        <v>1.78</v>
      </c>
      <c r="J671" s="9">
        <v>30</v>
      </c>
      <c r="K671" s="9" t="s">
        <v>4</v>
      </c>
      <c r="L671" s="8">
        <v>7301</v>
      </c>
      <c r="M671" s="8" t="s">
        <v>53</v>
      </c>
      <c r="N671" s="8" t="s">
        <v>275</v>
      </c>
      <c r="O671" s="8">
        <v>296133.35600000003</v>
      </c>
      <c r="P671" s="12">
        <v>6123537.5310000004</v>
      </c>
      <c r="Q671" s="13" t="s">
        <v>558</v>
      </c>
      <c r="R671" s="54" t="str">
        <f>IF(ISNUMBER(MATCH(J671, Causas!B:B, 0)), "Taxonomía Nueva", IF(ISNUMBER(MATCH(J671, 'Causas 1'!B:B, 0)), "Taxonomía Antigua", "HUÉRFANO"))</f>
        <v>Taxonomía Nueva</v>
      </c>
      <c r="S671" s="56">
        <f>YEAR(G671)</f>
        <v>2020</v>
      </c>
      <c r="T671" s="8">
        <f>IF(OR(ISBLANK(O670), O670=0, O670="", ISBLANK(P670), P670=0, P670=""), 1, 0)</f>
        <v>0</v>
      </c>
    </row>
    <row r="672" spans="2:20">
      <c r="B672" s="21">
        <v>202000069</v>
      </c>
      <c r="C672" s="8">
        <v>2</v>
      </c>
      <c r="D672" s="8">
        <v>26</v>
      </c>
      <c r="E672" s="8">
        <v>1090</v>
      </c>
      <c r="F672" s="9">
        <v>183</v>
      </c>
      <c r="G672" s="10">
        <v>43849.238194444442</v>
      </c>
      <c r="H672" s="10">
        <v>43849.316284722219</v>
      </c>
      <c r="I672" s="11">
        <v>1.87</v>
      </c>
      <c r="J672" s="9">
        <v>32</v>
      </c>
      <c r="K672" s="9" t="s">
        <v>2</v>
      </c>
      <c r="L672" s="8">
        <v>6303</v>
      </c>
      <c r="M672" s="8" t="s">
        <v>64</v>
      </c>
      <c r="N672" s="8" t="s">
        <v>51</v>
      </c>
      <c r="O672" s="8">
        <v>310795.99411446002</v>
      </c>
      <c r="P672" s="12">
        <v>6147614.1979856398</v>
      </c>
      <c r="Q672" s="13" t="s">
        <v>559</v>
      </c>
      <c r="R672" s="54" t="str">
        <f>IF(ISNUMBER(MATCH(J672, Causas!B:B, 0)), "Taxonomía Nueva", IF(ISNUMBER(MATCH(J672, 'Causas 1'!B:B, 0)), "Taxonomía Antigua", "HUÉRFANO"))</f>
        <v>Taxonomía Nueva</v>
      </c>
      <c r="S672" s="56">
        <f>YEAR(G672)</f>
        <v>2020</v>
      </c>
      <c r="T672" s="8">
        <f>IF(OR(ISBLANK(O671), O671=0, O671="", ISBLANK(P671), P671=0, P671=""), 1, 0)</f>
        <v>0</v>
      </c>
    </row>
    <row r="673" spans="2:20">
      <c r="B673" s="21">
        <v>202000069</v>
      </c>
      <c r="C673" s="8">
        <v>2</v>
      </c>
      <c r="D673" s="8">
        <v>184</v>
      </c>
      <c r="E673" s="8">
        <v>20578</v>
      </c>
      <c r="F673" s="9">
        <v>1457</v>
      </c>
      <c r="G673" s="10">
        <v>43849.238194444442</v>
      </c>
      <c r="H673" s="10">
        <v>43849.316284722219</v>
      </c>
      <c r="I673" s="11">
        <v>1.87</v>
      </c>
      <c r="J673" s="9">
        <v>32</v>
      </c>
      <c r="K673" s="9" t="s">
        <v>2</v>
      </c>
      <c r="L673" s="8">
        <v>7308</v>
      </c>
      <c r="M673" s="8" t="s">
        <v>50</v>
      </c>
      <c r="N673" s="8" t="s">
        <v>51</v>
      </c>
      <c r="O673" s="8">
        <v>310795.99411446002</v>
      </c>
      <c r="P673" s="12">
        <v>6147614.1979856398</v>
      </c>
      <c r="Q673" s="13" t="s">
        <v>559</v>
      </c>
      <c r="R673" s="54" t="str">
        <f>IF(ISNUMBER(MATCH(J673, Causas!B:B, 0)), "Taxonomía Nueva", IF(ISNUMBER(MATCH(J673, 'Causas 1'!B:B, 0)), "Taxonomía Antigua", "HUÉRFANO"))</f>
        <v>Taxonomía Nueva</v>
      </c>
      <c r="S673" s="56">
        <f>YEAR(G673)</f>
        <v>2020</v>
      </c>
      <c r="T673" s="8">
        <f>IF(OR(ISBLANK(O672), O672=0, O672="", ISBLANK(P672), P672=0, P672=""), 1, 0)</f>
        <v>0</v>
      </c>
    </row>
    <row r="674" spans="2:20">
      <c r="B674" s="21">
        <v>202000089</v>
      </c>
      <c r="C674" s="8">
        <v>6</v>
      </c>
      <c r="D674" s="8">
        <v>0</v>
      </c>
      <c r="E674" s="8">
        <v>0</v>
      </c>
      <c r="F674" s="9">
        <v>49</v>
      </c>
      <c r="G674" s="10">
        <v>43851.936967592592</v>
      </c>
      <c r="H674" s="10">
        <v>43851.97152777778</v>
      </c>
      <c r="I674" s="11">
        <v>0.83</v>
      </c>
      <c r="J674" s="9">
        <v>26</v>
      </c>
      <c r="K674" s="9" t="s">
        <v>4</v>
      </c>
      <c r="L674" s="8">
        <v>7301</v>
      </c>
      <c r="M674" s="8" t="s">
        <v>53</v>
      </c>
      <c r="N674" s="8" t="s">
        <v>275</v>
      </c>
      <c r="O674" s="8">
        <v>298624.89799999999</v>
      </c>
      <c r="P674" s="12">
        <v>6115427.1299999999</v>
      </c>
      <c r="Q674" s="13" t="s">
        <v>560</v>
      </c>
      <c r="R674" s="54" t="str">
        <f>IF(ISNUMBER(MATCH(J674, Causas!B:B, 0)), "Taxonomía Nueva", IF(ISNUMBER(MATCH(J674, 'Causas 1'!B:B, 0)), "Taxonomía Antigua", "HUÉRFANO"))</f>
        <v>Taxonomía Nueva</v>
      </c>
      <c r="S674" s="56">
        <f>YEAR(G674)</f>
        <v>2020</v>
      </c>
      <c r="T674" s="8">
        <f>IF(OR(ISBLANK(O673), O673=0, O673="", ISBLANK(P673), P673=0, P673=""), 1, 0)</f>
        <v>0</v>
      </c>
    </row>
    <row r="675" spans="2:20">
      <c r="B675" s="21">
        <v>202000095</v>
      </c>
      <c r="C675" s="8">
        <v>6</v>
      </c>
      <c r="D675" s="8">
        <v>0</v>
      </c>
      <c r="E675" s="8">
        <v>0</v>
      </c>
      <c r="F675" s="9">
        <v>115</v>
      </c>
      <c r="G675" s="10">
        <v>43853.718136574076</v>
      </c>
      <c r="H675" s="10">
        <v>43853.759004629632</v>
      </c>
      <c r="I675" s="11">
        <v>0.98</v>
      </c>
      <c r="J675" s="9">
        <v>5</v>
      </c>
      <c r="K675" s="9" t="s">
        <v>4</v>
      </c>
      <c r="L675" s="8">
        <v>7301</v>
      </c>
      <c r="M675" s="8" t="s">
        <v>53</v>
      </c>
      <c r="N675" s="8" t="s">
        <v>275</v>
      </c>
      <c r="O675" s="8">
        <v>301820.43199999997</v>
      </c>
      <c r="P675" s="12">
        <v>6117799.6809999999</v>
      </c>
      <c r="Q675" s="13" t="s">
        <v>561</v>
      </c>
      <c r="R675" s="54" t="str">
        <f>IF(ISNUMBER(MATCH(J675, Causas!B:B, 0)), "Taxonomía Nueva", IF(ISNUMBER(MATCH(J675, 'Causas 1'!B:B, 0)), "Taxonomía Antigua", "HUÉRFANO"))</f>
        <v>Taxonomía Nueva</v>
      </c>
      <c r="S675" s="56">
        <f>YEAR(G675)</f>
        <v>2020</v>
      </c>
      <c r="T675" s="8">
        <f>IF(OR(ISBLANK(O674), O674=0, O674="", ISBLANK(P674), P674=0, P674=""), 1, 0)</f>
        <v>0</v>
      </c>
    </row>
    <row r="676" spans="2:20">
      <c r="B676" s="21">
        <v>202000102</v>
      </c>
      <c r="C676" s="8">
        <v>8</v>
      </c>
      <c r="D676" s="8">
        <v>0</v>
      </c>
      <c r="E676" s="8">
        <v>0</v>
      </c>
      <c r="F676" s="9">
        <v>26</v>
      </c>
      <c r="G676" s="10">
        <v>43856.851782407408</v>
      </c>
      <c r="H676" s="10">
        <v>43856.888888888891</v>
      </c>
      <c r="I676" s="11">
        <v>0.89</v>
      </c>
      <c r="J676" s="9">
        <v>30</v>
      </c>
      <c r="K676" s="9" t="s">
        <v>4</v>
      </c>
      <c r="L676" s="8">
        <v>7301</v>
      </c>
      <c r="M676" s="8" t="s">
        <v>53</v>
      </c>
      <c r="N676" s="8" t="s">
        <v>275</v>
      </c>
      <c r="O676" s="8">
        <v>300884.609</v>
      </c>
      <c r="P676" s="12">
        <v>6126816.9119999995</v>
      </c>
      <c r="Q676" s="13" t="s">
        <v>562</v>
      </c>
      <c r="R676" s="54" t="str">
        <f>IF(ISNUMBER(MATCH(J676, Causas!B:B, 0)), "Taxonomía Nueva", IF(ISNUMBER(MATCH(J676, 'Causas 1'!B:B, 0)), "Taxonomía Antigua", "HUÉRFANO"))</f>
        <v>Taxonomía Nueva</v>
      </c>
      <c r="S676" s="56">
        <f>YEAR(G676)</f>
        <v>2020</v>
      </c>
      <c r="T676" s="8">
        <f>IF(OR(ISBLANK(O675), O675=0, O675="", ISBLANK(P675), P675=0, P675=""), 1, 0)</f>
        <v>0</v>
      </c>
    </row>
    <row r="677" spans="2:20">
      <c r="B677" s="21">
        <v>202000107</v>
      </c>
      <c r="C677" s="8">
        <v>6</v>
      </c>
      <c r="D677" s="8">
        <v>11</v>
      </c>
      <c r="E677" s="8">
        <v>270</v>
      </c>
      <c r="F677" s="9">
        <v>152</v>
      </c>
      <c r="G677" s="10">
        <v>43859.584675925929</v>
      </c>
      <c r="H677" s="10">
        <v>43859.709224537037</v>
      </c>
      <c r="I677" s="11">
        <v>2.99</v>
      </c>
      <c r="J677" s="9">
        <v>23</v>
      </c>
      <c r="K677" s="9" t="s">
        <v>4</v>
      </c>
      <c r="L677" s="8">
        <v>7301</v>
      </c>
      <c r="M677" s="8" t="s">
        <v>53</v>
      </c>
      <c r="N677" s="8" t="s">
        <v>51</v>
      </c>
      <c r="O677" s="8">
        <v>299219.90000000002</v>
      </c>
      <c r="P677" s="12">
        <v>6116921.3909999998</v>
      </c>
      <c r="Q677" s="13" t="s">
        <v>563</v>
      </c>
      <c r="R677" s="54" t="str">
        <f>IF(ISNUMBER(MATCH(J677, Causas!B:B, 0)), "Taxonomía Nueva", IF(ISNUMBER(MATCH(J677, 'Causas 1'!B:B, 0)), "Taxonomía Antigua", "HUÉRFANO"))</f>
        <v>Taxonomía Nueva</v>
      </c>
      <c r="S677" s="56">
        <f>YEAR(G677)</f>
        <v>2020</v>
      </c>
      <c r="T677" s="8">
        <f>IF(OR(ISBLANK(O676), O676=0, O676="", ISBLANK(P676), P676=0, P676=""), 1, 0)</f>
        <v>0</v>
      </c>
    </row>
    <row r="678" spans="2:20">
      <c r="B678" s="21">
        <v>202000119</v>
      </c>
      <c r="C678" s="8">
        <v>6</v>
      </c>
      <c r="D678" s="8">
        <v>1</v>
      </c>
      <c r="E678" s="8">
        <v>150</v>
      </c>
      <c r="F678" s="9">
        <v>115</v>
      </c>
      <c r="G678" s="10">
        <v>43861.417303240742</v>
      </c>
      <c r="H678" s="10">
        <v>43861.55537037037</v>
      </c>
      <c r="I678" s="11">
        <v>3.31</v>
      </c>
      <c r="J678" s="9">
        <v>23</v>
      </c>
      <c r="K678" s="9" t="s">
        <v>4</v>
      </c>
      <c r="L678" s="8">
        <v>7301</v>
      </c>
      <c r="M678" s="8" t="s">
        <v>53</v>
      </c>
      <c r="N678" s="8" t="s">
        <v>51</v>
      </c>
      <c r="O678" s="8">
        <v>301820.43199999997</v>
      </c>
      <c r="P678" s="12">
        <v>6117799.6809999999</v>
      </c>
      <c r="Q678" s="13" t="s">
        <v>564</v>
      </c>
      <c r="R678" s="54" t="str">
        <f>IF(ISNUMBER(MATCH(J678, Causas!B:B, 0)), "Taxonomía Nueva", IF(ISNUMBER(MATCH(J678, 'Causas 1'!B:B, 0)), "Taxonomía Antigua", "HUÉRFANO"))</f>
        <v>Taxonomía Nueva</v>
      </c>
      <c r="S678" s="56">
        <f>YEAR(G678)</f>
        <v>2020</v>
      </c>
      <c r="T678" s="8">
        <f>IF(OR(ISBLANK(O677), O677=0, O677="", ISBLANK(P677), P677=0, P677=""), 1, 0)</f>
        <v>0</v>
      </c>
    </row>
    <row r="679" spans="2:20">
      <c r="B679" s="21">
        <v>202000129</v>
      </c>
      <c r="C679" s="8">
        <v>9</v>
      </c>
      <c r="D679" s="8">
        <v>2</v>
      </c>
      <c r="E679" s="8">
        <v>75</v>
      </c>
      <c r="F679" s="9">
        <v>24</v>
      </c>
      <c r="G679" s="10">
        <v>43862.822129629632</v>
      </c>
      <c r="H679" s="10">
        <v>43862.865173611113</v>
      </c>
      <c r="I679" s="11">
        <v>1.03</v>
      </c>
      <c r="J679" s="9">
        <v>5</v>
      </c>
      <c r="K679" s="9" t="s">
        <v>4</v>
      </c>
      <c r="L679" s="8">
        <v>7308</v>
      </c>
      <c r="M679" s="8" t="s">
        <v>50</v>
      </c>
      <c r="N679" s="8" t="s">
        <v>51</v>
      </c>
      <c r="O679" s="8">
        <v>320227.86499999999</v>
      </c>
      <c r="P679" s="12">
        <v>6129499.0140000004</v>
      </c>
      <c r="Q679" s="13" t="s">
        <v>565</v>
      </c>
      <c r="R679" s="54" t="str">
        <f>IF(ISNUMBER(MATCH(J679, Causas!B:B, 0)), "Taxonomía Nueva", IF(ISNUMBER(MATCH(J679, 'Causas 1'!B:B, 0)), "Taxonomía Antigua", "HUÉRFANO"))</f>
        <v>Taxonomía Nueva</v>
      </c>
      <c r="S679" s="56">
        <f>YEAR(G679)</f>
        <v>2020</v>
      </c>
      <c r="T679" s="8">
        <f>IF(OR(ISBLANK(O678), O678=0, O678="", ISBLANK(P678), P678=0, P678=""), 1, 0)</f>
        <v>0</v>
      </c>
    </row>
    <row r="680" spans="2:20">
      <c r="B680" s="21">
        <v>202000131</v>
      </c>
      <c r="C680" s="8">
        <v>6</v>
      </c>
      <c r="D680" s="8">
        <v>11</v>
      </c>
      <c r="E680" s="8">
        <v>1195</v>
      </c>
      <c r="F680" s="9">
        <v>16</v>
      </c>
      <c r="G680" s="10">
        <v>43863.932638888888</v>
      </c>
      <c r="H680" s="10">
        <v>43863.993055555555</v>
      </c>
      <c r="I680" s="11">
        <v>1.45</v>
      </c>
      <c r="J680" s="9">
        <v>4</v>
      </c>
      <c r="K680" s="9" t="s">
        <v>4</v>
      </c>
      <c r="L680" s="8">
        <v>7301</v>
      </c>
      <c r="M680" s="8" t="s">
        <v>53</v>
      </c>
      <c r="N680" s="8" t="s">
        <v>51</v>
      </c>
      <c r="O680" s="8">
        <v>300604.09230000002</v>
      </c>
      <c r="P680" s="12">
        <v>6116411.5374999996</v>
      </c>
      <c r="Q680" s="13" t="s">
        <v>566</v>
      </c>
      <c r="R680" s="54" t="str">
        <f>IF(ISNUMBER(MATCH(J680, Causas!B:B, 0)), "Taxonomía Nueva", IF(ISNUMBER(MATCH(J680, 'Causas 1'!B:B, 0)), "Taxonomía Antigua", "HUÉRFANO"))</f>
        <v>Taxonomía Nueva</v>
      </c>
      <c r="S680" s="56">
        <f>YEAR(G680)</f>
        <v>2020</v>
      </c>
      <c r="T680" s="8">
        <f>IF(OR(ISBLANK(O679), O679=0, O679="", ISBLANK(P679), P679=0, P679=""), 1, 0)</f>
        <v>0</v>
      </c>
    </row>
    <row r="681" spans="2:20">
      <c r="B681" s="21">
        <v>202000135</v>
      </c>
      <c r="C681" s="8">
        <v>9</v>
      </c>
      <c r="D681" s="8">
        <v>1</v>
      </c>
      <c r="E681" s="8">
        <v>25</v>
      </c>
      <c r="F681" s="9">
        <v>17</v>
      </c>
      <c r="G681" s="10">
        <v>43865.458333333336</v>
      </c>
      <c r="H681" s="10">
        <v>43865.614583333336</v>
      </c>
      <c r="I681" s="11">
        <v>3.75</v>
      </c>
      <c r="J681" s="9">
        <v>23</v>
      </c>
      <c r="K681" s="9" t="s">
        <v>4</v>
      </c>
      <c r="L681" s="8">
        <v>7308</v>
      </c>
      <c r="M681" s="8" t="s">
        <v>50</v>
      </c>
      <c r="N681" s="8" t="s">
        <v>51</v>
      </c>
      <c r="O681" s="8">
        <v>311032.11700000003</v>
      </c>
      <c r="P681" s="12">
        <v>6137089.6699999999</v>
      </c>
      <c r="Q681" s="13" t="s">
        <v>567</v>
      </c>
      <c r="R681" s="54" t="str">
        <f>IF(ISNUMBER(MATCH(J681, Causas!B:B, 0)), "Taxonomía Nueva", IF(ISNUMBER(MATCH(J681, 'Causas 1'!B:B, 0)), "Taxonomía Antigua", "HUÉRFANO"))</f>
        <v>Taxonomía Nueva</v>
      </c>
      <c r="S681" s="56">
        <f>YEAR(G681)</f>
        <v>2020</v>
      </c>
      <c r="T681" s="8">
        <f>IF(OR(ISBLANK(O680), O680=0, O680="", ISBLANK(P680), P680=0, P680=""), 1, 0)</f>
        <v>0</v>
      </c>
    </row>
    <row r="682" spans="2:20">
      <c r="B682" s="21">
        <v>202000141</v>
      </c>
      <c r="C682" s="8">
        <v>6</v>
      </c>
      <c r="D682" s="8">
        <v>0</v>
      </c>
      <c r="E682" s="8">
        <v>0</v>
      </c>
      <c r="F682" s="9">
        <v>8</v>
      </c>
      <c r="G682" s="10">
        <v>43866.671122685184</v>
      </c>
      <c r="H682" s="10">
        <v>43866.71875</v>
      </c>
      <c r="I682" s="11">
        <v>1.1399999999999999</v>
      </c>
      <c r="J682" s="9">
        <v>30</v>
      </c>
      <c r="K682" s="9" t="s">
        <v>4</v>
      </c>
      <c r="L682" s="8">
        <v>7301</v>
      </c>
      <c r="M682" s="8" t="s">
        <v>53</v>
      </c>
      <c r="N682" s="8" t="s">
        <v>275</v>
      </c>
      <c r="O682" s="8">
        <v>299084.03999999998</v>
      </c>
      <c r="P682" s="12">
        <v>6119486.1789999995</v>
      </c>
      <c r="Q682" s="13" t="s">
        <v>568</v>
      </c>
      <c r="R682" s="54" t="str">
        <f>IF(ISNUMBER(MATCH(J682, Causas!B:B, 0)), "Taxonomía Nueva", IF(ISNUMBER(MATCH(J682, 'Causas 1'!B:B, 0)), "Taxonomía Antigua", "HUÉRFANO"))</f>
        <v>Taxonomía Nueva</v>
      </c>
      <c r="S682" s="56">
        <f>YEAR(G682)</f>
        <v>2020</v>
      </c>
      <c r="T682" s="8">
        <f>IF(OR(ISBLANK(O681), O681=0, O681="", ISBLANK(P681), P681=0, P681=""), 1, 0)</f>
        <v>0</v>
      </c>
    </row>
    <row r="683" spans="2:20">
      <c r="B683" s="21">
        <v>202000153</v>
      </c>
      <c r="C683" s="8">
        <v>7</v>
      </c>
      <c r="D683" s="8">
        <v>2</v>
      </c>
      <c r="E683" s="8">
        <v>30</v>
      </c>
      <c r="F683" s="9">
        <v>17</v>
      </c>
      <c r="G683" s="10">
        <v>43871.37358796296</v>
      </c>
      <c r="H683" s="10">
        <v>43871.479791666665</v>
      </c>
      <c r="I683" s="11">
        <v>2.5499999999999998</v>
      </c>
      <c r="J683" s="9">
        <v>26</v>
      </c>
      <c r="K683" s="9" t="s">
        <v>4</v>
      </c>
      <c r="L683" s="8">
        <v>7301</v>
      </c>
      <c r="M683" s="8" t="s">
        <v>53</v>
      </c>
      <c r="N683" s="8" t="s">
        <v>51</v>
      </c>
      <c r="O683" s="8">
        <v>311053.25099999999</v>
      </c>
      <c r="P683" s="12">
        <v>6114314.3310000002</v>
      </c>
      <c r="Q683" s="13" t="s">
        <v>569</v>
      </c>
      <c r="R683" s="54" t="str">
        <f>IF(ISNUMBER(MATCH(J683, Causas!B:B, 0)), "Taxonomía Nueva", IF(ISNUMBER(MATCH(J683, 'Causas 1'!B:B, 0)), "Taxonomía Antigua", "HUÉRFANO"))</f>
        <v>Taxonomía Nueva</v>
      </c>
      <c r="S683" s="56">
        <f>YEAR(G683)</f>
        <v>2020</v>
      </c>
      <c r="T683" s="8">
        <f>IF(OR(ISBLANK(O682), O682=0, O682="", ISBLANK(P682), P682=0, P682=""), 1, 0)</f>
        <v>0</v>
      </c>
    </row>
    <row r="684" spans="2:20">
      <c r="B684" s="21">
        <v>202000164</v>
      </c>
      <c r="C684" s="8">
        <v>6</v>
      </c>
      <c r="D684" s="8">
        <v>4</v>
      </c>
      <c r="E684" s="8">
        <v>105</v>
      </c>
      <c r="F684" s="9">
        <v>4</v>
      </c>
      <c r="G684" s="10">
        <v>43873.675578703704</v>
      </c>
      <c r="H684" s="10">
        <v>43873.717245370368</v>
      </c>
      <c r="I684" s="11">
        <v>1</v>
      </c>
      <c r="J684" s="9">
        <v>5</v>
      </c>
      <c r="K684" s="9" t="s">
        <v>4</v>
      </c>
      <c r="L684" s="8">
        <v>7301</v>
      </c>
      <c r="M684" s="8" t="s">
        <v>53</v>
      </c>
      <c r="N684" s="8" t="s">
        <v>51</v>
      </c>
      <c r="O684" s="8">
        <v>298898.08399999997</v>
      </c>
      <c r="P684" s="12">
        <v>6119161.6579999998</v>
      </c>
      <c r="Q684" s="13" t="s">
        <v>570</v>
      </c>
      <c r="R684" s="54" t="str">
        <f>IF(ISNUMBER(MATCH(J684, Causas!B:B, 0)), "Taxonomía Nueva", IF(ISNUMBER(MATCH(J684, 'Causas 1'!B:B, 0)), "Taxonomía Antigua", "HUÉRFANO"))</f>
        <v>Taxonomía Nueva</v>
      </c>
      <c r="S684" s="56">
        <f>YEAR(G684)</f>
        <v>2020</v>
      </c>
      <c r="T684" s="8">
        <f>IF(OR(ISBLANK(O683), O683=0, O683="", ISBLANK(P683), P683=0, P683=""), 1, 0)</f>
        <v>0</v>
      </c>
    </row>
    <row r="685" spans="2:20">
      <c r="B685" s="21">
        <v>202000185</v>
      </c>
      <c r="C685" s="8">
        <v>9</v>
      </c>
      <c r="D685" s="8">
        <v>3</v>
      </c>
      <c r="E685" s="8">
        <v>50</v>
      </c>
      <c r="F685" s="9">
        <v>0</v>
      </c>
      <c r="G685" s="10">
        <v>43878.924027777779</v>
      </c>
      <c r="H685" s="10">
        <v>43878.952951388892</v>
      </c>
      <c r="I685" s="11">
        <v>0.69</v>
      </c>
      <c r="J685" s="9">
        <v>30</v>
      </c>
      <c r="K685" s="9" t="s">
        <v>4</v>
      </c>
      <c r="L685" s="8">
        <v>7308</v>
      </c>
      <c r="M685" s="8" t="s">
        <v>50</v>
      </c>
      <c r="N685" s="8" t="s">
        <v>275</v>
      </c>
      <c r="O685" s="8">
        <v>330145.18199999997</v>
      </c>
      <c r="P685" s="12">
        <v>6127627.2970000003</v>
      </c>
      <c r="Q685" s="13" t="s">
        <v>571</v>
      </c>
      <c r="R685" s="54" t="str">
        <f>IF(ISNUMBER(MATCH(J685, Causas!B:B, 0)), "Taxonomía Nueva", IF(ISNUMBER(MATCH(J685, 'Causas 1'!B:B, 0)), "Taxonomía Antigua", "HUÉRFANO"))</f>
        <v>Taxonomía Nueva</v>
      </c>
      <c r="S685" s="56">
        <f>YEAR(G685)</f>
        <v>2020</v>
      </c>
      <c r="T685" s="8">
        <f>IF(OR(ISBLANK(O684), O684=0, O684="", ISBLANK(P684), P684=0, P684=""), 1, 0)</f>
        <v>0</v>
      </c>
    </row>
    <row r="686" spans="2:20">
      <c r="B686" s="21">
        <v>202000185</v>
      </c>
      <c r="C686" s="8">
        <v>9</v>
      </c>
      <c r="D686" s="8">
        <v>0</v>
      </c>
      <c r="E686" s="8">
        <v>0</v>
      </c>
      <c r="F686" s="9">
        <v>9</v>
      </c>
      <c r="G686" s="10">
        <v>43878.924027777779</v>
      </c>
      <c r="H686" s="10">
        <v>43878.955752314818</v>
      </c>
      <c r="I686" s="11">
        <v>0.76</v>
      </c>
      <c r="J686" s="9">
        <v>30</v>
      </c>
      <c r="K686" s="9" t="s">
        <v>4</v>
      </c>
      <c r="L686" s="8">
        <v>7308</v>
      </c>
      <c r="M686" s="8" t="s">
        <v>50</v>
      </c>
      <c r="N686" s="8" t="s">
        <v>275</v>
      </c>
      <c r="O686" s="8">
        <v>330145.18199999997</v>
      </c>
      <c r="P686" s="12">
        <v>6127627.2970000003</v>
      </c>
      <c r="Q686" s="13" t="s">
        <v>571</v>
      </c>
      <c r="R686" s="54" t="str">
        <f>IF(ISNUMBER(MATCH(J686, Causas!B:B, 0)), "Taxonomía Nueva", IF(ISNUMBER(MATCH(J686, 'Causas 1'!B:B, 0)), "Taxonomía Antigua", "HUÉRFANO"))</f>
        <v>Taxonomía Nueva</v>
      </c>
      <c r="S686" s="56">
        <f>YEAR(G686)</f>
        <v>2020</v>
      </c>
      <c r="T686" s="8">
        <f>IF(OR(ISBLANK(O685), O685=0, O685="", ISBLANK(P685), P685=0, P685=""), 1, 0)</f>
        <v>0</v>
      </c>
    </row>
    <row r="687" spans="2:20">
      <c r="B687" s="21">
        <v>202000185</v>
      </c>
      <c r="C687" s="8">
        <v>9</v>
      </c>
      <c r="D687" s="8">
        <v>3</v>
      </c>
      <c r="E687" s="8">
        <v>50</v>
      </c>
      <c r="F687" s="9">
        <v>4</v>
      </c>
      <c r="G687" s="10">
        <v>43878.932500000003</v>
      </c>
      <c r="H687" s="10">
        <v>43878.952951388892</v>
      </c>
      <c r="I687" s="11">
        <v>0.49</v>
      </c>
      <c r="J687" s="9">
        <v>30</v>
      </c>
      <c r="K687" s="9" t="s">
        <v>4</v>
      </c>
      <c r="L687" s="8">
        <v>7308</v>
      </c>
      <c r="M687" s="8" t="s">
        <v>50</v>
      </c>
      <c r="N687" s="8" t="s">
        <v>51</v>
      </c>
      <c r="O687" s="8">
        <v>329618.47399999999</v>
      </c>
      <c r="P687" s="12">
        <v>6128030.534</v>
      </c>
      <c r="Q687" s="13" t="s">
        <v>571</v>
      </c>
      <c r="R687" s="54" t="str">
        <f>IF(ISNUMBER(MATCH(J687, Causas!B:B, 0)), "Taxonomía Nueva", IF(ISNUMBER(MATCH(J687, 'Causas 1'!B:B, 0)), "Taxonomía Antigua", "HUÉRFANO"))</f>
        <v>Taxonomía Nueva</v>
      </c>
      <c r="S687" s="56">
        <f>YEAR(G687)</f>
        <v>2020</v>
      </c>
      <c r="T687" s="8">
        <f>IF(OR(ISBLANK(O686), O686=0, O686="", ISBLANK(P686), P686=0, P686=""), 1, 0)</f>
        <v>0</v>
      </c>
    </row>
    <row r="688" spans="2:20">
      <c r="B688" s="21">
        <v>202000187</v>
      </c>
      <c r="C688" s="8">
        <v>6</v>
      </c>
      <c r="D688" s="8">
        <v>41</v>
      </c>
      <c r="E688" s="8">
        <v>1880</v>
      </c>
      <c r="F688" s="9">
        <v>160</v>
      </c>
      <c r="G688" s="10">
        <v>43879.179849537039</v>
      </c>
      <c r="H688" s="10">
        <v>43879.199305555558</v>
      </c>
      <c r="I688" s="11">
        <v>0.47</v>
      </c>
      <c r="J688" s="9">
        <v>3</v>
      </c>
      <c r="K688" s="9" t="s">
        <v>3</v>
      </c>
      <c r="L688" s="8">
        <v>7301</v>
      </c>
      <c r="M688" s="8" t="s">
        <v>53</v>
      </c>
      <c r="N688" s="8" t="s">
        <v>51</v>
      </c>
      <c r="O688" s="8">
        <v>298063.54200000002</v>
      </c>
      <c r="P688" s="12">
        <v>6122845.3810000001</v>
      </c>
      <c r="Q688" s="13" t="s">
        <v>572</v>
      </c>
      <c r="R688" s="54" t="str">
        <f>IF(ISNUMBER(MATCH(J688, Causas!B:B, 0)), "Taxonomía Nueva", IF(ISNUMBER(MATCH(J688, 'Causas 1'!B:B, 0)), "Taxonomía Antigua", "HUÉRFANO"))</f>
        <v>Taxonomía Nueva</v>
      </c>
      <c r="S688" s="56">
        <f>YEAR(G688)</f>
        <v>2020</v>
      </c>
      <c r="T688" s="8">
        <f>IF(OR(ISBLANK(O687), O687=0, O687="", ISBLANK(P687), P687=0, P687=""), 1, 0)</f>
        <v>0</v>
      </c>
    </row>
    <row r="689" spans="2:20">
      <c r="B689" s="21">
        <v>202000187</v>
      </c>
      <c r="C689" s="8">
        <v>6</v>
      </c>
      <c r="D689" s="8">
        <v>37</v>
      </c>
      <c r="E689" s="8">
        <v>3596.5</v>
      </c>
      <c r="F689" s="9">
        <v>1127</v>
      </c>
      <c r="G689" s="10">
        <v>43879.179849537039</v>
      </c>
      <c r="H689" s="10">
        <v>43879.201388888891</v>
      </c>
      <c r="I689" s="11">
        <v>0.52</v>
      </c>
      <c r="J689" s="9">
        <v>3</v>
      </c>
      <c r="K689" s="9" t="s">
        <v>3</v>
      </c>
      <c r="L689" s="8">
        <v>7301</v>
      </c>
      <c r="M689" s="8" t="s">
        <v>53</v>
      </c>
      <c r="N689" s="8" t="s">
        <v>51</v>
      </c>
      <c r="O689" s="8">
        <v>298063.54200000002</v>
      </c>
      <c r="P689" s="12">
        <v>6122845.3810000001</v>
      </c>
      <c r="Q689" s="13" t="s">
        <v>572</v>
      </c>
      <c r="R689" s="54" t="str">
        <f>IF(ISNUMBER(MATCH(J689, Causas!B:B, 0)), "Taxonomía Nueva", IF(ISNUMBER(MATCH(J689, 'Causas 1'!B:B, 0)), "Taxonomía Antigua", "HUÉRFANO"))</f>
        <v>Taxonomía Nueva</v>
      </c>
      <c r="S689" s="56">
        <f>YEAR(G689)</f>
        <v>2020</v>
      </c>
      <c r="T689" s="8">
        <f>IF(OR(ISBLANK(O688), O688=0, O688="", ISBLANK(P688), P688=0, P688=""), 1, 0)</f>
        <v>0</v>
      </c>
    </row>
    <row r="690" spans="2:20">
      <c r="B690" s="21">
        <v>202000187</v>
      </c>
      <c r="C690" s="8">
        <v>6</v>
      </c>
      <c r="D690" s="8">
        <v>20</v>
      </c>
      <c r="E690" s="8">
        <v>685</v>
      </c>
      <c r="F690" s="9">
        <v>50</v>
      </c>
      <c r="G690" s="10">
        <v>43879.179849537039</v>
      </c>
      <c r="H690" s="10">
        <v>43879.209467592591</v>
      </c>
      <c r="I690" s="11">
        <v>0.71</v>
      </c>
      <c r="J690" s="9">
        <v>3</v>
      </c>
      <c r="K690" s="9" t="s">
        <v>3</v>
      </c>
      <c r="L690" s="8">
        <v>7301</v>
      </c>
      <c r="M690" s="8" t="s">
        <v>53</v>
      </c>
      <c r="N690" s="8" t="s">
        <v>51</v>
      </c>
      <c r="O690" s="8">
        <v>298063.54200000002</v>
      </c>
      <c r="P690" s="12">
        <v>6122845.3810000001</v>
      </c>
      <c r="Q690" s="13" t="s">
        <v>572</v>
      </c>
      <c r="R690" s="54" t="str">
        <f>IF(ISNUMBER(MATCH(J690, Causas!B:B, 0)), "Taxonomía Nueva", IF(ISNUMBER(MATCH(J690, 'Causas 1'!B:B, 0)), "Taxonomía Antigua", "HUÉRFANO"))</f>
        <v>Taxonomía Nueva</v>
      </c>
      <c r="S690" s="56">
        <f>YEAR(G690)</f>
        <v>2020</v>
      </c>
      <c r="T690" s="8">
        <f>IF(OR(ISBLANK(O689), O689=0, O689="", ISBLANK(P689), P689=0, P689=""), 1, 0)</f>
        <v>0</v>
      </c>
    </row>
    <row r="691" spans="2:20">
      <c r="B691" s="21">
        <v>202000187</v>
      </c>
      <c r="C691" s="8">
        <v>6</v>
      </c>
      <c r="D691" s="8">
        <v>7</v>
      </c>
      <c r="E691" s="8">
        <v>1105</v>
      </c>
      <c r="F691" s="9">
        <v>70</v>
      </c>
      <c r="G691" s="10">
        <v>43879.179849537039</v>
      </c>
      <c r="H691" s="10">
        <v>43879.2424537037</v>
      </c>
      <c r="I691" s="11">
        <v>1.5</v>
      </c>
      <c r="J691" s="9">
        <v>3</v>
      </c>
      <c r="K691" s="9" t="s">
        <v>3</v>
      </c>
      <c r="L691" s="8">
        <v>7301</v>
      </c>
      <c r="M691" s="8" t="s">
        <v>53</v>
      </c>
      <c r="N691" s="8" t="s">
        <v>51</v>
      </c>
      <c r="O691" s="8">
        <v>298063.54200000002</v>
      </c>
      <c r="P691" s="12">
        <v>6122845.3810000001</v>
      </c>
      <c r="Q691" s="13" t="s">
        <v>572</v>
      </c>
      <c r="R691" s="54" t="str">
        <f>IF(ISNUMBER(MATCH(J691, Causas!B:B, 0)), "Taxonomía Nueva", IF(ISNUMBER(MATCH(J691, 'Causas 1'!B:B, 0)), "Taxonomía Antigua", "HUÉRFANO"))</f>
        <v>Taxonomía Nueva</v>
      </c>
      <c r="S691" s="56">
        <f>YEAR(G691)</f>
        <v>2020</v>
      </c>
      <c r="T691" s="8">
        <f>IF(OR(ISBLANK(O690), O690=0, O690="", ISBLANK(P690), P690=0, P690=""), 1, 0)</f>
        <v>0</v>
      </c>
    </row>
    <row r="692" spans="2:20">
      <c r="B692" s="21">
        <v>202000197</v>
      </c>
      <c r="C692" s="8">
        <v>2</v>
      </c>
      <c r="D692" s="8">
        <v>1</v>
      </c>
      <c r="E692" s="8">
        <v>10</v>
      </c>
      <c r="F692" s="9">
        <v>6</v>
      </c>
      <c r="G692" s="10">
        <v>43881.694374999999</v>
      </c>
      <c r="H692" s="10">
        <v>43881.895752314813</v>
      </c>
      <c r="I692" s="11">
        <v>4.83</v>
      </c>
      <c r="J692" s="9">
        <v>4</v>
      </c>
      <c r="K692" s="9" t="s">
        <v>4</v>
      </c>
      <c r="L692" s="8">
        <v>6303</v>
      </c>
      <c r="M692" s="8" t="s">
        <v>64</v>
      </c>
      <c r="N692" s="8" t="s">
        <v>51</v>
      </c>
      <c r="O692" s="8">
        <v>308894.87</v>
      </c>
      <c r="P692" s="12">
        <v>6144225.3650000002</v>
      </c>
      <c r="Q692" s="13" t="s">
        <v>573</v>
      </c>
      <c r="R692" s="54" t="str">
        <f>IF(ISNUMBER(MATCH(J692, Causas!B:B, 0)), "Taxonomía Nueva", IF(ISNUMBER(MATCH(J692, 'Causas 1'!B:B, 0)), "Taxonomía Antigua", "HUÉRFANO"))</f>
        <v>Taxonomía Nueva</v>
      </c>
      <c r="S692" s="56">
        <f>YEAR(G692)</f>
        <v>2020</v>
      </c>
      <c r="T692" s="8">
        <f>IF(OR(ISBLANK(O691), O691=0, O691="", ISBLANK(P691), P691=0, P691=""), 1, 0)</f>
        <v>0</v>
      </c>
    </row>
    <row r="693" spans="2:20">
      <c r="B693" s="21">
        <v>202000198</v>
      </c>
      <c r="C693" s="8">
        <v>9</v>
      </c>
      <c r="D693" s="8">
        <v>2</v>
      </c>
      <c r="E693" s="8">
        <v>30</v>
      </c>
      <c r="F693" s="9">
        <v>27</v>
      </c>
      <c r="G693" s="10">
        <v>43882.333564814813</v>
      </c>
      <c r="H693" s="10">
        <v>43882.384687500002</v>
      </c>
      <c r="I693" s="11">
        <v>1.23</v>
      </c>
      <c r="J693" s="9">
        <v>5</v>
      </c>
      <c r="K693" s="9" t="s">
        <v>4</v>
      </c>
      <c r="L693" s="8">
        <v>7308</v>
      </c>
      <c r="M693" s="8" t="s">
        <v>50</v>
      </c>
      <c r="N693" s="8" t="s">
        <v>51</v>
      </c>
      <c r="O693" s="8">
        <v>314025.43599999999</v>
      </c>
      <c r="P693" s="12">
        <v>6136510.4850000003</v>
      </c>
      <c r="Q693" s="13" t="s">
        <v>574</v>
      </c>
      <c r="R693" s="54" t="str">
        <f>IF(ISNUMBER(MATCH(J693, Causas!B:B, 0)), "Taxonomía Nueva", IF(ISNUMBER(MATCH(J693, 'Causas 1'!B:B, 0)), "Taxonomía Antigua", "HUÉRFANO"))</f>
        <v>Taxonomía Nueva</v>
      </c>
      <c r="S693" s="56">
        <f>YEAR(G693)</f>
        <v>2020</v>
      </c>
      <c r="T693" s="8">
        <f>IF(OR(ISBLANK(O692), O692=0, O692="", ISBLANK(P692), P692=0, P692=""), 1, 0)</f>
        <v>0</v>
      </c>
    </row>
    <row r="694" spans="2:20">
      <c r="B694" s="21">
        <v>202000207</v>
      </c>
      <c r="C694" s="8">
        <v>7</v>
      </c>
      <c r="D694" s="8">
        <v>1</v>
      </c>
      <c r="E694" s="8">
        <v>15</v>
      </c>
      <c r="F694" s="9">
        <v>8</v>
      </c>
      <c r="G694" s="10">
        <v>43886.397581018522</v>
      </c>
      <c r="H694" s="10">
        <v>43886.434675925928</v>
      </c>
      <c r="I694" s="11">
        <v>0.89</v>
      </c>
      <c r="J694" s="9">
        <v>26</v>
      </c>
      <c r="K694" s="9" t="s">
        <v>4</v>
      </c>
      <c r="L694" s="8">
        <v>7301</v>
      </c>
      <c r="M694" s="8" t="s">
        <v>53</v>
      </c>
      <c r="N694" s="8" t="s">
        <v>51</v>
      </c>
      <c r="O694" s="8">
        <v>310414.94300000003</v>
      </c>
      <c r="P694" s="12">
        <v>6115645.3289999999</v>
      </c>
      <c r="Q694" s="13" t="s">
        <v>575</v>
      </c>
      <c r="R694" s="54" t="str">
        <f>IF(ISNUMBER(MATCH(J694, Causas!B:B, 0)), "Taxonomía Nueva", IF(ISNUMBER(MATCH(J694, 'Causas 1'!B:B, 0)), "Taxonomía Antigua", "HUÉRFANO"))</f>
        <v>Taxonomía Nueva</v>
      </c>
      <c r="S694" s="56">
        <f>YEAR(G694)</f>
        <v>2020</v>
      </c>
      <c r="T694" s="8">
        <f>IF(OR(ISBLANK(O693), O693=0, O693="", ISBLANK(P693), P693=0, P693=""), 1, 0)</f>
        <v>0</v>
      </c>
    </row>
    <row r="695" spans="2:20">
      <c r="B695" s="21">
        <v>202000214</v>
      </c>
      <c r="C695" s="8">
        <v>7</v>
      </c>
      <c r="D695" s="8">
        <v>7</v>
      </c>
      <c r="E695" s="8">
        <v>86.5</v>
      </c>
      <c r="F695" s="9">
        <v>7</v>
      </c>
      <c r="G695" s="10">
        <v>43888.651377314818</v>
      </c>
      <c r="H695" s="10">
        <v>43889.338831018518</v>
      </c>
      <c r="I695" s="11">
        <v>16.5</v>
      </c>
      <c r="J695" s="9">
        <v>3</v>
      </c>
      <c r="K695" s="9" t="s">
        <v>3</v>
      </c>
      <c r="L695" s="8">
        <v>7304</v>
      </c>
      <c r="M695" s="8" t="s">
        <v>92</v>
      </c>
      <c r="N695" s="8" t="s">
        <v>51</v>
      </c>
      <c r="O695" s="8">
        <v>309723.93800000002</v>
      </c>
      <c r="P695" s="12">
        <v>6099480.4029999999</v>
      </c>
      <c r="Q695" s="13" t="s">
        <v>576</v>
      </c>
      <c r="R695" s="54" t="str">
        <f>IF(ISNUMBER(MATCH(J695, Causas!B:B, 0)), "Taxonomía Nueva", IF(ISNUMBER(MATCH(J695, 'Causas 1'!B:B, 0)), "Taxonomía Antigua", "HUÉRFANO"))</f>
        <v>Taxonomía Nueva</v>
      </c>
      <c r="S695" s="56">
        <f>YEAR(G695)</f>
        <v>2020</v>
      </c>
      <c r="T695" s="8">
        <f>IF(OR(ISBLANK(O694), O694=0, O694="", ISBLANK(P694), P694=0, P694=""), 1, 0)</f>
        <v>0</v>
      </c>
    </row>
    <row r="696" spans="2:20">
      <c r="B696" s="21">
        <v>202000228</v>
      </c>
      <c r="C696" s="8">
        <v>2</v>
      </c>
      <c r="D696" s="8">
        <v>4</v>
      </c>
      <c r="E696" s="8">
        <v>105</v>
      </c>
      <c r="F696" s="9">
        <v>45</v>
      </c>
      <c r="G696" s="10">
        <v>43893.414583333331</v>
      </c>
      <c r="H696" s="10">
        <v>43893.497557870367</v>
      </c>
      <c r="I696" s="11">
        <v>1.99</v>
      </c>
      <c r="J696" s="9">
        <v>26</v>
      </c>
      <c r="K696" s="9" t="s">
        <v>4</v>
      </c>
      <c r="L696" s="8">
        <v>7308</v>
      </c>
      <c r="M696" s="8" t="s">
        <v>50</v>
      </c>
      <c r="N696" s="8" t="s">
        <v>51</v>
      </c>
      <c r="O696" s="8">
        <v>317764.62099999998</v>
      </c>
      <c r="P696" s="12">
        <v>6142985.6749999998</v>
      </c>
      <c r="Q696" s="13" t="s">
        <v>577</v>
      </c>
      <c r="R696" s="54" t="str">
        <f>IF(ISNUMBER(MATCH(J696, Causas!B:B, 0)), "Taxonomía Nueva", IF(ISNUMBER(MATCH(J696, 'Causas 1'!B:B, 0)), "Taxonomía Antigua", "HUÉRFANO"))</f>
        <v>Taxonomía Nueva</v>
      </c>
      <c r="S696" s="56">
        <f>YEAR(G696)</f>
        <v>2020</v>
      </c>
      <c r="T696" s="8">
        <f>IF(OR(ISBLANK(O695), O695=0, O695="", ISBLANK(P695), P695=0, P695=""), 1, 0)</f>
        <v>0</v>
      </c>
    </row>
    <row r="697" spans="2:20">
      <c r="B697" s="21">
        <v>202000232</v>
      </c>
      <c r="C697" s="8">
        <v>7</v>
      </c>
      <c r="D697" s="8">
        <v>246</v>
      </c>
      <c r="E697" s="8">
        <v>15666.5</v>
      </c>
      <c r="F697" s="9">
        <v>2519</v>
      </c>
      <c r="G697" s="10">
        <v>43894.75</v>
      </c>
      <c r="H697" s="10">
        <v>43894.756944444445</v>
      </c>
      <c r="I697" s="11">
        <v>0.17</v>
      </c>
      <c r="J697" s="9">
        <v>20</v>
      </c>
      <c r="K697" s="9" t="s">
        <v>3</v>
      </c>
      <c r="L697" s="8">
        <v>7301</v>
      </c>
      <c r="M697" s="8" t="s">
        <v>53</v>
      </c>
      <c r="N697" s="8" t="s">
        <v>51</v>
      </c>
      <c r="O697" s="8">
        <v>302185.22700000001</v>
      </c>
      <c r="P697" s="12">
        <v>6117707.0020000003</v>
      </c>
      <c r="Q697" s="13" t="s">
        <v>578</v>
      </c>
      <c r="R697" s="54" t="str">
        <f>IF(ISNUMBER(MATCH(J697, Causas!B:B, 0)), "Taxonomía Nueva", IF(ISNUMBER(MATCH(J697, 'Causas 1'!B:B, 0)), "Taxonomía Antigua", "HUÉRFANO"))</f>
        <v>Taxonomía Nueva</v>
      </c>
      <c r="S697" s="56">
        <f>YEAR(G697)</f>
        <v>2020</v>
      </c>
      <c r="T697" s="8">
        <f>IF(OR(ISBLANK(O696), O696=0, O696="", ISBLANK(P696), P696=0, P696=""), 1, 0)</f>
        <v>0</v>
      </c>
    </row>
    <row r="698" spans="2:20">
      <c r="B698" s="21">
        <v>202000232</v>
      </c>
      <c r="C698" s="8">
        <v>7</v>
      </c>
      <c r="D698" s="8">
        <v>35</v>
      </c>
      <c r="E698" s="8">
        <v>2164.5</v>
      </c>
      <c r="F698" s="9">
        <v>233</v>
      </c>
      <c r="G698" s="10">
        <v>43894.75</v>
      </c>
      <c r="H698" s="10">
        <v>43894.756944444445</v>
      </c>
      <c r="I698" s="11">
        <v>0.17</v>
      </c>
      <c r="J698" s="9">
        <v>20</v>
      </c>
      <c r="K698" s="9" t="s">
        <v>3</v>
      </c>
      <c r="L698" s="8">
        <v>7304</v>
      </c>
      <c r="M698" s="8" t="s">
        <v>92</v>
      </c>
      <c r="N698" s="8" t="s">
        <v>51</v>
      </c>
      <c r="O698" s="8">
        <v>302185.22700000001</v>
      </c>
      <c r="P698" s="12">
        <v>6117707.0020000003</v>
      </c>
      <c r="Q698" s="13" t="s">
        <v>578</v>
      </c>
      <c r="R698" s="54" t="str">
        <f>IF(ISNUMBER(MATCH(J698, Causas!B:B, 0)), "Taxonomía Nueva", IF(ISNUMBER(MATCH(J698, 'Causas 1'!B:B, 0)), "Taxonomía Antigua", "HUÉRFANO"))</f>
        <v>Taxonomía Nueva</v>
      </c>
      <c r="S698" s="56">
        <f>YEAR(G698)</f>
        <v>2020</v>
      </c>
      <c r="T698" s="8">
        <f>IF(OR(ISBLANK(O697), O697=0, O697="", ISBLANK(P697), P697=0, P697=""), 1, 0)</f>
        <v>0</v>
      </c>
    </row>
    <row r="699" spans="2:20">
      <c r="B699" s="21">
        <v>202000247</v>
      </c>
      <c r="C699" s="8">
        <v>6</v>
      </c>
      <c r="D699" s="8">
        <v>0</v>
      </c>
      <c r="E699" s="8">
        <v>0</v>
      </c>
      <c r="F699" s="9">
        <v>36</v>
      </c>
      <c r="G699" s="10">
        <v>43896.779942129629</v>
      </c>
      <c r="H699" s="10">
        <v>43896.823680555557</v>
      </c>
      <c r="I699" s="11">
        <v>1.05</v>
      </c>
      <c r="J699" s="9">
        <v>30</v>
      </c>
      <c r="K699" s="9" t="s">
        <v>4</v>
      </c>
      <c r="L699" s="8">
        <v>7301</v>
      </c>
      <c r="M699" s="8" t="s">
        <v>53</v>
      </c>
      <c r="N699" s="8" t="s">
        <v>275</v>
      </c>
      <c r="O699" s="8">
        <v>298620.46399999998</v>
      </c>
      <c r="P699" s="12">
        <v>6115763.977</v>
      </c>
      <c r="Q699" s="13" t="s">
        <v>579</v>
      </c>
      <c r="R699" s="54" t="str">
        <f>IF(ISNUMBER(MATCH(J699, Causas!B:B, 0)), "Taxonomía Nueva", IF(ISNUMBER(MATCH(J699, 'Causas 1'!B:B, 0)), "Taxonomía Antigua", "HUÉRFANO"))</f>
        <v>Taxonomía Nueva</v>
      </c>
      <c r="S699" s="56">
        <f>YEAR(G699)</f>
        <v>2020</v>
      </c>
      <c r="T699" s="8">
        <f>IF(OR(ISBLANK(O698), O698=0, O698="", ISBLANK(P698), P698=0, P698=""), 1, 0)</f>
        <v>0</v>
      </c>
    </row>
    <row r="700" spans="2:20">
      <c r="B700" s="21">
        <v>202000251</v>
      </c>
      <c r="C700" s="8">
        <v>9</v>
      </c>
      <c r="D700" s="8">
        <v>12</v>
      </c>
      <c r="E700" s="8">
        <v>450</v>
      </c>
      <c r="F700" s="9">
        <v>50</v>
      </c>
      <c r="G700" s="10">
        <v>43899.776006944441</v>
      </c>
      <c r="H700" s="10">
        <v>43899.821643518517</v>
      </c>
      <c r="I700" s="11">
        <v>1.1000000000000001</v>
      </c>
      <c r="J700" s="9">
        <v>33</v>
      </c>
      <c r="K700" s="9" t="s">
        <v>2</v>
      </c>
      <c r="L700" s="8">
        <v>7308</v>
      </c>
      <c r="M700" s="8" t="s">
        <v>50</v>
      </c>
      <c r="N700" s="8" t="s">
        <v>51</v>
      </c>
      <c r="O700" s="8">
        <v>313168.88400000002</v>
      </c>
      <c r="P700" s="12">
        <v>6135080.1670000004</v>
      </c>
      <c r="Q700" s="13" t="s">
        <v>580</v>
      </c>
      <c r="R700" s="54" t="str">
        <f>IF(ISNUMBER(MATCH(J700, Causas!B:B, 0)), "Taxonomía Nueva", IF(ISNUMBER(MATCH(J700, 'Causas 1'!B:B, 0)), "Taxonomía Antigua", "HUÉRFANO"))</f>
        <v>Taxonomía Nueva</v>
      </c>
      <c r="S700" s="56">
        <f>YEAR(G700)</f>
        <v>2020</v>
      </c>
      <c r="T700" s="8">
        <f>IF(OR(ISBLANK(O699), O699=0, O699="", ISBLANK(P699), P699=0, P699=""), 1, 0)</f>
        <v>0</v>
      </c>
    </row>
    <row r="701" spans="2:20">
      <c r="B701" s="21">
        <v>202000265</v>
      </c>
      <c r="C701" s="8">
        <v>7</v>
      </c>
      <c r="D701" s="8">
        <v>11</v>
      </c>
      <c r="E701" s="8">
        <v>186.5</v>
      </c>
      <c r="F701" s="9">
        <v>103</v>
      </c>
      <c r="G701" s="10">
        <v>43906.671898148146</v>
      </c>
      <c r="H701" s="10">
        <v>43906.703645833331</v>
      </c>
      <c r="I701" s="11">
        <v>0.76</v>
      </c>
      <c r="J701" s="9">
        <v>20</v>
      </c>
      <c r="K701" s="9" t="s">
        <v>3</v>
      </c>
      <c r="L701" s="8">
        <v>7304</v>
      </c>
      <c r="M701" s="8" t="s">
        <v>92</v>
      </c>
      <c r="N701" s="8" t="s">
        <v>51</v>
      </c>
      <c r="O701" s="8">
        <v>307398.02309825999</v>
      </c>
      <c r="P701" s="12">
        <v>6103304.2303667702</v>
      </c>
      <c r="Q701" s="13" t="s">
        <v>581</v>
      </c>
      <c r="R701" s="54" t="str">
        <f>IF(ISNUMBER(MATCH(J701, Causas!B:B, 0)), "Taxonomía Nueva", IF(ISNUMBER(MATCH(J701, 'Causas 1'!B:B, 0)), "Taxonomía Antigua", "HUÉRFANO"))</f>
        <v>Taxonomía Nueva</v>
      </c>
      <c r="S701" s="56">
        <f>YEAR(G701)</f>
        <v>2020</v>
      </c>
      <c r="T701" s="8">
        <f>IF(OR(ISBLANK(O700), O700=0, O700="", ISBLANK(P700), P700=0, P700=""), 1, 0)</f>
        <v>0</v>
      </c>
    </row>
    <row r="702" spans="2:20">
      <c r="B702" s="21">
        <v>202000278</v>
      </c>
      <c r="C702" s="8">
        <v>7</v>
      </c>
      <c r="D702" s="8">
        <v>250</v>
      </c>
      <c r="E702" s="8">
        <v>15971.5</v>
      </c>
      <c r="F702" s="9">
        <v>2575</v>
      </c>
      <c r="G702" s="10">
        <v>43909.685416666667</v>
      </c>
      <c r="H702" s="10">
        <v>43909.692361111112</v>
      </c>
      <c r="I702" s="11">
        <v>0.17</v>
      </c>
      <c r="J702" s="9">
        <v>32</v>
      </c>
      <c r="K702" s="9" t="s">
        <v>2</v>
      </c>
      <c r="L702" s="8">
        <v>7301</v>
      </c>
      <c r="M702" s="8" t="s">
        <v>53</v>
      </c>
      <c r="N702" s="8" t="s">
        <v>51</v>
      </c>
      <c r="O702" s="8">
        <v>296491.57527492999</v>
      </c>
      <c r="P702" s="12">
        <v>6125569.1047082497</v>
      </c>
      <c r="Q702" s="13" t="s">
        <v>582</v>
      </c>
      <c r="R702" s="54" t="str">
        <f>IF(ISNUMBER(MATCH(J702, Causas!B:B, 0)), "Taxonomía Nueva", IF(ISNUMBER(MATCH(J702, 'Causas 1'!B:B, 0)), "Taxonomía Antigua", "HUÉRFANO"))</f>
        <v>Taxonomía Nueva</v>
      </c>
      <c r="S702" s="56">
        <f>YEAR(G702)</f>
        <v>2020</v>
      </c>
      <c r="T702" s="8">
        <f>IF(OR(ISBLANK(O701), O701=0, O701="", ISBLANK(P701), P701=0, P701=""), 1, 0)</f>
        <v>0</v>
      </c>
    </row>
    <row r="703" spans="2:20">
      <c r="B703" s="21">
        <v>202000278</v>
      </c>
      <c r="C703" s="8">
        <v>7</v>
      </c>
      <c r="D703" s="8">
        <v>277</v>
      </c>
      <c r="E703" s="8">
        <v>23047.5</v>
      </c>
      <c r="F703" s="9">
        <v>3541</v>
      </c>
      <c r="G703" s="10">
        <v>43909.685416666667</v>
      </c>
      <c r="H703" s="10">
        <v>43909.692361111112</v>
      </c>
      <c r="I703" s="11">
        <v>0.17</v>
      </c>
      <c r="J703" s="9">
        <v>32</v>
      </c>
      <c r="K703" s="9" t="s">
        <v>2</v>
      </c>
      <c r="L703" s="8">
        <v>7301</v>
      </c>
      <c r="M703" s="8" t="s">
        <v>53</v>
      </c>
      <c r="N703" s="8" t="s">
        <v>51</v>
      </c>
      <c r="O703" s="8">
        <v>296491.57527492999</v>
      </c>
      <c r="P703" s="12">
        <v>6125569.1047082497</v>
      </c>
      <c r="Q703" s="13" t="s">
        <v>582</v>
      </c>
      <c r="R703" s="54" t="str">
        <f>IF(ISNUMBER(MATCH(J703, Causas!B:B, 0)), "Taxonomía Nueva", IF(ISNUMBER(MATCH(J703, 'Causas 1'!B:B, 0)), "Taxonomía Antigua", "HUÉRFANO"))</f>
        <v>Taxonomía Nueva</v>
      </c>
      <c r="S703" s="56">
        <f>YEAR(G703)</f>
        <v>2020</v>
      </c>
      <c r="T703" s="8">
        <f>IF(OR(ISBLANK(O702), O702=0, O702="", ISBLANK(P702), P702=0, P702=""), 1, 0)</f>
        <v>0</v>
      </c>
    </row>
    <row r="704" spans="2:20">
      <c r="B704" s="21">
        <v>202000278</v>
      </c>
      <c r="C704" s="8">
        <v>7</v>
      </c>
      <c r="D704" s="8">
        <v>35</v>
      </c>
      <c r="E704" s="8">
        <v>2164.5</v>
      </c>
      <c r="F704" s="9">
        <v>264</v>
      </c>
      <c r="G704" s="10">
        <v>43909.685416666667</v>
      </c>
      <c r="H704" s="10">
        <v>43909.692361111112</v>
      </c>
      <c r="I704" s="11">
        <v>0.17</v>
      </c>
      <c r="J704" s="9">
        <v>32</v>
      </c>
      <c r="K704" s="9" t="s">
        <v>2</v>
      </c>
      <c r="L704" s="8">
        <v>7304</v>
      </c>
      <c r="M704" s="8" t="s">
        <v>92</v>
      </c>
      <c r="N704" s="8" t="s">
        <v>51</v>
      </c>
      <c r="O704" s="8">
        <v>296491.57527492999</v>
      </c>
      <c r="P704" s="12">
        <v>6125569.1047082497</v>
      </c>
      <c r="Q704" s="13" t="s">
        <v>582</v>
      </c>
      <c r="R704" s="54" t="str">
        <f>IF(ISNUMBER(MATCH(J704, Causas!B:B, 0)), "Taxonomía Nueva", IF(ISNUMBER(MATCH(J704, 'Causas 1'!B:B, 0)), "Taxonomía Antigua", "HUÉRFANO"))</f>
        <v>Taxonomía Nueva</v>
      </c>
      <c r="S704" s="56">
        <f>YEAR(G704)</f>
        <v>2020</v>
      </c>
      <c r="T704" s="8">
        <f>IF(OR(ISBLANK(O703), O703=0, O703="", ISBLANK(P703), P703=0, P703=""), 1, 0)</f>
        <v>0</v>
      </c>
    </row>
    <row r="705" spans="2:20">
      <c r="B705" s="21">
        <v>202000288</v>
      </c>
      <c r="C705" s="8">
        <v>8</v>
      </c>
      <c r="D705" s="8">
        <v>1</v>
      </c>
      <c r="E705" s="8">
        <v>75</v>
      </c>
      <c r="F705" s="9">
        <v>15</v>
      </c>
      <c r="G705" s="10">
        <v>43910.839375000003</v>
      </c>
      <c r="H705" s="10">
        <v>43910.872858796298</v>
      </c>
      <c r="I705" s="11">
        <v>0.8</v>
      </c>
      <c r="J705" s="9">
        <v>30</v>
      </c>
      <c r="K705" s="9" t="s">
        <v>4</v>
      </c>
      <c r="L705" s="8">
        <v>7306</v>
      </c>
      <c r="M705" s="8" t="s">
        <v>60</v>
      </c>
      <c r="N705" s="8" t="s">
        <v>51</v>
      </c>
      <c r="O705" s="8">
        <v>299632.98</v>
      </c>
      <c r="P705" s="12">
        <v>6127010.0010000002</v>
      </c>
      <c r="Q705" s="13" t="s">
        <v>583</v>
      </c>
      <c r="R705" s="54" t="str">
        <f>IF(ISNUMBER(MATCH(J705, Causas!B:B, 0)), "Taxonomía Nueva", IF(ISNUMBER(MATCH(J705, 'Causas 1'!B:B, 0)), "Taxonomía Antigua", "HUÉRFANO"))</f>
        <v>Taxonomía Nueva</v>
      </c>
      <c r="S705" s="56">
        <f>YEAR(G705)</f>
        <v>2020</v>
      </c>
      <c r="T705" s="8">
        <f>IF(OR(ISBLANK(O704), O704=0, O704="", ISBLANK(P704), P704=0, P704=""), 1, 0)</f>
        <v>0</v>
      </c>
    </row>
    <row r="706" spans="2:20">
      <c r="B706" s="21">
        <v>202000299</v>
      </c>
      <c r="C706" s="8">
        <v>7</v>
      </c>
      <c r="D706" s="8">
        <v>1</v>
      </c>
      <c r="E706" s="8">
        <v>75</v>
      </c>
      <c r="F706" s="9">
        <v>65</v>
      </c>
      <c r="G706" s="10">
        <v>43913.705821759257</v>
      </c>
      <c r="H706" s="10">
        <v>43913.743321759262</v>
      </c>
      <c r="I706" s="11">
        <v>0.9</v>
      </c>
      <c r="J706" s="9">
        <v>5</v>
      </c>
      <c r="K706" s="9" t="s">
        <v>4</v>
      </c>
      <c r="L706" s="8">
        <v>7301</v>
      </c>
      <c r="M706" s="8" t="s">
        <v>53</v>
      </c>
      <c r="N706" s="8" t="s">
        <v>51</v>
      </c>
      <c r="O706" s="8">
        <v>303635.80599999998</v>
      </c>
      <c r="P706" s="12">
        <v>6110640.7450000001</v>
      </c>
      <c r="Q706" s="13" t="s">
        <v>584</v>
      </c>
      <c r="R706" s="54" t="str">
        <f>IF(ISNUMBER(MATCH(J706, Causas!B:B, 0)), "Taxonomía Nueva", IF(ISNUMBER(MATCH(J706, 'Causas 1'!B:B, 0)), "Taxonomía Antigua", "HUÉRFANO"))</f>
        <v>Taxonomía Nueva</v>
      </c>
      <c r="S706" s="56">
        <f>YEAR(G706)</f>
        <v>2020</v>
      </c>
      <c r="T706" s="8">
        <f>IF(OR(ISBLANK(O705), O705=0, O705="", ISBLANK(P705), P705=0, P705=""), 1, 0)</f>
        <v>0</v>
      </c>
    </row>
    <row r="707" spans="2:20">
      <c r="B707" s="21">
        <v>202000301</v>
      </c>
      <c r="C707" s="8">
        <v>6</v>
      </c>
      <c r="D707" s="8">
        <v>1</v>
      </c>
      <c r="E707" s="8">
        <v>5</v>
      </c>
      <c r="F707" s="9">
        <v>1</v>
      </c>
      <c r="G707" s="10">
        <v>43913.790416666663</v>
      </c>
      <c r="H707" s="10">
        <v>43913.843888888892</v>
      </c>
      <c r="I707" s="11">
        <v>1.28</v>
      </c>
      <c r="J707" s="9">
        <v>5</v>
      </c>
      <c r="K707" s="9" t="s">
        <v>4</v>
      </c>
      <c r="L707" s="8">
        <v>7301</v>
      </c>
      <c r="M707" s="8" t="s">
        <v>53</v>
      </c>
      <c r="N707" s="8" t="s">
        <v>51</v>
      </c>
      <c r="O707" s="8">
        <v>299135.51500000001</v>
      </c>
      <c r="P707" s="12">
        <v>6119593.4060000004</v>
      </c>
      <c r="Q707" s="13" t="s">
        <v>585</v>
      </c>
      <c r="R707" s="54" t="str">
        <f>IF(ISNUMBER(MATCH(J707, Causas!B:B, 0)), "Taxonomía Nueva", IF(ISNUMBER(MATCH(J707, 'Causas 1'!B:B, 0)), "Taxonomía Antigua", "HUÉRFANO"))</f>
        <v>Taxonomía Nueva</v>
      </c>
      <c r="S707" s="56">
        <f>YEAR(G707)</f>
        <v>2020</v>
      </c>
      <c r="T707" s="8">
        <f>IF(OR(ISBLANK(O706), O706=0, O706="", ISBLANK(P706), P706=0, P706=""), 1, 0)</f>
        <v>0</v>
      </c>
    </row>
    <row r="708" spans="2:20">
      <c r="B708" s="21">
        <v>202000302</v>
      </c>
      <c r="C708" s="8">
        <v>2</v>
      </c>
      <c r="D708" s="8">
        <v>1</v>
      </c>
      <c r="E708" s="8">
        <v>75</v>
      </c>
      <c r="F708" s="9">
        <v>47</v>
      </c>
      <c r="G708" s="10">
        <v>43913.867928240739</v>
      </c>
      <c r="H708" s="10">
        <v>43913.920138888891</v>
      </c>
      <c r="I708" s="11">
        <v>1.25</v>
      </c>
      <c r="J708" s="9">
        <v>30</v>
      </c>
      <c r="K708" s="9" t="s">
        <v>4</v>
      </c>
      <c r="L708" s="8">
        <v>7308</v>
      </c>
      <c r="M708" s="8" t="s">
        <v>50</v>
      </c>
      <c r="N708" s="8" t="s">
        <v>51</v>
      </c>
      <c r="O708" s="8">
        <v>316711.23200000002</v>
      </c>
      <c r="P708" s="12">
        <v>6143751.5329999998</v>
      </c>
      <c r="Q708" s="13" t="s">
        <v>586</v>
      </c>
      <c r="R708" s="54" t="str">
        <f>IF(ISNUMBER(MATCH(J708, Causas!B:B, 0)), "Taxonomía Nueva", IF(ISNUMBER(MATCH(J708, 'Causas 1'!B:B, 0)), "Taxonomía Antigua", "HUÉRFANO"))</f>
        <v>Taxonomía Nueva</v>
      </c>
      <c r="S708" s="56">
        <f>YEAR(G708)</f>
        <v>2020</v>
      </c>
      <c r="T708" s="8">
        <f>IF(OR(ISBLANK(O707), O707=0, O707="", ISBLANK(P707), P707=0, P707=""), 1, 0)</f>
        <v>0</v>
      </c>
    </row>
    <row r="709" spans="2:20">
      <c r="B709" s="21">
        <v>202000305</v>
      </c>
      <c r="C709" s="8">
        <v>9</v>
      </c>
      <c r="D709" s="8">
        <v>4</v>
      </c>
      <c r="E709" s="8">
        <v>150</v>
      </c>
      <c r="F709" s="9">
        <v>11</v>
      </c>
      <c r="G709" s="10">
        <v>43915.403263888889</v>
      </c>
      <c r="H709" s="10">
        <v>43915.445057870369</v>
      </c>
      <c r="I709" s="11">
        <v>1</v>
      </c>
      <c r="J709" s="9">
        <v>30</v>
      </c>
      <c r="K709" s="9" t="s">
        <v>4</v>
      </c>
      <c r="L709" s="8">
        <v>7308</v>
      </c>
      <c r="M709" s="8" t="s">
        <v>50</v>
      </c>
      <c r="N709" s="8" t="s">
        <v>51</v>
      </c>
      <c r="O709" s="8">
        <v>309344.71000000002</v>
      </c>
      <c r="P709" s="12">
        <v>6139226.7690000003</v>
      </c>
      <c r="Q709" s="13" t="s">
        <v>587</v>
      </c>
      <c r="R709" s="54" t="str">
        <f>IF(ISNUMBER(MATCH(J709, Causas!B:B, 0)), "Taxonomía Nueva", IF(ISNUMBER(MATCH(J709, 'Causas 1'!B:B, 0)), "Taxonomía Antigua", "HUÉRFANO"))</f>
        <v>Taxonomía Nueva</v>
      </c>
      <c r="S709" s="56">
        <f>YEAR(G709)</f>
        <v>2020</v>
      </c>
      <c r="T709" s="8">
        <f>IF(OR(ISBLANK(O708), O708=0, O708="", ISBLANK(P708), P708=0, P708=""), 1, 0)</f>
        <v>0</v>
      </c>
    </row>
    <row r="710" spans="2:20">
      <c r="B710" s="21">
        <v>202000309</v>
      </c>
      <c r="C710" s="8">
        <v>6</v>
      </c>
      <c r="D710" s="8">
        <v>1</v>
      </c>
      <c r="E710" s="8">
        <v>75</v>
      </c>
      <c r="F710" s="9">
        <v>18</v>
      </c>
      <c r="G710" s="10">
        <v>43917.866180555553</v>
      </c>
      <c r="H710" s="10">
        <v>43917.916481481479</v>
      </c>
      <c r="I710" s="11">
        <v>1.21</v>
      </c>
      <c r="J710" s="9">
        <v>10</v>
      </c>
      <c r="K710" s="9" t="s">
        <v>4</v>
      </c>
      <c r="L710" s="8">
        <v>7301</v>
      </c>
      <c r="M710" s="8" t="s">
        <v>53</v>
      </c>
      <c r="N710" s="8" t="s">
        <v>51</v>
      </c>
      <c r="O710" s="8">
        <v>299473.85200000001</v>
      </c>
      <c r="P710" s="12">
        <v>6124949.1919999998</v>
      </c>
      <c r="Q710" s="13" t="s">
        <v>588</v>
      </c>
      <c r="R710" s="54" t="str">
        <f>IF(ISNUMBER(MATCH(J710, Causas!B:B, 0)), "Taxonomía Nueva", IF(ISNUMBER(MATCH(J710, 'Causas 1'!B:B, 0)), "Taxonomía Antigua", "HUÉRFANO"))</f>
        <v>Taxonomía Nueva</v>
      </c>
      <c r="S710" s="56">
        <f>YEAR(G710)</f>
        <v>2020</v>
      </c>
      <c r="T710" s="8">
        <f>IF(OR(ISBLANK(O709), O709=0, O709="", ISBLANK(P709), P709=0, P709=""), 1, 0)</f>
        <v>0</v>
      </c>
    </row>
    <row r="711" spans="2:20">
      <c r="B711" s="21">
        <v>202000314</v>
      </c>
      <c r="C711" s="8">
        <v>6</v>
      </c>
      <c r="D711" s="8">
        <v>0</v>
      </c>
      <c r="E711" s="8">
        <v>0</v>
      </c>
      <c r="F711" s="9">
        <v>199</v>
      </c>
      <c r="G711" s="10">
        <v>43919.852048611108</v>
      </c>
      <c r="H711" s="10">
        <v>43919.927476851852</v>
      </c>
      <c r="I711" s="11">
        <v>1.81</v>
      </c>
      <c r="J711" s="9">
        <v>10</v>
      </c>
      <c r="K711" s="9" t="s">
        <v>4</v>
      </c>
      <c r="L711" s="8">
        <v>7301</v>
      </c>
      <c r="M711" s="8" t="s">
        <v>53</v>
      </c>
      <c r="N711" s="8" t="s">
        <v>275</v>
      </c>
      <c r="O711" s="8">
        <v>297318.04100000003</v>
      </c>
      <c r="P711" s="12">
        <v>6121742.2290000003</v>
      </c>
      <c r="Q711" s="13" t="s">
        <v>589</v>
      </c>
      <c r="R711" s="54" t="str">
        <f>IF(ISNUMBER(MATCH(J711, Causas!B:B, 0)), "Taxonomía Nueva", IF(ISNUMBER(MATCH(J711, 'Causas 1'!B:B, 0)), "Taxonomía Antigua", "HUÉRFANO"))</f>
        <v>Taxonomía Nueva</v>
      </c>
      <c r="S711" s="56">
        <f>YEAR(G711)</f>
        <v>2020</v>
      </c>
      <c r="T711" s="8">
        <f>IF(OR(ISBLANK(O710), O710=0, O710="", ISBLANK(P710), P710=0, P710=""), 1, 0)</f>
        <v>0</v>
      </c>
    </row>
    <row r="712" spans="2:20">
      <c r="B712" s="21">
        <v>202000329</v>
      </c>
      <c r="C712" s="8">
        <v>6</v>
      </c>
      <c r="D712" s="8">
        <v>20</v>
      </c>
      <c r="E712" s="8">
        <v>685</v>
      </c>
      <c r="F712" s="9">
        <v>50</v>
      </c>
      <c r="G712" s="10">
        <v>43926.845868055556</v>
      </c>
      <c r="H712" s="10">
        <v>43926.86</v>
      </c>
      <c r="I712" s="11">
        <v>0.34</v>
      </c>
      <c r="J712" s="9">
        <v>30</v>
      </c>
      <c r="K712" s="9" t="s">
        <v>4</v>
      </c>
      <c r="L712" s="8">
        <v>7301</v>
      </c>
      <c r="M712" s="8" t="s">
        <v>53</v>
      </c>
      <c r="N712" s="8" t="s">
        <v>51</v>
      </c>
      <c r="O712" s="8">
        <v>301284.75799999997</v>
      </c>
      <c r="P712" s="12">
        <v>6119634.2000000002</v>
      </c>
      <c r="Q712" s="13" t="s">
        <v>590</v>
      </c>
      <c r="R712" s="54" t="str">
        <f>IF(ISNUMBER(MATCH(J712, Causas!B:B, 0)), "Taxonomía Nueva", IF(ISNUMBER(MATCH(J712, 'Causas 1'!B:B, 0)), "Taxonomía Antigua", "HUÉRFANO"))</f>
        <v>Taxonomía Nueva</v>
      </c>
      <c r="S712" s="56">
        <f>YEAR(G712)</f>
        <v>2020</v>
      </c>
      <c r="T712" s="8">
        <f>IF(OR(ISBLANK(O711), O711=0, O711="", ISBLANK(P711), P711=0, P711=""), 1, 0)</f>
        <v>0</v>
      </c>
    </row>
    <row r="713" spans="2:20">
      <c r="B713" s="21">
        <v>202000330</v>
      </c>
      <c r="C713" s="8">
        <v>6</v>
      </c>
      <c r="D713" s="8">
        <v>2</v>
      </c>
      <c r="E713" s="8">
        <v>90</v>
      </c>
      <c r="F713" s="9">
        <v>2</v>
      </c>
      <c r="G713" s="10">
        <v>43926.834687499999</v>
      </c>
      <c r="H713" s="10">
        <v>43926.855821759258</v>
      </c>
      <c r="I713" s="11">
        <v>0.51</v>
      </c>
      <c r="J713" s="9">
        <v>30</v>
      </c>
      <c r="K713" s="9" t="s">
        <v>4</v>
      </c>
      <c r="L713" s="8">
        <v>7301</v>
      </c>
      <c r="M713" s="8" t="s">
        <v>53</v>
      </c>
      <c r="N713" s="8" t="s">
        <v>51</v>
      </c>
      <c r="O713" s="8">
        <v>300850.14399999997</v>
      </c>
      <c r="P713" s="12">
        <v>6115115.7869999995</v>
      </c>
      <c r="Q713" s="13" t="s">
        <v>591</v>
      </c>
      <c r="R713" s="54" t="str">
        <f>IF(ISNUMBER(MATCH(J713, Causas!B:B, 0)), "Taxonomía Nueva", IF(ISNUMBER(MATCH(J713, 'Causas 1'!B:B, 0)), "Taxonomía Antigua", "HUÉRFANO"))</f>
        <v>Taxonomía Nueva</v>
      </c>
      <c r="S713" s="56">
        <f>YEAR(G713)</f>
        <v>2020</v>
      </c>
      <c r="T713" s="8">
        <f>IF(OR(ISBLANK(O712), O712=0, O712="", ISBLANK(P712), P712=0, P712=""), 1, 0)</f>
        <v>0</v>
      </c>
    </row>
    <row r="714" spans="2:20">
      <c r="B714" s="21">
        <v>202000366</v>
      </c>
      <c r="C714" s="8">
        <v>9</v>
      </c>
      <c r="D714" s="8">
        <v>0</v>
      </c>
      <c r="E714" s="8">
        <v>0</v>
      </c>
      <c r="F714" s="9">
        <v>15</v>
      </c>
      <c r="G714" s="10">
        <v>43938.691874999997</v>
      </c>
      <c r="H714" s="10">
        <v>43938.751840277779</v>
      </c>
      <c r="I714" s="11">
        <v>1.44</v>
      </c>
      <c r="J714" s="9">
        <v>26</v>
      </c>
      <c r="K714" s="9" t="s">
        <v>4</v>
      </c>
      <c r="L714" s="8">
        <v>7308</v>
      </c>
      <c r="M714" s="8" t="s">
        <v>50</v>
      </c>
      <c r="N714" s="8" t="s">
        <v>275</v>
      </c>
      <c r="O714" s="8">
        <v>313669.33600000001</v>
      </c>
      <c r="P714" s="12">
        <v>6136949.0669999998</v>
      </c>
      <c r="Q714" s="13" t="s">
        <v>592</v>
      </c>
      <c r="R714" s="54" t="str">
        <f>IF(ISNUMBER(MATCH(J714, Causas!B:B, 0)), "Taxonomía Nueva", IF(ISNUMBER(MATCH(J714, 'Causas 1'!B:B, 0)), "Taxonomía Antigua", "HUÉRFANO"))</f>
        <v>Taxonomía Nueva</v>
      </c>
      <c r="S714" s="56">
        <f>YEAR(G714)</f>
        <v>2020</v>
      </c>
      <c r="T714" s="8">
        <f>IF(OR(ISBLANK(O713), O713=0, O713="", ISBLANK(P713), P713=0, P713=""), 1, 0)</f>
        <v>0</v>
      </c>
    </row>
    <row r="715" spans="2:20">
      <c r="B715" s="21">
        <v>202000368</v>
      </c>
      <c r="C715" s="8">
        <v>9</v>
      </c>
      <c r="D715" s="8">
        <v>0</v>
      </c>
      <c r="E715" s="8">
        <v>0</v>
      </c>
      <c r="F715" s="9">
        <v>2</v>
      </c>
      <c r="G715" s="10">
        <v>43939.65388888889</v>
      </c>
      <c r="H715" s="10">
        <v>43939.792685185188</v>
      </c>
      <c r="I715" s="11">
        <v>3.33</v>
      </c>
      <c r="J715" s="9">
        <v>21</v>
      </c>
      <c r="K715" s="9" t="s">
        <v>4</v>
      </c>
      <c r="L715" s="8">
        <v>7308</v>
      </c>
      <c r="M715" s="8" t="s">
        <v>50</v>
      </c>
      <c r="N715" s="8" t="s">
        <v>275</v>
      </c>
      <c r="O715" s="8">
        <v>306767.23599999998</v>
      </c>
      <c r="P715" s="12">
        <v>6141546.7599999998</v>
      </c>
      <c r="Q715" s="13" t="s">
        <v>593</v>
      </c>
      <c r="R715" s="54" t="str">
        <f>IF(ISNUMBER(MATCH(J715, Causas!B:B, 0)), "Taxonomía Nueva", IF(ISNUMBER(MATCH(J715, 'Causas 1'!B:B, 0)), "Taxonomía Antigua", "HUÉRFANO"))</f>
        <v>Taxonomía Nueva</v>
      </c>
      <c r="S715" s="56">
        <f>YEAR(G715)</f>
        <v>2020</v>
      </c>
      <c r="T715" s="8">
        <f>IF(OR(ISBLANK(O714), O714=0, O714="", ISBLANK(P714), P714=0, P714=""), 1, 0)</f>
        <v>0</v>
      </c>
    </row>
    <row r="716" spans="2:20">
      <c r="B716" s="21">
        <v>202000374</v>
      </c>
      <c r="C716" s="8">
        <v>8</v>
      </c>
      <c r="D716" s="8">
        <v>0</v>
      </c>
      <c r="E716" s="8">
        <v>0</v>
      </c>
      <c r="F716" s="9">
        <v>7</v>
      </c>
      <c r="G716" s="10">
        <v>43942.598437499997</v>
      </c>
      <c r="H716" s="10">
        <v>43942.673993055556</v>
      </c>
      <c r="I716" s="11">
        <v>1.81</v>
      </c>
      <c r="J716" s="9">
        <v>31</v>
      </c>
      <c r="K716" s="9" t="s">
        <v>4</v>
      </c>
      <c r="L716" s="8">
        <v>7301</v>
      </c>
      <c r="M716" s="8" t="s">
        <v>53</v>
      </c>
      <c r="N716" s="8" t="s">
        <v>275</v>
      </c>
      <c r="O716" s="8">
        <v>300062.99099999998</v>
      </c>
      <c r="P716" s="12">
        <v>6126816.3650000002</v>
      </c>
      <c r="Q716" s="13" t="s">
        <v>594</v>
      </c>
      <c r="R716" s="54" t="str">
        <f>IF(ISNUMBER(MATCH(J716, Causas!B:B, 0)), "Taxonomía Nueva", IF(ISNUMBER(MATCH(J716, 'Causas 1'!B:B, 0)), "Taxonomía Antigua", "HUÉRFANO"))</f>
        <v>Taxonomía Nueva</v>
      </c>
      <c r="S716" s="56">
        <f>YEAR(G716)</f>
        <v>2020</v>
      </c>
      <c r="T716" s="8">
        <f>IF(OR(ISBLANK(O715), O715=0, O715="", ISBLANK(P715), P715=0, P715=""), 1, 0)</f>
        <v>0</v>
      </c>
    </row>
    <row r="717" spans="2:20">
      <c r="B717" s="21">
        <v>202000377</v>
      </c>
      <c r="C717" s="8">
        <v>6</v>
      </c>
      <c r="D717" s="8">
        <v>1</v>
      </c>
      <c r="E717" s="8">
        <v>75</v>
      </c>
      <c r="F717" s="9">
        <v>18</v>
      </c>
      <c r="G717" s="10">
        <v>43943.821527777778</v>
      </c>
      <c r="H717" s="10">
        <v>43943.84652777778</v>
      </c>
      <c r="I717" s="11">
        <v>0.6</v>
      </c>
      <c r="J717" s="9">
        <v>5</v>
      </c>
      <c r="K717" s="9" t="s">
        <v>4</v>
      </c>
      <c r="L717" s="8">
        <v>7301</v>
      </c>
      <c r="M717" s="8" t="s">
        <v>53</v>
      </c>
      <c r="N717" s="8" t="s">
        <v>51</v>
      </c>
      <c r="O717" s="8">
        <v>299473.85200000001</v>
      </c>
      <c r="P717" s="12">
        <v>6124949.1919999998</v>
      </c>
      <c r="Q717" s="13" t="s">
        <v>595</v>
      </c>
      <c r="R717" s="54" t="str">
        <f>IF(ISNUMBER(MATCH(J717, Causas!B:B, 0)), "Taxonomía Nueva", IF(ISNUMBER(MATCH(J717, 'Causas 1'!B:B, 0)), "Taxonomía Antigua", "HUÉRFANO"))</f>
        <v>Taxonomía Nueva</v>
      </c>
      <c r="S717" s="56">
        <f>YEAR(G717)</f>
        <v>2020</v>
      </c>
      <c r="T717" s="8">
        <f>IF(OR(ISBLANK(O716), O716=0, O716="", ISBLANK(P716), P716=0, P716=""), 1, 0)</f>
        <v>0</v>
      </c>
    </row>
    <row r="718" spans="2:20">
      <c r="B718" s="21">
        <v>202000384</v>
      </c>
      <c r="C718" s="8">
        <v>9</v>
      </c>
      <c r="D718" s="8">
        <v>256</v>
      </c>
      <c r="E718" s="8">
        <v>16531.5</v>
      </c>
      <c r="F718" s="9">
        <v>2593</v>
      </c>
      <c r="G718" s="10">
        <v>43944.961111111108</v>
      </c>
      <c r="H718" s="10">
        <v>43944.972916666666</v>
      </c>
      <c r="I718" s="11">
        <v>0.28000000000000003</v>
      </c>
      <c r="J718" s="9">
        <v>32</v>
      </c>
      <c r="K718" s="9" t="s">
        <v>2</v>
      </c>
      <c r="L718" s="8">
        <v>7301</v>
      </c>
      <c r="M718" s="8" t="s">
        <v>53</v>
      </c>
      <c r="N718" s="8" t="s">
        <v>51</v>
      </c>
      <c r="O718" s="8">
        <v>304246.84420964</v>
      </c>
      <c r="P718" s="12">
        <v>6139485.9180800002</v>
      </c>
      <c r="Q718" s="13" t="s">
        <v>596</v>
      </c>
      <c r="R718" s="54" t="str">
        <f>IF(ISNUMBER(MATCH(J718, Causas!B:B, 0)), "Taxonomía Nueva", IF(ISNUMBER(MATCH(J718, 'Causas 1'!B:B, 0)), "Taxonomía Antigua", "HUÉRFANO"))</f>
        <v>Taxonomía Nueva</v>
      </c>
      <c r="S718" s="56">
        <f>YEAR(G718)</f>
        <v>2020</v>
      </c>
      <c r="T718" s="8">
        <f>IF(OR(ISBLANK(O717), O717=0, O717="", ISBLANK(P717), P717=0, P717=""), 1, 0)</f>
        <v>0</v>
      </c>
    </row>
    <row r="719" spans="2:20">
      <c r="B719" s="21">
        <v>202000384</v>
      </c>
      <c r="C719" s="8">
        <v>9</v>
      </c>
      <c r="D719" s="8">
        <v>285</v>
      </c>
      <c r="E719" s="8">
        <v>24467.5</v>
      </c>
      <c r="F719" s="9">
        <v>3578</v>
      </c>
      <c r="G719" s="10">
        <v>43944.961111111108</v>
      </c>
      <c r="H719" s="10">
        <v>43944.972916666666</v>
      </c>
      <c r="I719" s="11">
        <v>0.28000000000000003</v>
      </c>
      <c r="J719" s="9">
        <v>32</v>
      </c>
      <c r="K719" s="9" t="s">
        <v>2</v>
      </c>
      <c r="L719" s="8">
        <v>7301</v>
      </c>
      <c r="M719" s="8" t="s">
        <v>53</v>
      </c>
      <c r="N719" s="8" t="s">
        <v>51</v>
      </c>
      <c r="O719" s="8">
        <v>304246.84420964</v>
      </c>
      <c r="P719" s="12">
        <v>6139485.9180800002</v>
      </c>
      <c r="Q719" s="13" t="s">
        <v>596</v>
      </c>
      <c r="R719" s="54" t="str">
        <f>IF(ISNUMBER(MATCH(J719, Causas!B:B, 0)), "Taxonomía Nueva", IF(ISNUMBER(MATCH(J719, 'Causas 1'!B:B, 0)), "Taxonomía Antigua", "HUÉRFANO"))</f>
        <v>Taxonomía Nueva</v>
      </c>
      <c r="S719" s="56">
        <f>YEAR(G719)</f>
        <v>2020</v>
      </c>
      <c r="T719" s="8">
        <f>IF(OR(ISBLANK(O718), O718=0, O718="", ISBLANK(P718), P718=0, P718=""), 1, 0)</f>
        <v>0</v>
      </c>
    </row>
    <row r="720" spans="2:20">
      <c r="B720" s="21">
        <v>202000384</v>
      </c>
      <c r="C720" s="8">
        <v>9</v>
      </c>
      <c r="D720" s="8">
        <v>59</v>
      </c>
      <c r="E720" s="8">
        <v>3471</v>
      </c>
      <c r="F720" s="9">
        <v>476</v>
      </c>
      <c r="G720" s="10">
        <v>43944.961111111108</v>
      </c>
      <c r="H720" s="10">
        <v>43944.972916666666</v>
      </c>
      <c r="I720" s="11">
        <v>0.28000000000000003</v>
      </c>
      <c r="J720" s="9">
        <v>32</v>
      </c>
      <c r="K720" s="9" t="s">
        <v>2</v>
      </c>
      <c r="L720" s="8">
        <v>7301</v>
      </c>
      <c r="M720" s="8" t="s">
        <v>53</v>
      </c>
      <c r="N720" s="8" t="s">
        <v>51</v>
      </c>
      <c r="O720" s="8">
        <v>304246.84420964</v>
      </c>
      <c r="P720" s="12">
        <v>6139485.9180800002</v>
      </c>
      <c r="Q720" s="13" t="s">
        <v>596</v>
      </c>
      <c r="R720" s="54" t="str">
        <f>IF(ISNUMBER(MATCH(J720, Causas!B:B, 0)), "Taxonomía Nueva", IF(ISNUMBER(MATCH(J720, 'Causas 1'!B:B, 0)), "Taxonomía Antigua", "HUÉRFANO"))</f>
        <v>Taxonomía Nueva</v>
      </c>
      <c r="S720" s="56">
        <f>YEAR(G720)</f>
        <v>2020</v>
      </c>
      <c r="T720" s="8">
        <f>IF(OR(ISBLANK(O719), O719=0, O719="", ISBLANK(P719), P719=0, P719=""), 1, 0)</f>
        <v>0</v>
      </c>
    </row>
    <row r="721" spans="2:20">
      <c r="B721" s="21">
        <v>202000384</v>
      </c>
      <c r="C721" s="8">
        <v>9</v>
      </c>
      <c r="D721" s="8">
        <v>35</v>
      </c>
      <c r="E721" s="8">
        <v>2164.5</v>
      </c>
      <c r="F721" s="9">
        <v>270</v>
      </c>
      <c r="G721" s="10">
        <v>43944.961111111108</v>
      </c>
      <c r="H721" s="10">
        <v>43944.972916666666</v>
      </c>
      <c r="I721" s="11">
        <v>0.28000000000000003</v>
      </c>
      <c r="J721" s="9">
        <v>32</v>
      </c>
      <c r="K721" s="9" t="s">
        <v>2</v>
      </c>
      <c r="L721" s="8">
        <v>7304</v>
      </c>
      <c r="M721" s="8" t="s">
        <v>92</v>
      </c>
      <c r="N721" s="8" t="s">
        <v>51</v>
      </c>
      <c r="O721" s="8">
        <v>304246.84420964</v>
      </c>
      <c r="P721" s="12">
        <v>6139485.9180800002</v>
      </c>
      <c r="Q721" s="13" t="s">
        <v>596</v>
      </c>
      <c r="R721" s="54" t="str">
        <f>IF(ISNUMBER(MATCH(J721, Causas!B:B, 0)), "Taxonomía Nueva", IF(ISNUMBER(MATCH(J721, 'Causas 1'!B:B, 0)), "Taxonomía Antigua", "HUÉRFANO"))</f>
        <v>Taxonomía Nueva</v>
      </c>
      <c r="S721" s="56">
        <f>YEAR(G721)</f>
        <v>2020</v>
      </c>
      <c r="T721" s="8">
        <f>IF(OR(ISBLANK(O720), O720=0, O720="", ISBLANK(P720), P720=0, P720=""), 1, 0)</f>
        <v>0</v>
      </c>
    </row>
    <row r="722" spans="2:20">
      <c r="B722" s="21">
        <v>202000384</v>
      </c>
      <c r="C722" s="8">
        <v>9</v>
      </c>
      <c r="D722" s="8">
        <v>25</v>
      </c>
      <c r="E722" s="8">
        <v>641</v>
      </c>
      <c r="F722" s="9">
        <v>392</v>
      </c>
      <c r="G722" s="10">
        <v>43944.961111111108</v>
      </c>
      <c r="H722" s="10">
        <v>43945.012499999997</v>
      </c>
      <c r="I722" s="11">
        <v>1.23</v>
      </c>
      <c r="J722" s="9">
        <v>32</v>
      </c>
      <c r="K722" s="9" t="s">
        <v>2</v>
      </c>
      <c r="L722" s="8">
        <v>7306</v>
      </c>
      <c r="M722" s="8" t="s">
        <v>60</v>
      </c>
      <c r="N722" s="8" t="s">
        <v>51</v>
      </c>
      <c r="O722" s="8">
        <v>304246.84420964</v>
      </c>
      <c r="P722" s="12">
        <v>6139485.9180800002</v>
      </c>
      <c r="Q722" s="13" t="s">
        <v>596</v>
      </c>
      <c r="R722" s="54" t="str">
        <f>IF(ISNUMBER(MATCH(J722, Causas!B:B, 0)), "Taxonomía Nueva", IF(ISNUMBER(MATCH(J722, 'Causas 1'!B:B, 0)), "Taxonomía Antigua", "HUÉRFANO"))</f>
        <v>Taxonomía Nueva</v>
      </c>
      <c r="S722" s="56">
        <f>YEAR(G722)</f>
        <v>2020</v>
      </c>
      <c r="T722" s="8">
        <f>IF(OR(ISBLANK(O721), O721=0, O721="", ISBLANK(P721), P721=0, P721=""), 1, 0)</f>
        <v>0</v>
      </c>
    </row>
    <row r="723" spans="2:20">
      <c r="B723" s="21">
        <v>202000384</v>
      </c>
      <c r="C723" s="8">
        <v>9</v>
      </c>
      <c r="D723" s="8">
        <v>18</v>
      </c>
      <c r="E723" s="8">
        <v>9297</v>
      </c>
      <c r="F723" s="9">
        <v>62</v>
      </c>
      <c r="G723" s="10">
        <v>43944.961111111108</v>
      </c>
      <c r="H723" s="10">
        <v>43944.972916666666</v>
      </c>
      <c r="I723" s="11">
        <v>0.28000000000000003</v>
      </c>
      <c r="J723" s="9">
        <v>32</v>
      </c>
      <c r="K723" s="9" t="s">
        <v>2</v>
      </c>
      <c r="L723" s="8">
        <v>7306</v>
      </c>
      <c r="M723" s="8" t="s">
        <v>60</v>
      </c>
      <c r="N723" s="8" t="s">
        <v>51</v>
      </c>
      <c r="O723" s="8">
        <v>304246.84420964</v>
      </c>
      <c r="P723" s="12">
        <v>6139485.9180800002</v>
      </c>
      <c r="Q723" s="13" t="s">
        <v>596</v>
      </c>
      <c r="R723" s="54" t="str">
        <f>IF(ISNUMBER(MATCH(J723, Causas!B:B, 0)), "Taxonomía Nueva", IF(ISNUMBER(MATCH(J723, 'Causas 1'!B:B, 0)), "Taxonomía Antigua", "HUÉRFANO"))</f>
        <v>Taxonomía Nueva</v>
      </c>
      <c r="S723" s="56">
        <f>YEAR(G723)</f>
        <v>2020</v>
      </c>
      <c r="T723" s="8">
        <f>IF(OR(ISBLANK(O722), O722=0, O722="", ISBLANK(P722), P722=0, P722=""), 1, 0)</f>
        <v>0</v>
      </c>
    </row>
    <row r="724" spans="2:20">
      <c r="B724" s="21">
        <v>202000384</v>
      </c>
      <c r="C724" s="8">
        <v>9</v>
      </c>
      <c r="D724" s="8">
        <v>268</v>
      </c>
      <c r="E724" s="8">
        <v>28950.5</v>
      </c>
      <c r="F724" s="9">
        <v>2636</v>
      </c>
      <c r="G724" s="10">
        <v>43944.961111111108</v>
      </c>
      <c r="H724" s="10">
        <v>43945.012499999997</v>
      </c>
      <c r="I724" s="11">
        <v>1.23</v>
      </c>
      <c r="J724" s="9">
        <v>32</v>
      </c>
      <c r="K724" s="9" t="s">
        <v>2</v>
      </c>
      <c r="L724" s="8">
        <v>7308</v>
      </c>
      <c r="M724" s="8" t="s">
        <v>50</v>
      </c>
      <c r="N724" s="8" t="s">
        <v>51</v>
      </c>
      <c r="O724" s="8">
        <v>304246.84420964</v>
      </c>
      <c r="P724" s="12">
        <v>6139485.9180800002</v>
      </c>
      <c r="Q724" s="13" t="s">
        <v>596</v>
      </c>
      <c r="R724" s="54" t="str">
        <f>IF(ISNUMBER(MATCH(J724, Causas!B:B, 0)), "Taxonomía Nueva", IF(ISNUMBER(MATCH(J724, 'Causas 1'!B:B, 0)), "Taxonomía Antigua", "HUÉRFANO"))</f>
        <v>Taxonomía Nueva</v>
      </c>
      <c r="S724" s="56">
        <f>YEAR(G724)</f>
        <v>2020</v>
      </c>
      <c r="T724" s="8">
        <f>IF(OR(ISBLANK(O723), O723=0, O723="", ISBLANK(P723), P723=0, P723=""), 1, 0)</f>
        <v>0</v>
      </c>
    </row>
    <row r="725" spans="2:20">
      <c r="B725" s="21">
        <v>202000391</v>
      </c>
      <c r="C725" s="8">
        <v>7</v>
      </c>
      <c r="D725" s="8">
        <v>54</v>
      </c>
      <c r="E725" s="8">
        <v>2965</v>
      </c>
      <c r="F725" s="9">
        <v>551</v>
      </c>
      <c r="G725" s="10">
        <v>43945.292407407411</v>
      </c>
      <c r="H725" s="10">
        <v>43945.334027777775</v>
      </c>
      <c r="I725" s="11">
        <v>1</v>
      </c>
      <c r="J725" s="9">
        <v>18</v>
      </c>
      <c r="K725" s="9" t="s">
        <v>3</v>
      </c>
      <c r="L725" s="8">
        <v>7301</v>
      </c>
      <c r="M725" s="8" t="s">
        <v>53</v>
      </c>
      <c r="N725" s="8" t="s">
        <v>51</v>
      </c>
      <c r="O725" s="8">
        <v>304169.03600000002</v>
      </c>
      <c r="P725" s="12">
        <v>6116158.0700000003</v>
      </c>
      <c r="Q725" s="13" t="s">
        <v>597</v>
      </c>
      <c r="R725" s="54" t="str">
        <f>IF(ISNUMBER(MATCH(J725, Causas!B:B, 0)), "Taxonomía Nueva", IF(ISNUMBER(MATCH(J725, 'Causas 1'!B:B, 0)), "Taxonomía Antigua", "HUÉRFANO"))</f>
        <v>Taxonomía Nueva</v>
      </c>
      <c r="S725" s="56">
        <f>YEAR(G725)</f>
        <v>2020</v>
      </c>
      <c r="T725" s="8">
        <f>IF(OR(ISBLANK(O724), O724=0, O724="", ISBLANK(P724), P724=0, P724=""), 1, 0)</f>
        <v>0</v>
      </c>
    </row>
    <row r="726" spans="2:20">
      <c r="B726" s="21">
        <v>202000391</v>
      </c>
      <c r="C726" s="8">
        <v>7</v>
      </c>
      <c r="D726" s="8">
        <v>105</v>
      </c>
      <c r="E726" s="8">
        <v>4231</v>
      </c>
      <c r="F726" s="9">
        <v>951</v>
      </c>
      <c r="G726" s="10">
        <v>43945.292407407411</v>
      </c>
      <c r="H726" s="10">
        <v>43945.399108796293</v>
      </c>
      <c r="I726" s="11">
        <v>2.56</v>
      </c>
      <c r="J726" s="9">
        <v>18</v>
      </c>
      <c r="K726" s="9" t="s">
        <v>3</v>
      </c>
      <c r="L726" s="8">
        <v>7301</v>
      </c>
      <c r="M726" s="8" t="s">
        <v>53</v>
      </c>
      <c r="N726" s="8" t="s">
        <v>51</v>
      </c>
      <c r="O726" s="8">
        <v>304169.03600000002</v>
      </c>
      <c r="P726" s="12">
        <v>6116158.0700000003</v>
      </c>
      <c r="Q726" s="13" t="s">
        <v>597</v>
      </c>
      <c r="R726" s="54" t="str">
        <f>IF(ISNUMBER(MATCH(J726, Causas!B:B, 0)), "Taxonomía Nueva", IF(ISNUMBER(MATCH(J726, 'Causas 1'!B:B, 0)), "Taxonomía Antigua", "HUÉRFANO"))</f>
        <v>Taxonomía Nueva</v>
      </c>
      <c r="S726" s="56">
        <f>YEAR(G726)</f>
        <v>2020</v>
      </c>
      <c r="T726" s="8">
        <f>IF(OR(ISBLANK(O725), O725=0, O725="", ISBLANK(P725), P725=0, P725=""), 1, 0)</f>
        <v>0</v>
      </c>
    </row>
    <row r="727" spans="2:20">
      <c r="B727" s="21">
        <v>202000391</v>
      </c>
      <c r="C727" s="8">
        <v>7</v>
      </c>
      <c r="D727" s="8">
        <v>35</v>
      </c>
      <c r="E727" s="8">
        <v>2164.5</v>
      </c>
      <c r="F727" s="9">
        <v>270</v>
      </c>
      <c r="G727" s="10">
        <v>43945.292407407411</v>
      </c>
      <c r="H727" s="10">
        <v>43945.399108796293</v>
      </c>
      <c r="I727" s="11">
        <v>2.56</v>
      </c>
      <c r="J727" s="9">
        <v>18</v>
      </c>
      <c r="K727" s="9" t="s">
        <v>3</v>
      </c>
      <c r="L727" s="8">
        <v>7304</v>
      </c>
      <c r="M727" s="8" t="s">
        <v>92</v>
      </c>
      <c r="N727" s="8" t="s">
        <v>51</v>
      </c>
      <c r="O727" s="8">
        <v>304169.03600000002</v>
      </c>
      <c r="P727" s="12">
        <v>6116158.0700000003</v>
      </c>
      <c r="Q727" s="13" t="s">
        <v>597</v>
      </c>
      <c r="R727" s="54" t="str">
        <f>IF(ISNUMBER(MATCH(J727, Causas!B:B, 0)), "Taxonomía Nueva", IF(ISNUMBER(MATCH(J727, 'Causas 1'!B:B, 0)), "Taxonomía Antigua", "HUÉRFANO"))</f>
        <v>Taxonomía Nueva</v>
      </c>
      <c r="S727" s="56">
        <f>YEAR(G727)</f>
        <v>2020</v>
      </c>
      <c r="T727" s="8">
        <f>IF(OR(ISBLANK(O726), O726=0, O726="", ISBLANK(P726), P726=0, P726=""), 1, 0)</f>
        <v>0</v>
      </c>
    </row>
    <row r="728" spans="2:20">
      <c r="B728" s="21">
        <v>202000393</v>
      </c>
      <c r="C728" s="8">
        <v>9</v>
      </c>
      <c r="D728" s="8">
        <v>2</v>
      </c>
      <c r="E728" s="8">
        <v>75</v>
      </c>
      <c r="F728" s="9">
        <v>24</v>
      </c>
      <c r="G728" s="10">
        <v>43945.353009259263</v>
      </c>
      <c r="H728" s="10">
        <v>43945.446273148147</v>
      </c>
      <c r="I728" s="11">
        <v>2.2400000000000002</v>
      </c>
      <c r="J728" s="9">
        <v>5</v>
      </c>
      <c r="K728" s="9" t="s">
        <v>4</v>
      </c>
      <c r="L728" s="8">
        <v>7308</v>
      </c>
      <c r="M728" s="8" t="s">
        <v>50</v>
      </c>
      <c r="N728" s="8" t="s">
        <v>51</v>
      </c>
      <c r="O728" s="8">
        <v>320227.86499999999</v>
      </c>
      <c r="P728" s="12">
        <v>6129499.0140000004</v>
      </c>
      <c r="Q728" s="13" t="s">
        <v>598</v>
      </c>
      <c r="R728" s="54" t="str">
        <f>IF(ISNUMBER(MATCH(J728, Causas!B:B, 0)), "Taxonomía Nueva", IF(ISNUMBER(MATCH(J728, 'Causas 1'!B:B, 0)), "Taxonomía Antigua", "HUÉRFANO"))</f>
        <v>Taxonomía Nueva</v>
      </c>
      <c r="S728" s="56">
        <f>YEAR(G728)</f>
        <v>2020</v>
      </c>
      <c r="T728" s="8">
        <f>IF(OR(ISBLANK(O727), O727=0, O727="", ISBLANK(P727), P727=0, P727=""), 1, 0)</f>
        <v>0</v>
      </c>
    </row>
    <row r="729" spans="2:20">
      <c r="B729" s="21">
        <v>202000405</v>
      </c>
      <c r="C729" s="8">
        <v>6</v>
      </c>
      <c r="D729" s="8">
        <v>1</v>
      </c>
      <c r="E729" s="8">
        <v>75</v>
      </c>
      <c r="F729" s="9">
        <v>18</v>
      </c>
      <c r="G729" s="10">
        <v>43945.599872685183</v>
      </c>
      <c r="H729" s="10">
        <v>43945.758715277778</v>
      </c>
      <c r="I729" s="11">
        <v>3.81</v>
      </c>
      <c r="J729" s="9">
        <v>23</v>
      </c>
      <c r="K729" s="9" t="s">
        <v>4</v>
      </c>
      <c r="L729" s="8">
        <v>7301</v>
      </c>
      <c r="M729" s="8" t="s">
        <v>53</v>
      </c>
      <c r="N729" s="8" t="s">
        <v>51</v>
      </c>
      <c r="O729" s="8">
        <v>299473.85200000001</v>
      </c>
      <c r="P729" s="12">
        <v>6124949.1919999998</v>
      </c>
      <c r="Q729" s="13" t="s">
        <v>599</v>
      </c>
      <c r="R729" s="54" t="str">
        <f>IF(ISNUMBER(MATCH(J729, Causas!B:B, 0)), "Taxonomía Nueva", IF(ISNUMBER(MATCH(J729, 'Causas 1'!B:B, 0)), "Taxonomía Antigua", "HUÉRFANO"))</f>
        <v>Taxonomía Nueva</v>
      </c>
      <c r="S729" s="56">
        <f>YEAR(G729)</f>
        <v>2020</v>
      </c>
      <c r="T729" s="8">
        <f>IF(OR(ISBLANK(O728), O728=0, O728="", ISBLANK(P728), P728=0, P728=""), 1, 0)</f>
        <v>0</v>
      </c>
    </row>
    <row r="730" spans="2:20">
      <c r="B730" s="21">
        <v>202000406</v>
      </c>
      <c r="C730" s="8">
        <v>7</v>
      </c>
      <c r="D730" s="8">
        <v>1</v>
      </c>
      <c r="E730" s="8">
        <v>45</v>
      </c>
      <c r="F730" s="9">
        <v>2</v>
      </c>
      <c r="G730" s="10">
        <v>43945.613368055558</v>
      </c>
      <c r="H730" s="10">
        <v>43945.704988425925</v>
      </c>
      <c r="I730" s="11">
        <v>2.2000000000000002</v>
      </c>
      <c r="J730" s="9">
        <v>5</v>
      </c>
      <c r="K730" s="9" t="s">
        <v>4</v>
      </c>
      <c r="L730" s="8">
        <v>7301</v>
      </c>
      <c r="M730" s="8" t="s">
        <v>53</v>
      </c>
      <c r="N730" s="8" t="s">
        <v>51</v>
      </c>
      <c r="O730" s="8">
        <v>303100.315</v>
      </c>
      <c r="P730" s="12">
        <v>6113266.8380000005</v>
      </c>
      <c r="Q730" s="13" t="s">
        <v>600</v>
      </c>
      <c r="R730" s="54" t="str">
        <f>IF(ISNUMBER(MATCH(J730, Causas!B:B, 0)), "Taxonomía Nueva", IF(ISNUMBER(MATCH(J730, 'Causas 1'!B:B, 0)), "Taxonomía Antigua", "HUÉRFANO"))</f>
        <v>Taxonomía Nueva</v>
      </c>
      <c r="S730" s="56">
        <f>YEAR(G730)</f>
        <v>2020</v>
      </c>
      <c r="T730" s="8">
        <f>IF(OR(ISBLANK(O729), O729=0, O729="", ISBLANK(P729), P729=0, P729=""), 1, 0)</f>
        <v>0</v>
      </c>
    </row>
    <row r="731" spans="2:20">
      <c r="B731" s="21">
        <v>202000411</v>
      </c>
      <c r="C731" s="8">
        <v>9</v>
      </c>
      <c r="D731" s="8">
        <v>2</v>
      </c>
      <c r="E731" s="8">
        <v>50</v>
      </c>
      <c r="F731" s="9">
        <v>61</v>
      </c>
      <c r="G731" s="10">
        <v>43946.342060185183</v>
      </c>
      <c r="H731" s="10">
        <v>43946.379432870373</v>
      </c>
      <c r="I731" s="11">
        <v>0.9</v>
      </c>
      <c r="J731" s="9">
        <v>30</v>
      </c>
      <c r="K731" s="9" t="s">
        <v>4</v>
      </c>
      <c r="L731" s="8">
        <v>7308</v>
      </c>
      <c r="M731" s="8" t="s">
        <v>50</v>
      </c>
      <c r="N731" s="8" t="s">
        <v>51</v>
      </c>
      <c r="O731" s="8">
        <v>305168.52600000001</v>
      </c>
      <c r="P731" s="12">
        <v>6136668.9919999996</v>
      </c>
      <c r="Q731" s="13" t="s">
        <v>601</v>
      </c>
      <c r="R731" s="54" t="str">
        <f>IF(ISNUMBER(MATCH(J731, Causas!B:B, 0)), "Taxonomía Nueva", IF(ISNUMBER(MATCH(J731, 'Causas 1'!B:B, 0)), "Taxonomía Antigua", "HUÉRFANO"))</f>
        <v>Taxonomía Nueva</v>
      </c>
      <c r="S731" s="56">
        <f>YEAR(G731)</f>
        <v>2020</v>
      </c>
      <c r="T731" s="8">
        <f>IF(OR(ISBLANK(O730), O730=0, O730="", ISBLANK(P730), P730=0, P730=""), 1, 0)</f>
        <v>0</v>
      </c>
    </row>
    <row r="732" spans="2:20">
      <c r="B732" s="21">
        <v>202000419</v>
      </c>
      <c r="C732" s="8">
        <v>7</v>
      </c>
      <c r="D732" s="8">
        <v>0</v>
      </c>
      <c r="E732" s="8">
        <v>0</v>
      </c>
      <c r="F732" s="9">
        <v>50</v>
      </c>
      <c r="G732" s="10">
        <v>43948.322939814818</v>
      </c>
      <c r="H732" s="10">
        <v>43948.405451388891</v>
      </c>
      <c r="I732" s="11">
        <v>1.98</v>
      </c>
      <c r="J732" s="9">
        <v>30</v>
      </c>
      <c r="K732" s="9" t="s">
        <v>4</v>
      </c>
      <c r="L732" s="8">
        <v>7304</v>
      </c>
      <c r="M732" s="8" t="s">
        <v>92</v>
      </c>
      <c r="N732" s="8" t="s">
        <v>275</v>
      </c>
      <c r="O732" s="8">
        <v>307405.32400000002</v>
      </c>
      <c r="P732" s="12">
        <v>6103602.0920000002</v>
      </c>
      <c r="Q732" s="13" t="s">
        <v>602</v>
      </c>
      <c r="R732" s="54" t="str">
        <f>IF(ISNUMBER(MATCH(J732, Causas!B:B, 0)), "Taxonomía Nueva", IF(ISNUMBER(MATCH(J732, 'Causas 1'!B:B, 0)), "Taxonomía Antigua", "HUÉRFANO"))</f>
        <v>Taxonomía Nueva</v>
      </c>
      <c r="S732" s="56">
        <f>YEAR(G732)</f>
        <v>2020</v>
      </c>
      <c r="T732" s="8">
        <f>IF(OR(ISBLANK(O731), O731=0, O731="", ISBLANK(P731), P731=0, P731=""), 1, 0)</f>
        <v>0</v>
      </c>
    </row>
    <row r="733" spans="2:20">
      <c r="B733" s="21">
        <v>202000446</v>
      </c>
      <c r="C733" s="8">
        <v>6</v>
      </c>
      <c r="D733" s="8">
        <v>0</v>
      </c>
      <c r="E733" s="8">
        <v>0</v>
      </c>
      <c r="F733" s="9">
        <v>27</v>
      </c>
      <c r="G733" s="10">
        <v>43954.584756944445</v>
      </c>
      <c r="H733" s="10">
        <v>43954.625</v>
      </c>
      <c r="I733" s="11">
        <v>0.97</v>
      </c>
      <c r="J733" s="9">
        <v>26</v>
      </c>
      <c r="K733" s="9" t="s">
        <v>4</v>
      </c>
      <c r="L733" s="8">
        <v>7301</v>
      </c>
      <c r="M733" s="8" t="s">
        <v>53</v>
      </c>
      <c r="N733" s="8" t="s">
        <v>275</v>
      </c>
      <c r="O733" s="8">
        <v>297314.853</v>
      </c>
      <c r="P733" s="12">
        <v>6125003.0269999998</v>
      </c>
      <c r="Q733" s="13" t="s">
        <v>603</v>
      </c>
      <c r="R733" s="54" t="str">
        <f>IF(ISNUMBER(MATCH(J733, Causas!B:B, 0)), "Taxonomía Nueva", IF(ISNUMBER(MATCH(J733, 'Causas 1'!B:B, 0)), "Taxonomía Antigua", "HUÉRFANO"))</f>
        <v>Taxonomía Nueva</v>
      </c>
      <c r="S733" s="56">
        <f>YEAR(G733)</f>
        <v>2020</v>
      </c>
      <c r="T733" s="8">
        <f>IF(OR(ISBLANK(O732), O732=0, O732="", ISBLANK(P732), P732=0, P732=""), 1, 0)</f>
        <v>0</v>
      </c>
    </row>
    <row r="734" spans="2:20">
      <c r="B734" s="21">
        <v>202000458</v>
      </c>
      <c r="C734" s="8">
        <v>2</v>
      </c>
      <c r="D734" s="8">
        <v>9</v>
      </c>
      <c r="E734" s="8">
        <v>3445</v>
      </c>
      <c r="F734" s="9">
        <v>110</v>
      </c>
      <c r="G734" s="10">
        <v>43960.416666666664</v>
      </c>
      <c r="H734" s="10">
        <v>43960.650694444441</v>
      </c>
      <c r="I734" s="11">
        <v>5.62</v>
      </c>
      <c r="J734" s="9">
        <v>25</v>
      </c>
      <c r="K734" s="9" t="s">
        <v>4</v>
      </c>
      <c r="L734" s="8">
        <v>7308</v>
      </c>
      <c r="M734" s="8" t="s">
        <v>50</v>
      </c>
      <c r="N734" s="8" t="s">
        <v>51</v>
      </c>
      <c r="O734" s="8">
        <v>307601.95299999998</v>
      </c>
      <c r="P734" s="12">
        <v>6142412.4759999998</v>
      </c>
      <c r="Q734" s="13" t="s">
        <v>604</v>
      </c>
      <c r="R734" s="54" t="str">
        <f>IF(ISNUMBER(MATCH(J734, Causas!B:B, 0)), "Taxonomía Nueva", IF(ISNUMBER(MATCH(J734, 'Causas 1'!B:B, 0)), "Taxonomía Antigua", "HUÉRFANO"))</f>
        <v>Taxonomía Nueva</v>
      </c>
      <c r="S734" s="56">
        <f>YEAR(G734)</f>
        <v>2020</v>
      </c>
      <c r="T734" s="8">
        <f>IF(OR(ISBLANK(O733), O733=0, O733="", ISBLANK(P733), P733=0, P733=""), 1, 0)</f>
        <v>0</v>
      </c>
    </row>
    <row r="735" spans="2:20">
      <c r="B735" s="21">
        <v>202000462</v>
      </c>
      <c r="C735" s="8">
        <v>6</v>
      </c>
      <c r="D735" s="8">
        <v>0</v>
      </c>
      <c r="E735" s="8">
        <v>0</v>
      </c>
      <c r="F735" s="9">
        <v>27</v>
      </c>
      <c r="G735" s="10">
        <v>43956.625</v>
      </c>
      <c r="H735" s="10">
        <v>43956.666666666664</v>
      </c>
      <c r="I735" s="11">
        <v>1</v>
      </c>
      <c r="J735" s="9">
        <v>26</v>
      </c>
      <c r="K735" s="9" t="s">
        <v>4</v>
      </c>
      <c r="L735" s="8">
        <v>7301</v>
      </c>
      <c r="M735" s="8" t="s">
        <v>53</v>
      </c>
      <c r="N735" s="8" t="s">
        <v>275</v>
      </c>
      <c r="O735" s="8">
        <v>297314.853</v>
      </c>
      <c r="P735" s="12">
        <v>6125003.0269999998</v>
      </c>
      <c r="Q735" s="13" t="s">
        <v>605</v>
      </c>
      <c r="R735" s="54" t="str">
        <f>IF(ISNUMBER(MATCH(J735, Causas!B:B, 0)), "Taxonomía Nueva", IF(ISNUMBER(MATCH(J735, 'Causas 1'!B:B, 0)), "Taxonomía Antigua", "HUÉRFANO"))</f>
        <v>Taxonomía Nueva</v>
      </c>
      <c r="S735" s="56">
        <f>YEAR(G735)</f>
        <v>2020</v>
      </c>
      <c r="T735" s="8">
        <f>IF(OR(ISBLANK(O734), O734=0, O734="", ISBLANK(P734), P734=0, P734=""), 1, 0)</f>
        <v>0</v>
      </c>
    </row>
    <row r="736" spans="2:20">
      <c r="B736" s="21">
        <v>202000463</v>
      </c>
      <c r="C736" s="8">
        <v>7</v>
      </c>
      <c r="D736" s="8">
        <v>2</v>
      </c>
      <c r="E736" s="8">
        <v>345</v>
      </c>
      <c r="F736" s="9">
        <v>182</v>
      </c>
      <c r="G736" s="10">
        <v>43957.600787037038</v>
      </c>
      <c r="H736" s="10">
        <v>43957.657766203702</v>
      </c>
      <c r="I736" s="11">
        <v>1.37</v>
      </c>
      <c r="J736" s="9">
        <v>22</v>
      </c>
      <c r="K736" s="9" t="s">
        <v>4</v>
      </c>
      <c r="L736" s="8">
        <v>7301</v>
      </c>
      <c r="M736" s="8" t="s">
        <v>53</v>
      </c>
      <c r="N736" s="8" t="s">
        <v>51</v>
      </c>
      <c r="O736" s="8">
        <v>303325.473</v>
      </c>
      <c r="P736" s="12">
        <v>6116888.9170000004</v>
      </c>
      <c r="Q736" s="13" t="s">
        <v>606</v>
      </c>
      <c r="R736" s="54" t="str">
        <f>IF(ISNUMBER(MATCH(J736, Causas!B:B, 0)), "Taxonomía Nueva", IF(ISNUMBER(MATCH(J736, 'Causas 1'!B:B, 0)), "Taxonomía Antigua", "HUÉRFANO"))</f>
        <v>Taxonomía Nueva</v>
      </c>
      <c r="S736" s="56">
        <f>YEAR(G736)</f>
        <v>2020</v>
      </c>
      <c r="T736" s="8">
        <f>IF(OR(ISBLANK(O735), O735=0, O735="", ISBLANK(P735), P735=0, P735=""), 1, 0)</f>
        <v>0</v>
      </c>
    </row>
    <row r="737" spans="2:20">
      <c r="B737" s="21">
        <v>202000474</v>
      </c>
      <c r="C737" s="8">
        <v>9</v>
      </c>
      <c r="D737" s="8">
        <v>0</v>
      </c>
      <c r="E737" s="8">
        <v>0</v>
      </c>
      <c r="F737" s="9">
        <v>19</v>
      </c>
      <c r="G737" s="10">
        <v>43960.52239583333</v>
      </c>
      <c r="H737" s="10">
        <v>43960.541666666664</v>
      </c>
      <c r="I737" s="11">
        <v>0.46</v>
      </c>
      <c r="J737" s="9">
        <v>26</v>
      </c>
      <c r="K737" s="9" t="s">
        <v>4</v>
      </c>
      <c r="L737" s="8">
        <v>7308</v>
      </c>
      <c r="M737" s="8" t="s">
        <v>50</v>
      </c>
      <c r="N737" s="8" t="s">
        <v>275</v>
      </c>
      <c r="O737" s="8">
        <v>312649.59700000001</v>
      </c>
      <c r="P737" s="12">
        <v>6138979.7640000004</v>
      </c>
      <c r="Q737" s="13" t="s">
        <v>607</v>
      </c>
      <c r="R737" s="54" t="str">
        <f>IF(ISNUMBER(MATCH(J737, Causas!B:B, 0)), "Taxonomía Nueva", IF(ISNUMBER(MATCH(J737, 'Causas 1'!B:B, 0)), "Taxonomía Antigua", "HUÉRFANO"))</f>
        <v>Taxonomía Nueva</v>
      </c>
      <c r="S737" s="56">
        <f>YEAR(G737)</f>
        <v>2020</v>
      </c>
      <c r="T737" s="8">
        <f>IF(OR(ISBLANK(O736), O736=0, O736="", ISBLANK(P736), P736=0, P736=""), 1, 0)</f>
        <v>0</v>
      </c>
    </row>
    <row r="738" spans="2:20">
      <c r="B738" s="21">
        <v>202000476</v>
      </c>
      <c r="C738" s="8">
        <v>2</v>
      </c>
      <c r="D738" s="8">
        <v>6</v>
      </c>
      <c r="E738" s="8">
        <v>130</v>
      </c>
      <c r="F738" s="9">
        <v>34</v>
      </c>
      <c r="G738" s="10">
        <v>43960.564722222225</v>
      </c>
      <c r="H738" s="10">
        <v>43960.57916666667</v>
      </c>
      <c r="I738" s="11">
        <v>0.35</v>
      </c>
      <c r="J738" s="9">
        <v>5</v>
      </c>
      <c r="K738" s="9" t="s">
        <v>4</v>
      </c>
      <c r="L738" s="8">
        <v>6303</v>
      </c>
      <c r="M738" s="8" t="s">
        <v>64</v>
      </c>
      <c r="N738" s="8" t="s">
        <v>51</v>
      </c>
      <c r="O738" s="8">
        <v>309172.929</v>
      </c>
      <c r="P738" s="12">
        <v>6143885.8760000002</v>
      </c>
      <c r="Q738" s="13" t="s">
        <v>608</v>
      </c>
      <c r="R738" s="54" t="str">
        <f>IF(ISNUMBER(MATCH(J738, Causas!B:B, 0)), "Taxonomía Nueva", IF(ISNUMBER(MATCH(J738, 'Causas 1'!B:B, 0)), "Taxonomía Antigua", "HUÉRFANO"))</f>
        <v>Taxonomía Nueva</v>
      </c>
      <c r="S738" s="56">
        <f>YEAR(G738)</f>
        <v>2020</v>
      </c>
      <c r="T738" s="8">
        <f>IF(OR(ISBLANK(O737), O737=0, O737="", ISBLANK(P737), P737=0, P737=""), 1, 0)</f>
        <v>0</v>
      </c>
    </row>
    <row r="739" spans="2:20">
      <c r="B739" s="21">
        <v>202000480</v>
      </c>
      <c r="C739" s="8">
        <v>9</v>
      </c>
      <c r="D739" s="8">
        <v>0</v>
      </c>
      <c r="E739" s="8">
        <v>0</v>
      </c>
      <c r="F739" s="9">
        <v>13</v>
      </c>
      <c r="G739" s="10">
        <v>43960.724282407406</v>
      </c>
      <c r="H739" s="10">
        <v>43960.753275462965</v>
      </c>
      <c r="I739" s="11">
        <v>0.7</v>
      </c>
      <c r="J739" s="9">
        <v>5</v>
      </c>
      <c r="K739" s="9" t="s">
        <v>4</v>
      </c>
      <c r="L739" s="8">
        <v>7306</v>
      </c>
      <c r="M739" s="8" t="s">
        <v>60</v>
      </c>
      <c r="N739" s="8" t="s">
        <v>275</v>
      </c>
      <c r="O739" s="8">
        <v>334303.02399999998</v>
      </c>
      <c r="P739" s="12">
        <v>6125400.2970000003</v>
      </c>
      <c r="Q739" s="13" t="s">
        <v>609</v>
      </c>
      <c r="R739" s="54" t="str">
        <f>IF(ISNUMBER(MATCH(J739, Causas!B:B, 0)), "Taxonomía Nueva", IF(ISNUMBER(MATCH(J739, 'Causas 1'!B:B, 0)), "Taxonomía Antigua", "HUÉRFANO"))</f>
        <v>Taxonomía Nueva</v>
      </c>
      <c r="S739" s="56">
        <f>YEAR(G739)</f>
        <v>2020</v>
      </c>
      <c r="T739" s="8">
        <f>IF(OR(ISBLANK(O738), O738=0, O738="", ISBLANK(P738), P738=0, P738=""), 1, 0)</f>
        <v>0</v>
      </c>
    </row>
    <row r="740" spans="2:20">
      <c r="B740" s="21">
        <v>202000482</v>
      </c>
      <c r="C740" s="8">
        <v>6</v>
      </c>
      <c r="D740" s="8">
        <v>1</v>
      </c>
      <c r="E740" s="8">
        <v>75</v>
      </c>
      <c r="F740" s="9">
        <v>18</v>
      </c>
      <c r="G740" s="10">
        <v>43965.550081018519</v>
      </c>
      <c r="H740" s="10">
        <v>43965.739583333336</v>
      </c>
      <c r="I740" s="11">
        <v>4.55</v>
      </c>
      <c r="J740" s="9">
        <v>23</v>
      </c>
      <c r="K740" s="9" t="s">
        <v>4</v>
      </c>
      <c r="L740" s="8">
        <v>7301</v>
      </c>
      <c r="M740" s="8" t="s">
        <v>53</v>
      </c>
      <c r="N740" s="8" t="s">
        <v>51</v>
      </c>
      <c r="O740" s="8">
        <v>299473.85200000001</v>
      </c>
      <c r="P740" s="12">
        <v>6124949.1919999998</v>
      </c>
      <c r="Q740" s="13" t="s">
        <v>610</v>
      </c>
      <c r="R740" s="54" t="str">
        <f>IF(ISNUMBER(MATCH(J740, Causas!B:B, 0)), "Taxonomía Nueva", IF(ISNUMBER(MATCH(J740, 'Causas 1'!B:B, 0)), "Taxonomía Antigua", "HUÉRFANO"))</f>
        <v>Taxonomía Nueva</v>
      </c>
      <c r="S740" s="56">
        <f>YEAR(G740)</f>
        <v>2020</v>
      </c>
      <c r="T740" s="8">
        <f>IF(OR(ISBLANK(O739), O739=0, O739="", ISBLANK(P739), P739=0, P739=""), 1, 0)</f>
        <v>0</v>
      </c>
    </row>
    <row r="741" spans="2:20">
      <c r="B741" s="21">
        <v>202000484</v>
      </c>
      <c r="C741" s="8">
        <v>7</v>
      </c>
      <c r="D741" s="8">
        <v>15</v>
      </c>
      <c r="E741" s="8">
        <v>470.5</v>
      </c>
      <c r="F741" s="9">
        <v>63</v>
      </c>
      <c r="G741" s="10">
        <v>43962.624814814815</v>
      </c>
      <c r="H741" s="10">
        <v>43962.663217592592</v>
      </c>
      <c r="I741" s="11">
        <v>0.92</v>
      </c>
      <c r="J741" s="9">
        <v>30</v>
      </c>
      <c r="K741" s="9" t="s">
        <v>4</v>
      </c>
      <c r="L741" s="8">
        <v>7301</v>
      </c>
      <c r="M741" s="8" t="s">
        <v>53</v>
      </c>
      <c r="N741" s="8" t="s">
        <v>51</v>
      </c>
      <c r="O741" s="8">
        <v>310441.71600000001</v>
      </c>
      <c r="P741" s="12">
        <v>6103560.0980000002</v>
      </c>
      <c r="Q741" s="13" t="s">
        <v>611</v>
      </c>
      <c r="R741" s="54" t="str">
        <f>IF(ISNUMBER(MATCH(J741, Causas!B:B, 0)), "Taxonomía Nueva", IF(ISNUMBER(MATCH(J741, 'Causas 1'!B:B, 0)), "Taxonomía Antigua", "HUÉRFANO"))</f>
        <v>Taxonomía Nueva</v>
      </c>
      <c r="S741" s="56">
        <f>YEAR(G741)</f>
        <v>2020</v>
      </c>
      <c r="T741" s="8">
        <f>IF(OR(ISBLANK(O740), O740=0, O740="", ISBLANK(P740), P740=0, P740=""), 1, 0)</f>
        <v>0</v>
      </c>
    </row>
    <row r="742" spans="2:20">
      <c r="B742" s="21">
        <v>202000484</v>
      </c>
      <c r="C742" s="8">
        <v>7</v>
      </c>
      <c r="D742" s="8">
        <v>10</v>
      </c>
      <c r="E742" s="8">
        <v>535</v>
      </c>
      <c r="F742" s="9">
        <v>94</v>
      </c>
      <c r="G742" s="10">
        <v>43962.624814814815</v>
      </c>
      <c r="H742" s="10">
        <v>43962.682187500002</v>
      </c>
      <c r="I742" s="11">
        <v>1.38</v>
      </c>
      <c r="J742" s="9">
        <v>30</v>
      </c>
      <c r="K742" s="9" t="s">
        <v>4</v>
      </c>
      <c r="L742" s="8">
        <v>7301</v>
      </c>
      <c r="M742" s="8" t="s">
        <v>53</v>
      </c>
      <c r="N742" s="8" t="s">
        <v>51</v>
      </c>
      <c r="O742" s="8">
        <v>310441.71600000001</v>
      </c>
      <c r="P742" s="12">
        <v>6103560.0980000002</v>
      </c>
      <c r="Q742" s="13" t="s">
        <v>611</v>
      </c>
      <c r="R742" s="54" t="str">
        <f>IF(ISNUMBER(MATCH(J742, Causas!B:B, 0)), "Taxonomía Nueva", IF(ISNUMBER(MATCH(J742, 'Causas 1'!B:B, 0)), "Taxonomía Antigua", "HUÉRFANO"))</f>
        <v>Taxonomía Nueva</v>
      </c>
      <c r="S742" s="56">
        <f>YEAR(G742)</f>
        <v>2020</v>
      </c>
      <c r="T742" s="8">
        <f>IF(OR(ISBLANK(O741), O741=0, O741="", ISBLANK(P741), P741=0, P741=""), 1, 0)</f>
        <v>0</v>
      </c>
    </row>
    <row r="743" spans="2:20">
      <c r="B743" s="21">
        <v>202000484</v>
      </c>
      <c r="C743" s="8">
        <v>7</v>
      </c>
      <c r="D743" s="8">
        <v>10</v>
      </c>
      <c r="E743" s="8">
        <v>95</v>
      </c>
      <c r="F743" s="9">
        <v>59</v>
      </c>
      <c r="G743" s="10">
        <v>43962.624814814815</v>
      </c>
      <c r="H743" s="10">
        <v>43962.732372685183</v>
      </c>
      <c r="I743" s="11">
        <v>2.58</v>
      </c>
      <c r="J743" s="9">
        <v>30</v>
      </c>
      <c r="K743" s="9" t="s">
        <v>4</v>
      </c>
      <c r="L743" s="8">
        <v>7301</v>
      </c>
      <c r="M743" s="8" t="s">
        <v>53</v>
      </c>
      <c r="N743" s="8" t="s">
        <v>51</v>
      </c>
      <c r="O743" s="8">
        <v>310441.71600000001</v>
      </c>
      <c r="P743" s="12">
        <v>6103560.0980000002</v>
      </c>
      <c r="Q743" s="13" t="s">
        <v>611</v>
      </c>
      <c r="R743" s="54" t="str">
        <f>IF(ISNUMBER(MATCH(J743, Causas!B:B, 0)), "Taxonomía Nueva", IF(ISNUMBER(MATCH(J743, 'Causas 1'!B:B, 0)), "Taxonomía Antigua", "HUÉRFANO"))</f>
        <v>Taxonomía Nueva</v>
      </c>
      <c r="S743" s="56">
        <f>YEAR(G743)</f>
        <v>2020</v>
      </c>
      <c r="T743" s="8">
        <f>IF(OR(ISBLANK(O742), O742=0, O742="", ISBLANK(P742), P742=0, P742=""), 1, 0)</f>
        <v>0</v>
      </c>
    </row>
    <row r="744" spans="2:20">
      <c r="B744" s="21">
        <v>202000490</v>
      </c>
      <c r="C744" s="8">
        <v>6</v>
      </c>
      <c r="D744" s="8">
        <v>1</v>
      </c>
      <c r="E744" s="8">
        <v>10</v>
      </c>
      <c r="F744" s="9">
        <v>8</v>
      </c>
      <c r="G744" s="10">
        <v>43962.760069444441</v>
      </c>
      <c r="H744" s="10">
        <v>43962.89644675926</v>
      </c>
      <c r="I744" s="11">
        <v>3.27</v>
      </c>
      <c r="J744" s="9">
        <v>4</v>
      </c>
      <c r="K744" s="9" t="s">
        <v>4</v>
      </c>
      <c r="L744" s="8">
        <v>7301</v>
      </c>
      <c r="M744" s="8" t="s">
        <v>53</v>
      </c>
      <c r="N744" s="8" t="s">
        <v>51</v>
      </c>
      <c r="O744" s="8">
        <v>299084.03999999998</v>
      </c>
      <c r="P744" s="12">
        <v>6119486.1789999995</v>
      </c>
      <c r="Q744" s="13" t="s">
        <v>612</v>
      </c>
      <c r="R744" s="54" t="str">
        <f>IF(ISNUMBER(MATCH(J744, Causas!B:B, 0)), "Taxonomía Nueva", IF(ISNUMBER(MATCH(J744, 'Causas 1'!B:B, 0)), "Taxonomía Antigua", "HUÉRFANO"))</f>
        <v>Taxonomía Nueva</v>
      </c>
      <c r="S744" s="56">
        <f>YEAR(G744)</f>
        <v>2020</v>
      </c>
      <c r="T744" s="8">
        <f>IF(OR(ISBLANK(O743), O743=0, O743="", ISBLANK(P743), P743=0, P743=""), 1, 0)</f>
        <v>0</v>
      </c>
    </row>
    <row r="745" spans="2:20">
      <c r="B745" s="21">
        <v>202000500</v>
      </c>
      <c r="C745" s="8">
        <v>2</v>
      </c>
      <c r="D745" s="8">
        <v>4</v>
      </c>
      <c r="E745" s="8">
        <v>160</v>
      </c>
      <c r="F745" s="9">
        <v>5</v>
      </c>
      <c r="G745" s="10">
        <v>43970.433611111112</v>
      </c>
      <c r="H745" s="10">
        <v>43970.663194444445</v>
      </c>
      <c r="I745" s="11">
        <v>5.51</v>
      </c>
      <c r="J745" s="9">
        <v>23</v>
      </c>
      <c r="K745" s="9" t="s">
        <v>4</v>
      </c>
      <c r="L745" s="8">
        <v>7308</v>
      </c>
      <c r="M745" s="8" t="s">
        <v>50</v>
      </c>
      <c r="N745" s="8" t="s">
        <v>51</v>
      </c>
      <c r="O745" s="8">
        <v>312413.86</v>
      </c>
      <c r="P745" s="12">
        <v>6147269.7419999996</v>
      </c>
      <c r="Q745" s="13" t="s">
        <v>613</v>
      </c>
      <c r="R745" s="54" t="str">
        <f>IF(ISNUMBER(MATCH(J745, Causas!B:B, 0)), "Taxonomía Nueva", IF(ISNUMBER(MATCH(J745, 'Causas 1'!B:B, 0)), "Taxonomía Antigua", "HUÉRFANO"))</f>
        <v>Taxonomía Nueva</v>
      </c>
      <c r="S745" s="56">
        <f>YEAR(G745)</f>
        <v>2020</v>
      </c>
      <c r="T745" s="8">
        <f>IF(OR(ISBLANK(O744), O744=0, O744="", ISBLANK(P744), P744=0, P744=""), 1, 0)</f>
        <v>0</v>
      </c>
    </row>
    <row r="746" spans="2:20">
      <c r="B746" s="21">
        <v>202000502</v>
      </c>
      <c r="C746" s="8">
        <v>8</v>
      </c>
      <c r="D746" s="8">
        <v>0</v>
      </c>
      <c r="E746" s="8">
        <v>0</v>
      </c>
      <c r="F746" s="9">
        <v>64</v>
      </c>
      <c r="G746" s="10">
        <v>43963.771319444444</v>
      </c>
      <c r="H746" s="10">
        <v>43963.88958333333</v>
      </c>
      <c r="I746" s="11">
        <v>2.84</v>
      </c>
      <c r="J746" s="9">
        <v>26</v>
      </c>
      <c r="K746" s="9" t="s">
        <v>4</v>
      </c>
      <c r="L746" s="8">
        <v>7301</v>
      </c>
      <c r="M746" s="8" t="s">
        <v>53</v>
      </c>
      <c r="N746" s="8" t="s">
        <v>275</v>
      </c>
      <c r="O746" s="8">
        <v>300764.77799999999</v>
      </c>
      <c r="P746" s="12">
        <v>6126528.3020000001</v>
      </c>
      <c r="Q746" s="13" t="s">
        <v>614</v>
      </c>
      <c r="R746" s="54" t="str">
        <f>IF(ISNUMBER(MATCH(J746, Causas!B:B, 0)), "Taxonomía Nueva", IF(ISNUMBER(MATCH(J746, 'Causas 1'!B:B, 0)), "Taxonomía Antigua", "HUÉRFANO"))</f>
        <v>Taxonomía Nueva</v>
      </c>
      <c r="S746" s="56">
        <f>YEAR(G746)</f>
        <v>2020</v>
      </c>
      <c r="T746" s="8">
        <f>IF(OR(ISBLANK(O745), O745=0, O745="", ISBLANK(P745), P745=0, P745=""), 1, 0)</f>
        <v>0</v>
      </c>
    </row>
    <row r="747" spans="2:20">
      <c r="B747" s="21">
        <v>202000506</v>
      </c>
      <c r="C747" s="8">
        <v>9</v>
      </c>
      <c r="D747" s="8">
        <v>25</v>
      </c>
      <c r="E747" s="8">
        <v>641</v>
      </c>
      <c r="F747" s="9">
        <v>395</v>
      </c>
      <c r="G747" s="10">
        <v>43964.562071759261</v>
      </c>
      <c r="H747" s="10">
        <v>43964.611631944441</v>
      </c>
      <c r="I747" s="11">
        <v>1.19</v>
      </c>
      <c r="J747" s="9">
        <v>33</v>
      </c>
      <c r="K747" s="9" t="s">
        <v>2</v>
      </c>
      <c r="L747" s="8">
        <v>7306</v>
      </c>
      <c r="M747" s="8" t="s">
        <v>60</v>
      </c>
      <c r="N747" s="8" t="s">
        <v>51</v>
      </c>
      <c r="O747" s="8">
        <v>304246.84420964</v>
      </c>
      <c r="P747" s="12">
        <v>6139485.9180800002</v>
      </c>
      <c r="Q747" s="13" t="s">
        <v>615</v>
      </c>
      <c r="R747" s="54" t="str">
        <f>IF(ISNUMBER(MATCH(J747, Causas!B:B, 0)), "Taxonomía Nueva", IF(ISNUMBER(MATCH(J747, 'Causas 1'!B:B, 0)), "Taxonomía Antigua", "HUÉRFANO"))</f>
        <v>Taxonomía Nueva</v>
      </c>
      <c r="S747" s="56">
        <f>YEAR(G747)</f>
        <v>2020</v>
      </c>
      <c r="T747" s="8">
        <f>IF(OR(ISBLANK(O746), O746=0, O746="", ISBLANK(P746), P746=0, P746=""), 1, 0)</f>
        <v>0</v>
      </c>
    </row>
    <row r="748" spans="2:20">
      <c r="B748" s="21">
        <v>202000506</v>
      </c>
      <c r="C748" s="8">
        <v>9</v>
      </c>
      <c r="D748" s="8">
        <v>270</v>
      </c>
      <c r="E748" s="8">
        <v>29055.5</v>
      </c>
      <c r="F748" s="9">
        <v>2643</v>
      </c>
      <c r="G748" s="10">
        <v>43964.562071759261</v>
      </c>
      <c r="H748" s="10">
        <v>43964.611631944441</v>
      </c>
      <c r="I748" s="11">
        <v>1.19</v>
      </c>
      <c r="J748" s="9">
        <v>33</v>
      </c>
      <c r="K748" s="9" t="s">
        <v>2</v>
      </c>
      <c r="L748" s="8">
        <v>7308</v>
      </c>
      <c r="M748" s="8" t="s">
        <v>50</v>
      </c>
      <c r="N748" s="8" t="s">
        <v>51</v>
      </c>
      <c r="O748" s="8">
        <v>304246.84420964</v>
      </c>
      <c r="P748" s="12">
        <v>6139485.9180800002</v>
      </c>
      <c r="Q748" s="13" t="s">
        <v>615</v>
      </c>
      <c r="R748" s="54" t="str">
        <f>IF(ISNUMBER(MATCH(J748, Causas!B:B, 0)), "Taxonomía Nueva", IF(ISNUMBER(MATCH(J748, 'Causas 1'!B:B, 0)), "Taxonomía Antigua", "HUÉRFANO"))</f>
        <v>Taxonomía Nueva</v>
      </c>
      <c r="S748" s="56">
        <f>YEAR(G748)</f>
        <v>2020</v>
      </c>
      <c r="T748" s="8">
        <f>IF(OR(ISBLANK(O747), O747=0, O747="", ISBLANK(P747), P747=0, P747=""), 1, 0)</f>
        <v>0</v>
      </c>
    </row>
    <row r="749" spans="2:20">
      <c r="B749" s="21">
        <v>202000539</v>
      </c>
      <c r="C749" s="8">
        <v>8</v>
      </c>
      <c r="D749" s="8">
        <v>3</v>
      </c>
      <c r="E749" s="8">
        <v>75</v>
      </c>
      <c r="F749" s="9">
        <v>58</v>
      </c>
      <c r="G749" s="10">
        <v>43970.42428240741</v>
      </c>
      <c r="H749" s="10">
        <v>43970.651400462964</v>
      </c>
      <c r="I749" s="11">
        <v>5.45</v>
      </c>
      <c r="J749" s="9">
        <v>23</v>
      </c>
      <c r="K749" s="9" t="s">
        <v>4</v>
      </c>
      <c r="L749" s="8">
        <v>7301</v>
      </c>
      <c r="M749" s="8" t="s">
        <v>53</v>
      </c>
      <c r="N749" s="8" t="s">
        <v>51</v>
      </c>
      <c r="O749" s="8">
        <v>300763.23</v>
      </c>
      <c r="P749" s="12">
        <v>6126551.9280000003</v>
      </c>
      <c r="Q749" s="13" t="s">
        <v>616</v>
      </c>
      <c r="R749" s="54" t="str">
        <f>IF(ISNUMBER(MATCH(J749, Causas!B:B, 0)), "Taxonomía Nueva", IF(ISNUMBER(MATCH(J749, 'Causas 1'!B:B, 0)), "Taxonomía Antigua", "HUÉRFANO"))</f>
        <v>Taxonomía Nueva</v>
      </c>
      <c r="S749" s="56">
        <f>YEAR(G749)</f>
        <v>2020</v>
      </c>
      <c r="T749" s="8">
        <f>IF(OR(ISBLANK(O748), O748=0, O748="", ISBLANK(P748), P748=0, P748=""), 1, 0)</f>
        <v>0</v>
      </c>
    </row>
    <row r="750" spans="2:20">
      <c r="B750" s="21">
        <v>202000552</v>
      </c>
      <c r="C750" s="8">
        <v>6</v>
      </c>
      <c r="D750" s="8">
        <v>47</v>
      </c>
      <c r="E750" s="8">
        <v>3750</v>
      </c>
      <c r="F750" s="9">
        <v>857</v>
      </c>
      <c r="G750" s="10">
        <v>43970.440810185188</v>
      </c>
      <c r="H750" s="10">
        <v>43970.447893518518</v>
      </c>
      <c r="I750" s="11">
        <v>0.17</v>
      </c>
      <c r="J750" s="9">
        <v>20</v>
      </c>
      <c r="K750" s="9" t="s">
        <v>4</v>
      </c>
      <c r="L750" s="8">
        <v>7301</v>
      </c>
      <c r="M750" s="8" t="s">
        <v>53</v>
      </c>
      <c r="N750" s="8" t="s">
        <v>51</v>
      </c>
      <c r="O750" s="8">
        <v>297753.24200000003</v>
      </c>
      <c r="P750" s="12">
        <v>6122599.0980000002</v>
      </c>
      <c r="Q750" s="13" t="s">
        <v>617</v>
      </c>
      <c r="R750" s="54" t="str">
        <f>IF(ISNUMBER(MATCH(J750, Causas!B:B, 0)), "Taxonomía Nueva", IF(ISNUMBER(MATCH(J750, 'Causas 1'!B:B, 0)), "Taxonomía Antigua", "HUÉRFANO"))</f>
        <v>Taxonomía Nueva</v>
      </c>
      <c r="S750" s="56">
        <f>YEAR(G750)</f>
        <v>2020</v>
      </c>
      <c r="T750" s="8">
        <f>IF(OR(ISBLANK(O749), O749=0, O749="", ISBLANK(P749), P749=0, P749=""), 1, 0)</f>
        <v>0</v>
      </c>
    </row>
    <row r="751" spans="2:20">
      <c r="B751" s="21">
        <v>202000552</v>
      </c>
      <c r="C751" s="8">
        <v>6</v>
      </c>
      <c r="D751" s="8">
        <v>21</v>
      </c>
      <c r="E751" s="8">
        <v>880</v>
      </c>
      <c r="F751" s="9">
        <v>231</v>
      </c>
      <c r="G751" s="10">
        <v>43970.440810185188</v>
      </c>
      <c r="H751" s="10">
        <v>43970.51667824074</v>
      </c>
      <c r="I751" s="11">
        <v>1.82</v>
      </c>
      <c r="J751" s="9">
        <v>20</v>
      </c>
      <c r="K751" s="9" t="s">
        <v>4</v>
      </c>
      <c r="L751" s="8">
        <v>7301</v>
      </c>
      <c r="M751" s="8" t="s">
        <v>53</v>
      </c>
      <c r="N751" s="8" t="s">
        <v>51</v>
      </c>
      <c r="O751" s="8">
        <v>297753.24200000003</v>
      </c>
      <c r="P751" s="12">
        <v>6122599.0980000002</v>
      </c>
      <c r="Q751" s="13" t="s">
        <v>617</v>
      </c>
      <c r="R751" s="54" t="str">
        <f>IF(ISNUMBER(MATCH(J751, Causas!B:B, 0)), "Taxonomía Nueva", IF(ISNUMBER(MATCH(J751, 'Causas 1'!B:B, 0)), "Taxonomía Antigua", "HUÉRFANO"))</f>
        <v>Taxonomía Nueva</v>
      </c>
      <c r="S751" s="56">
        <f>YEAR(G751)</f>
        <v>2020</v>
      </c>
      <c r="T751" s="8">
        <f>IF(OR(ISBLANK(O750), O750=0, O750="", ISBLANK(P750), P750=0, P750=""), 1, 0)</f>
        <v>0</v>
      </c>
    </row>
    <row r="752" spans="2:20">
      <c r="B752" s="21">
        <v>202000560</v>
      </c>
      <c r="C752" s="8">
        <v>6</v>
      </c>
      <c r="D752" s="8">
        <v>3</v>
      </c>
      <c r="E752" s="8">
        <v>120</v>
      </c>
      <c r="F752" s="9">
        <v>1</v>
      </c>
      <c r="G752" s="10">
        <v>43970.836585648147</v>
      </c>
      <c r="H752" s="10">
        <v>43970.906736111108</v>
      </c>
      <c r="I752" s="11">
        <v>1.68</v>
      </c>
      <c r="J752" s="9">
        <v>11</v>
      </c>
      <c r="K752" s="9" t="s">
        <v>4</v>
      </c>
      <c r="L752" s="8">
        <v>7301</v>
      </c>
      <c r="M752" s="8" t="s">
        <v>53</v>
      </c>
      <c r="N752" s="8" t="s">
        <v>51</v>
      </c>
      <c r="O752" s="8">
        <v>296885.87835195003</v>
      </c>
      <c r="P752" s="12">
        <v>6120222.6821694998</v>
      </c>
      <c r="Q752" s="13" t="s">
        <v>618</v>
      </c>
      <c r="R752" s="54" t="str">
        <f>IF(ISNUMBER(MATCH(J752, Causas!B:B, 0)), "Taxonomía Nueva", IF(ISNUMBER(MATCH(J752, 'Causas 1'!B:B, 0)), "Taxonomía Antigua", "HUÉRFANO"))</f>
        <v>Taxonomía Nueva</v>
      </c>
      <c r="S752" s="56">
        <f>YEAR(G752)</f>
        <v>2020</v>
      </c>
      <c r="T752" s="8">
        <f>IF(OR(ISBLANK(O751), O751=0, O751="", ISBLANK(P751), P751=0, P751=""), 1, 0)</f>
        <v>0</v>
      </c>
    </row>
    <row r="753" spans="2:20">
      <c r="B753" s="21">
        <v>202000564</v>
      </c>
      <c r="C753" s="8">
        <v>7</v>
      </c>
      <c r="D753" s="8">
        <v>3</v>
      </c>
      <c r="E753" s="8">
        <v>375</v>
      </c>
      <c r="F753" s="9">
        <v>62</v>
      </c>
      <c r="G753" s="10">
        <v>43971.660671296297</v>
      </c>
      <c r="H753" s="10">
        <v>43971.722800925927</v>
      </c>
      <c r="I753" s="11">
        <v>1.49</v>
      </c>
      <c r="J753" s="9">
        <v>5</v>
      </c>
      <c r="K753" s="9" t="s">
        <v>4</v>
      </c>
      <c r="L753" s="8">
        <v>7301</v>
      </c>
      <c r="M753" s="8" t="s">
        <v>53</v>
      </c>
      <c r="N753" s="8" t="s">
        <v>51</v>
      </c>
      <c r="O753" s="8">
        <v>310807.52</v>
      </c>
      <c r="P753" s="12">
        <v>6101388.3499999996</v>
      </c>
      <c r="Q753" s="13" t="s">
        <v>619</v>
      </c>
      <c r="R753" s="54" t="str">
        <f>IF(ISNUMBER(MATCH(J753, Causas!B:B, 0)), "Taxonomía Nueva", IF(ISNUMBER(MATCH(J753, 'Causas 1'!B:B, 0)), "Taxonomía Antigua", "HUÉRFANO"))</f>
        <v>Taxonomía Nueva</v>
      </c>
      <c r="S753" s="56">
        <f>YEAR(G753)</f>
        <v>2020</v>
      </c>
      <c r="T753" s="8">
        <f>IF(OR(ISBLANK(O752), O752=0, O752="", ISBLANK(P752), P752=0, P752=""), 1, 0)</f>
        <v>0</v>
      </c>
    </row>
    <row r="754" spans="2:20">
      <c r="B754" s="21">
        <v>202000570</v>
      </c>
      <c r="C754" s="8">
        <v>6</v>
      </c>
      <c r="D754" s="8">
        <v>0</v>
      </c>
      <c r="E754" s="8">
        <v>0</v>
      </c>
      <c r="F754" s="9">
        <v>23</v>
      </c>
      <c r="G754" s="10">
        <v>43971.825740740744</v>
      </c>
      <c r="H754" s="10">
        <v>43971.881481481483</v>
      </c>
      <c r="I754" s="11">
        <v>1.34</v>
      </c>
      <c r="J754" s="9">
        <v>26</v>
      </c>
      <c r="K754" s="9" t="s">
        <v>4</v>
      </c>
      <c r="L754" s="8">
        <v>7301</v>
      </c>
      <c r="M754" s="8" t="s">
        <v>53</v>
      </c>
      <c r="N754" s="8" t="s">
        <v>275</v>
      </c>
      <c r="O754" s="8">
        <v>301098.022</v>
      </c>
      <c r="P754" s="12">
        <v>6124714.2989999996</v>
      </c>
      <c r="Q754" s="13" t="s">
        <v>620</v>
      </c>
      <c r="R754" s="54" t="str">
        <f>IF(ISNUMBER(MATCH(J754, Causas!B:B, 0)), "Taxonomía Nueva", IF(ISNUMBER(MATCH(J754, 'Causas 1'!B:B, 0)), "Taxonomía Antigua", "HUÉRFANO"))</f>
        <v>Taxonomía Nueva</v>
      </c>
      <c r="S754" s="56">
        <f>YEAR(G754)</f>
        <v>2020</v>
      </c>
      <c r="T754" s="8">
        <f>IF(OR(ISBLANK(O753), O753=0, O753="", ISBLANK(P753), P753=0, P753=""), 1, 0)</f>
        <v>0</v>
      </c>
    </row>
    <row r="755" spans="2:20">
      <c r="B755" s="21">
        <v>202000572</v>
      </c>
      <c r="C755" s="8">
        <v>7</v>
      </c>
      <c r="D755" s="8">
        <v>1</v>
      </c>
      <c r="E755" s="8">
        <v>8</v>
      </c>
      <c r="F755" s="9">
        <v>2</v>
      </c>
      <c r="G755" s="10">
        <v>43972.708333333336</v>
      </c>
      <c r="H755" s="10">
        <v>43972.75</v>
      </c>
      <c r="I755" s="11">
        <v>1</v>
      </c>
      <c r="J755" s="9">
        <v>5</v>
      </c>
      <c r="K755" s="9" t="s">
        <v>4</v>
      </c>
      <c r="L755" s="8">
        <v>7301</v>
      </c>
      <c r="M755" s="8" t="s">
        <v>53</v>
      </c>
      <c r="N755" s="8" t="s">
        <v>51</v>
      </c>
      <c r="O755" s="8">
        <v>305515.02</v>
      </c>
      <c r="P755" s="12">
        <v>6120743.273</v>
      </c>
      <c r="Q755" s="13" t="s">
        <v>621</v>
      </c>
      <c r="R755" s="54" t="str">
        <f>IF(ISNUMBER(MATCH(J755, Causas!B:B, 0)), "Taxonomía Nueva", IF(ISNUMBER(MATCH(J755, 'Causas 1'!B:B, 0)), "Taxonomía Antigua", "HUÉRFANO"))</f>
        <v>Taxonomía Nueva</v>
      </c>
      <c r="S755" s="56">
        <f>YEAR(G755)</f>
        <v>2020</v>
      </c>
      <c r="T755" s="8">
        <f>IF(OR(ISBLANK(O754), O754=0, O754="", ISBLANK(P754), P754=0, P754=""), 1, 0)</f>
        <v>0</v>
      </c>
    </row>
    <row r="756" spans="2:20">
      <c r="B756" s="21">
        <v>202000577</v>
      </c>
      <c r="C756" s="8">
        <v>9</v>
      </c>
      <c r="D756" s="8">
        <v>0</v>
      </c>
      <c r="E756" s="8">
        <v>0</v>
      </c>
      <c r="F756" s="9">
        <v>7</v>
      </c>
      <c r="G756" s="10">
        <v>43973.523854166669</v>
      </c>
      <c r="H756" s="10">
        <v>43973.550034722219</v>
      </c>
      <c r="I756" s="11">
        <v>0.63</v>
      </c>
      <c r="J756" s="9">
        <v>26</v>
      </c>
      <c r="K756" s="9" t="s">
        <v>4</v>
      </c>
      <c r="L756" s="8">
        <v>7308</v>
      </c>
      <c r="M756" s="8" t="s">
        <v>50</v>
      </c>
      <c r="N756" s="8" t="s">
        <v>275</v>
      </c>
      <c r="O756" s="8">
        <v>306236.81699999998</v>
      </c>
      <c r="P756" s="12">
        <v>6141086.5209999997</v>
      </c>
      <c r="Q756" s="13" t="s">
        <v>622</v>
      </c>
      <c r="R756" s="54" t="str">
        <f>IF(ISNUMBER(MATCH(J756, Causas!B:B, 0)), "Taxonomía Nueva", IF(ISNUMBER(MATCH(J756, 'Causas 1'!B:B, 0)), "Taxonomía Antigua", "HUÉRFANO"))</f>
        <v>Taxonomía Nueva</v>
      </c>
      <c r="S756" s="56">
        <f>YEAR(G756)</f>
        <v>2020</v>
      </c>
      <c r="T756" s="8">
        <f>IF(OR(ISBLANK(O755), O755=0, O755="", ISBLANK(P755), P755=0, P755=""), 1, 0)</f>
        <v>0</v>
      </c>
    </row>
    <row r="757" spans="2:20">
      <c r="B757" s="21">
        <v>202000578</v>
      </c>
      <c r="C757" s="8">
        <v>2</v>
      </c>
      <c r="D757" s="8">
        <v>4</v>
      </c>
      <c r="E757" s="8">
        <v>160</v>
      </c>
      <c r="F757" s="9">
        <v>5</v>
      </c>
      <c r="G757" s="10">
        <v>43973.571469907409</v>
      </c>
      <c r="H757" s="10">
        <v>43973.601342592592</v>
      </c>
      <c r="I757" s="11">
        <v>0.72</v>
      </c>
      <c r="J757" s="9">
        <v>30</v>
      </c>
      <c r="K757" s="9" t="s">
        <v>4</v>
      </c>
      <c r="L757" s="8">
        <v>7308</v>
      </c>
      <c r="M757" s="8" t="s">
        <v>50</v>
      </c>
      <c r="N757" s="8" t="s">
        <v>51</v>
      </c>
      <c r="O757" s="8">
        <v>312413.86</v>
      </c>
      <c r="P757" s="12">
        <v>6147269.7419999996</v>
      </c>
      <c r="Q757" s="13" t="s">
        <v>623</v>
      </c>
      <c r="R757" s="54" t="str">
        <f>IF(ISNUMBER(MATCH(J757, Causas!B:B, 0)), "Taxonomía Nueva", IF(ISNUMBER(MATCH(J757, 'Causas 1'!B:B, 0)), "Taxonomía Antigua", "HUÉRFANO"))</f>
        <v>Taxonomía Nueva</v>
      </c>
      <c r="S757" s="56">
        <f>YEAR(G757)</f>
        <v>2020</v>
      </c>
      <c r="T757" s="8">
        <f>IF(OR(ISBLANK(O756), O756=0, O756="", ISBLANK(P756), P756=0, P756=""), 1, 0)</f>
        <v>0</v>
      </c>
    </row>
    <row r="758" spans="2:20">
      <c r="B758" s="21">
        <v>202000604</v>
      </c>
      <c r="C758" s="8">
        <v>9</v>
      </c>
      <c r="D758" s="8">
        <v>12</v>
      </c>
      <c r="E758" s="8">
        <v>790</v>
      </c>
      <c r="F758" s="9">
        <v>92</v>
      </c>
      <c r="G758" s="10">
        <v>43982.418749999997</v>
      </c>
      <c r="H758" s="10">
        <v>43982.610960648148</v>
      </c>
      <c r="I758" s="11">
        <v>4.6100000000000003</v>
      </c>
      <c r="J758" s="9">
        <v>23</v>
      </c>
      <c r="K758" s="9" t="s">
        <v>4</v>
      </c>
      <c r="L758" s="8">
        <v>7308</v>
      </c>
      <c r="M758" s="8" t="s">
        <v>50</v>
      </c>
      <c r="N758" s="8" t="s">
        <v>51</v>
      </c>
      <c r="O758" s="8">
        <v>304575.99800000002</v>
      </c>
      <c r="P758" s="12">
        <v>6139232.6440000003</v>
      </c>
      <c r="Q758" s="13" t="s">
        <v>624</v>
      </c>
      <c r="R758" s="54" t="str">
        <f>IF(ISNUMBER(MATCH(J758, Causas!B:B, 0)), "Taxonomía Nueva", IF(ISNUMBER(MATCH(J758, 'Causas 1'!B:B, 0)), "Taxonomía Antigua", "HUÉRFANO"))</f>
        <v>Taxonomía Nueva</v>
      </c>
      <c r="S758" s="56">
        <f>YEAR(G758)</f>
        <v>2020</v>
      </c>
      <c r="T758" s="8">
        <f>IF(OR(ISBLANK(O757), O757=0, O757="", ISBLANK(P757), P757=0, P757=""), 1, 0)</f>
        <v>0</v>
      </c>
    </row>
    <row r="759" spans="2:20">
      <c r="B759" s="21">
        <v>202000611</v>
      </c>
      <c r="C759" s="8">
        <v>9</v>
      </c>
      <c r="D759" s="8">
        <v>5</v>
      </c>
      <c r="E759" s="8">
        <v>375</v>
      </c>
      <c r="F759" s="9">
        <v>11</v>
      </c>
      <c r="G759" s="10">
        <v>43980.427291666667</v>
      </c>
      <c r="H759" s="10">
        <v>43980.591956018521</v>
      </c>
      <c r="I759" s="11">
        <v>3.95</v>
      </c>
      <c r="J759" s="9">
        <v>4</v>
      </c>
      <c r="K759" s="9" t="s">
        <v>4</v>
      </c>
      <c r="L759" s="8">
        <v>7308</v>
      </c>
      <c r="M759" s="8" t="s">
        <v>50</v>
      </c>
      <c r="N759" s="8" t="s">
        <v>51</v>
      </c>
      <c r="O759" s="8">
        <v>311088.92800000001</v>
      </c>
      <c r="P759" s="12">
        <v>6137030.1919999998</v>
      </c>
      <c r="Q759" s="13" t="s">
        <v>625</v>
      </c>
      <c r="R759" s="54" t="str">
        <f>IF(ISNUMBER(MATCH(J759, Causas!B:B, 0)), "Taxonomía Nueva", IF(ISNUMBER(MATCH(J759, 'Causas 1'!B:B, 0)), "Taxonomía Antigua", "HUÉRFANO"))</f>
        <v>Taxonomía Nueva</v>
      </c>
      <c r="S759" s="56">
        <f>YEAR(G759)</f>
        <v>2020</v>
      </c>
      <c r="T759" s="8">
        <f>IF(OR(ISBLANK(O758), O758=0, O758="", ISBLANK(P758), P758=0, P758=""), 1, 0)</f>
        <v>0</v>
      </c>
    </row>
    <row r="760" spans="2:20">
      <c r="B760" s="21">
        <v>202000621</v>
      </c>
      <c r="C760" s="8">
        <v>2</v>
      </c>
      <c r="D760" s="8">
        <v>0</v>
      </c>
      <c r="E760" s="8">
        <v>0</v>
      </c>
      <c r="F760" s="9">
        <v>49</v>
      </c>
      <c r="G760" s="10">
        <v>43982.836736111109</v>
      </c>
      <c r="H760" s="10">
        <v>43983.017002314817</v>
      </c>
      <c r="I760" s="11">
        <v>4.33</v>
      </c>
      <c r="J760" s="9">
        <v>30</v>
      </c>
      <c r="K760" s="9" t="s">
        <v>4</v>
      </c>
      <c r="L760" s="8">
        <v>7308</v>
      </c>
      <c r="M760" s="8" t="s">
        <v>50</v>
      </c>
      <c r="N760" s="8" t="s">
        <v>275</v>
      </c>
      <c r="O760" s="8">
        <v>312127.511</v>
      </c>
      <c r="P760" s="12">
        <v>6142241.4110000003</v>
      </c>
      <c r="Q760" s="13" t="s">
        <v>626</v>
      </c>
      <c r="R760" s="54" t="str">
        <f>IF(ISNUMBER(MATCH(J760, Causas!B:B, 0)), "Taxonomía Nueva", IF(ISNUMBER(MATCH(J760, 'Causas 1'!B:B, 0)), "Taxonomía Antigua", "HUÉRFANO"))</f>
        <v>Taxonomía Nueva</v>
      </c>
      <c r="S760" s="56">
        <f>YEAR(G760)</f>
        <v>2020</v>
      </c>
      <c r="T760" s="8">
        <f>IF(OR(ISBLANK(O759), O759=0, O759="", ISBLANK(P759), P759=0, P759=""), 1, 0)</f>
        <v>0</v>
      </c>
    </row>
    <row r="761" spans="2:20">
      <c r="B761" s="21">
        <v>202000630</v>
      </c>
      <c r="C761" s="8">
        <v>6</v>
      </c>
      <c r="D761" s="8">
        <v>0</v>
      </c>
      <c r="E761" s="8">
        <v>0</v>
      </c>
      <c r="F761" s="9">
        <v>23</v>
      </c>
      <c r="G761" s="10">
        <v>43984.740266203706</v>
      </c>
      <c r="H761" s="10">
        <v>43984.782361111109</v>
      </c>
      <c r="I761" s="11">
        <v>1.01</v>
      </c>
      <c r="J761" s="9">
        <v>26</v>
      </c>
      <c r="K761" s="9" t="s">
        <v>4</v>
      </c>
      <c r="L761" s="8">
        <v>7301</v>
      </c>
      <c r="M761" s="8" t="s">
        <v>53</v>
      </c>
      <c r="N761" s="8" t="s">
        <v>275</v>
      </c>
      <c r="O761" s="8">
        <v>301098.022</v>
      </c>
      <c r="P761" s="12">
        <v>6124714.2989999996</v>
      </c>
      <c r="Q761" s="13" t="s">
        <v>627</v>
      </c>
      <c r="R761" s="54" t="str">
        <f>IF(ISNUMBER(MATCH(J761, Causas!B:B, 0)), "Taxonomía Nueva", IF(ISNUMBER(MATCH(J761, 'Causas 1'!B:B, 0)), "Taxonomía Antigua", "HUÉRFANO"))</f>
        <v>Taxonomía Nueva</v>
      </c>
      <c r="S761" s="56">
        <f>YEAR(G761)</f>
        <v>2020</v>
      </c>
      <c r="T761" s="8">
        <f>IF(OR(ISBLANK(O760), O760=0, O760="", ISBLANK(P760), P760=0, P760=""), 1, 0)</f>
        <v>0</v>
      </c>
    </row>
    <row r="762" spans="2:20">
      <c r="B762" s="21">
        <v>202000639</v>
      </c>
      <c r="C762" s="8">
        <v>2</v>
      </c>
      <c r="D762" s="8">
        <v>6</v>
      </c>
      <c r="E762" s="8">
        <v>130</v>
      </c>
      <c r="F762" s="9">
        <v>34</v>
      </c>
      <c r="G762" s="10">
        <v>43993.418067129627</v>
      </c>
      <c r="H762" s="10">
        <v>43993.664942129632</v>
      </c>
      <c r="I762" s="11">
        <v>5.93</v>
      </c>
      <c r="J762" s="9">
        <v>25</v>
      </c>
      <c r="K762" s="9" t="s">
        <v>4</v>
      </c>
      <c r="L762" s="8">
        <v>6303</v>
      </c>
      <c r="M762" s="8" t="s">
        <v>64</v>
      </c>
      <c r="N762" s="8" t="s">
        <v>51</v>
      </c>
      <c r="O762" s="8">
        <v>310460.65700000001</v>
      </c>
      <c r="P762" s="12">
        <v>6144445.9369999999</v>
      </c>
      <c r="Q762" s="13" t="s">
        <v>628</v>
      </c>
      <c r="R762" s="54" t="str">
        <f>IF(ISNUMBER(MATCH(J762, Causas!B:B, 0)), "Taxonomía Nueva", IF(ISNUMBER(MATCH(J762, 'Causas 1'!B:B, 0)), "Taxonomía Antigua", "HUÉRFANO"))</f>
        <v>Taxonomía Nueva</v>
      </c>
      <c r="S762" s="56">
        <f>YEAR(G762)</f>
        <v>2020</v>
      </c>
      <c r="T762" s="8">
        <f>IF(OR(ISBLANK(O761), O761=0, O761="", ISBLANK(P761), P761=0, P761=""), 1, 0)</f>
        <v>0</v>
      </c>
    </row>
    <row r="763" spans="2:20">
      <c r="B763" s="21">
        <v>202000639</v>
      </c>
      <c r="C763" s="8">
        <v>2</v>
      </c>
      <c r="D763" s="8">
        <v>5</v>
      </c>
      <c r="E763" s="8">
        <v>110</v>
      </c>
      <c r="F763" s="9">
        <v>55</v>
      </c>
      <c r="G763" s="10">
        <v>43993.418067129627</v>
      </c>
      <c r="H763" s="10">
        <v>43993.664942129632</v>
      </c>
      <c r="I763" s="11">
        <v>5.93</v>
      </c>
      <c r="J763" s="9">
        <v>25</v>
      </c>
      <c r="K763" s="9" t="s">
        <v>4</v>
      </c>
      <c r="L763" s="8">
        <v>7308</v>
      </c>
      <c r="M763" s="8" t="s">
        <v>50</v>
      </c>
      <c r="N763" s="8" t="s">
        <v>51</v>
      </c>
      <c r="O763" s="8">
        <v>310460.65700000001</v>
      </c>
      <c r="P763" s="12">
        <v>6144445.9369999999</v>
      </c>
      <c r="Q763" s="13" t="s">
        <v>628</v>
      </c>
      <c r="R763" s="54" t="str">
        <f>IF(ISNUMBER(MATCH(J763, Causas!B:B, 0)), "Taxonomía Nueva", IF(ISNUMBER(MATCH(J763, 'Causas 1'!B:B, 0)), "Taxonomía Antigua", "HUÉRFANO"))</f>
        <v>Taxonomía Nueva</v>
      </c>
      <c r="S763" s="56">
        <f>YEAR(G763)</f>
        <v>2020</v>
      </c>
      <c r="T763" s="8">
        <f>IF(OR(ISBLANK(O762), O762=0, O762="", ISBLANK(P762), P762=0, P762=""), 1, 0)</f>
        <v>0</v>
      </c>
    </row>
    <row r="764" spans="2:20">
      <c r="B764" s="21">
        <v>202000643</v>
      </c>
      <c r="C764" s="8">
        <v>9</v>
      </c>
      <c r="D764" s="8">
        <v>1</v>
      </c>
      <c r="E764" s="8">
        <v>15</v>
      </c>
      <c r="F764" s="9">
        <v>12</v>
      </c>
      <c r="G764" s="10">
        <v>43994.416944444441</v>
      </c>
      <c r="H764" s="10">
        <v>43994.477546296293</v>
      </c>
      <c r="I764" s="11">
        <v>1.45</v>
      </c>
      <c r="J764" s="9">
        <v>25</v>
      </c>
      <c r="K764" s="9" t="s">
        <v>4</v>
      </c>
      <c r="L764" s="8">
        <v>7308</v>
      </c>
      <c r="M764" s="8" t="s">
        <v>50</v>
      </c>
      <c r="N764" s="8" t="s">
        <v>51</v>
      </c>
      <c r="O764" s="8">
        <v>320111.7</v>
      </c>
      <c r="P764" s="12">
        <v>6129584.2520000003</v>
      </c>
      <c r="Q764" s="13" t="s">
        <v>629</v>
      </c>
      <c r="R764" s="54" t="str">
        <f>IF(ISNUMBER(MATCH(J764, Causas!B:B, 0)), "Taxonomía Nueva", IF(ISNUMBER(MATCH(J764, 'Causas 1'!B:B, 0)), "Taxonomía Antigua", "HUÉRFANO"))</f>
        <v>Taxonomía Nueva</v>
      </c>
      <c r="S764" s="56">
        <f>YEAR(G764)</f>
        <v>2020</v>
      </c>
      <c r="T764" s="8">
        <f>IF(OR(ISBLANK(O763), O763=0, O763="", ISBLANK(P763), P763=0, P763=""), 1, 0)</f>
        <v>0</v>
      </c>
    </row>
    <row r="765" spans="2:20">
      <c r="B765" s="21">
        <v>202000663</v>
      </c>
      <c r="C765" s="8">
        <v>6</v>
      </c>
      <c r="D765" s="8">
        <v>0</v>
      </c>
      <c r="E765" s="8">
        <v>0</v>
      </c>
      <c r="F765" s="9">
        <v>93</v>
      </c>
      <c r="G765" s="10">
        <v>43992.413854166669</v>
      </c>
      <c r="H765" s="10">
        <v>43992.452187499999</v>
      </c>
      <c r="I765" s="11">
        <v>0.92</v>
      </c>
      <c r="J765" s="9">
        <v>26</v>
      </c>
      <c r="K765" s="9" t="s">
        <v>4</v>
      </c>
      <c r="L765" s="8">
        <v>7301</v>
      </c>
      <c r="M765" s="8" t="s">
        <v>53</v>
      </c>
      <c r="N765" s="8" t="s">
        <v>275</v>
      </c>
      <c r="O765" s="8">
        <v>297857.266</v>
      </c>
      <c r="P765" s="12">
        <v>6125667.6349999998</v>
      </c>
      <c r="Q765" s="13" t="s">
        <v>630</v>
      </c>
      <c r="R765" s="54" t="str">
        <f>IF(ISNUMBER(MATCH(J765, Causas!B:B, 0)), "Taxonomía Nueva", IF(ISNUMBER(MATCH(J765, 'Causas 1'!B:B, 0)), "Taxonomía Antigua", "HUÉRFANO"))</f>
        <v>Taxonomía Nueva</v>
      </c>
      <c r="S765" s="56">
        <f>YEAR(G765)</f>
        <v>2020</v>
      </c>
      <c r="T765" s="8">
        <f>IF(OR(ISBLANK(O764), O764=0, O764="", ISBLANK(P764), P764=0, P764=""), 1, 0)</f>
        <v>0</v>
      </c>
    </row>
    <row r="766" spans="2:20">
      <c r="B766" s="21">
        <v>202000671</v>
      </c>
      <c r="C766" s="8">
        <v>6</v>
      </c>
      <c r="D766" s="8">
        <v>1</v>
      </c>
      <c r="E766" s="8">
        <v>30</v>
      </c>
      <c r="F766" s="9">
        <v>23</v>
      </c>
      <c r="G766" s="10">
        <v>43993.362719907411</v>
      </c>
      <c r="H766" s="10">
        <v>43993.433564814812</v>
      </c>
      <c r="I766" s="11">
        <v>1.7</v>
      </c>
      <c r="J766" s="9">
        <v>5</v>
      </c>
      <c r="K766" s="9" t="s">
        <v>4</v>
      </c>
      <c r="L766" s="8">
        <v>7301</v>
      </c>
      <c r="M766" s="8" t="s">
        <v>53</v>
      </c>
      <c r="N766" s="8" t="s">
        <v>51</v>
      </c>
      <c r="O766" s="8">
        <v>301907.11499999999</v>
      </c>
      <c r="P766" s="12">
        <v>6123523.2309999997</v>
      </c>
      <c r="Q766" s="13" t="s">
        <v>631</v>
      </c>
      <c r="R766" s="54" t="str">
        <f>IF(ISNUMBER(MATCH(J766, Causas!B:B, 0)), "Taxonomía Nueva", IF(ISNUMBER(MATCH(J766, 'Causas 1'!B:B, 0)), "Taxonomía Antigua", "HUÉRFANO"))</f>
        <v>Taxonomía Nueva</v>
      </c>
      <c r="S766" s="56">
        <f>YEAR(G766)</f>
        <v>2020</v>
      </c>
      <c r="T766" s="8">
        <f>IF(OR(ISBLANK(O765), O765=0, O765="", ISBLANK(P765), P765=0, P765=""), 1, 0)</f>
        <v>0</v>
      </c>
    </row>
    <row r="767" spans="2:20">
      <c r="B767" s="21">
        <v>202000675</v>
      </c>
      <c r="C767" s="8">
        <v>6</v>
      </c>
      <c r="D767" s="8">
        <v>0</v>
      </c>
      <c r="E767" s="8">
        <v>0</v>
      </c>
      <c r="F767" s="9">
        <v>17</v>
      </c>
      <c r="G767" s="10">
        <v>43993.743634259263</v>
      </c>
      <c r="H767" s="10">
        <v>43993.890381944446</v>
      </c>
      <c r="I767" s="11">
        <v>3.52</v>
      </c>
      <c r="J767" s="9">
        <v>5</v>
      </c>
      <c r="K767" s="9" t="s">
        <v>4</v>
      </c>
      <c r="L767" s="8">
        <v>7301</v>
      </c>
      <c r="M767" s="8" t="s">
        <v>53</v>
      </c>
      <c r="N767" s="8" t="s">
        <v>275</v>
      </c>
      <c r="O767" s="8">
        <v>299039.27399999998</v>
      </c>
      <c r="P767" s="12">
        <v>6122168.4309999999</v>
      </c>
      <c r="Q767" s="13" t="s">
        <v>632</v>
      </c>
      <c r="R767" s="54" t="str">
        <f>IF(ISNUMBER(MATCH(J767, Causas!B:B, 0)), "Taxonomía Nueva", IF(ISNUMBER(MATCH(J767, 'Causas 1'!B:B, 0)), "Taxonomía Antigua", "HUÉRFANO"))</f>
        <v>Taxonomía Nueva</v>
      </c>
      <c r="S767" s="56">
        <f>YEAR(G767)</f>
        <v>2020</v>
      </c>
      <c r="T767" s="8">
        <f>IF(OR(ISBLANK(O766), O766=0, O766="", ISBLANK(P766), P766=0, P766=""), 1, 0)</f>
        <v>0</v>
      </c>
    </row>
    <row r="768" spans="2:20">
      <c r="B768" s="21">
        <v>202000677</v>
      </c>
      <c r="C768" s="8">
        <v>9</v>
      </c>
      <c r="D768" s="8">
        <v>6</v>
      </c>
      <c r="E768" s="8">
        <v>125</v>
      </c>
      <c r="F768" s="9">
        <v>76</v>
      </c>
      <c r="G768" s="10">
        <v>43993.745682870373</v>
      </c>
      <c r="H768" s="10">
        <v>43993.809641203705</v>
      </c>
      <c r="I768" s="11">
        <v>1.54</v>
      </c>
      <c r="J768" s="9">
        <v>4</v>
      </c>
      <c r="K768" s="9" t="s">
        <v>4</v>
      </c>
      <c r="L768" s="8">
        <v>7308</v>
      </c>
      <c r="M768" s="8" t="s">
        <v>50</v>
      </c>
      <c r="N768" s="8" t="s">
        <v>51</v>
      </c>
      <c r="O768" s="8">
        <v>305540.78499999997</v>
      </c>
      <c r="P768" s="12">
        <v>6140382.2829999998</v>
      </c>
      <c r="Q768" s="13" t="s">
        <v>633</v>
      </c>
      <c r="R768" s="54" t="str">
        <f>IF(ISNUMBER(MATCH(J768, Causas!B:B, 0)), "Taxonomía Nueva", IF(ISNUMBER(MATCH(J768, 'Causas 1'!B:B, 0)), "Taxonomía Antigua", "HUÉRFANO"))</f>
        <v>Taxonomía Nueva</v>
      </c>
      <c r="S768" s="56">
        <f>YEAR(G768)</f>
        <v>2020</v>
      </c>
      <c r="T768" s="8">
        <f>IF(OR(ISBLANK(O767), O767=0, O767="", ISBLANK(P767), P767=0, P767=""), 1, 0)</f>
        <v>0</v>
      </c>
    </row>
    <row r="769" spans="2:20">
      <c r="B769" s="21">
        <v>202000682</v>
      </c>
      <c r="C769" s="8">
        <v>7</v>
      </c>
      <c r="D769" s="8">
        <v>213</v>
      </c>
      <c r="E769" s="8">
        <v>12716.5</v>
      </c>
      <c r="F769" s="9">
        <v>2102</v>
      </c>
      <c r="G769" s="10">
        <v>43993.761631944442</v>
      </c>
      <c r="H769" s="10">
        <v>43993.840844907405</v>
      </c>
      <c r="I769" s="11">
        <v>1.9</v>
      </c>
      <c r="J769" s="9">
        <v>2</v>
      </c>
      <c r="K769" s="9" t="s">
        <v>4</v>
      </c>
      <c r="L769" s="8">
        <v>7301</v>
      </c>
      <c r="M769" s="8" t="s">
        <v>53</v>
      </c>
      <c r="N769" s="8" t="s">
        <v>51</v>
      </c>
      <c r="O769" s="8">
        <v>302185.22700000001</v>
      </c>
      <c r="P769" s="12">
        <v>6117707.0020000003</v>
      </c>
      <c r="Q769" s="13" t="s">
        <v>634</v>
      </c>
      <c r="R769" s="54" t="str">
        <f>IF(ISNUMBER(MATCH(J769, Causas!B:B, 0)), "Taxonomía Nueva", IF(ISNUMBER(MATCH(J769, 'Causas 1'!B:B, 0)), "Taxonomía Antigua", "HUÉRFANO"))</f>
        <v>Taxonomía Nueva</v>
      </c>
      <c r="S769" s="56">
        <f>YEAR(G769)</f>
        <v>2020</v>
      </c>
      <c r="T769" s="8">
        <f>IF(OR(ISBLANK(O768), O768=0, O768="", ISBLANK(P768), P768=0, P768=""), 1, 0)</f>
        <v>0</v>
      </c>
    </row>
    <row r="770" spans="2:20">
      <c r="B770" s="21">
        <v>202000682</v>
      </c>
      <c r="C770" s="8">
        <v>7</v>
      </c>
      <c r="D770" s="8">
        <v>35</v>
      </c>
      <c r="E770" s="8">
        <v>2164.5</v>
      </c>
      <c r="F770" s="9">
        <v>273</v>
      </c>
      <c r="G770" s="10">
        <v>43993.761631944442</v>
      </c>
      <c r="H770" s="10">
        <v>43993.840844907405</v>
      </c>
      <c r="I770" s="11">
        <v>1.9</v>
      </c>
      <c r="J770" s="9">
        <v>2</v>
      </c>
      <c r="K770" s="9" t="s">
        <v>4</v>
      </c>
      <c r="L770" s="8">
        <v>7304</v>
      </c>
      <c r="M770" s="8" t="s">
        <v>92</v>
      </c>
      <c r="N770" s="8" t="s">
        <v>51</v>
      </c>
      <c r="O770" s="8">
        <v>302185.22700000001</v>
      </c>
      <c r="P770" s="12">
        <v>6117707.0020000003</v>
      </c>
      <c r="Q770" s="13" t="s">
        <v>634</v>
      </c>
      <c r="R770" s="54" t="str">
        <f>IF(ISNUMBER(MATCH(J770, Causas!B:B, 0)), "Taxonomía Nueva", IF(ISNUMBER(MATCH(J770, 'Causas 1'!B:B, 0)), "Taxonomía Antigua", "HUÉRFANO"))</f>
        <v>Taxonomía Nueva</v>
      </c>
      <c r="S770" s="56">
        <f>YEAR(G770)</f>
        <v>2020</v>
      </c>
      <c r="T770" s="8">
        <f>IF(OR(ISBLANK(O769), O769=0, O769="", ISBLANK(P769), P769=0, P769=""), 1, 0)</f>
        <v>0</v>
      </c>
    </row>
    <row r="771" spans="2:20">
      <c r="B771" s="21">
        <v>202000682</v>
      </c>
      <c r="C771" s="8">
        <v>7</v>
      </c>
      <c r="D771" s="8">
        <v>41</v>
      </c>
      <c r="E771" s="8">
        <v>3730</v>
      </c>
      <c r="F771" s="9">
        <v>490</v>
      </c>
      <c r="G771" s="10">
        <v>43993.761631944442</v>
      </c>
      <c r="H771" s="10">
        <v>43993.84134259259</v>
      </c>
      <c r="I771" s="11">
        <v>1.91</v>
      </c>
      <c r="J771" s="9">
        <v>2</v>
      </c>
      <c r="K771" s="9" t="s">
        <v>4</v>
      </c>
      <c r="L771" s="8">
        <v>7301</v>
      </c>
      <c r="M771" s="8" t="s">
        <v>53</v>
      </c>
      <c r="N771" s="8" t="s">
        <v>51</v>
      </c>
      <c r="O771" s="8">
        <v>302185.22700000001</v>
      </c>
      <c r="P771" s="12">
        <v>6117707.0020000003</v>
      </c>
      <c r="Q771" s="13" t="s">
        <v>634</v>
      </c>
      <c r="R771" s="54" t="str">
        <f>IF(ISNUMBER(MATCH(J771, Causas!B:B, 0)), "Taxonomía Nueva", IF(ISNUMBER(MATCH(J771, 'Causas 1'!B:B, 0)), "Taxonomía Antigua", "HUÉRFANO"))</f>
        <v>Taxonomía Nueva</v>
      </c>
      <c r="S771" s="56">
        <f>YEAR(G771)</f>
        <v>2020</v>
      </c>
      <c r="T771" s="8">
        <f>IF(OR(ISBLANK(O770), O770=0, O770="", ISBLANK(P770), P770=0, P770=""), 1, 0)</f>
        <v>0</v>
      </c>
    </row>
    <row r="772" spans="2:20">
      <c r="B772" s="21">
        <v>202000705</v>
      </c>
      <c r="C772" s="8">
        <v>6</v>
      </c>
      <c r="D772" s="8">
        <v>50</v>
      </c>
      <c r="E772" s="8">
        <v>3795</v>
      </c>
      <c r="F772" s="9">
        <v>896</v>
      </c>
      <c r="G772" s="10">
        <v>43993.817523148151</v>
      </c>
      <c r="H772" s="10">
        <v>43993.845092592594</v>
      </c>
      <c r="I772" s="11">
        <v>0.66</v>
      </c>
      <c r="J772" s="9">
        <v>1</v>
      </c>
      <c r="K772" s="9" t="s">
        <v>4</v>
      </c>
      <c r="L772" s="8">
        <v>7301</v>
      </c>
      <c r="M772" s="8" t="s">
        <v>53</v>
      </c>
      <c r="N772" s="8" t="s">
        <v>51</v>
      </c>
      <c r="O772" s="8">
        <v>297753.24200000003</v>
      </c>
      <c r="P772" s="12">
        <v>6122599.0980000002</v>
      </c>
      <c r="Q772" s="13" t="s">
        <v>635</v>
      </c>
      <c r="R772" s="54" t="str">
        <f>IF(ISNUMBER(MATCH(J772, Causas!B:B, 0)), "Taxonomía Nueva", IF(ISNUMBER(MATCH(J772, 'Causas 1'!B:B, 0)), "Taxonomía Antigua", "HUÉRFANO"))</f>
        <v>Taxonomía Nueva</v>
      </c>
      <c r="S772" s="56">
        <f>YEAR(G772)</f>
        <v>2020</v>
      </c>
      <c r="T772" s="8">
        <f>IF(OR(ISBLANK(O771), O771=0, O771="", ISBLANK(P771), P771=0, P771=""), 1, 0)</f>
        <v>0</v>
      </c>
    </row>
    <row r="773" spans="2:20">
      <c r="B773" s="21">
        <v>202000705</v>
      </c>
      <c r="C773" s="8">
        <v>6</v>
      </c>
      <c r="D773" s="8">
        <v>19</v>
      </c>
      <c r="E773" s="8">
        <v>860</v>
      </c>
      <c r="F773" s="9">
        <v>192</v>
      </c>
      <c r="G773" s="10">
        <v>43993.817523148151</v>
      </c>
      <c r="H773" s="10">
        <v>43994.062256944446</v>
      </c>
      <c r="I773" s="11">
        <v>5.87</v>
      </c>
      <c r="J773" s="9">
        <v>1</v>
      </c>
      <c r="K773" s="9" t="s">
        <v>4</v>
      </c>
      <c r="L773" s="8">
        <v>7301</v>
      </c>
      <c r="M773" s="8" t="s">
        <v>53</v>
      </c>
      <c r="N773" s="8" t="s">
        <v>51</v>
      </c>
      <c r="O773" s="8">
        <v>297753.24200000003</v>
      </c>
      <c r="P773" s="12">
        <v>6122599.0980000002</v>
      </c>
      <c r="Q773" s="13" t="s">
        <v>635</v>
      </c>
      <c r="R773" s="54" t="str">
        <f>IF(ISNUMBER(MATCH(J773, Causas!B:B, 0)), "Taxonomía Nueva", IF(ISNUMBER(MATCH(J773, 'Causas 1'!B:B, 0)), "Taxonomía Antigua", "HUÉRFANO"))</f>
        <v>Taxonomía Nueva</v>
      </c>
      <c r="S773" s="56">
        <f>YEAR(G773)</f>
        <v>2020</v>
      </c>
      <c r="T773" s="8">
        <f>IF(OR(ISBLANK(O772), O772=0, O772="", ISBLANK(P772), P772=0, P772=""), 1, 0)</f>
        <v>0</v>
      </c>
    </row>
    <row r="774" spans="2:20">
      <c r="B774" s="21">
        <v>202000713</v>
      </c>
      <c r="C774" s="8">
        <v>9</v>
      </c>
      <c r="D774" s="8">
        <v>9</v>
      </c>
      <c r="E774" s="8">
        <v>205</v>
      </c>
      <c r="F774" s="9">
        <v>170</v>
      </c>
      <c r="G774" s="10">
        <v>43993.839606481481</v>
      </c>
      <c r="H774" s="10">
        <v>43993.904502314814</v>
      </c>
      <c r="I774" s="11">
        <v>1.56</v>
      </c>
      <c r="J774" s="9">
        <v>5</v>
      </c>
      <c r="K774" s="9" t="s">
        <v>4</v>
      </c>
      <c r="L774" s="8">
        <v>7308</v>
      </c>
      <c r="M774" s="8" t="s">
        <v>50</v>
      </c>
      <c r="N774" s="8" t="s">
        <v>51</v>
      </c>
      <c r="O774" s="8">
        <v>315893.65789999999</v>
      </c>
      <c r="P774" s="12">
        <v>6134826.2028000001</v>
      </c>
      <c r="Q774" s="13" t="s">
        <v>636</v>
      </c>
      <c r="R774" s="54" t="str">
        <f>IF(ISNUMBER(MATCH(J774, Causas!B:B, 0)), "Taxonomía Nueva", IF(ISNUMBER(MATCH(J774, 'Causas 1'!B:B, 0)), "Taxonomía Antigua", "HUÉRFANO"))</f>
        <v>Taxonomía Nueva</v>
      </c>
      <c r="S774" s="56">
        <f>YEAR(G774)</f>
        <v>2020</v>
      </c>
      <c r="T774" s="8">
        <f>IF(OR(ISBLANK(O773), O773=0, O773="", ISBLANK(P773), P773=0, P773=""), 1, 0)</f>
        <v>0</v>
      </c>
    </row>
    <row r="775" spans="2:20">
      <c r="B775" s="21">
        <v>202000715</v>
      </c>
      <c r="C775" s="8">
        <v>6</v>
      </c>
      <c r="D775" s="8">
        <v>1</v>
      </c>
      <c r="E775" s="8">
        <v>30</v>
      </c>
      <c r="F775" s="9">
        <v>23</v>
      </c>
      <c r="G775" s="10">
        <v>43993.842083333337</v>
      </c>
      <c r="H775" s="10">
        <v>43994.003472222219</v>
      </c>
      <c r="I775" s="11">
        <v>3.87</v>
      </c>
      <c r="J775" s="9">
        <v>2</v>
      </c>
      <c r="K775" s="9" t="s">
        <v>4</v>
      </c>
      <c r="L775" s="8">
        <v>7301</v>
      </c>
      <c r="M775" s="8" t="s">
        <v>53</v>
      </c>
      <c r="N775" s="8" t="s">
        <v>51</v>
      </c>
      <c r="O775" s="8">
        <v>301907.11499999999</v>
      </c>
      <c r="P775" s="12">
        <v>6123523.2309999997</v>
      </c>
      <c r="Q775" s="13" t="s">
        <v>637</v>
      </c>
      <c r="R775" s="54" t="str">
        <f>IF(ISNUMBER(MATCH(J775, Causas!B:B, 0)), "Taxonomía Nueva", IF(ISNUMBER(MATCH(J775, 'Causas 1'!B:B, 0)), "Taxonomía Antigua", "HUÉRFANO"))</f>
        <v>Taxonomía Nueva</v>
      </c>
      <c r="S775" s="56">
        <f>YEAR(G775)</f>
        <v>2020</v>
      </c>
      <c r="T775" s="8">
        <f>IF(OR(ISBLANK(O774), O774=0, O774="", ISBLANK(P774), P774=0, P774=""), 1, 0)</f>
        <v>0</v>
      </c>
    </row>
    <row r="776" spans="2:20">
      <c r="B776" s="21">
        <v>202000720</v>
      </c>
      <c r="C776" s="8">
        <v>6</v>
      </c>
      <c r="D776" s="8">
        <v>0</v>
      </c>
      <c r="E776" s="8">
        <v>0</v>
      </c>
      <c r="F776" s="9">
        <v>21</v>
      </c>
      <c r="G776" s="10">
        <v>43993.84820601852</v>
      </c>
      <c r="H776" s="10">
        <v>43993.930555555555</v>
      </c>
      <c r="I776" s="11">
        <v>1.98</v>
      </c>
      <c r="J776" s="9">
        <v>5</v>
      </c>
      <c r="K776" s="9" t="s">
        <v>4</v>
      </c>
      <c r="L776" s="8">
        <v>7301</v>
      </c>
      <c r="M776" s="8" t="s">
        <v>53</v>
      </c>
      <c r="N776" s="8" t="s">
        <v>275</v>
      </c>
      <c r="O776" s="8">
        <v>297505.16499999998</v>
      </c>
      <c r="P776" s="12">
        <v>6123458.2180000003</v>
      </c>
      <c r="Q776" s="13" t="s">
        <v>638</v>
      </c>
      <c r="R776" s="54" t="str">
        <f>IF(ISNUMBER(MATCH(J776, Causas!B:B, 0)), "Taxonomía Nueva", IF(ISNUMBER(MATCH(J776, 'Causas 1'!B:B, 0)), "Taxonomía Antigua", "HUÉRFANO"))</f>
        <v>Taxonomía Nueva</v>
      </c>
      <c r="S776" s="56">
        <f>YEAR(G776)</f>
        <v>2020</v>
      </c>
      <c r="T776" s="8">
        <f>IF(OR(ISBLANK(O775), O775=0, O775="", ISBLANK(P775), P775=0, P775=""), 1, 0)</f>
        <v>0</v>
      </c>
    </row>
    <row r="777" spans="2:20">
      <c r="B777" s="21">
        <v>202000730</v>
      </c>
      <c r="C777" s="8">
        <v>7</v>
      </c>
      <c r="D777" s="8">
        <v>14</v>
      </c>
      <c r="E777" s="8">
        <v>465</v>
      </c>
      <c r="F777" s="9">
        <v>195</v>
      </c>
      <c r="G777" s="10">
        <v>43993.900868055556</v>
      </c>
      <c r="H777" s="10">
        <v>43994.036979166667</v>
      </c>
      <c r="I777" s="11">
        <v>3.27</v>
      </c>
      <c r="J777" s="9">
        <v>2</v>
      </c>
      <c r="K777" s="9" t="s">
        <v>4</v>
      </c>
      <c r="L777" s="8">
        <v>7301</v>
      </c>
      <c r="M777" s="8" t="s">
        <v>53</v>
      </c>
      <c r="N777" s="8" t="s">
        <v>51</v>
      </c>
      <c r="O777" s="8">
        <v>308303.20899999997</v>
      </c>
      <c r="P777" s="12">
        <v>6115182.8380000005</v>
      </c>
      <c r="Q777" s="13" t="s">
        <v>639</v>
      </c>
      <c r="R777" s="54" t="str">
        <f>IF(ISNUMBER(MATCH(J777, Causas!B:B, 0)), "Taxonomía Nueva", IF(ISNUMBER(MATCH(J777, 'Causas 1'!B:B, 0)), "Taxonomía Antigua", "HUÉRFANO"))</f>
        <v>Taxonomía Nueva</v>
      </c>
      <c r="S777" s="56">
        <f>YEAR(G777)</f>
        <v>2020</v>
      </c>
      <c r="T777" s="8">
        <f>IF(OR(ISBLANK(O776), O776=0, O776="", ISBLANK(P776), P776=0, P776=""), 1, 0)</f>
        <v>0</v>
      </c>
    </row>
    <row r="778" spans="2:20">
      <c r="B778" s="21">
        <v>202000731</v>
      </c>
      <c r="C778" s="8">
        <v>7</v>
      </c>
      <c r="D778" s="8">
        <v>0</v>
      </c>
      <c r="E778" s="8">
        <v>0</v>
      </c>
      <c r="F778" s="9">
        <v>33</v>
      </c>
      <c r="G778" s="10">
        <v>43993.864733796298</v>
      </c>
      <c r="H778" s="10">
        <v>43993.881886574076</v>
      </c>
      <c r="I778" s="11">
        <v>0.41</v>
      </c>
      <c r="J778" s="9">
        <v>2</v>
      </c>
      <c r="K778" s="9" t="s">
        <v>4</v>
      </c>
      <c r="L778" s="8">
        <v>7301</v>
      </c>
      <c r="M778" s="8" t="s">
        <v>53</v>
      </c>
      <c r="N778" s="8" t="s">
        <v>275</v>
      </c>
      <c r="O778" s="8">
        <v>309351.72200000001</v>
      </c>
      <c r="P778" s="12">
        <v>6114614.3420000002</v>
      </c>
      <c r="Q778" s="13" t="s">
        <v>640</v>
      </c>
      <c r="R778" s="54" t="str">
        <f>IF(ISNUMBER(MATCH(J778, Causas!B:B, 0)), "Taxonomía Nueva", IF(ISNUMBER(MATCH(J778, 'Causas 1'!B:B, 0)), "Taxonomía Antigua", "HUÉRFANO"))</f>
        <v>Taxonomía Nueva</v>
      </c>
      <c r="S778" s="56">
        <f>YEAR(G778)</f>
        <v>2020</v>
      </c>
      <c r="T778" s="8">
        <f>IF(OR(ISBLANK(O777), O777=0, O777="", ISBLANK(P777), P777=0, P777=""), 1, 0)</f>
        <v>0</v>
      </c>
    </row>
    <row r="779" spans="2:20">
      <c r="B779" s="21">
        <v>202000748</v>
      </c>
      <c r="C779" s="8">
        <v>6</v>
      </c>
      <c r="D779" s="8">
        <v>0</v>
      </c>
      <c r="E779" s="8">
        <v>0</v>
      </c>
      <c r="F779" s="9">
        <v>21</v>
      </c>
      <c r="G779" s="10">
        <v>43993.898298611108</v>
      </c>
      <c r="H779" s="10">
        <v>43994.145162037035</v>
      </c>
      <c r="I779" s="11">
        <v>5.92</v>
      </c>
      <c r="J779" s="9">
        <v>2</v>
      </c>
      <c r="K779" s="9" t="s">
        <v>4</v>
      </c>
      <c r="L779" s="8">
        <v>7301</v>
      </c>
      <c r="M779" s="8" t="s">
        <v>53</v>
      </c>
      <c r="N779" s="8" t="s">
        <v>275</v>
      </c>
      <c r="O779" s="8">
        <v>303544.43699999998</v>
      </c>
      <c r="P779" s="12">
        <v>6123303.6440000003</v>
      </c>
      <c r="Q779" s="13" t="s">
        <v>641</v>
      </c>
      <c r="R779" s="54" t="str">
        <f>IF(ISNUMBER(MATCH(J779, Causas!B:B, 0)), "Taxonomía Nueva", IF(ISNUMBER(MATCH(J779, 'Causas 1'!B:B, 0)), "Taxonomía Antigua", "HUÉRFANO"))</f>
        <v>Taxonomía Nueva</v>
      </c>
      <c r="S779" s="56">
        <f>YEAR(G779)</f>
        <v>2020</v>
      </c>
      <c r="T779" s="8">
        <f>IF(OR(ISBLANK(O778), O778=0, O778="", ISBLANK(P778), P778=0, P778=""), 1, 0)</f>
        <v>0</v>
      </c>
    </row>
    <row r="780" spans="2:20">
      <c r="B780" s="21">
        <v>202000751</v>
      </c>
      <c r="C780" s="8">
        <v>6</v>
      </c>
      <c r="D780" s="8">
        <v>31</v>
      </c>
      <c r="E780" s="8">
        <v>1245</v>
      </c>
      <c r="F780" s="9">
        <v>431</v>
      </c>
      <c r="G780" s="10">
        <v>43994.334027777775</v>
      </c>
      <c r="H780" s="10">
        <v>43994.466296296298</v>
      </c>
      <c r="I780" s="11">
        <v>3.17</v>
      </c>
      <c r="J780" s="9">
        <v>5</v>
      </c>
      <c r="K780" s="9" t="s">
        <v>4</v>
      </c>
      <c r="L780" s="8">
        <v>7301</v>
      </c>
      <c r="M780" s="8" t="s">
        <v>53</v>
      </c>
      <c r="N780" s="8" t="s">
        <v>51</v>
      </c>
      <c r="O780" s="8" t="s">
        <v>642</v>
      </c>
      <c r="P780" s="12" t="s">
        <v>643</v>
      </c>
      <c r="Q780" s="13" t="s">
        <v>644</v>
      </c>
      <c r="R780" s="54" t="str">
        <f>IF(ISNUMBER(MATCH(J780, Causas!B:B, 0)), "Taxonomía Nueva", IF(ISNUMBER(MATCH(J780, 'Causas 1'!B:B, 0)), "Taxonomía Antigua", "HUÉRFANO"))</f>
        <v>Taxonomía Nueva</v>
      </c>
      <c r="S780" s="56">
        <f>YEAR(G780)</f>
        <v>2020</v>
      </c>
      <c r="T780" s="8">
        <f>IF(OR(ISBLANK(O779), O779=0, O779="", ISBLANK(P779), P779=0, P779=""), 1, 0)</f>
        <v>0</v>
      </c>
    </row>
    <row r="781" spans="2:20">
      <c r="B781" s="21">
        <v>202000759</v>
      </c>
      <c r="C781" s="8">
        <v>9</v>
      </c>
      <c r="D781" s="8">
        <v>2</v>
      </c>
      <c r="E781" s="8">
        <v>15</v>
      </c>
      <c r="F781" s="9">
        <v>12</v>
      </c>
      <c r="G781" s="10">
        <v>43994.37940972222</v>
      </c>
      <c r="H781" s="10">
        <v>43994.477037037039</v>
      </c>
      <c r="I781" s="11">
        <v>2.34</v>
      </c>
      <c r="J781" s="9">
        <v>5</v>
      </c>
      <c r="K781" s="9" t="s">
        <v>4</v>
      </c>
      <c r="L781" s="8">
        <v>7308</v>
      </c>
      <c r="M781" s="8" t="s">
        <v>50</v>
      </c>
      <c r="N781" s="8" t="s">
        <v>51</v>
      </c>
      <c r="O781" s="8">
        <v>318953.658</v>
      </c>
      <c r="P781" s="12">
        <v>6130818.0820000004</v>
      </c>
      <c r="Q781" s="13" t="s">
        <v>645</v>
      </c>
      <c r="R781" s="54" t="str">
        <f>IF(ISNUMBER(MATCH(J781, Causas!B:B, 0)), "Taxonomía Nueva", IF(ISNUMBER(MATCH(J781, 'Causas 1'!B:B, 0)), "Taxonomía Antigua", "HUÉRFANO"))</f>
        <v>Taxonomía Nueva</v>
      </c>
      <c r="S781" s="56">
        <f>YEAR(G781)</f>
        <v>2020</v>
      </c>
      <c r="T781" s="8">
        <f>IF(OR(ISBLANK(O780), O780=0, O780="", ISBLANK(P780), P780=0, P780=""), 1, 0)</f>
        <v>0</v>
      </c>
    </row>
    <row r="782" spans="2:20">
      <c r="B782" s="21">
        <v>202000761</v>
      </c>
      <c r="C782" s="8">
        <v>7</v>
      </c>
      <c r="D782" s="8">
        <v>1</v>
      </c>
      <c r="E782" s="8">
        <v>75</v>
      </c>
      <c r="F782" s="9">
        <v>66</v>
      </c>
      <c r="G782" s="10">
        <v>43994.385254629633</v>
      </c>
      <c r="H782" s="10">
        <v>43994.540254629632</v>
      </c>
      <c r="I782" s="11">
        <v>3.72</v>
      </c>
      <c r="J782" s="9">
        <v>5</v>
      </c>
      <c r="K782" s="9" t="s">
        <v>4</v>
      </c>
      <c r="L782" s="8">
        <v>7301</v>
      </c>
      <c r="M782" s="8" t="s">
        <v>53</v>
      </c>
      <c r="N782" s="8" t="s">
        <v>51</v>
      </c>
      <c r="O782" s="8">
        <v>303635.80599999998</v>
      </c>
      <c r="P782" s="12">
        <v>6110640.7450000001</v>
      </c>
      <c r="Q782" s="13" t="s">
        <v>646</v>
      </c>
      <c r="R782" s="54" t="str">
        <f>IF(ISNUMBER(MATCH(J782, Causas!B:B, 0)), "Taxonomía Nueva", IF(ISNUMBER(MATCH(J782, 'Causas 1'!B:B, 0)), "Taxonomía Antigua", "HUÉRFANO"))</f>
        <v>Taxonomía Nueva</v>
      </c>
      <c r="S782" s="56">
        <f>YEAR(G782)</f>
        <v>2020</v>
      </c>
      <c r="T782" s="8">
        <f>IF(OR(ISBLANK(O781), O781=0, O781="", ISBLANK(P781), P781=0, P781=""), 1, 0)</f>
        <v>0</v>
      </c>
    </row>
    <row r="783" spans="2:20">
      <c r="B783" s="21">
        <v>202000762</v>
      </c>
      <c r="C783" s="8">
        <v>7</v>
      </c>
      <c r="D783" s="8">
        <v>1</v>
      </c>
      <c r="E783" s="8">
        <v>10</v>
      </c>
      <c r="F783" s="9">
        <v>2</v>
      </c>
      <c r="G783" s="10">
        <v>43994.402199074073</v>
      </c>
      <c r="H783" s="10">
        <v>43994.687083333331</v>
      </c>
      <c r="I783" s="11">
        <v>6.84</v>
      </c>
      <c r="J783" s="9">
        <v>2</v>
      </c>
      <c r="K783" s="9" t="s">
        <v>4</v>
      </c>
      <c r="L783" s="8">
        <v>7301</v>
      </c>
      <c r="M783" s="8" t="s">
        <v>53</v>
      </c>
      <c r="N783" s="8" t="s">
        <v>51</v>
      </c>
      <c r="O783" s="8">
        <v>314667.82</v>
      </c>
      <c r="P783" s="12">
        <v>6111544.2139999997</v>
      </c>
      <c r="Q783" s="13" t="s">
        <v>647</v>
      </c>
      <c r="R783" s="54" t="str">
        <f>IF(ISNUMBER(MATCH(J783, Causas!B:B, 0)), "Taxonomía Nueva", IF(ISNUMBER(MATCH(J783, 'Causas 1'!B:B, 0)), "Taxonomía Antigua", "HUÉRFANO"))</f>
        <v>Taxonomía Nueva</v>
      </c>
      <c r="S783" s="56">
        <f>YEAR(G783)</f>
        <v>2020</v>
      </c>
      <c r="T783" s="8">
        <f>IF(OR(ISBLANK(O782), O782=0, O782="", ISBLANK(P782), P782=0, P782=""), 1, 0)</f>
        <v>0</v>
      </c>
    </row>
    <row r="784" spans="2:20">
      <c r="B784" s="21">
        <v>202000762</v>
      </c>
      <c r="C784" s="8">
        <v>7</v>
      </c>
      <c r="D784" s="8">
        <v>1</v>
      </c>
      <c r="E784" s="8">
        <v>25</v>
      </c>
      <c r="F784" s="9">
        <v>17</v>
      </c>
      <c r="G784" s="10">
        <v>43994.405104166668</v>
      </c>
      <c r="H784" s="10">
        <v>43994.638194444444</v>
      </c>
      <c r="I784" s="11">
        <v>5.59</v>
      </c>
      <c r="J784" s="9">
        <v>2</v>
      </c>
      <c r="K784" s="9" t="s">
        <v>4</v>
      </c>
      <c r="L784" s="8">
        <v>7301</v>
      </c>
      <c r="M784" s="8" t="s">
        <v>53</v>
      </c>
      <c r="N784" s="8" t="s">
        <v>51</v>
      </c>
      <c r="O784" s="8">
        <v>312797.96399999998</v>
      </c>
      <c r="P784" s="12">
        <v>6108227.6100000003</v>
      </c>
      <c r="Q784" s="13" t="s">
        <v>647</v>
      </c>
      <c r="R784" s="54" t="str">
        <f>IF(ISNUMBER(MATCH(J784, Causas!B:B, 0)), "Taxonomía Nueva", IF(ISNUMBER(MATCH(J784, 'Causas 1'!B:B, 0)), "Taxonomía Antigua", "HUÉRFANO"))</f>
        <v>Taxonomía Nueva</v>
      </c>
      <c r="S784" s="56">
        <f>YEAR(G784)</f>
        <v>2020</v>
      </c>
      <c r="T784" s="8">
        <f>IF(OR(ISBLANK(O783), O783=0, O783="", ISBLANK(P783), P783=0, P783=""), 1, 0)</f>
        <v>0</v>
      </c>
    </row>
    <row r="785" spans="2:20">
      <c r="B785" s="21">
        <v>202000762</v>
      </c>
      <c r="C785" s="8">
        <v>7</v>
      </c>
      <c r="D785" s="8">
        <v>10</v>
      </c>
      <c r="E785" s="8">
        <v>95</v>
      </c>
      <c r="F785" s="9">
        <v>59</v>
      </c>
      <c r="G785" s="10">
        <v>43994.533622685187</v>
      </c>
      <c r="H785" s="10">
        <v>43994.540266203701</v>
      </c>
      <c r="I785" s="11">
        <v>0.16</v>
      </c>
      <c r="J785" s="9">
        <v>2</v>
      </c>
      <c r="K785" s="9" t="s">
        <v>4</v>
      </c>
      <c r="L785" s="8">
        <v>7301</v>
      </c>
      <c r="M785" s="8" t="s">
        <v>53</v>
      </c>
      <c r="N785" s="8" t="s">
        <v>51</v>
      </c>
      <c r="O785" s="8">
        <v>315641.94099999999</v>
      </c>
      <c r="P785" s="12">
        <v>6112466.3360000001</v>
      </c>
      <c r="Q785" s="13" t="s">
        <v>647</v>
      </c>
      <c r="R785" s="54" t="str">
        <f>IF(ISNUMBER(MATCH(J785, Causas!B:B, 0)), "Taxonomía Nueva", IF(ISNUMBER(MATCH(J785, 'Causas 1'!B:B, 0)), "Taxonomía Antigua", "HUÉRFANO"))</f>
        <v>Taxonomía Nueva</v>
      </c>
      <c r="S785" s="56">
        <f>YEAR(G785)</f>
        <v>2020</v>
      </c>
      <c r="T785" s="8">
        <f>IF(OR(ISBLANK(O784), O784=0, O784="", ISBLANK(P784), P784=0, P784=""), 1, 0)</f>
        <v>0</v>
      </c>
    </row>
    <row r="786" spans="2:20">
      <c r="B786" s="21">
        <v>202000764</v>
      </c>
      <c r="C786" s="8">
        <v>7</v>
      </c>
      <c r="D786" s="8">
        <v>2</v>
      </c>
      <c r="E786" s="8">
        <v>30</v>
      </c>
      <c r="F786" s="9">
        <v>17</v>
      </c>
      <c r="G786" s="10">
        <v>43994.420983796299</v>
      </c>
      <c r="H786" s="10">
        <v>43994.643275462964</v>
      </c>
      <c r="I786" s="11">
        <v>5.34</v>
      </c>
      <c r="J786" s="9">
        <v>5</v>
      </c>
      <c r="K786" s="9" t="s">
        <v>4</v>
      </c>
      <c r="L786" s="8">
        <v>7301</v>
      </c>
      <c r="M786" s="8" t="s">
        <v>53</v>
      </c>
      <c r="N786" s="8" t="s">
        <v>51</v>
      </c>
      <c r="O786" s="8">
        <v>311053.25099999999</v>
      </c>
      <c r="P786" s="12">
        <v>6114314.3310000002</v>
      </c>
      <c r="Q786" s="13" t="s">
        <v>648</v>
      </c>
      <c r="R786" s="54" t="str">
        <f>IF(ISNUMBER(MATCH(J786, Causas!B:B, 0)), "Taxonomía Nueva", IF(ISNUMBER(MATCH(J786, 'Causas 1'!B:B, 0)), "Taxonomía Antigua", "HUÉRFANO"))</f>
        <v>Taxonomía Nueva</v>
      </c>
      <c r="S786" s="56">
        <f>YEAR(G786)</f>
        <v>2020</v>
      </c>
      <c r="T786" s="8">
        <f>IF(OR(ISBLANK(O785), O785=0, O785="", ISBLANK(P785), P785=0, P785=""), 1, 0)</f>
        <v>0</v>
      </c>
    </row>
    <row r="787" spans="2:20">
      <c r="B787" s="21">
        <v>202000768</v>
      </c>
      <c r="C787" s="8">
        <v>6</v>
      </c>
      <c r="D787" s="8">
        <v>4</v>
      </c>
      <c r="E787" s="8">
        <v>450</v>
      </c>
      <c r="F787" s="9">
        <v>6</v>
      </c>
      <c r="G787" s="10">
        <v>43994.456192129626</v>
      </c>
      <c r="H787" s="10">
        <v>43994.599988425929</v>
      </c>
      <c r="I787" s="11">
        <v>3.45</v>
      </c>
      <c r="J787" s="9">
        <v>4</v>
      </c>
      <c r="K787" s="9" t="s">
        <v>4</v>
      </c>
      <c r="L787" s="8">
        <v>7301</v>
      </c>
      <c r="M787" s="8" t="s">
        <v>53</v>
      </c>
      <c r="N787" s="8" t="s">
        <v>51</v>
      </c>
      <c r="O787" s="8">
        <v>300676.4952</v>
      </c>
      <c r="P787" s="12">
        <v>6120602.0385999996</v>
      </c>
      <c r="Q787" s="13" t="s">
        <v>649</v>
      </c>
      <c r="R787" s="54" t="str">
        <f>IF(ISNUMBER(MATCH(J787, Causas!B:B, 0)), "Taxonomía Nueva", IF(ISNUMBER(MATCH(J787, 'Causas 1'!B:B, 0)), "Taxonomía Antigua", "HUÉRFANO"))</f>
        <v>Taxonomía Nueva</v>
      </c>
      <c r="S787" s="56">
        <f>YEAR(G787)</f>
        <v>2020</v>
      </c>
      <c r="T787" s="8">
        <f>IF(OR(ISBLANK(O786), O786=0, O786="", ISBLANK(P786), P786=0, P786=""), 1, 0)</f>
        <v>0</v>
      </c>
    </row>
    <row r="788" spans="2:20">
      <c r="B788" s="21">
        <v>202000793</v>
      </c>
      <c r="C788" s="8">
        <v>7</v>
      </c>
      <c r="D788" s="8">
        <v>0</v>
      </c>
      <c r="E788" s="8">
        <v>0</v>
      </c>
      <c r="F788" s="9">
        <v>211</v>
      </c>
      <c r="G788" s="10">
        <v>43996.334016203706</v>
      </c>
      <c r="H788" s="10">
        <v>43996.427083333336</v>
      </c>
      <c r="I788" s="11">
        <v>2.23</v>
      </c>
      <c r="J788" s="9">
        <v>5</v>
      </c>
      <c r="K788" s="9" t="s">
        <v>4</v>
      </c>
      <c r="L788" s="8">
        <v>7301</v>
      </c>
      <c r="M788" s="8" t="s">
        <v>53</v>
      </c>
      <c r="N788" s="8" t="s">
        <v>275</v>
      </c>
      <c r="O788" s="8">
        <v>303488.179</v>
      </c>
      <c r="P788" s="12">
        <v>6117056.3940000003</v>
      </c>
      <c r="Q788" s="13" t="s">
        <v>650</v>
      </c>
      <c r="R788" s="54" t="str">
        <f>IF(ISNUMBER(MATCH(J788, Causas!B:B, 0)), "Taxonomía Nueva", IF(ISNUMBER(MATCH(J788, 'Causas 1'!B:B, 0)), "Taxonomía Antigua", "HUÉRFANO"))</f>
        <v>Taxonomía Nueva</v>
      </c>
      <c r="S788" s="56">
        <f>YEAR(G788)</f>
        <v>2020</v>
      </c>
      <c r="T788" s="8">
        <f>IF(OR(ISBLANK(O787), O787=0, O787="", ISBLANK(P787), P787=0, P787=""), 1, 0)</f>
        <v>0</v>
      </c>
    </row>
    <row r="789" spans="2:20">
      <c r="B789" s="21">
        <v>202000801</v>
      </c>
      <c r="C789" s="8">
        <v>9</v>
      </c>
      <c r="D789" s="8">
        <v>25</v>
      </c>
      <c r="E789" s="8">
        <v>641</v>
      </c>
      <c r="F789" s="9">
        <v>395</v>
      </c>
      <c r="G789" s="10">
        <v>43996.750289351854</v>
      </c>
      <c r="H789" s="10">
        <v>43996.784826388888</v>
      </c>
      <c r="I789" s="11">
        <v>0.83</v>
      </c>
      <c r="J789" s="9">
        <v>33</v>
      </c>
      <c r="K789" s="9" t="s">
        <v>2</v>
      </c>
      <c r="L789" s="8">
        <v>7306</v>
      </c>
      <c r="M789" s="8" t="s">
        <v>60</v>
      </c>
      <c r="N789" s="8" t="s">
        <v>51</v>
      </c>
      <c r="O789" s="8">
        <v>320325.24099999998</v>
      </c>
      <c r="P789" s="12">
        <v>6129429.9340000004</v>
      </c>
      <c r="Q789" s="13" t="s">
        <v>651</v>
      </c>
      <c r="R789" s="54" t="str">
        <f>IF(ISNUMBER(MATCH(J789, Causas!B:B, 0)), "Taxonomía Nueva", IF(ISNUMBER(MATCH(J789, 'Causas 1'!B:B, 0)), "Taxonomía Antigua", "HUÉRFANO"))</f>
        <v>Taxonomía Nueva</v>
      </c>
      <c r="S789" s="56">
        <f>YEAR(G789)</f>
        <v>2020</v>
      </c>
      <c r="T789" s="8">
        <f>IF(OR(ISBLANK(O788), O788=0, O788="", ISBLANK(P788), P788=0, P788=""), 1, 0)</f>
        <v>0</v>
      </c>
    </row>
    <row r="790" spans="2:20">
      <c r="B790" s="21">
        <v>202000801</v>
      </c>
      <c r="C790" s="8">
        <v>9</v>
      </c>
      <c r="D790" s="8">
        <v>26</v>
      </c>
      <c r="E790" s="8">
        <v>661.5</v>
      </c>
      <c r="F790" s="9">
        <v>183</v>
      </c>
      <c r="G790" s="10">
        <v>43996.750289351854</v>
      </c>
      <c r="H790" s="10">
        <v>43996.784826388888</v>
      </c>
      <c r="I790" s="11">
        <v>0.83</v>
      </c>
      <c r="J790" s="9">
        <v>33</v>
      </c>
      <c r="K790" s="9" t="s">
        <v>2</v>
      </c>
      <c r="L790" s="8">
        <v>7308</v>
      </c>
      <c r="M790" s="8" t="s">
        <v>50</v>
      </c>
      <c r="N790" s="8" t="s">
        <v>51</v>
      </c>
      <c r="O790" s="8">
        <v>320325.24099999998</v>
      </c>
      <c r="P790" s="12">
        <v>6129429.9340000004</v>
      </c>
      <c r="Q790" s="13" t="s">
        <v>651</v>
      </c>
      <c r="R790" s="54" t="str">
        <f>IF(ISNUMBER(MATCH(J790, Causas!B:B, 0)), "Taxonomía Nueva", IF(ISNUMBER(MATCH(J790, 'Causas 1'!B:B, 0)), "Taxonomía Antigua", "HUÉRFANO"))</f>
        <v>Taxonomía Nueva</v>
      </c>
      <c r="S790" s="56">
        <f>YEAR(G790)</f>
        <v>2020</v>
      </c>
      <c r="T790" s="8">
        <f>IF(OR(ISBLANK(O789), O789=0, O789="", ISBLANK(P789), P789=0, P789=""), 1, 0)</f>
        <v>0</v>
      </c>
    </row>
    <row r="791" spans="2:20">
      <c r="B791" s="21">
        <v>202000815</v>
      </c>
      <c r="C791" s="8">
        <v>7</v>
      </c>
      <c r="D791" s="8">
        <v>19</v>
      </c>
      <c r="E791" s="8">
        <v>735</v>
      </c>
      <c r="F791" s="9">
        <v>225</v>
      </c>
      <c r="G791" s="10">
        <v>43999.792824074073</v>
      </c>
      <c r="H791" s="10">
        <v>43999.831493055557</v>
      </c>
      <c r="I791" s="11">
        <v>0.93</v>
      </c>
      <c r="J791" s="9">
        <v>5</v>
      </c>
      <c r="K791" s="9" t="s">
        <v>4</v>
      </c>
      <c r="L791" s="8">
        <v>7301</v>
      </c>
      <c r="M791" s="8" t="s">
        <v>53</v>
      </c>
      <c r="N791" s="8" t="s">
        <v>51</v>
      </c>
      <c r="O791" s="8">
        <v>306018.13400000002</v>
      </c>
      <c r="P791" s="12">
        <v>6115599.0279999999</v>
      </c>
      <c r="Q791" s="13" t="s">
        <v>652</v>
      </c>
      <c r="R791" s="54" t="str">
        <f>IF(ISNUMBER(MATCH(J791, Causas!B:B, 0)), "Taxonomía Nueva", IF(ISNUMBER(MATCH(J791, 'Causas 1'!B:B, 0)), "Taxonomía Antigua", "HUÉRFANO"))</f>
        <v>Taxonomía Nueva</v>
      </c>
      <c r="S791" s="56">
        <f>YEAR(G791)</f>
        <v>2020</v>
      </c>
      <c r="T791" s="8">
        <f>IF(OR(ISBLANK(O790), O790=0, O790="", ISBLANK(P790), P790=0, P790=""), 1, 0)</f>
        <v>0</v>
      </c>
    </row>
    <row r="792" spans="2:20">
      <c r="B792" s="21">
        <v>202000821</v>
      </c>
      <c r="C792" s="8">
        <v>7</v>
      </c>
      <c r="D792" s="8">
        <v>14</v>
      </c>
      <c r="E792" s="8">
        <v>465</v>
      </c>
      <c r="F792" s="9">
        <v>195</v>
      </c>
      <c r="G792" s="10">
        <v>44000.849282407406</v>
      </c>
      <c r="H792" s="10">
        <v>44000.89025462963</v>
      </c>
      <c r="I792" s="11">
        <v>0.98</v>
      </c>
      <c r="J792" s="9">
        <v>4</v>
      </c>
      <c r="K792" s="9" t="s">
        <v>4</v>
      </c>
      <c r="L792" s="8">
        <v>7301</v>
      </c>
      <c r="M792" s="8" t="s">
        <v>53</v>
      </c>
      <c r="N792" s="8" t="s">
        <v>51</v>
      </c>
      <c r="O792" s="8">
        <v>308303.20899999997</v>
      </c>
      <c r="P792" s="12">
        <v>6115182.8380000005</v>
      </c>
      <c r="Q792" s="13" t="s">
        <v>653</v>
      </c>
      <c r="R792" s="54" t="str">
        <f>IF(ISNUMBER(MATCH(J792, Causas!B:B, 0)), "Taxonomía Nueva", IF(ISNUMBER(MATCH(J792, 'Causas 1'!B:B, 0)), "Taxonomía Antigua", "HUÉRFANO"))</f>
        <v>Taxonomía Nueva</v>
      </c>
      <c r="S792" s="56">
        <f>YEAR(G792)</f>
        <v>2020</v>
      </c>
      <c r="T792" s="8">
        <f>IF(OR(ISBLANK(O791), O791=0, O791="", ISBLANK(P791), P791=0, P791=""), 1, 0)</f>
        <v>0</v>
      </c>
    </row>
    <row r="793" spans="2:20">
      <c r="B793" s="21">
        <v>202000831</v>
      </c>
      <c r="C793" s="8">
        <v>9</v>
      </c>
      <c r="D793" s="8">
        <v>0</v>
      </c>
      <c r="E793" s="8">
        <v>0</v>
      </c>
      <c r="F793" s="9">
        <v>5</v>
      </c>
      <c r="G793" s="10">
        <v>44001.510347222225</v>
      </c>
      <c r="H793" s="10">
        <v>44001.541898148149</v>
      </c>
      <c r="I793" s="11">
        <v>0.76</v>
      </c>
      <c r="J793" s="9">
        <v>5</v>
      </c>
      <c r="K793" s="9" t="s">
        <v>4</v>
      </c>
      <c r="L793" s="8">
        <v>7308</v>
      </c>
      <c r="M793" s="8" t="s">
        <v>50</v>
      </c>
      <c r="N793" s="8" t="s">
        <v>275</v>
      </c>
      <c r="O793" s="8">
        <v>324443.45799999998</v>
      </c>
      <c r="P793" s="12">
        <v>6129139.2869999995</v>
      </c>
      <c r="Q793" s="13" t="s">
        <v>654</v>
      </c>
      <c r="R793" s="54" t="str">
        <f>IF(ISNUMBER(MATCH(J793, Causas!B:B, 0)), "Taxonomía Nueva", IF(ISNUMBER(MATCH(J793, 'Causas 1'!B:B, 0)), "Taxonomía Antigua", "HUÉRFANO"))</f>
        <v>Taxonomía Nueva</v>
      </c>
      <c r="S793" s="56">
        <f>YEAR(G793)</f>
        <v>2020</v>
      </c>
      <c r="T793" s="8">
        <f>IF(OR(ISBLANK(O792), O792=0, O792="", ISBLANK(P792), P792=0, P792=""), 1, 0)</f>
        <v>0</v>
      </c>
    </row>
    <row r="794" spans="2:20">
      <c r="B794" s="21">
        <v>202000848</v>
      </c>
      <c r="C794" s="8">
        <v>9</v>
      </c>
      <c r="D794" s="8">
        <v>0</v>
      </c>
      <c r="E794" s="8">
        <v>0</v>
      </c>
      <c r="F794" s="9">
        <v>12</v>
      </c>
      <c r="G794" s="10">
        <v>44005.890590277777</v>
      </c>
      <c r="H794" s="10">
        <v>44005.944293981483</v>
      </c>
      <c r="I794" s="11">
        <v>1.29</v>
      </c>
      <c r="J794" s="9">
        <v>26</v>
      </c>
      <c r="K794" s="9" t="s">
        <v>4</v>
      </c>
      <c r="L794" s="8">
        <v>7308</v>
      </c>
      <c r="M794" s="8" t="s">
        <v>50</v>
      </c>
      <c r="N794" s="8" t="s">
        <v>275</v>
      </c>
      <c r="O794" s="8">
        <v>315970.576</v>
      </c>
      <c r="P794" s="12">
        <v>6136615.926</v>
      </c>
      <c r="Q794" s="13" t="s">
        <v>655</v>
      </c>
      <c r="R794" s="54" t="str">
        <f>IF(ISNUMBER(MATCH(J794, Causas!B:B, 0)), "Taxonomía Nueva", IF(ISNUMBER(MATCH(J794, 'Causas 1'!B:B, 0)), "Taxonomía Antigua", "HUÉRFANO"))</f>
        <v>Taxonomía Nueva</v>
      </c>
      <c r="S794" s="56">
        <f>YEAR(G794)</f>
        <v>2020</v>
      </c>
      <c r="T794" s="8">
        <f>IF(OR(ISBLANK(O793), O793=0, O793="", ISBLANK(P793), P793=0, P793=""), 1, 0)</f>
        <v>0</v>
      </c>
    </row>
    <row r="795" spans="2:20">
      <c r="B795" s="21">
        <v>202000849</v>
      </c>
      <c r="C795" s="8">
        <v>2</v>
      </c>
      <c r="D795" s="8">
        <v>0</v>
      </c>
      <c r="E795" s="8">
        <v>0</v>
      </c>
      <c r="F795" s="9">
        <v>3</v>
      </c>
      <c r="G795" s="10">
        <v>44006.356215277781</v>
      </c>
      <c r="H795" s="10">
        <v>44006.468391203707</v>
      </c>
      <c r="I795" s="11">
        <v>2.69</v>
      </c>
      <c r="J795" s="9">
        <v>5</v>
      </c>
      <c r="K795" s="9" t="s">
        <v>4</v>
      </c>
      <c r="L795" s="8">
        <v>7308</v>
      </c>
      <c r="M795" s="8" t="s">
        <v>50</v>
      </c>
      <c r="N795" s="8" t="s">
        <v>275</v>
      </c>
      <c r="O795" s="8">
        <v>309094.61</v>
      </c>
      <c r="P795" s="12">
        <v>6142477.7379999999</v>
      </c>
      <c r="Q795" s="13" t="s">
        <v>656</v>
      </c>
      <c r="R795" s="54" t="str">
        <f>IF(ISNUMBER(MATCH(J795, Causas!B:B, 0)), "Taxonomía Nueva", IF(ISNUMBER(MATCH(J795, 'Causas 1'!B:B, 0)), "Taxonomía Antigua", "HUÉRFANO"))</f>
        <v>Taxonomía Nueva</v>
      </c>
      <c r="S795" s="56">
        <f>YEAR(G795)</f>
        <v>2020</v>
      </c>
      <c r="T795" s="8">
        <f>IF(OR(ISBLANK(O794), O794=0, O794="", ISBLANK(P794), P794=0, P794=""), 1, 0)</f>
        <v>0</v>
      </c>
    </row>
    <row r="796" spans="2:20">
      <c r="B796" s="21">
        <v>202000858</v>
      </c>
      <c r="C796" s="8">
        <v>7</v>
      </c>
      <c r="D796" s="8">
        <v>256</v>
      </c>
      <c r="E796" s="8">
        <v>16476.5</v>
      </c>
      <c r="F796" s="9">
        <v>2600</v>
      </c>
      <c r="G796" s="10">
        <v>44006.36755787037</v>
      </c>
      <c r="H796" s="10">
        <v>44006.387025462966</v>
      </c>
      <c r="I796" s="11">
        <v>0.47</v>
      </c>
      <c r="J796" s="9">
        <v>4</v>
      </c>
      <c r="K796" s="9" t="s">
        <v>4</v>
      </c>
      <c r="L796" s="8">
        <v>7301</v>
      </c>
      <c r="M796" s="8" t="s">
        <v>53</v>
      </c>
      <c r="N796" s="8" t="s">
        <v>51</v>
      </c>
      <c r="O796" s="8">
        <v>296491.57527492999</v>
      </c>
      <c r="P796" s="12">
        <v>6125569.1047082497</v>
      </c>
      <c r="Q796" s="13" t="s">
        <v>657</v>
      </c>
      <c r="R796" s="54" t="str">
        <f>IF(ISNUMBER(MATCH(J796, Causas!B:B, 0)), "Taxonomía Nueva", IF(ISNUMBER(MATCH(J796, 'Causas 1'!B:B, 0)), "Taxonomía Antigua", "HUÉRFANO"))</f>
        <v>Taxonomía Nueva</v>
      </c>
      <c r="S796" s="56">
        <f>YEAR(G796)</f>
        <v>2020</v>
      </c>
      <c r="T796" s="8">
        <f>IF(OR(ISBLANK(O795), O795=0, O795="", ISBLANK(P795), P795=0, P795=""), 1, 0)</f>
        <v>0</v>
      </c>
    </row>
    <row r="797" spans="2:20">
      <c r="B797" s="21">
        <v>202000858</v>
      </c>
      <c r="C797" s="8">
        <v>7</v>
      </c>
      <c r="D797" s="8">
        <v>3</v>
      </c>
      <c r="E797" s="8">
        <v>305</v>
      </c>
      <c r="F797" s="9">
        <v>4</v>
      </c>
      <c r="G797" s="10">
        <v>44006.36755787037</v>
      </c>
      <c r="H797" s="10">
        <v>44006.472766203704</v>
      </c>
      <c r="I797" s="11">
        <v>2.5299999999999998</v>
      </c>
      <c r="J797" s="9">
        <v>4</v>
      </c>
      <c r="K797" s="9" t="s">
        <v>4</v>
      </c>
      <c r="L797" s="8">
        <v>7301</v>
      </c>
      <c r="M797" s="8" t="s">
        <v>53</v>
      </c>
      <c r="N797" s="8" t="s">
        <v>51</v>
      </c>
      <c r="O797" s="8">
        <v>296491.57527492999</v>
      </c>
      <c r="P797" s="12">
        <v>6125569.1047082497</v>
      </c>
      <c r="Q797" s="13" t="s">
        <v>657</v>
      </c>
      <c r="R797" s="54" t="str">
        <f>IF(ISNUMBER(MATCH(J797, Causas!B:B, 0)), "Taxonomía Nueva", IF(ISNUMBER(MATCH(J797, 'Causas 1'!B:B, 0)), "Taxonomía Antigua", "HUÉRFANO"))</f>
        <v>Taxonomía Nueva</v>
      </c>
      <c r="S797" s="56">
        <f>YEAR(G797)</f>
        <v>2020</v>
      </c>
      <c r="T797" s="8">
        <f>IF(OR(ISBLANK(O796), O796=0, O796="", ISBLANK(P796), P796=0, P796=""), 1, 0)</f>
        <v>0</v>
      </c>
    </row>
    <row r="798" spans="2:20">
      <c r="B798" s="21">
        <v>202000858</v>
      </c>
      <c r="C798" s="8">
        <v>7</v>
      </c>
      <c r="D798" s="8">
        <v>35</v>
      </c>
      <c r="E798" s="8">
        <v>2164.5</v>
      </c>
      <c r="F798" s="9">
        <v>273</v>
      </c>
      <c r="G798" s="10">
        <v>44006.36755787037</v>
      </c>
      <c r="H798" s="10">
        <v>44006.387025462966</v>
      </c>
      <c r="I798" s="11">
        <v>0.47</v>
      </c>
      <c r="J798" s="9">
        <v>4</v>
      </c>
      <c r="K798" s="9" t="s">
        <v>4</v>
      </c>
      <c r="L798" s="8">
        <v>7304</v>
      </c>
      <c r="M798" s="8" t="s">
        <v>92</v>
      </c>
      <c r="N798" s="8" t="s">
        <v>51</v>
      </c>
      <c r="O798" s="8">
        <v>296491.57527492999</v>
      </c>
      <c r="P798" s="12">
        <v>6125569.1047082497</v>
      </c>
      <c r="Q798" s="13" t="s">
        <v>658</v>
      </c>
      <c r="R798" s="54" t="str">
        <f>IF(ISNUMBER(MATCH(J798, Causas!B:B, 0)), "Taxonomía Nueva", IF(ISNUMBER(MATCH(J798, 'Causas 1'!B:B, 0)), "Taxonomía Antigua", "HUÉRFANO"))</f>
        <v>Taxonomía Nueva</v>
      </c>
      <c r="S798" s="56">
        <f>YEAR(G798)</f>
        <v>2020</v>
      </c>
      <c r="T798" s="8">
        <f>IF(OR(ISBLANK(O797), O797=0, O797="", ISBLANK(P797), P797=0, P797=""), 1, 0)</f>
        <v>0</v>
      </c>
    </row>
    <row r="799" spans="2:20">
      <c r="B799" s="21">
        <v>202000868</v>
      </c>
      <c r="C799" s="8">
        <v>6</v>
      </c>
      <c r="D799" s="8">
        <v>2</v>
      </c>
      <c r="E799" s="8">
        <v>120</v>
      </c>
      <c r="F799" s="9">
        <v>4</v>
      </c>
      <c r="G799" s="10">
        <v>44013.583333333336</v>
      </c>
      <c r="H799" s="10">
        <v>44013.733275462961</v>
      </c>
      <c r="I799" s="11">
        <v>3.6</v>
      </c>
      <c r="J799" s="9">
        <v>23</v>
      </c>
      <c r="K799" s="9" t="s">
        <v>4</v>
      </c>
      <c r="L799" s="8">
        <v>7301</v>
      </c>
      <c r="M799" s="8" t="s">
        <v>53</v>
      </c>
      <c r="N799" s="8" t="s">
        <v>51</v>
      </c>
      <c r="O799" s="8">
        <v>302934.03000000003</v>
      </c>
      <c r="P799" s="12">
        <v>6122513.1449999996</v>
      </c>
      <c r="Q799" s="13" t="s">
        <v>659</v>
      </c>
      <c r="R799" s="54" t="str">
        <f>IF(ISNUMBER(MATCH(J799, Causas!B:B, 0)), "Taxonomía Nueva", IF(ISNUMBER(MATCH(J799, 'Causas 1'!B:B, 0)), "Taxonomía Antigua", "HUÉRFANO"))</f>
        <v>Taxonomía Nueva</v>
      </c>
      <c r="S799" s="56">
        <f>YEAR(G799)</f>
        <v>2020</v>
      </c>
      <c r="T799" s="8">
        <f>IF(OR(ISBLANK(O798), O798=0, O798="", ISBLANK(P798), P798=0, P798=""), 1, 0)</f>
        <v>0</v>
      </c>
    </row>
    <row r="800" spans="2:20">
      <c r="B800" s="21">
        <v>202000869</v>
      </c>
      <c r="C800" s="8">
        <v>6</v>
      </c>
      <c r="D800" s="8">
        <v>1</v>
      </c>
      <c r="E800" s="8">
        <v>30</v>
      </c>
      <c r="F800" s="9">
        <v>23</v>
      </c>
      <c r="G800" s="10">
        <v>44013.458333333336</v>
      </c>
      <c r="H800" s="10">
        <v>44013.538194444445</v>
      </c>
      <c r="I800" s="11">
        <v>1.92</v>
      </c>
      <c r="J800" s="9">
        <v>23</v>
      </c>
      <c r="K800" s="9" t="s">
        <v>4</v>
      </c>
      <c r="L800" s="8">
        <v>7301</v>
      </c>
      <c r="M800" s="8" t="s">
        <v>53</v>
      </c>
      <c r="N800" s="8" t="s">
        <v>51</v>
      </c>
      <c r="O800" s="8">
        <v>301907.11499999999</v>
      </c>
      <c r="P800" s="12">
        <v>6123523.2309999997</v>
      </c>
      <c r="Q800" s="13" t="s">
        <v>660</v>
      </c>
      <c r="R800" s="54" t="str">
        <f>IF(ISNUMBER(MATCH(J800, Causas!B:B, 0)), "Taxonomía Nueva", IF(ISNUMBER(MATCH(J800, 'Causas 1'!B:B, 0)), "Taxonomía Antigua", "HUÉRFANO"))</f>
        <v>Taxonomía Nueva</v>
      </c>
      <c r="S800" s="56">
        <f>YEAR(G800)</f>
        <v>2020</v>
      </c>
      <c r="T800" s="8">
        <f>IF(OR(ISBLANK(O799), O799=0, O799="", ISBLANK(P799), P799=0, P799=""), 1, 0)</f>
        <v>0</v>
      </c>
    </row>
    <row r="801" spans="2:20">
      <c r="B801" s="21">
        <v>202000883</v>
      </c>
      <c r="C801" s="8">
        <v>6</v>
      </c>
      <c r="D801" s="8">
        <v>0</v>
      </c>
      <c r="E801" s="8">
        <v>0</v>
      </c>
      <c r="F801" s="9">
        <v>15</v>
      </c>
      <c r="G801" s="10">
        <v>44009.780740740738</v>
      </c>
      <c r="H801" s="10">
        <v>44009.860636574071</v>
      </c>
      <c r="I801" s="11">
        <v>1.92</v>
      </c>
      <c r="J801" s="9">
        <v>26</v>
      </c>
      <c r="K801" s="9" t="s">
        <v>4</v>
      </c>
      <c r="L801" s="8">
        <v>7301</v>
      </c>
      <c r="M801" s="8" t="s">
        <v>53</v>
      </c>
      <c r="N801" s="8" t="s">
        <v>275</v>
      </c>
      <c r="O801" s="8">
        <v>300298.20850000001</v>
      </c>
      <c r="P801" s="12">
        <v>6124683.6210000003</v>
      </c>
      <c r="Q801" s="13" t="s">
        <v>661</v>
      </c>
      <c r="R801" s="54" t="str">
        <f>IF(ISNUMBER(MATCH(J801, Causas!B:B, 0)), "Taxonomía Nueva", IF(ISNUMBER(MATCH(J801, 'Causas 1'!B:B, 0)), "Taxonomía Antigua", "HUÉRFANO"))</f>
        <v>Taxonomía Nueva</v>
      </c>
      <c r="S801" s="56">
        <f>YEAR(G801)</f>
        <v>2020</v>
      </c>
      <c r="T801" s="8">
        <f>IF(OR(ISBLANK(O800), O800=0, O800="", ISBLANK(P800), P800=0, P800=""), 1, 0)</f>
        <v>0</v>
      </c>
    </row>
    <row r="802" spans="2:20">
      <c r="B802" s="21">
        <v>202000893</v>
      </c>
      <c r="C802" s="8">
        <v>9</v>
      </c>
      <c r="D802" s="8">
        <v>10</v>
      </c>
      <c r="E802" s="8">
        <v>392</v>
      </c>
      <c r="F802" s="9">
        <v>132</v>
      </c>
      <c r="G802" s="10">
        <v>44011.295266203706</v>
      </c>
      <c r="H802" s="10">
        <v>44011.387407407405</v>
      </c>
      <c r="I802" s="11">
        <v>2.21</v>
      </c>
      <c r="J802" s="9">
        <v>5</v>
      </c>
      <c r="K802" s="9" t="s">
        <v>4</v>
      </c>
      <c r="L802" s="8">
        <v>7308</v>
      </c>
      <c r="M802" s="8" t="s">
        <v>50</v>
      </c>
      <c r="N802" s="8" t="s">
        <v>51</v>
      </c>
      <c r="O802" s="8">
        <v>304612.59600000002</v>
      </c>
      <c r="P802" s="12">
        <v>6136903.665</v>
      </c>
      <c r="Q802" s="13" t="s">
        <v>662</v>
      </c>
      <c r="R802" s="54" t="str">
        <f>IF(ISNUMBER(MATCH(J802, Causas!B:B, 0)), "Taxonomía Nueva", IF(ISNUMBER(MATCH(J802, 'Causas 1'!B:B, 0)), "Taxonomía Antigua", "HUÉRFANO"))</f>
        <v>Taxonomía Nueva</v>
      </c>
      <c r="S802" s="56">
        <f>YEAR(G802)</f>
        <v>2020</v>
      </c>
      <c r="T802" s="8">
        <f>IF(OR(ISBLANK(O801), O801=0, O801="", ISBLANK(P801), P801=0, P801=""), 1, 0)</f>
        <v>0</v>
      </c>
    </row>
    <row r="803" spans="2:20">
      <c r="B803" s="21">
        <v>202000893</v>
      </c>
      <c r="C803" s="8">
        <v>9</v>
      </c>
      <c r="D803" s="8">
        <v>10</v>
      </c>
      <c r="E803" s="8">
        <v>392</v>
      </c>
      <c r="F803" s="9">
        <v>1</v>
      </c>
      <c r="G803" s="10">
        <v>44011.295266203706</v>
      </c>
      <c r="H803" s="10">
        <v>44011.387407407405</v>
      </c>
      <c r="I803" s="11">
        <v>2.21</v>
      </c>
      <c r="J803" s="9">
        <v>5</v>
      </c>
      <c r="K803" s="9" t="s">
        <v>4</v>
      </c>
      <c r="L803" s="8">
        <v>7308</v>
      </c>
      <c r="M803" s="8" t="s">
        <v>50</v>
      </c>
      <c r="N803" s="8" t="s">
        <v>275</v>
      </c>
      <c r="O803" s="8">
        <v>305217.32900000003</v>
      </c>
      <c r="P803" s="12">
        <v>6137804.7170000002</v>
      </c>
      <c r="Q803" s="13" t="s">
        <v>662</v>
      </c>
      <c r="R803" s="54" t="str">
        <f>IF(ISNUMBER(MATCH(J803, Causas!B:B, 0)), "Taxonomía Nueva", IF(ISNUMBER(MATCH(J803, 'Causas 1'!B:B, 0)), "Taxonomía Antigua", "HUÉRFANO"))</f>
        <v>Taxonomía Nueva</v>
      </c>
      <c r="S803" s="56">
        <f>YEAR(G803)</f>
        <v>2020</v>
      </c>
      <c r="T803" s="8">
        <f>IF(OR(ISBLANK(O802), O802=0, O802="", ISBLANK(P802), P802=0, P802=""), 1, 0)</f>
        <v>0</v>
      </c>
    </row>
    <row r="804" spans="2:20">
      <c r="B804" s="21">
        <v>202000893</v>
      </c>
      <c r="C804" s="8">
        <v>9</v>
      </c>
      <c r="D804" s="8">
        <v>0</v>
      </c>
      <c r="E804" s="8">
        <v>0</v>
      </c>
      <c r="F804" s="9">
        <v>16</v>
      </c>
      <c r="G804" s="10">
        <v>44011.295266203706</v>
      </c>
      <c r="H804" s="10">
        <v>44011.409872685188</v>
      </c>
      <c r="I804" s="11">
        <v>2.75</v>
      </c>
      <c r="J804" s="9">
        <v>5</v>
      </c>
      <c r="K804" s="9" t="s">
        <v>4</v>
      </c>
      <c r="L804" s="8">
        <v>7308</v>
      </c>
      <c r="M804" s="8" t="s">
        <v>50</v>
      </c>
      <c r="N804" s="8" t="s">
        <v>275</v>
      </c>
      <c r="O804" s="8">
        <v>305217.32900000003</v>
      </c>
      <c r="P804" s="12">
        <v>6137804.7170000002</v>
      </c>
      <c r="Q804" s="13" t="s">
        <v>662</v>
      </c>
      <c r="R804" s="54" t="str">
        <f>IF(ISNUMBER(MATCH(J804, Causas!B:B, 0)), "Taxonomía Nueva", IF(ISNUMBER(MATCH(J804, 'Causas 1'!B:B, 0)), "Taxonomía Antigua", "HUÉRFANO"))</f>
        <v>Taxonomía Nueva</v>
      </c>
      <c r="S804" s="56">
        <f>YEAR(G804)</f>
        <v>2020</v>
      </c>
      <c r="T804" s="8">
        <f>IF(OR(ISBLANK(O803), O803=0, O803="", ISBLANK(P803), P803=0, P803=""), 1, 0)</f>
        <v>0</v>
      </c>
    </row>
    <row r="805" spans="2:20">
      <c r="B805" s="21">
        <v>202000894</v>
      </c>
      <c r="C805" s="8">
        <v>7</v>
      </c>
      <c r="D805" s="8">
        <v>36</v>
      </c>
      <c r="E805" s="8">
        <v>2165</v>
      </c>
      <c r="F805" s="9">
        <v>481</v>
      </c>
      <c r="G805" s="10">
        <v>44011.317893518521</v>
      </c>
      <c r="H805" s="10">
        <v>44011.399074074077</v>
      </c>
      <c r="I805" s="11">
        <v>1.95</v>
      </c>
      <c r="J805" s="9">
        <v>13</v>
      </c>
      <c r="K805" s="9" t="s">
        <v>3</v>
      </c>
      <c r="L805" s="8">
        <v>7301</v>
      </c>
      <c r="M805" s="8" t="s">
        <v>53</v>
      </c>
      <c r="N805" s="8" t="s">
        <v>51</v>
      </c>
      <c r="O805" s="8">
        <v>304169.03600000002</v>
      </c>
      <c r="P805" s="12">
        <v>6116158.0700000003</v>
      </c>
      <c r="Q805" s="13" t="s">
        <v>663</v>
      </c>
      <c r="R805" s="54" t="str">
        <f>IF(ISNUMBER(MATCH(J805, Causas!B:B, 0)), "Taxonomía Nueva", IF(ISNUMBER(MATCH(J805, 'Causas 1'!B:B, 0)), "Taxonomía Antigua", "HUÉRFANO"))</f>
        <v>Taxonomía Nueva</v>
      </c>
      <c r="S805" s="56">
        <f>YEAR(G805)</f>
        <v>2020</v>
      </c>
      <c r="T805" s="8">
        <f>IF(OR(ISBLANK(O804), O804=0, O804="", ISBLANK(P804), P804=0, P804=""), 1, 0)</f>
        <v>0</v>
      </c>
    </row>
    <row r="806" spans="2:20">
      <c r="B806" s="21">
        <v>202000894</v>
      </c>
      <c r="C806" s="8">
        <v>7</v>
      </c>
      <c r="D806" s="8">
        <v>106</v>
      </c>
      <c r="E806" s="8">
        <v>4306</v>
      </c>
      <c r="F806" s="9">
        <v>959</v>
      </c>
      <c r="G806" s="10">
        <v>44011.317893518521</v>
      </c>
      <c r="H806" s="10">
        <v>44011.455358796295</v>
      </c>
      <c r="I806" s="11">
        <v>3.3</v>
      </c>
      <c r="J806" s="9">
        <v>13</v>
      </c>
      <c r="K806" s="9" t="s">
        <v>3</v>
      </c>
      <c r="L806" s="8">
        <v>7301</v>
      </c>
      <c r="M806" s="8" t="s">
        <v>53</v>
      </c>
      <c r="N806" s="8" t="s">
        <v>51</v>
      </c>
      <c r="O806" s="8">
        <v>304169.03600000002</v>
      </c>
      <c r="P806" s="12">
        <v>6116158.0700000003</v>
      </c>
      <c r="Q806" s="13" t="s">
        <v>664</v>
      </c>
      <c r="R806" s="54" t="str">
        <f>IF(ISNUMBER(MATCH(J806, Causas!B:B, 0)), "Taxonomía Nueva", IF(ISNUMBER(MATCH(J806, 'Causas 1'!B:B, 0)), "Taxonomía Antigua", "HUÉRFANO"))</f>
        <v>Taxonomía Nueva</v>
      </c>
      <c r="S806" s="56">
        <f>YEAR(G806)</f>
        <v>2020</v>
      </c>
      <c r="T806" s="8">
        <f>IF(OR(ISBLANK(O805), O805=0, O805="", ISBLANK(P805), P805=0, P805=""), 1, 0)</f>
        <v>0</v>
      </c>
    </row>
    <row r="807" spans="2:20">
      <c r="B807" s="21">
        <v>202000894</v>
      </c>
      <c r="C807" s="8">
        <v>7</v>
      </c>
      <c r="D807" s="8">
        <v>15</v>
      </c>
      <c r="E807" s="8">
        <v>660</v>
      </c>
      <c r="F807" s="9">
        <v>60</v>
      </c>
      <c r="G807" s="10">
        <v>44011.317893518521</v>
      </c>
      <c r="H807" s="10">
        <v>44011.456875000003</v>
      </c>
      <c r="I807" s="11">
        <v>3.34</v>
      </c>
      <c r="J807" s="9">
        <v>13</v>
      </c>
      <c r="K807" s="9" t="s">
        <v>3</v>
      </c>
      <c r="L807" s="8">
        <v>7301</v>
      </c>
      <c r="M807" s="8" t="s">
        <v>53</v>
      </c>
      <c r="N807" s="8" t="s">
        <v>51</v>
      </c>
      <c r="O807" s="8">
        <v>304169.03600000002</v>
      </c>
      <c r="P807" s="12">
        <v>6116158.0700000003</v>
      </c>
      <c r="Q807" s="13" t="s">
        <v>663</v>
      </c>
      <c r="R807" s="54" t="str">
        <f>IF(ISNUMBER(MATCH(J807, Causas!B:B, 0)), "Taxonomía Nueva", IF(ISNUMBER(MATCH(J807, 'Causas 1'!B:B, 0)), "Taxonomía Antigua", "HUÉRFANO"))</f>
        <v>Taxonomía Nueva</v>
      </c>
      <c r="S807" s="56">
        <f>YEAR(G807)</f>
        <v>2020</v>
      </c>
      <c r="T807" s="8">
        <f>IF(OR(ISBLANK(O806), O806=0, O806="", ISBLANK(P806), P806=0, P806=""), 1, 0)</f>
        <v>0</v>
      </c>
    </row>
    <row r="808" spans="2:20">
      <c r="B808" s="21">
        <v>202000894</v>
      </c>
      <c r="C808" s="8">
        <v>7</v>
      </c>
      <c r="D808" s="8">
        <v>3</v>
      </c>
      <c r="E808" s="8">
        <v>140</v>
      </c>
      <c r="F808" s="9">
        <v>11</v>
      </c>
      <c r="G808" s="10">
        <v>44011.317893518521</v>
      </c>
      <c r="H808" s="10">
        <v>44011.458472222221</v>
      </c>
      <c r="I808" s="11">
        <v>3.37</v>
      </c>
      <c r="J808" s="9">
        <v>13</v>
      </c>
      <c r="K808" s="9" t="s">
        <v>3</v>
      </c>
      <c r="L808" s="8">
        <v>7301</v>
      </c>
      <c r="M808" s="8" t="s">
        <v>53</v>
      </c>
      <c r="N808" s="8" t="s">
        <v>51</v>
      </c>
      <c r="O808" s="8">
        <v>302253.424</v>
      </c>
      <c r="P808" s="12">
        <v>6111641.1279999996</v>
      </c>
      <c r="Q808" s="13" t="s">
        <v>663</v>
      </c>
      <c r="R808" s="54" t="str">
        <f>IF(ISNUMBER(MATCH(J808, Causas!B:B, 0)), "Taxonomía Nueva", IF(ISNUMBER(MATCH(J808, 'Causas 1'!B:B, 0)), "Taxonomía Antigua", "HUÉRFANO"))</f>
        <v>Taxonomía Nueva</v>
      </c>
      <c r="S808" s="56">
        <f>YEAR(G808)</f>
        <v>2020</v>
      </c>
      <c r="T808" s="8">
        <f>IF(OR(ISBLANK(O807), O807=0, O807="", ISBLANK(P807), P807=0, P807=""), 1, 0)</f>
        <v>0</v>
      </c>
    </row>
    <row r="809" spans="2:20">
      <c r="B809" s="21">
        <v>202000894</v>
      </c>
      <c r="C809" s="8">
        <v>7</v>
      </c>
      <c r="D809" s="8">
        <v>34</v>
      </c>
      <c r="E809" s="8">
        <v>2154.5</v>
      </c>
      <c r="F809" s="9">
        <v>272</v>
      </c>
      <c r="G809" s="10">
        <v>44011.317893518521</v>
      </c>
      <c r="H809" s="10">
        <v>44011.455358796295</v>
      </c>
      <c r="I809" s="11">
        <v>3.3</v>
      </c>
      <c r="J809" s="9">
        <v>13</v>
      </c>
      <c r="K809" s="9" t="s">
        <v>3</v>
      </c>
      <c r="L809" s="8">
        <v>7304</v>
      </c>
      <c r="M809" s="8" t="s">
        <v>92</v>
      </c>
      <c r="N809" s="8" t="s">
        <v>51</v>
      </c>
      <c r="O809" s="8">
        <v>304169.03600000002</v>
      </c>
      <c r="P809" s="12">
        <v>6116158.0700000003</v>
      </c>
      <c r="Q809" s="13" t="s">
        <v>664</v>
      </c>
      <c r="R809" s="54" t="str">
        <f>IF(ISNUMBER(MATCH(J809, Causas!B:B, 0)), "Taxonomía Nueva", IF(ISNUMBER(MATCH(J809, 'Causas 1'!B:B, 0)), "Taxonomía Antigua", "HUÉRFANO"))</f>
        <v>Taxonomía Nueva</v>
      </c>
      <c r="S809" s="56">
        <f>YEAR(G809)</f>
        <v>2020</v>
      </c>
      <c r="T809" s="8">
        <f>IF(OR(ISBLANK(O808), O808=0, O808="", ISBLANK(P808), P808=0, P808=""), 1, 0)</f>
        <v>0</v>
      </c>
    </row>
    <row r="810" spans="2:20">
      <c r="B810" s="21">
        <v>202000902</v>
      </c>
      <c r="C810" s="8">
        <v>9</v>
      </c>
      <c r="D810" s="8">
        <v>2</v>
      </c>
      <c r="E810" s="8">
        <v>20</v>
      </c>
      <c r="F810" s="9">
        <v>11</v>
      </c>
      <c r="G810" s="10">
        <v>44011.295266203706</v>
      </c>
      <c r="H810" s="10">
        <v>44011.552499999998</v>
      </c>
      <c r="I810" s="11">
        <v>6.17</v>
      </c>
      <c r="J810" s="9">
        <v>4</v>
      </c>
      <c r="K810" s="9" t="s">
        <v>4</v>
      </c>
      <c r="L810" s="8">
        <v>7308</v>
      </c>
      <c r="M810" s="8" t="s">
        <v>50</v>
      </c>
      <c r="N810" s="8" t="s">
        <v>51</v>
      </c>
      <c r="O810" s="8">
        <v>308090.766</v>
      </c>
      <c r="P810" s="12">
        <v>6136319.068</v>
      </c>
      <c r="Q810" s="13" t="s">
        <v>665</v>
      </c>
      <c r="R810" s="54" t="str">
        <f>IF(ISNUMBER(MATCH(J810, Causas!B:B, 0)), "Taxonomía Nueva", IF(ISNUMBER(MATCH(J810, 'Causas 1'!B:B, 0)), "Taxonomía Antigua", "HUÉRFANO"))</f>
        <v>Taxonomía Nueva</v>
      </c>
      <c r="S810" s="56">
        <f>YEAR(G810)</f>
        <v>2020</v>
      </c>
      <c r="T810" s="8">
        <f>IF(OR(ISBLANK(O809), O809=0, O809="", ISBLANK(P809), P809=0, P809=""), 1, 0)</f>
        <v>0</v>
      </c>
    </row>
    <row r="811" spans="2:20">
      <c r="B811" s="21">
        <v>202000905</v>
      </c>
      <c r="C811" s="8">
        <v>6</v>
      </c>
      <c r="D811" s="8">
        <v>15</v>
      </c>
      <c r="E811" s="8">
        <v>470</v>
      </c>
      <c r="F811" s="9">
        <v>120</v>
      </c>
      <c r="G811" s="10">
        <v>44011.427708333336</v>
      </c>
      <c r="H811" s="10">
        <v>44011.457812499997</v>
      </c>
      <c r="I811" s="11">
        <v>0.72</v>
      </c>
      <c r="J811" s="9">
        <v>2</v>
      </c>
      <c r="K811" s="9" t="s">
        <v>4</v>
      </c>
      <c r="L811" s="8">
        <v>7301</v>
      </c>
      <c r="M811" s="8" t="s">
        <v>53</v>
      </c>
      <c r="N811" s="8" t="s">
        <v>51</v>
      </c>
      <c r="O811" s="8">
        <v>301547.33399999997</v>
      </c>
      <c r="P811" s="12">
        <v>6123663.949</v>
      </c>
      <c r="Q811" s="13" t="s">
        <v>666</v>
      </c>
      <c r="R811" s="54" t="str">
        <f>IF(ISNUMBER(MATCH(J811, Causas!B:B, 0)), "Taxonomía Nueva", IF(ISNUMBER(MATCH(J811, 'Causas 1'!B:B, 0)), "Taxonomía Antigua", "HUÉRFANO"))</f>
        <v>Taxonomía Nueva</v>
      </c>
      <c r="S811" s="56">
        <f>YEAR(G811)</f>
        <v>2020</v>
      </c>
      <c r="T811" s="8">
        <f>IF(OR(ISBLANK(O810), O810=0, O810="", ISBLANK(P810), P810=0, P810=""), 1, 0)</f>
        <v>0</v>
      </c>
    </row>
    <row r="812" spans="2:20">
      <c r="B812" s="21">
        <v>202000905</v>
      </c>
      <c r="C812" s="8">
        <v>6</v>
      </c>
      <c r="D812" s="8">
        <v>18</v>
      </c>
      <c r="E812" s="8">
        <v>543</v>
      </c>
      <c r="F812" s="9">
        <v>70</v>
      </c>
      <c r="G812" s="10">
        <v>44011.427708333336</v>
      </c>
      <c r="H812" s="10">
        <v>44011.463043981479</v>
      </c>
      <c r="I812" s="11">
        <v>0.85</v>
      </c>
      <c r="J812" s="9">
        <v>2</v>
      </c>
      <c r="K812" s="9" t="s">
        <v>4</v>
      </c>
      <c r="L812" s="8">
        <v>7301</v>
      </c>
      <c r="M812" s="8" t="s">
        <v>53</v>
      </c>
      <c r="N812" s="8" t="s">
        <v>51</v>
      </c>
      <c r="O812" s="8">
        <v>301547.33399999997</v>
      </c>
      <c r="P812" s="12">
        <v>6123663.949</v>
      </c>
      <c r="Q812" s="13" t="s">
        <v>666</v>
      </c>
      <c r="R812" s="54" t="str">
        <f>IF(ISNUMBER(MATCH(J812, Causas!B:B, 0)), "Taxonomía Nueva", IF(ISNUMBER(MATCH(J812, 'Causas 1'!B:B, 0)), "Taxonomía Antigua", "HUÉRFANO"))</f>
        <v>Taxonomía Nueva</v>
      </c>
      <c r="S812" s="56">
        <f>YEAR(G812)</f>
        <v>2020</v>
      </c>
      <c r="T812" s="8">
        <f>IF(OR(ISBLANK(O811), O811=0, O811="", ISBLANK(P811), P811=0, P811=""), 1, 0)</f>
        <v>0</v>
      </c>
    </row>
    <row r="813" spans="2:20">
      <c r="B813" s="21">
        <v>202000915</v>
      </c>
      <c r="C813" s="8">
        <v>7</v>
      </c>
      <c r="D813" s="8">
        <v>2</v>
      </c>
      <c r="E813" s="8">
        <v>70</v>
      </c>
      <c r="F813" s="9">
        <v>117</v>
      </c>
      <c r="G813" s="10">
        <v>44011.691805555558</v>
      </c>
      <c r="H813" s="10">
        <v>44011.822523148148</v>
      </c>
      <c r="I813" s="11">
        <v>3.14</v>
      </c>
      <c r="J813" s="9">
        <v>4</v>
      </c>
      <c r="K813" s="9" t="s">
        <v>4</v>
      </c>
      <c r="L813" s="8">
        <v>7301</v>
      </c>
      <c r="M813" s="8" t="s">
        <v>53</v>
      </c>
      <c r="N813" s="8" t="s">
        <v>51</v>
      </c>
      <c r="O813" s="8">
        <v>305116.12699999998</v>
      </c>
      <c r="P813" s="12">
        <v>6113674.0530000003</v>
      </c>
      <c r="Q813" s="13" t="s">
        <v>667</v>
      </c>
      <c r="R813" s="54" t="str">
        <f>IF(ISNUMBER(MATCH(J813, Causas!B:B, 0)), "Taxonomía Nueva", IF(ISNUMBER(MATCH(J813, 'Causas 1'!B:B, 0)), "Taxonomía Antigua", "HUÉRFANO"))</f>
        <v>Taxonomía Nueva</v>
      </c>
      <c r="S813" s="56">
        <f>YEAR(G813)</f>
        <v>2020</v>
      </c>
      <c r="T813" s="8">
        <f>IF(OR(ISBLANK(O812), O812=0, O812="", ISBLANK(P812), P812=0, P812=""), 1, 0)</f>
        <v>0</v>
      </c>
    </row>
    <row r="814" spans="2:20">
      <c r="B814" s="21">
        <v>202000932</v>
      </c>
      <c r="C814" s="8">
        <v>9</v>
      </c>
      <c r="D814" s="8">
        <v>1</v>
      </c>
      <c r="E814" s="8">
        <v>35</v>
      </c>
      <c r="F814" s="9">
        <v>53</v>
      </c>
      <c r="G814" s="10">
        <v>44012.663981481484</v>
      </c>
      <c r="H814" s="10">
        <v>44012.717662037037</v>
      </c>
      <c r="I814" s="11">
        <v>1.29</v>
      </c>
      <c r="J814" s="9">
        <v>26</v>
      </c>
      <c r="K814" s="9" t="s">
        <v>4</v>
      </c>
      <c r="L814" s="8">
        <v>7308</v>
      </c>
      <c r="M814" s="8" t="s">
        <v>50</v>
      </c>
      <c r="N814" s="8" t="s">
        <v>51</v>
      </c>
      <c r="O814" s="8">
        <v>311235.266</v>
      </c>
      <c r="P814" s="12">
        <v>6140040.4230000004</v>
      </c>
      <c r="Q814" s="13" t="s">
        <v>668</v>
      </c>
      <c r="R814" s="54" t="str">
        <f>IF(ISNUMBER(MATCH(J814, Causas!B:B, 0)), "Taxonomía Nueva", IF(ISNUMBER(MATCH(J814, 'Causas 1'!B:B, 0)), "Taxonomía Antigua", "HUÉRFANO"))</f>
        <v>Taxonomía Nueva</v>
      </c>
      <c r="S814" s="56">
        <f>YEAR(G814)</f>
        <v>2020</v>
      </c>
      <c r="T814" s="8">
        <f>IF(OR(ISBLANK(O813), O813=0, O813="", ISBLANK(P813), P813=0, P813=""), 1, 0)</f>
        <v>0</v>
      </c>
    </row>
    <row r="815" spans="2:20">
      <c r="B815" s="21">
        <v>202000943</v>
      </c>
      <c r="C815" s="8">
        <v>9</v>
      </c>
      <c r="D815" s="8">
        <v>0</v>
      </c>
      <c r="E815" s="8">
        <v>0</v>
      </c>
      <c r="F815" s="9">
        <v>53</v>
      </c>
      <c r="G815" s="10">
        <v>44013.833171296297</v>
      </c>
      <c r="H815" s="10">
        <v>44013.906307870369</v>
      </c>
      <c r="I815" s="11">
        <v>1.76</v>
      </c>
      <c r="J815" s="9">
        <v>26</v>
      </c>
      <c r="K815" s="9" t="s">
        <v>4</v>
      </c>
      <c r="L815" s="8">
        <v>7308</v>
      </c>
      <c r="M815" s="8" t="s">
        <v>50</v>
      </c>
      <c r="N815" s="8" t="s">
        <v>275</v>
      </c>
      <c r="O815" s="8">
        <v>311235.266</v>
      </c>
      <c r="P815" s="12">
        <v>6140040.4230000004</v>
      </c>
      <c r="Q815" s="13" t="s">
        <v>669</v>
      </c>
      <c r="R815" s="54" t="str">
        <f>IF(ISNUMBER(MATCH(J815, Causas!B:B, 0)), "Taxonomía Nueva", IF(ISNUMBER(MATCH(J815, 'Causas 1'!B:B, 0)), "Taxonomía Antigua", "HUÉRFANO"))</f>
        <v>Taxonomía Nueva</v>
      </c>
      <c r="S815" s="56">
        <f>YEAR(G815)</f>
        <v>2020</v>
      </c>
      <c r="T815" s="8">
        <f>IF(OR(ISBLANK(O814), O814=0, O814="", ISBLANK(P814), P814=0, P814=""), 1, 0)</f>
        <v>0</v>
      </c>
    </row>
    <row r="816" spans="2:20">
      <c r="B816" s="21">
        <v>202000946</v>
      </c>
      <c r="C816" s="8">
        <v>9</v>
      </c>
      <c r="D816" s="8">
        <v>0</v>
      </c>
      <c r="E816" s="8">
        <v>0</v>
      </c>
      <c r="F816" s="9">
        <v>54</v>
      </c>
      <c r="G816" s="10">
        <v>44014.462777777779</v>
      </c>
      <c r="H816" s="10">
        <v>44014.581053240741</v>
      </c>
      <c r="I816" s="11">
        <v>2.84</v>
      </c>
      <c r="J816" s="9">
        <v>26</v>
      </c>
      <c r="K816" s="9" t="s">
        <v>4</v>
      </c>
      <c r="L816" s="8">
        <v>7308</v>
      </c>
      <c r="M816" s="8" t="s">
        <v>50</v>
      </c>
      <c r="N816" s="8" t="s">
        <v>275</v>
      </c>
      <c r="O816" s="8">
        <v>311235.266</v>
      </c>
      <c r="P816" s="12">
        <v>6140040.4230000004</v>
      </c>
      <c r="Q816" s="13" t="s">
        <v>670</v>
      </c>
      <c r="R816" s="54" t="str">
        <f>IF(ISNUMBER(MATCH(J816, Causas!B:B, 0)), "Taxonomía Nueva", IF(ISNUMBER(MATCH(J816, 'Causas 1'!B:B, 0)), "Taxonomía Antigua", "HUÉRFANO"))</f>
        <v>Taxonomía Nueva</v>
      </c>
      <c r="S816" s="56">
        <f>YEAR(G816)</f>
        <v>2020</v>
      </c>
      <c r="T816" s="8">
        <f>IF(OR(ISBLANK(O815), O815=0, O815="", ISBLANK(P815), P815=0, P815=""), 1, 0)</f>
        <v>0</v>
      </c>
    </row>
    <row r="817" spans="2:20">
      <c r="B817" s="21">
        <v>202000952</v>
      </c>
      <c r="C817" s="8">
        <v>7</v>
      </c>
      <c r="D817" s="8">
        <v>14</v>
      </c>
      <c r="E817" s="8">
        <v>475</v>
      </c>
      <c r="F817" s="9">
        <v>195</v>
      </c>
      <c r="G817" s="10">
        <v>44016.77134259259</v>
      </c>
      <c r="H817" s="10">
        <v>44016.829421296294</v>
      </c>
      <c r="I817" s="11">
        <v>1.39</v>
      </c>
      <c r="J817" s="9">
        <v>2</v>
      </c>
      <c r="K817" s="9" t="s">
        <v>4</v>
      </c>
      <c r="L817" s="8">
        <v>7301</v>
      </c>
      <c r="M817" s="8" t="s">
        <v>53</v>
      </c>
      <c r="N817" s="8" t="s">
        <v>51</v>
      </c>
      <c r="O817" s="8">
        <v>308303.20899999997</v>
      </c>
      <c r="P817" s="12">
        <v>6115182.8380000005</v>
      </c>
      <c r="Q817" s="13" t="s">
        <v>671</v>
      </c>
      <c r="R817" s="54" t="str">
        <f>IF(ISNUMBER(MATCH(J817, Causas!B:B, 0)), "Taxonomía Nueva", IF(ISNUMBER(MATCH(J817, 'Causas 1'!B:B, 0)), "Taxonomía Antigua", "HUÉRFANO"))</f>
        <v>Taxonomía Nueva</v>
      </c>
      <c r="S817" s="56">
        <f>YEAR(G817)</f>
        <v>2020</v>
      </c>
      <c r="T817" s="8">
        <f>IF(OR(ISBLANK(O816), O816=0, O816="", ISBLANK(P816), P816=0, P816=""), 1, 0)</f>
        <v>0</v>
      </c>
    </row>
    <row r="818" spans="2:20">
      <c r="B818" s="21">
        <v>202000953</v>
      </c>
      <c r="C818" s="8">
        <v>7</v>
      </c>
      <c r="D818" s="8">
        <v>20</v>
      </c>
      <c r="E818" s="8">
        <v>630</v>
      </c>
      <c r="F818" s="9">
        <v>153</v>
      </c>
      <c r="G818" s="10">
        <v>44016.777627314812</v>
      </c>
      <c r="H818" s="10">
        <v>44016.844988425924</v>
      </c>
      <c r="I818" s="11">
        <v>1.62</v>
      </c>
      <c r="J818" s="9">
        <v>4</v>
      </c>
      <c r="K818" s="9" t="s">
        <v>4</v>
      </c>
      <c r="L818" s="8">
        <v>7301</v>
      </c>
      <c r="M818" s="8" t="s">
        <v>53</v>
      </c>
      <c r="N818" s="8" t="s">
        <v>51</v>
      </c>
      <c r="O818" s="8">
        <v>313865.86</v>
      </c>
      <c r="P818" s="12">
        <v>6110205.8300000001</v>
      </c>
      <c r="Q818" s="13" t="s">
        <v>672</v>
      </c>
      <c r="R818" s="54" t="str">
        <f>IF(ISNUMBER(MATCH(J818, Causas!B:B, 0)), "Taxonomía Nueva", IF(ISNUMBER(MATCH(J818, 'Causas 1'!B:B, 0)), "Taxonomía Antigua", "HUÉRFANO"))</f>
        <v>Taxonomía Nueva</v>
      </c>
      <c r="S818" s="56">
        <f>YEAR(G818)</f>
        <v>2020</v>
      </c>
      <c r="T818" s="8">
        <f>IF(OR(ISBLANK(O817), O817=0, O817="", ISBLANK(P817), P817=0, P817=""), 1, 0)</f>
        <v>0</v>
      </c>
    </row>
    <row r="819" spans="2:20">
      <c r="B819" s="21">
        <v>202000958</v>
      </c>
      <c r="C819" s="8">
        <v>6</v>
      </c>
      <c r="D819" s="8">
        <v>1</v>
      </c>
      <c r="E819" s="8">
        <v>15</v>
      </c>
      <c r="F819" s="9">
        <v>28</v>
      </c>
      <c r="G819" s="10">
        <v>44017.031550925924</v>
      </c>
      <c r="H819" s="10">
        <v>44017.091261574074</v>
      </c>
      <c r="I819" s="11">
        <v>1.43</v>
      </c>
      <c r="J819" s="9">
        <v>20</v>
      </c>
      <c r="K819" s="9" t="s">
        <v>4</v>
      </c>
      <c r="L819" s="8">
        <v>7301</v>
      </c>
      <c r="M819" s="8" t="s">
        <v>53</v>
      </c>
      <c r="N819" s="8" t="s">
        <v>51</v>
      </c>
      <c r="O819" s="8">
        <v>296780.94799999997</v>
      </c>
      <c r="P819" s="12">
        <v>6119487.0829999996</v>
      </c>
      <c r="Q819" s="13" t="s">
        <v>673</v>
      </c>
      <c r="R819" s="54" t="str">
        <f>IF(ISNUMBER(MATCH(J819, Causas!B:B, 0)), "Taxonomía Nueva", IF(ISNUMBER(MATCH(J819, 'Causas 1'!B:B, 0)), "Taxonomía Antigua", "HUÉRFANO"))</f>
        <v>Taxonomía Nueva</v>
      </c>
      <c r="S819" s="56">
        <f>YEAR(G819)</f>
        <v>2020</v>
      </c>
      <c r="T819" s="8">
        <f>IF(OR(ISBLANK(O818), O818=0, O818="", ISBLANK(P818), P818=0, P818=""), 1, 0)</f>
        <v>0</v>
      </c>
    </row>
    <row r="820" spans="2:20">
      <c r="B820" s="21">
        <v>202000964</v>
      </c>
      <c r="C820" s="8">
        <v>2</v>
      </c>
      <c r="D820" s="8">
        <v>7</v>
      </c>
      <c r="E820" s="8">
        <v>175</v>
      </c>
      <c r="F820" s="9">
        <v>72</v>
      </c>
      <c r="G820" s="10">
        <v>44021.41814814815</v>
      </c>
      <c r="H820" s="10">
        <v>44021.664375</v>
      </c>
      <c r="I820" s="11">
        <v>5.91</v>
      </c>
      <c r="J820" s="9">
        <v>25</v>
      </c>
      <c r="K820" s="9" t="s">
        <v>4</v>
      </c>
      <c r="L820" s="8">
        <v>6303</v>
      </c>
      <c r="M820" s="8" t="s">
        <v>64</v>
      </c>
      <c r="N820" s="8" t="s">
        <v>51</v>
      </c>
      <c r="O820" s="8">
        <v>311905.04499999998</v>
      </c>
      <c r="P820" s="12">
        <v>6146129.1730000004</v>
      </c>
      <c r="Q820" s="13" t="s">
        <v>674</v>
      </c>
      <c r="R820" s="54" t="str">
        <f>IF(ISNUMBER(MATCH(J820, Causas!B:B, 0)), "Taxonomía Nueva", IF(ISNUMBER(MATCH(J820, 'Causas 1'!B:B, 0)), "Taxonomía Antigua", "HUÉRFANO"))</f>
        <v>Taxonomía Nueva</v>
      </c>
      <c r="S820" s="56">
        <f>YEAR(G820)</f>
        <v>2020</v>
      </c>
      <c r="T820" s="8">
        <f>IF(OR(ISBLANK(O819), O819=0, O819="", ISBLANK(P819), P819=0, P819=""), 1, 0)</f>
        <v>0</v>
      </c>
    </row>
    <row r="821" spans="2:20">
      <c r="B821" s="21">
        <v>202000964</v>
      </c>
      <c r="C821" s="8">
        <v>2</v>
      </c>
      <c r="D821" s="8">
        <v>9</v>
      </c>
      <c r="E821" s="8">
        <v>1250</v>
      </c>
      <c r="F821" s="9">
        <v>91</v>
      </c>
      <c r="G821" s="10">
        <v>44021.41814814815</v>
      </c>
      <c r="H821" s="10">
        <v>44021.664375</v>
      </c>
      <c r="I821" s="11">
        <v>5.91</v>
      </c>
      <c r="J821" s="9">
        <v>25</v>
      </c>
      <c r="K821" s="9" t="s">
        <v>4</v>
      </c>
      <c r="L821" s="8">
        <v>7308</v>
      </c>
      <c r="M821" s="8" t="s">
        <v>50</v>
      </c>
      <c r="N821" s="8" t="s">
        <v>51</v>
      </c>
      <c r="O821" s="8">
        <v>311905.04499999998</v>
      </c>
      <c r="P821" s="12">
        <v>6146129.1730000004</v>
      </c>
      <c r="Q821" s="13" t="s">
        <v>674</v>
      </c>
      <c r="R821" s="54" t="str">
        <f>IF(ISNUMBER(MATCH(J821, Causas!B:B, 0)), "Taxonomía Nueva", IF(ISNUMBER(MATCH(J821, 'Causas 1'!B:B, 0)), "Taxonomía Antigua", "HUÉRFANO"))</f>
        <v>Taxonomía Nueva</v>
      </c>
      <c r="S821" s="56">
        <f>YEAR(G821)</f>
        <v>2020</v>
      </c>
      <c r="T821" s="8">
        <f>IF(OR(ISBLANK(O820), O820=0, O820="", ISBLANK(P820), P820=0, P820=""), 1, 0)</f>
        <v>0</v>
      </c>
    </row>
    <row r="822" spans="2:20">
      <c r="B822" s="21">
        <v>202000971</v>
      </c>
      <c r="C822" s="8">
        <v>2</v>
      </c>
      <c r="D822" s="8">
        <v>13</v>
      </c>
      <c r="E822" s="8">
        <v>4410</v>
      </c>
      <c r="F822" s="9">
        <v>74</v>
      </c>
      <c r="G822" s="10">
        <v>44024.417361111111</v>
      </c>
      <c r="H822" s="10">
        <v>44024.661192129628</v>
      </c>
      <c r="I822" s="11">
        <v>5.85</v>
      </c>
      <c r="J822" s="9">
        <v>25</v>
      </c>
      <c r="K822" s="9" t="s">
        <v>4</v>
      </c>
      <c r="L822" s="8">
        <v>6303</v>
      </c>
      <c r="M822" s="8" t="s">
        <v>64</v>
      </c>
      <c r="N822" s="8" t="s">
        <v>51</v>
      </c>
      <c r="O822" s="8">
        <v>310806.04800000001</v>
      </c>
      <c r="P822" s="12">
        <v>6147564.2079999996</v>
      </c>
      <c r="Q822" s="13" t="s">
        <v>675</v>
      </c>
      <c r="R822" s="54" t="str">
        <f>IF(ISNUMBER(MATCH(J822, Causas!B:B, 0)), "Taxonomía Nueva", IF(ISNUMBER(MATCH(J822, 'Causas 1'!B:B, 0)), "Taxonomía Antigua", "HUÉRFANO"))</f>
        <v>Taxonomía Nueva</v>
      </c>
      <c r="S822" s="56">
        <f>YEAR(G822)</f>
        <v>2020</v>
      </c>
      <c r="T822" s="8">
        <f>IF(OR(ISBLANK(O821), O821=0, O821="", ISBLANK(P821), P821=0, P821=""), 1, 0)</f>
        <v>0</v>
      </c>
    </row>
    <row r="823" spans="2:20">
      <c r="B823" s="21">
        <v>202000971</v>
      </c>
      <c r="C823" s="8">
        <v>2</v>
      </c>
      <c r="D823" s="8">
        <v>1</v>
      </c>
      <c r="E823" s="8">
        <v>15</v>
      </c>
      <c r="F823" s="9">
        <v>2</v>
      </c>
      <c r="G823" s="10">
        <v>44024.417361111111</v>
      </c>
      <c r="H823" s="10">
        <v>44024.661192129628</v>
      </c>
      <c r="I823" s="11">
        <v>5.85</v>
      </c>
      <c r="J823" s="9">
        <v>25</v>
      </c>
      <c r="K823" s="9" t="s">
        <v>4</v>
      </c>
      <c r="L823" s="8">
        <v>7308</v>
      </c>
      <c r="M823" s="8" t="s">
        <v>50</v>
      </c>
      <c r="N823" s="8" t="s">
        <v>51</v>
      </c>
      <c r="O823" s="8">
        <v>310806.04800000001</v>
      </c>
      <c r="P823" s="12">
        <v>6147564.2079999996</v>
      </c>
      <c r="Q823" s="13" t="s">
        <v>675</v>
      </c>
      <c r="R823" s="54" t="str">
        <f>IF(ISNUMBER(MATCH(J823, Causas!B:B, 0)), "Taxonomía Nueva", IF(ISNUMBER(MATCH(J823, 'Causas 1'!B:B, 0)), "Taxonomía Antigua", "HUÉRFANO"))</f>
        <v>Taxonomía Nueva</v>
      </c>
      <c r="S823" s="56">
        <f>YEAR(G823)</f>
        <v>2020</v>
      </c>
      <c r="T823" s="8">
        <f>IF(OR(ISBLANK(O822), O822=0, O822="", ISBLANK(P822), P822=0, P822=""), 1, 0)</f>
        <v>0</v>
      </c>
    </row>
    <row r="824" spans="2:20">
      <c r="B824" s="21">
        <v>202000975</v>
      </c>
      <c r="C824" s="8">
        <v>9</v>
      </c>
      <c r="D824" s="8">
        <v>25</v>
      </c>
      <c r="E824" s="8">
        <v>641</v>
      </c>
      <c r="F824" s="9">
        <v>395</v>
      </c>
      <c r="G824" s="10">
        <v>44019.837500000001</v>
      </c>
      <c r="H824" s="10">
        <v>44019.875</v>
      </c>
      <c r="I824" s="11">
        <v>0.9</v>
      </c>
      <c r="J824" s="9">
        <v>32</v>
      </c>
      <c r="K824" s="9" t="s">
        <v>2</v>
      </c>
      <c r="L824" s="8">
        <v>7306</v>
      </c>
      <c r="M824" s="8" t="s">
        <v>60</v>
      </c>
      <c r="N824" s="8" t="s">
        <v>51</v>
      </c>
      <c r="O824" s="8">
        <v>304246.84420964</v>
      </c>
      <c r="P824" s="12">
        <v>6139485.9180800002</v>
      </c>
      <c r="Q824" s="13" t="s">
        <v>676</v>
      </c>
      <c r="R824" s="54" t="str">
        <f>IF(ISNUMBER(MATCH(J824, Causas!B:B, 0)), "Taxonomía Nueva", IF(ISNUMBER(MATCH(J824, 'Causas 1'!B:B, 0)), "Taxonomía Antigua", "HUÉRFANO"))</f>
        <v>Taxonomía Nueva</v>
      </c>
      <c r="S824" s="56">
        <f>YEAR(G824)</f>
        <v>2020</v>
      </c>
      <c r="T824" s="8">
        <f>IF(OR(ISBLANK(O823), O823=0, O823="", ISBLANK(P823), P823=0, P823=""), 1, 0)</f>
        <v>0</v>
      </c>
    </row>
    <row r="825" spans="2:20">
      <c r="B825" s="21">
        <v>202000975</v>
      </c>
      <c r="C825" s="8">
        <v>9</v>
      </c>
      <c r="D825" s="8">
        <v>284</v>
      </c>
      <c r="E825" s="8">
        <v>33702.5</v>
      </c>
      <c r="F825" s="9">
        <v>2768</v>
      </c>
      <c r="G825" s="10">
        <v>44019.837500000001</v>
      </c>
      <c r="H825" s="10">
        <v>44019.875</v>
      </c>
      <c r="I825" s="11">
        <v>0.9</v>
      </c>
      <c r="J825" s="9">
        <v>32</v>
      </c>
      <c r="K825" s="9" t="s">
        <v>2</v>
      </c>
      <c r="L825" s="8">
        <v>7308</v>
      </c>
      <c r="M825" s="8" t="s">
        <v>50</v>
      </c>
      <c r="N825" s="8" t="s">
        <v>51</v>
      </c>
      <c r="O825" s="8">
        <v>304246.84420964</v>
      </c>
      <c r="P825" s="12">
        <v>6139485.9180800002</v>
      </c>
      <c r="Q825" s="13" t="s">
        <v>676</v>
      </c>
      <c r="R825" s="54" t="str">
        <f>IF(ISNUMBER(MATCH(J825, Causas!B:B, 0)), "Taxonomía Nueva", IF(ISNUMBER(MATCH(J825, 'Causas 1'!B:B, 0)), "Taxonomía Antigua", "HUÉRFANO"))</f>
        <v>Taxonomía Nueva</v>
      </c>
      <c r="S825" s="56">
        <f>YEAR(G825)</f>
        <v>2020</v>
      </c>
      <c r="T825" s="8">
        <f>IF(OR(ISBLANK(O824), O824=0, O824="", ISBLANK(P824), P824=0, P824=""), 1, 0)</f>
        <v>0</v>
      </c>
    </row>
    <row r="826" spans="2:20">
      <c r="B826" s="21">
        <v>202000982</v>
      </c>
      <c r="C826" s="8">
        <v>6</v>
      </c>
      <c r="D826" s="8">
        <v>17</v>
      </c>
      <c r="E826" s="8">
        <v>525</v>
      </c>
      <c r="F826" s="9">
        <v>55</v>
      </c>
      <c r="G826" s="10">
        <v>44020.338136574072</v>
      </c>
      <c r="H826" s="10">
        <v>44020.396168981482</v>
      </c>
      <c r="I826" s="11">
        <v>1.39</v>
      </c>
      <c r="J826" s="9">
        <v>5</v>
      </c>
      <c r="K826" s="9" t="s">
        <v>4</v>
      </c>
      <c r="L826" s="8">
        <v>7301</v>
      </c>
      <c r="M826" s="8" t="s">
        <v>53</v>
      </c>
      <c r="N826" s="8" t="s">
        <v>51</v>
      </c>
      <c r="O826" s="8">
        <v>300125.478</v>
      </c>
      <c r="P826" s="12">
        <v>6121206.2549999999</v>
      </c>
      <c r="Q826" s="13" t="s">
        <v>677</v>
      </c>
      <c r="R826" s="54" t="str">
        <f>IF(ISNUMBER(MATCH(J826, Causas!B:B, 0)), "Taxonomía Nueva", IF(ISNUMBER(MATCH(J826, 'Causas 1'!B:B, 0)), "Taxonomía Antigua", "HUÉRFANO"))</f>
        <v>Taxonomía Nueva</v>
      </c>
      <c r="S826" s="56">
        <f>YEAR(G826)</f>
        <v>2020</v>
      </c>
      <c r="T826" s="8">
        <f>IF(OR(ISBLANK(O825), O825=0, O825="", ISBLANK(P825), P825=0, P825=""), 1, 0)</f>
        <v>0</v>
      </c>
    </row>
    <row r="827" spans="2:20">
      <c r="B827" s="21">
        <v>202000983</v>
      </c>
      <c r="C827" s="8">
        <v>7</v>
      </c>
      <c r="D827" s="8">
        <v>20</v>
      </c>
      <c r="E827" s="8">
        <v>630</v>
      </c>
      <c r="F827" s="9">
        <v>153</v>
      </c>
      <c r="G827" s="10">
        <v>44020.339143518519</v>
      </c>
      <c r="H827" s="10">
        <v>44020.409166666665</v>
      </c>
      <c r="I827" s="11">
        <v>1.68</v>
      </c>
      <c r="J827" s="9">
        <v>5</v>
      </c>
      <c r="K827" s="9" t="s">
        <v>4</v>
      </c>
      <c r="L827" s="8">
        <v>7301</v>
      </c>
      <c r="M827" s="8" t="s">
        <v>53</v>
      </c>
      <c r="N827" s="8" t="s">
        <v>51</v>
      </c>
      <c r="O827" s="8">
        <v>313865.86</v>
      </c>
      <c r="P827" s="12">
        <v>6110205.8300000001</v>
      </c>
      <c r="Q827" s="13" t="s">
        <v>678</v>
      </c>
      <c r="R827" s="54" t="str">
        <f>IF(ISNUMBER(MATCH(J827, Causas!B:B, 0)), "Taxonomía Nueva", IF(ISNUMBER(MATCH(J827, 'Causas 1'!B:B, 0)), "Taxonomía Antigua", "HUÉRFANO"))</f>
        <v>Taxonomía Nueva</v>
      </c>
      <c r="S827" s="56">
        <f>YEAR(G827)</f>
        <v>2020</v>
      </c>
      <c r="T827" s="8">
        <f>IF(OR(ISBLANK(O826), O826=0, O826="", ISBLANK(P826), P826=0, P826=""), 1, 0)</f>
        <v>0</v>
      </c>
    </row>
    <row r="828" spans="2:20">
      <c r="B828" s="21">
        <v>202000988</v>
      </c>
      <c r="C828" s="8">
        <v>6</v>
      </c>
      <c r="D828" s="8">
        <v>0</v>
      </c>
      <c r="E828" s="8">
        <v>0</v>
      </c>
      <c r="F828" s="9">
        <v>15</v>
      </c>
      <c r="G828" s="10">
        <v>44020.36791666667</v>
      </c>
      <c r="H828" s="10">
        <v>44020.499386574076</v>
      </c>
      <c r="I828" s="11">
        <v>3.16</v>
      </c>
      <c r="J828" s="9">
        <v>4</v>
      </c>
      <c r="K828" s="9" t="s">
        <v>4</v>
      </c>
      <c r="L828" s="8">
        <v>7301</v>
      </c>
      <c r="M828" s="8" t="s">
        <v>53</v>
      </c>
      <c r="N828" s="8" t="s">
        <v>275</v>
      </c>
      <c r="O828" s="8">
        <v>300298.20850000001</v>
      </c>
      <c r="P828" s="12">
        <v>6124683.6210000003</v>
      </c>
      <c r="Q828" s="13" t="s">
        <v>679</v>
      </c>
      <c r="R828" s="54" t="str">
        <f>IF(ISNUMBER(MATCH(J828, Causas!B:B, 0)), "Taxonomía Nueva", IF(ISNUMBER(MATCH(J828, 'Causas 1'!B:B, 0)), "Taxonomía Antigua", "HUÉRFANO"))</f>
        <v>Taxonomía Nueva</v>
      </c>
      <c r="S828" s="56">
        <f>YEAR(G828)</f>
        <v>2020</v>
      </c>
      <c r="T828" s="8">
        <f>IF(OR(ISBLANK(O827), O827=0, O827="", ISBLANK(P827), P827=0, P827=""), 1, 0)</f>
        <v>0</v>
      </c>
    </row>
    <row r="829" spans="2:20">
      <c r="B829" s="21">
        <v>202001006</v>
      </c>
      <c r="C829" s="8">
        <v>9</v>
      </c>
      <c r="D829" s="8">
        <v>2</v>
      </c>
      <c r="E829" s="8">
        <v>20</v>
      </c>
      <c r="F829" s="9">
        <v>11</v>
      </c>
      <c r="G829" s="10">
        <v>44022.832349537035</v>
      </c>
      <c r="H829" s="10">
        <v>44022.874791666669</v>
      </c>
      <c r="I829" s="11">
        <v>1.02</v>
      </c>
      <c r="J829" s="9">
        <v>5</v>
      </c>
      <c r="K829" s="9" t="s">
        <v>4</v>
      </c>
      <c r="L829" s="8">
        <v>7308</v>
      </c>
      <c r="M829" s="8" t="s">
        <v>50</v>
      </c>
      <c r="N829" s="8" t="s">
        <v>51</v>
      </c>
      <c r="O829" s="8">
        <v>308090.766</v>
      </c>
      <c r="P829" s="12">
        <v>6136319.068</v>
      </c>
      <c r="Q829" s="13" t="s">
        <v>680</v>
      </c>
      <c r="R829" s="54" t="str">
        <f>IF(ISNUMBER(MATCH(J829, Causas!B:B, 0)), "Taxonomía Nueva", IF(ISNUMBER(MATCH(J829, 'Causas 1'!B:B, 0)), "Taxonomía Antigua", "HUÉRFANO"))</f>
        <v>Taxonomía Nueva</v>
      </c>
      <c r="S829" s="56">
        <f>YEAR(G829)</f>
        <v>2020</v>
      </c>
      <c r="T829" s="8">
        <f>IF(OR(ISBLANK(O828), O828=0, O828="", ISBLANK(P828), P828=0, P828=""), 1, 0)</f>
        <v>0</v>
      </c>
    </row>
    <row r="830" spans="2:20">
      <c r="B830" s="21">
        <v>202001035</v>
      </c>
      <c r="C830" s="8">
        <v>2</v>
      </c>
      <c r="D830" s="8">
        <v>12</v>
      </c>
      <c r="E830" s="8">
        <v>560</v>
      </c>
      <c r="F830" s="9">
        <v>135</v>
      </c>
      <c r="G830" s="10">
        <v>44035.417291666665</v>
      </c>
      <c r="H830" s="10">
        <v>44035.665196759262</v>
      </c>
      <c r="I830" s="11">
        <v>5.95</v>
      </c>
      <c r="J830" s="9">
        <v>25</v>
      </c>
      <c r="K830" s="9" t="s">
        <v>4</v>
      </c>
      <c r="L830" s="8">
        <v>7308</v>
      </c>
      <c r="M830" s="8" t="s">
        <v>50</v>
      </c>
      <c r="N830" s="8" t="s">
        <v>51</v>
      </c>
      <c r="O830" s="8">
        <v>308807.13799999998</v>
      </c>
      <c r="P830" s="12">
        <v>6143723.3099999996</v>
      </c>
      <c r="Q830" s="13" t="s">
        <v>681</v>
      </c>
      <c r="R830" s="54" t="str">
        <f>IF(ISNUMBER(MATCH(J830, Causas!B:B, 0)), "Taxonomía Nueva", IF(ISNUMBER(MATCH(J830, 'Causas 1'!B:B, 0)), "Taxonomía Antigua", "HUÉRFANO"))</f>
        <v>Taxonomía Nueva</v>
      </c>
      <c r="S830" s="56">
        <f>YEAR(G830)</f>
        <v>2020</v>
      </c>
      <c r="T830" s="8">
        <f>IF(OR(ISBLANK(O829), O829=0, O829="", ISBLANK(P829), P829=0, P829=""), 1, 0)</f>
        <v>0</v>
      </c>
    </row>
    <row r="831" spans="2:20">
      <c r="B831" s="21">
        <v>202001037</v>
      </c>
      <c r="C831" s="8">
        <v>2</v>
      </c>
      <c r="D831" s="8">
        <v>1</v>
      </c>
      <c r="E831" s="8">
        <v>15</v>
      </c>
      <c r="F831" s="9">
        <v>3</v>
      </c>
      <c r="G831" s="10">
        <v>44038.417060185187</v>
      </c>
      <c r="H831" s="10">
        <v>44038.663888888892</v>
      </c>
      <c r="I831" s="11">
        <v>5.92</v>
      </c>
      <c r="J831" s="9">
        <v>25</v>
      </c>
      <c r="K831" s="9" t="s">
        <v>4</v>
      </c>
      <c r="L831" s="8">
        <v>6303</v>
      </c>
      <c r="M831" s="8" t="s">
        <v>64</v>
      </c>
      <c r="N831" s="8" t="s">
        <v>51</v>
      </c>
      <c r="O831" s="8">
        <v>312243.78100000002</v>
      </c>
      <c r="P831" s="12">
        <v>6147282.4309999999</v>
      </c>
      <c r="Q831" s="13" t="s">
        <v>682</v>
      </c>
      <c r="R831" s="54" t="str">
        <f>IF(ISNUMBER(MATCH(J831, Causas!B:B, 0)), "Taxonomía Nueva", IF(ISNUMBER(MATCH(J831, 'Causas 1'!B:B, 0)), "Taxonomía Antigua", "HUÉRFANO"))</f>
        <v>Taxonomía Nueva</v>
      </c>
      <c r="S831" s="56">
        <f>YEAR(G831)</f>
        <v>2020</v>
      </c>
      <c r="T831" s="8">
        <f>IF(OR(ISBLANK(O830), O830=0, O830="", ISBLANK(P830), P830=0, P830=""), 1, 0)</f>
        <v>0</v>
      </c>
    </row>
    <row r="832" spans="2:20">
      <c r="B832" s="21">
        <v>202001037</v>
      </c>
      <c r="C832" s="8">
        <v>2</v>
      </c>
      <c r="D832" s="8">
        <v>9</v>
      </c>
      <c r="E832" s="8">
        <v>190</v>
      </c>
      <c r="F832" s="9">
        <v>64</v>
      </c>
      <c r="G832" s="10">
        <v>44038.417060185187</v>
      </c>
      <c r="H832" s="10">
        <v>44038.663888888892</v>
      </c>
      <c r="I832" s="11">
        <v>5.92</v>
      </c>
      <c r="J832" s="9">
        <v>25</v>
      </c>
      <c r="K832" s="9" t="s">
        <v>4</v>
      </c>
      <c r="L832" s="8">
        <v>7308</v>
      </c>
      <c r="M832" s="8" t="s">
        <v>50</v>
      </c>
      <c r="N832" s="8" t="s">
        <v>51</v>
      </c>
      <c r="O832" s="8">
        <v>312243.78100000002</v>
      </c>
      <c r="P832" s="12">
        <v>6147282.4309999999</v>
      </c>
      <c r="Q832" s="13" t="s">
        <v>682</v>
      </c>
      <c r="R832" s="54" t="str">
        <f>IF(ISNUMBER(MATCH(J832, Causas!B:B, 0)), "Taxonomía Nueva", IF(ISNUMBER(MATCH(J832, 'Causas 1'!B:B, 0)), "Taxonomía Antigua", "HUÉRFANO"))</f>
        <v>Taxonomía Nueva</v>
      </c>
      <c r="S832" s="56">
        <f>YEAR(G832)</f>
        <v>2020</v>
      </c>
      <c r="T832" s="8">
        <f>IF(OR(ISBLANK(O831), O831=0, O831="", ISBLANK(P831), P831=0, P831=""), 1, 0)</f>
        <v>0</v>
      </c>
    </row>
    <row r="833" spans="2:20">
      <c r="B833" s="21">
        <v>202001037</v>
      </c>
      <c r="C833" s="8">
        <v>2</v>
      </c>
      <c r="D833" s="8">
        <v>2</v>
      </c>
      <c r="E833" s="8">
        <v>6450</v>
      </c>
      <c r="F833" s="9">
        <v>2</v>
      </c>
      <c r="G833" s="10">
        <v>44038.417372685188</v>
      </c>
      <c r="H833" s="10">
        <v>44038.663194444445</v>
      </c>
      <c r="I833" s="11">
        <v>5.9</v>
      </c>
      <c r="J833" s="9">
        <v>25</v>
      </c>
      <c r="K833" s="9" t="s">
        <v>4</v>
      </c>
      <c r="L833" s="8">
        <v>7308</v>
      </c>
      <c r="M833" s="8" t="s">
        <v>50</v>
      </c>
      <c r="N833" s="8" t="s">
        <v>51</v>
      </c>
      <c r="O833" s="8">
        <v>312353.484</v>
      </c>
      <c r="P833" s="12">
        <v>6146730.1529999999</v>
      </c>
      <c r="Q833" s="13" t="s">
        <v>682</v>
      </c>
      <c r="R833" s="54" t="str">
        <f>IF(ISNUMBER(MATCH(J833, Causas!B:B, 0)), "Taxonomía Nueva", IF(ISNUMBER(MATCH(J833, 'Causas 1'!B:B, 0)), "Taxonomía Antigua", "HUÉRFANO"))</f>
        <v>Taxonomía Nueva</v>
      </c>
      <c r="S833" s="56">
        <f>YEAR(G833)</f>
        <v>2020</v>
      </c>
      <c r="T833" s="8">
        <f>IF(OR(ISBLANK(O832), O832=0, O832="", ISBLANK(P832), P832=0, P832=""), 1, 0)</f>
        <v>0</v>
      </c>
    </row>
    <row r="834" spans="2:20">
      <c r="B834" s="21">
        <v>202001043</v>
      </c>
      <c r="C834" s="8">
        <v>9</v>
      </c>
      <c r="D834" s="8">
        <v>12</v>
      </c>
      <c r="E834" s="8">
        <v>450</v>
      </c>
      <c r="F834" s="9">
        <v>53</v>
      </c>
      <c r="G834" s="10">
        <v>44032.655578703707</v>
      </c>
      <c r="H834" s="10">
        <v>44032.666724537034</v>
      </c>
      <c r="I834" s="11">
        <v>0.27</v>
      </c>
      <c r="J834" s="9">
        <v>5</v>
      </c>
      <c r="K834" s="9" t="s">
        <v>4</v>
      </c>
      <c r="L834" s="8">
        <v>7308</v>
      </c>
      <c r="M834" s="8" t="s">
        <v>50</v>
      </c>
      <c r="N834" s="8" t="s">
        <v>51</v>
      </c>
      <c r="O834" s="8">
        <v>313168.88400000002</v>
      </c>
      <c r="P834" s="12">
        <v>6135080.1670000004</v>
      </c>
      <c r="Q834" s="13" t="s">
        <v>683</v>
      </c>
      <c r="R834" s="54" t="str">
        <f>IF(ISNUMBER(MATCH(J834, Causas!B:B, 0)), "Taxonomía Nueva", IF(ISNUMBER(MATCH(J834, 'Causas 1'!B:B, 0)), "Taxonomía Antigua", "HUÉRFANO"))</f>
        <v>Taxonomía Nueva</v>
      </c>
      <c r="S834" s="56">
        <f>YEAR(G834)</f>
        <v>2020</v>
      </c>
      <c r="T834" s="8">
        <f>IF(OR(ISBLANK(O833), O833=0, O833="", ISBLANK(P833), P833=0, P833=""), 1, 0)</f>
        <v>0</v>
      </c>
    </row>
    <row r="835" spans="2:20">
      <c r="B835" s="21">
        <v>202001048</v>
      </c>
      <c r="C835" s="8">
        <v>9</v>
      </c>
      <c r="D835" s="8">
        <v>19</v>
      </c>
      <c r="E835" s="8">
        <v>2645</v>
      </c>
      <c r="F835" s="9">
        <v>207</v>
      </c>
      <c r="G835" s="10">
        <v>44033.328599537039</v>
      </c>
      <c r="H835" s="10">
        <v>44033.368796296294</v>
      </c>
      <c r="I835" s="11">
        <v>0.96</v>
      </c>
      <c r="J835" s="9">
        <v>20</v>
      </c>
      <c r="K835" s="9" t="s">
        <v>3</v>
      </c>
      <c r="L835" s="8">
        <v>7308</v>
      </c>
      <c r="M835" s="8" t="s">
        <v>50</v>
      </c>
      <c r="N835" s="8" t="s">
        <v>51</v>
      </c>
      <c r="O835" s="8">
        <v>309368.805123</v>
      </c>
      <c r="P835" s="12">
        <v>6139294.2535798699</v>
      </c>
      <c r="Q835" s="13" t="s">
        <v>684</v>
      </c>
      <c r="R835" s="54" t="str">
        <f>IF(ISNUMBER(MATCH(J835, Causas!B:B, 0)), "Taxonomía Nueva", IF(ISNUMBER(MATCH(J835, 'Causas 1'!B:B, 0)), "Taxonomía Antigua", "HUÉRFANO"))</f>
        <v>Taxonomía Nueva</v>
      </c>
      <c r="S835" s="56">
        <f>YEAR(G835)</f>
        <v>2020</v>
      </c>
      <c r="T835" s="8">
        <f>IF(OR(ISBLANK(O834), O834=0, O834="", ISBLANK(P834), P834=0, P834=""), 1, 0)</f>
        <v>0</v>
      </c>
    </row>
    <row r="836" spans="2:20">
      <c r="B836" s="21">
        <v>202001048</v>
      </c>
      <c r="C836" s="8">
        <v>9</v>
      </c>
      <c r="D836" s="8">
        <v>1</v>
      </c>
      <c r="E836" s="8">
        <v>75</v>
      </c>
      <c r="F836" s="9">
        <v>56</v>
      </c>
      <c r="G836" s="10">
        <v>44033.328599537039</v>
      </c>
      <c r="H836" s="10">
        <v>44033.502951388888</v>
      </c>
      <c r="I836" s="11">
        <v>4.18</v>
      </c>
      <c r="J836" s="9">
        <v>20</v>
      </c>
      <c r="K836" s="9" t="s">
        <v>3</v>
      </c>
      <c r="L836" s="8">
        <v>7308</v>
      </c>
      <c r="M836" s="8" t="s">
        <v>50</v>
      </c>
      <c r="N836" s="8" t="s">
        <v>51</v>
      </c>
      <c r="O836" s="8">
        <v>309620.23499999999</v>
      </c>
      <c r="P836" s="12">
        <v>6139513.267</v>
      </c>
      <c r="Q836" s="13" t="s">
        <v>684</v>
      </c>
      <c r="R836" s="54" t="str">
        <f>IF(ISNUMBER(MATCH(J836, Causas!B:B, 0)), "Taxonomía Nueva", IF(ISNUMBER(MATCH(J836, 'Causas 1'!B:B, 0)), "Taxonomía Antigua", "HUÉRFANO"))</f>
        <v>Taxonomía Nueva</v>
      </c>
      <c r="S836" s="56">
        <f>YEAR(G836)</f>
        <v>2020</v>
      </c>
      <c r="T836" s="8">
        <f>IF(OR(ISBLANK(O835), O835=0, O835="", ISBLANK(P835), P835=0, P835=""), 1, 0)</f>
        <v>0</v>
      </c>
    </row>
    <row r="837" spans="2:20">
      <c r="B837" s="21">
        <v>202001061</v>
      </c>
      <c r="C837" s="8">
        <v>6</v>
      </c>
      <c r="D837" s="8">
        <v>0</v>
      </c>
      <c r="E837" s="8">
        <v>0</v>
      </c>
      <c r="F837" s="9">
        <v>14</v>
      </c>
      <c r="G837" s="10">
        <v>44035.653310185182</v>
      </c>
      <c r="H837" s="10">
        <v>44035.739861111113</v>
      </c>
      <c r="I837" s="11">
        <v>2.08</v>
      </c>
      <c r="J837" s="9">
        <v>30</v>
      </c>
      <c r="K837" s="9" t="s">
        <v>4</v>
      </c>
      <c r="L837" s="8">
        <v>7301</v>
      </c>
      <c r="M837" s="8" t="s">
        <v>53</v>
      </c>
      <c r="N837" s="8" t="s">
        <v>275</v>
      </c>
      <c r="O837" s="8">
        <v>301455.39199999999</v>
      </c>
      <c r="P837" s="12">
        <v>6123744.7309999997</v>
      </c>
      <c r="Q837" s="13" t="s">
        <v>685</v>
      </c>
      <c r="R837" s="54" t="str">
        <f>IF(ISNUMBER(MATCH(J837, Causas!B:B, 0)), "Taxonomía Nueva", IF(ISNUMBER(MATCH(J837, 'Causas 1'!B:B, 0)), "Taxonomía Antigua", "HUÉRFANO"))</f>
        <v>Taxonomía Nueva</v>
      </c>
      <c r="S837" s="56">
        <f>YEAR(G837)</f>
        <v>2020</v>
      </c>
      <c r="T837" s="8">
        <f>IF(OR(ISBLANK(O836), O836=0, O836="", ISBLANK(P836), P836=0, P836=""), 1, 0)</f>
        <v>0</v>
      </c>
    </row>
    <row r="838" spans="2:20">
      <c r="B838" s="21">
        <v>202001063</v>
      </c>
      <c r="C838" s="8">
        <v>6</v>
      </c>
      <c r="D838" s="8">
        <v>1</v>
      </c>
      <c r="E838" s="8">
        <v>45</v>
      </c>
      <c r="F838" s="9">
        <v>29</v>
      </c>
      <c r="G838" s="10">
        <v>44040.417939814812</v>
      </c>
      <c r="H838" s="10">
        <v>44040.552083333336</v>
      </c>
      <c r="I838" s="11">
        <v>3.22</v>
      </c>
      <c r="J838" s="9">
        <v>23</v>
      </c>
      <c r="K838" s="9" t="s">
        <v>4</v>
      </c>
      <c r="L838" s="8">
        <v>7301</v>
      </c>
      <c r="M838" s="8" t="s">
        <v>53</v>
      </c>
      <c r="N838" s="8" t="s">
        <v>51</v>
      </c>
      <c r="O838" s="8">
        <v>297730.17700000003</v>
      </c>
      <c r="P838" s="12">
        <v>6122528.0460000001</v>
      </c>
      <c r="Q838" s="13" t="s">
        <v>686</v>
      </c>
      <c r="R838" s="54" t="str">
        <f>IF(ISNUMBER(MATCH(J838, Causas!B:B, 0)), "Taxonomía Nueva", IF(ISNUMBER(MATCH(J838, 'Causas 1'!B:B, 0)), "Taxonomía Antigua", "HUÉRFANO"))</f>
        <v>Taxonomía Nueva</v>
      </c>
      <c r="S838" s="56">
        <f>YEAR(G838)</f>
        <v>2020</v>
      </c>
      <c r="T838" s="8">
        <f>IF(OR(ISBLANK(O837), O837=0, O837="", ISBLANK(P837), P837=0, P837=""), 1, 0)</f>
        <v>0</v>
      </c>
    </row>
    <row r="839" spans="2:20">
      <c r="B839" s="21">
        <v>202001064</v>
      </c>
      <c r="C839" s="8">
        <v>6</v>
      </c>
      <c r="D839" s="8">
        <v>2</v>
      </c>
      <c r="E839" s="8">
        <v>30</v>
      </c>
      <c r="F839" s="9">
        <v>17</v>
      </c>
      <c r="G839" s="10">
        <v>44041.41814814815</v>
      </c>
      <c r="H839" s="10">
        <v>44041.660011574073</v>
      </c>
      <c r="I839" s="11">
        <v>5.8</v>
      </c>
      <c r="J839" s="9">
        <v>23</v>
      </c>
      <c r="K839" s="9" t="s">
        <v>4</v>
      </c>
      <c r="L839" s="8">
        <v>7301</v>
      </c>
      <c r="M839" s="8" t="s">
        <v>53</v>
      </c>
      <c r="N839" s="8" t="s">
        <v>51</v>
      </c>
      <c r="O839" s="8">
        <v>298207.20299999998</v>
      </c>
      <c r="P839" s="12">
        <v>6122746.5549999997</v>
      </c>
      <c r="Q839" s="13" t="s">
        <v>687</v>
      </c>
      <c r="R839" s="54" t="str">
        <f>IF(ISNUMBER(MATCH(J839, Causas!B:B, 0)), "Taxonomía Nueva", IF(ISNUMBER(MATCH(J839, 'Causas 1'!B:B, 0)), "Taxonomía Antigua", "HUÉRFANO"))</f>
        <v>Taxonomía Nueva</v>
      </c>
      <c r="S839" s="56">
        <f>YEAR(G839)</f>
        <v>2020</v>
      </c>
      <c r="T839" s="8">
        <f>IF(OR(ISBLANK(O838), O838=0, O838="", ISBLANK(P838), P838=0, P838=""), 1, 0)</f>
        <v>0</v>
      </c>
    </row>
    <row r="840" spans="2:20">
      <c r="B840" s="21">
        <v>202001068</v>
      </c>
      <c r="C840" s="8">
        <v>6</v>
      </c>
      <c r="D840" s="8">
        <v>0</v>
      </c>
      <c r="E840" s="8">
        <v>0</v>
      </c>
      <c r="F840" s="9">
        <v>84</v>
      </c>
      <c r="G840" s="10">
        <v>44036.277025462965</v>
      </c>
      <c r="H840" s="10">
        <v>44036.35328703704</v>
      </c>
      <c r="I840" s="11">
        <v>1.83</v>
      </c>
      <c r="J840" s="9">
        <v>30</v>
      </c>
      <c r="K840" s="9" t="s">
        <v>4</v>
      </c>
      <c r="L840" s="8">
        <v>7301</v>
      </c>
      <c r="M840" s="8" t="s">
        <v>53</v>
      </c>
      <c r="N840" s="8" t="s">
        <v>275</v>
      </c>
      <c r="O840" s="8">
        <v>298004.88199999998</v>
      </c>
      <c r="P840" s="12">
        <v>6122341.5350000001</v>
      </c>
      <c r="Q840" s="13" t="s">
        <v>688</v>
      </c>
      <c r="R840" s="54" t="str">
        <f>IF(ISNUMBER(MATCH(J840, Causas!B:B, 0)), "Taxonomía Nueva", IF(ISNUMBER(MATCH(J840, 'Causas 1'!B:B, 0)), "Taxonomía Antigua", "HUÉRFANO"))</f>
        <v>Taxonomía Nueva</v>
      </c>
      <c r="S840" s="56">
        <f>YEAR(G840)</f>
        <v>2020</v>
      </c>
      <c r="T840" s="8">
        <f>IF(OR(ISBLANK(O839), O839=0, O839="", ISBLANK(P839), P839=0, P839=""), 1, 0)</f>
        <v>0</v>
      </c>
    </row>
    <row r="841" spans="2:20">
      <c r="B841" s="21">
        <v>202001072</v>
      </c>
      <c r="C841" s="8">
        <v>2</v>
      </c>
      <c r="D841" s="8">
        <v>0</v>
      </c>
      <c r="E841" s="8">
        <v>0</v>
      </c>
      <c r="F841" s="9">
        <v>30</v>
      </c>
      <c r="G841" s="10">
        <v>44036.653136574074</v>
      </c>
      <c r="H841" s="10">
        <v>44036.728831018518</v>
      </c>
      <c r="I841" s="11">
        <v>1.82</v>
      </c>
      <c r="J841" s="9">
        <v>30</v>
      </c>
      <c r="K841" s="9" t="s">
        <v>4</v>
      </c>
      <c r="L841" s="8">
        <v>7308</v>
      </c>
      <c r="M841" s="8" t="s">
        <v>50</v>
      </c>
      <c r="N841" s="8" t="s">
        <v>275</v>
      </c>
      <c r="O841" s="8">
        <v>315187.16899999999</v>
      </c>
      <c r="P841" s="12">
        <v>6139968.1569999997</v>
      </c>
      <c r="Q841" s="13" t="s">
        <v>689</v>
      </c>
      <c r="R841" s="54" t="str">
        <f>IF(ISNUMBER(MATCH(J841, Causas!B:B, 0)), "Taxonomía Nueva", IF(ISNUMBER(MATCH(J841, 'Causas 1'!B:B, 0)), "Taxonomía Antigua", "HUÉRFANO"))</f>
        <v>Taxonomía Nueva</v>
      </c>
      <c r="S841" s="56">
        <f>YEAR(G841)</f>
        <v>2020</v>
      </c>
      <c r="T841" s="8">
        <f>IF(OR(ISBLANK(O840), O840=0, O840="", ISBLANK(P840), P840=0, P840=""), 1, 0)</f>
        <v>0</v>
      </c>
    </row>
    <row r="842" spans="2:20">
      <c r="B842" s="21">
        <v>202001087</v>
      </c>
      <c r="C842" s="8">
        <v>9</v>
      </c>
      <c r="D842" s="8">
        <v>160</v>
      </c>
      <c r="E842" s="8">
        <v>18381</v>
      </c>
      <c r="F842" s="9">
        <v>1681</v>
      </c>
      <c r="G842" s="10">
        <v>44039.6</v>
      </c>
      <c r="H842" s="10">
        <v>44039.609722222223</v>
      </c>
      <c r="I842" s="11">
        <v>0.23</v>
      </c>
      <c r="J842" s="9">
        <v>33</v>
      </c>
      <c r="K842" s="9" t="s">
        <v>2</v>
      </c>
      <c r="L842" s="8">
        <v>7308</v>
      </c>
      <c r="M842" s="8" t="s">
        <v>50</v>
      </c>
      <c r="N842" s="8" t="s">
        <v>51</v>
      </c>
      <c r="O842" s="8">
        <v>304575.99800000002</v>
      </c>
      <c r="P842" s="12">
        <v>6139232.6440000003</v>
      </c>
      <c r="Q842" s="13" t="s">
        <v>690</v>
      </c>
      <c r="R842" s="54" t="str">
        <f>IF(ISNUMBER(MATCH(J842, Causas!B:B, 0)), "Taxonomía Nueva", IF(ISNUMBER(MATCH(J842, 'Causas 1'!B:B, 0)), "Taxonomía Antigua", "HUÉRFANO"))</f>
        <v>Taxonomía Nueva</v>
      </c>
      <c r="S842" s="56">
        <f>YEAR(G842)</f>
        <v>2020</v>
      </c>
      <c r="T842" s="8">
        <f>IF(OR(ISBLANK(O841), O841=0, O841="", ISBLANK(P841), P841=0, P841=""), 1, 0)</f>
        <v>0</v>
      </c>
    </row>
    <row r="843" spans="2:20">
      <c r="B843" s="21">
        <v>202001095</v>
      </c>
      <c r="C843" s="8">
        <v>9</v>
      </c>
      <c r="D843" s="8">
        <v>0</v>
      </c>
      <c r="E843" s="8">
        <v>0</v>
      </c>
      <c r="F843" s="9">
        <v>54</v>
      </c>
      <c r="G843" s="10">
        <v>44040.789918981478</v>
      </c>
      <c r="H843" s="10">
        <v>44040.837858796294</v>
      </c>
      <c r="I843" s="11">
        <v>1.1499999999999999</v>
      </c>
      <c r="J843" s="9">
        <v>26</v>
      </c>
      <c r="K843" s="9" t="s">
        <v>4</v>
      </c>
      <c r="L843" s="8">
        <v>7308</v>
      </c>
      <c r="M843" s="8" t="s">
        <v>50</v>
      </c>
      <c r="N843" s="8" t="s">
        <v>275</v>
      </c>
      <c r="O843" s="8">
        <v>311235.266</v>
      </c>
      <c r="P843" s="12">
        <v>6140040.4230000004</v>
      </c>
      <c r="Q843" s="13" t="s">
        <v>691</v>
      </c>
      <c r="R843" s="54" t="str">
        <f>IF(ISNUMBER(MATCH(J843, Causas!B:B, 0)), "Taxonomía Nueva", IF(ISNUMBER(MATCH(J843, 'Causas 1'!B:B, 0)), "Taxonomía Antigua", "HUÉRFANO"))</f>
        <v>Taxonomía Nueva</v>
      </c>
      <c r="S843" s="56">
        <f>YEAR(G843)</f>
        <v>2020</v>
      </c>
      <c r="T843" s="8">
        <f>IF(OR(ISBLANK(O842), O842=0, O842="", ISBLANK(P842), P842=0, P842=""), 1, 0)</f>
        <v>0</v>
      </c>
    </row>
    <row r="844" spans="2:20">
      <c r="B844" s="21">
        <v>202001124</v>
      </c>
      <c r="C844" s="8">
        <v>6</v>
      </c>
      <c r="D844" s="8">
        <v>17</v>
      </c>
      <c r="E844" s="8">
        <v>525</v>
      </c>
      <c r="F844" s="9">
        <v>55</v>
      </c>
      <c r="G844" s="10">
        <v>44055.418912037036</v>
      </c>
      <c r="H844" s="10">
        <v>44055.660810185182</v>
      </c>
      <c r="I844" s="11">
        <v>5.81</v>
      </c>
      <c r="J844" s="9">
        <v>23</v>
      </c>
      <c r="K844" s="9" t="s">
        <v>4</v>
      </c>
      <c r="L844" s="8">
        <v>7301</v>
      </c>
      <c r="M844" s="8" t="s">
        <v>53</v>
      </c>
      <c r="N844" s="8" t="s">
        <v>51</v>
      </c>
      <c r="O844" s="8">
        <v>300125.478</v>
      </c>
      <c r="P844" s="12">
        <v>6121206.2549999999</v>
      </c>
      <c r="Q844" s="13" t="s">
        <v>692</v>
      </c>
      <c r="R844" s="54" t="str">
        <f>IF(ISNUMBER(MATCH(J844, Causas!B:B, 0)), "Taxonomía Nueva", IF(ISNUMBER(MATCH(J844, 'Causas 1'!B:B, 0)), "Taxonomía Antigua", "HUÉRFANO"))</f>
        <v>Taxonomía Nueva</v>
      </c>
      <c r="S844" s="56">
        <f>YEAR(G844)</f>
        <v>2020</v>
      </c>
      <c r="T844" s="8">
        <f>IF(OR(ISBLANK(O843), O843=0, O843="", ISBLANK(P843), P843=0, P843=""), 1, 0)</f>
        <v>0</v>
      </c>
    </row>
    <row r="845" spans="2:20">
      <c r="B845" s="21">
        <v>202001131</v>
      </c>
      <c r="C845" s="8">
        <v>10</v>
      </c>
      <c r="D845" s="8">
        <v>0</v>
      </c>
      <c r="E845" s="8">
        <v>0</v>
      </c>
      <c r="F845" s="9">
        <v>32</v>
      </c>
      <c r="G845" s="10">
        <v>44050.819756944446</v>
      </c>
      <c r="H845" s="10">
        <v>44050.847071759257</v>
      </c>
      <c r="I845" s="11">
        <v>0.66</v>
      </c>
      <c r="J845" s="9">
        <v>20</v>
      </c>
      <c r="K845" s="9" t="s">
        <v>3</v>
      </c>
      <c r="L845" s="8">
        <v>7308</v>
      </c>
      <c r="M845" s="8" t="s">
        <v>50</v>
      </c>
      <c r="N845" s="8" t="s">
        <v>275</v>
      </c>
      <c r="O845" s="8">
        <v>312577.886</v>
      </c>
      <c r="P845" s="12">
        <v>6135555.5609999998</v>
      </c>
      <c r="Q845" s="13" t="s">
        <v>693</v>
      </c>
      <c r="R845" s="54" t="str">
        <f>IF(ISNUMBER(MATCH(J845, Causas!B:B, 0)), "Taxonomía Nueva", IF(ISNUMBER(MATCH(J845, 'Causas 1'!B:B, 0)), "Taxonomía Antigua", "HUÉRFANO"))</f>
        <v>Taxonomía Nueva</v>
      </c>
      <c r="S845" s="56">
        <f>YEAR(G845)</f>
        <v>2020</v>
      </c>
      <c r="T845" s="8">
        <f>IF(OR(ISBLANK(O844), O844=0, O844="", ISBLANK(P844), P844=0, P844=""), 1, 0)</f>
        <v>0</v>
      </c>
    </row>
    <row r="846" spans="2:20">
      <c r="B846" s="21">
        <v>202001131</v>
      </c>
      <c r="C846" s="8">
        <v>10</v>
      </c>
      <c r="D846" s="8">
        <v>0</v>
      </c>
      <c r="E846" s="8">
        <v>0</v>
      </c>
      <c r="F846" s="9">
        <v>15</v>
      </c>
      <c r="G846" s="10">
        <v>44050.819756944446</v>
      </c>
      <c r="H846" s="10">
        <v>44050.996990740743</v>
      </c>
      <c r="I846" s="11">
        <v>4.25</v>
      </c>
      <c r="J846" s="9">
        <v>20</v>
      </c>
      <c r="K846" s="9" t="s">
        <v>3</v>
      </c>
      <c r="L846" s="8">
        <v>7308</v>
      </c>
      <c r="M846" s="8" t="s">
        <v>50</v>
      </c>
      <c r="N846" s="8" t="s">
        <v>275</v>
      </c>
      <c r="O846" s="8">
        <v>312655.84999999998</v>
      </c>
      <c r="P846" s="12">
        <v>6135554.1799999997</v>
      </c>
      <c r="Q846" s="13" t="s">
        <v>693</v>
      </c>
      <c r="R846" s="54" t="str">
        <f>IF(ISNUMBER(MATCH(J846, Causas!B:B, 0)), "Taxonomía Nueva", IF(ISNUMBER(MATCH(J846, 'Causas 1'!B:B, 0)), "Taxonomía Antigua", "HUÉRFANO"))</f>
        <v>Taxonomía Nueva</v>
      </c>
      <c r="S846" s="56">
        <f>YEAR(G846)</f>
        <v>2020</v>
      </c>
      <c r="T846" s="8">
        <f>IF(OR(ISBLANK(O845), O845=0, O845="", ISBLANK(P845), P845=0, P845=""), 1, 0)</f>
        <v>0</v>
      </c>
    </row>
    <row r="847" spans="2:20">
      <c r="B847" s="21">
        <v>202001142</v>
      </c>
      <c r="C847" s="8">
        <v>6</v>
      </c>
      <c r="D847" s="8">
        <v>0</v>
      </c>
      <c r="E847" s="8">
        <v>0</v>
      </c>
      <c r="F847" s="9">
        <v>45</v>
      </c>
      <c r="G847" s="10">
        <v>44053.728194444448</v>
      </c>
      <c r="H847" s="10">
        <v>44053.762002314812</v>
      </c>
      <c r="I847" s="11">
        <v>0.81</v>
      </c>
      <c r="J847" s="9">
        <v>17</v>
      </c>
      <c r="K847" s="9" t="s">
        <v>4</v>
      </c>
      <c r="L847" s="8">
        <v>7301</v>
      </c>
      <c r="M847" s="8" t="s">
        <v>53</v>
      </c>
      <c r="N847" s="8" t="s">
        <v>275</v>
      </c>
      <c r="O847" s="8">
        <v>298004.88199999998</v>
      </c>
      <c r="P847" s="12">
        <v>6122341.5350000001</v>
      </c>
      <c r="Q847" s="13" t="s">
        <v>694</v>
      </c>
      <c r="R847" s="54" t="str">
        <f>IF(ISNUMBER(MATCH(J847, Causas!B:B, 0)), "Taxonomía Nueva", IF(ISNUMBER(MATCH(J847, 'Causas 1'!B:B, 0)), "Taxonomía Antigua", "HUÉRFANO"))</f>
        <v>Taxonomía Nueva</v>
      </c>
      <c r="S847" s="56">
        <f>YEAR(G847)</f>
        <v>2020</v>
      </c>
      <c r="T847" s="8">
        <f>IF(OR(ISBLANK(O846), O846=0, O846="", ISBLANK(P846), P846=0, P846=""), 1, 0)</f>
        <v>0</v>
      </c>
    </row>
    <row r="848" spans="2:20">
      <c r="B848" s="21">
        <v>202001142</v>
      </c>
      <c r="C848" s="8">
        <v>6</v>
      </c>
      <c r="D848" s="8">
        <v>0</v>
      </c>
      <c r="E848" s="8">
        <v>0</v>
      </c>
      <c r="F848" s="9">
        <v>39</v>
      </c>
      <c r="G848" s="10">
        <v>44053.728194444448</v>
      </c>
      <c r="H848" s="10">
        <v>44053.803055555552</v>
      </c>
      <c r="I848" s="11">
        <v>1.8</v>
      </c>
      <c r="J848" s="9">
        <v>17</v>
      </c>
      <c r="K848" s="9" t="s">
        <v>4</v>
      </c>
      <c r="L848" s="8">
        <v>7301</v>
      </c>
      <c r="M848" s="8" t="s">
        <v>53</v>
      </c>
      <c r="N848" s="8" t="s">
        <v>275</v>
      </c>
      <c r="O848" s="8">
        <v>298046.636</v>
      </c>
      <c r="P848" s="12">
        <v>6122249.1840000004</v>
      </c>
      <c r="Q848" s="13" t="s">
        <v>694</v>
      </c>
      <c r="R848" s="54" t="str">
        <f>IF(ISNUMBER(MATCH(J848, Causas!B:B, 0)), "Taxonomía Nueva", IF(ISNUMBER(MATCH(J848, 'Causas 1'!B:B, 0)), "Taxonomía Antigua", "HUÉRFANO"))</f>
        <v>Taxonomía Nueva</v>
      </c>
      <c r="S848" s="56">
        <f>YEAR(G848)</f>
        <v>2020</v>
      </c>
      <c r="T848" s="8">
        <f>IF(OR(ISBLANK(O847), O847=0, O847="", ISBLANK(P847), P847=0, P847=""), 1, 0)</f>
        <v>0</v>
      </c>
    </row>
    <row r="849" spans="2:20">
      <c r="B849" s="21">
        <v>202001149</v>
      </c>
      <c r="C849" s="8">
        <v>9</v>
      </c>
      <c r="D849" s="8">
        <v>0</v>
      </c>
      <c r="E849" s="8">
        <v>0</v>
      </c>
      <c r="F849" s="9">
        <v>25</v>
      </c>
      <c r="G849" s="10">
        <v>44054.278217592589</v>
      </c>
      <c r="H849" s="10">
        <v>44054.505740740744</v>
      </c>
      <c r="I849" s="11">
        <v>5.46</v>
      </c>
      <c r="J849" s="9">
        <v>20</v>
      </c>
      <c r="K849" s="9" t="s">
        <v>3</v>
      </c>
      <c r="L849" s="8">
        <v>7308</v>
      </c>
      <c r="M849" s="8" t="s">
        <v>50</v>
      </c>
      <c r="N849" s="8" t="s">
        <v>275</v>
      </c>
      <c r="O849" s="8">
        <v>320521.745</v>
      </c>
      <c r="P849" s="12">
        <v>6129421.4680000003</v>
      </c>
      <c r="Q849" s="13" t="s">
        <v>695</v>
      </c>
      <c r="R849" s="54" t="str">
        <f>IF(ISNUMBER(MATCH(J849, Causas!B:B, 0)), "Taxonomía Nueva", IF(ISNUMBER(MATCH(J849, 'Causas 1'!B:B, 0)), "Taxonomía Antigua", "HUÉRFANO"))</f>
        <v>Taxonomía Nueva</v>
      </c>
      <c r="S849" s="56">
        <f>YEAR(G849)</f>
        <v>2020</v>
      </c>
      <c r="T849" s="8">
        <f>IF(OR(ISBLANK(O848), O848=0, O848="", ISBLANK(P848), P848=0, P848=""), 1, 0)</f>
        <v>0</v>
      </c>
    </row>
    <row r="850" spans="2:20">
      <c r="B850" s="21">
        <v>202001157</v>
      </c>
      <c r="C850" s="8">
        <v>6</v>
      </c>
      <c r="D850" s="8">
        <v>6</v>
      </c>
      <c r="E850" s="8">
        <v>255</v>
      </c>
      <c r="F850" s="9">
        <v>43</v>
      </c>
      <c r="G850" s="10">
        <v>44061.419907407406</v>
      </c>
      <c r="H850" s="10">
        <v>44061.542048611111</v>
      </c>
      <c r="I850" s="11">
        <v>2.93</v>
      </c>
      <c r="J850" s="9">
        <v>23</v>
      </c>
      <c r="K850" s="9" t="s">
        <v>4</v>
      </c>
      <c r="L850" s="8">
        <v>7301</v>
      </c>
      <c r="M850" s="8" t="s">
        <v>53</v>
      </c>
      <c r="N850" s="8" t="s">
        <v>51</v>
      </c>
      <c r="O850" s="8">
        <v>303205.33299999998</v>
      </c>
      <c r="P850" s="12">
        <v>6123574.3940000003</v>
      </c>
      <c r="Q850" s="13" t="s">
        <v>696</v>
      </c>
      <c r="R850" s="54" t="str">
        <f>IF(ISNUMBER(MATCH(J850, Causas!B:B, 0)), "Taxonomía Nueva", IF(ISNUMBER(MATCH(J850, 'Causas 1'!B:B, 0)), "Taxonomía Antigua", "HUÉRFANO"))</f>
        <v>Taxonomía Nueva</v>
      </c>
      <c r="S850" s="56">
        <f>YEAR(G850)</f>
        <v>2020</v>
      </c>
      <c r="T850" s="8">
        <f>IF(OR(ISBLANK(O849), O849=0, O849="", ISBLANK(P849), P849=0, P849=""), 1, 0)</f>
        <v>0</v>
      </c>
    </row>
    <row r="851" spans="2:20">
      <c r="B851" s="21">
        <v>202001175</v>
      </c>
      <c r="C851" s="8">
        <v>10</v>
      </c>
      <c r="D851" s="8">
        <v>0</v>
      </c>
      <c r="E851" s="8">
        <v>0</v>
      </c>
      <c r="F851" s="9">
        <v>2</v>
      </c>
      <c r="G851" s="10">
        <v>44060.358506944445</v>
      </c>
      <c r="H851" s="10">
        <v>44060.411921296298</v>
      </c>
      <c r="I851" s="11">
        <v>1.28</v>
      </c>
      <c r="J851" s="9">
        <v>30</v>
      </c>
      <c r="K851" s="9" t="s">
        <v>4</v>
      </c>
      <c r="L851" s="8">
        <v>7308</v>
      </c>
      <c r="M851" s="8" t="s">
        <v>50</v>
      </c>
      <c r="N851" s="8" t="s">
        <v>275</v>
      </c>
      <c r="O851" s="8">
        <v>310774.93300000002</v>
      </c>
      <c r="P851" s="12">
        <v>6137141.7419999996</v>
      </c>
      <c r="Q851" s="13" t="s">
        <v>697</v>
      </c>
      <c r="R851" s="54" t="str">
        <f>IF(ISNUMBER(MATCH(J851, Causas!B:B, 0)), "Taxonomía Nueva", IF(ISNUMBER(MATCH(J851, 'Causas 1'!B:B, 0)), "Taxonomía Antigua", "HUÉRFANO"))</f>
        <v>Taxonomía Nueva</v>
      </c>
      <c r="S851" s="56">
        <f>YEAR(G851)</f>
        <v>2020</v>
      </c>
      <c r="T851" s="8">
        <f>IF(OR(ISBLANK(O850), O850=0, O850="", ISBLANK(P850), P850=0, P850=""), 1, 0)</f>
        <v>0</v>
      </c>
    </row>
    <row r="852" spans="2:20">
      <c r="B852" s="21">
        <v>202001178</v>
      </c>
      <c r="C852" s="8">
        <v>6</v>
      </c>
      <c r="D852" s="8">
        <v>1</v>
      </c>
      <c r="E852" s="8">
        <v>30</v>
      </c>
      <c r="F852" s="9">
        <v>13</v>
      </c>
      <c r="G852" s="10">
        <v>44060.412187499998</v>
      </c>
      <c r="H852" s="10">
        <v>44060.461805555555</v>
      </c>
      <c r="I852" s="11">
        <v>1.19</v>
      </c>
      <c r="J852" s="9">
        <v>30</v>
      </c>
      <c r="K852" s="9" t="s">
        <v>4</v>
      </c>
      <c r="L852" s="8">
        <v>7301</v>
      </c>
      <c r="M852" s="8" t="s">
        <v>53</v>
      </c>
      <c r="N852" s="8" t="s">
        <v>51</v>
      </c>
      <c r="O852" s="8">
        <v>299216.28399999999</v>
      </c>
      <c r="P852" s="12">
        <v>6124975.7659999998</v>
      </c>
      <c r="Q852" s="13" t="s">
        <v>698</v>
      </c>
      <c r="R852" s="54" t="str">
        <f>IF(ISNUMBER(MATCH(J852, Causas!B:B, 0)), "Taxonomía Nueva", IF(ISNUMBER(MATCH(J852, 'Causas 1'!B:B, 0)), "Taxonomía Antigua", "HUÉRFANO"))</f>
        <v>Taxonomía Nueva</v>
      </c>
      <c r="S852" s="56">
        <f>YEAR(G852)</f>
        <v>2020</v>
      </c>
      <c r="T852" s="8">
        <f>IF(OR(ISBLANK(O851), O851=0, O851="", ISBLANK(P851), P851=0, P851=""), 1, 0)</f>
        <v>0</v>
      </c>
    </row>
    <row r="853" spans="2:20">
      <c r="B853" s="21">
        <v>202001184</v>
      </c>
      <c r="C853" s="8">
        <v>6</v>
      </c>
      <c r="D853" s="8">
        <v>1</v>
      </c>
      <c r="E853" s="8">
        <v>30</v>
      </c>
      <c r="F853" s="9">
        <v>13</v>
      </c>
      <c r="G853" s="10">
        <v>44061.414236111108</v>
      </c>
      <c r="H853" s="10">
        <v>44061.461111111108</v>
      </c>
      <c r="I853" s="11">
        <v>1.1299999999999999</v>
      </c>
      <c r="J853" s="9">
        <v>26</v>
      </c>
      <c r="K853" s="9" t="s">
        <v>4</v>
      </c>
      <c r="L853" s="8">
        <v>7301</v>
      </c>
      <c r="M853" s="8" t="s">
        <v>53</v>
      </c>
      <c r="N853" s="8" t="s">
        <v>51</v>
      </c>
      <c r="O853" s="8">
        <v>299216.28399999999</v>
      </c>
      <c r="P853" s="12">
        <v>6124975.7659999998</v>
      </c>
      <c r="Q853" s="13" t="s">
        <v>699</v>
      </c>
      <c r="R853" s="54" t="str">
        <f>IF(ISNUMBER(MATCH(J853, Causas!B:B, 0)), "Taxonomía Nueva", IF(ISNUMBER(MATCH(J853, 'Causas 1'!B:B, 0)), "Taxonomía Antigua", "HUÉRFANO"))</f>
        <v>Taxonomía Nueva</v>
      </c>
      <c r="S853" s="56">
        <f>YEAR(G853)</f>
        <v>2020</v>
      </c>
      <c r="T853" s="8">
        <f>IF(OR(ISBLANK(O852), O852=0, O852="", ISBLANK(P852), P852=0, P852=""), 1, 0)</f>
        <v>0</v>
      </c>
    </row>
    <row r="854" spans="2:20">
      <c r="B854" s="21">
        <v>202001188</v>
      </c>
      <c r="C854" s="8">
        <v>9</v>
      </c>
      <c r="D854" s="8">
        <v>0</v>
      </c>
      <c r="E854" s="8">
        <v>0</v>
      </c>
      <c r="F854" s="9">
        <v>3</v>
      </c>
      <c r="G854" s="10">
        <v>44062.366018518522</v>
      </c>
      <c r="H854" s="10">
        <v>44062.517361111109</v>
      </c>
      <c r="I854" s="11">
        <v>3.63</v>
      </c>
      <c r="J854" s="9">
        <v>30</v>
      </c>
      <c r="K854" s="9" t="s">
        <v>4</v>
      </c>
      <c r="L854" s="8">
        <v>7308</v>
      </c>
      <c r="M854" s="8" t="s">
        <v>50</v>
      </c>
      <c r="N854" s="8" t="s">
        <v>275</v>
      </c>
      <c r="O854" s="8">
        <v>308463.44300000003</v>
      </c>
      <c r="P854" s="12">
        <v>6137068.4119999995</v>
      </c>
      <c r="Q854" s="13" t="s">
        <v>700</v>
      </c>
      <c r="R854" s="54" t="str">
        <f>IF(ISNUMBER(MATCH(J854, Causas!B:B, 0)), "Taxonomía Nueva", IF(ISNUMBER(MATCH(J854, 'Causas 1'!B:B, 0)), "Taxonomía Antigua", "HUÉRFANO"))</f>
        <v>Taxonomía Nueva</v>
      </c>
      <c r="S854" s="56">
        <f>YEAR(G854)</f>
        <v>2020</v>
      </c>
      <c r="T854" s="8">
        <f>IF(OR(ISBLANK(O853), O853=0, O853="", ISBLANK(P853), P853=0, P853=""), 1, 0)</f>
        <v>0</v>
      </c>
    </row>
    <row r="855" spans="2:20">
      <c r="B855" s="21">
        <v>202001196</v>
      </c>
      <c r="C855" s="8">
        <v>6</v>
      </c>
      <c r="D855" s="8">
        <v>1</v>
      </c>
      <c r="E855" s="8">
        <v>45</v>
      </c>
      <c r="F855" s="9">
        <v>16</v>
      </c>
      <c r="G855" s="10">
        <v>44071.422418981485</v>
      </c>
      <c r="H855" s="10">
        <v>44071.5783912037</v>
      </c>
      <c r="I855" s="11">
        <v>3.74</v>
      </c>
      <c r="J855" s="9">
        <v>23</v>
      </c>
      <c r="K855" s="9" t="s">
        <v>4</v>
      </c>
      <c r="L855" s="8">
        <v>7301</v>
      </c>
      <c r="M855" s="8" t="s">
        <v>53</v>
      </c>
      <c r="N855" s="8" t="s">
        <v>51</v>
      </c>
      <c r="O855" s="8">
        <v>296341.83799999999</v>
      </c>
      <c r="P855" s="12">
        <v>6124615.7960000001</v>
      </c>
      <c r="Q855" s="13" t="s">
        <v>701</v>
      </c>
      <c r="R855" s="54" t="str">
        <f>IF(ISNUMBER(MATCH(J855, Causas!B:B, 0)), "Taxonomía Nueva", IF(ISNUMBER(MATCH(J855, 'Causas 1'!B:B, 0)), "Taxonomía Antigua", "HUÉRFANO"))</f>
        <v>Taxonomía Nueva</v>
      </c>
      <c r="S855" s="56">
        <f>YEAR(G855)</f>
        <v>2020</v>
      </c>
      <c r="T855" s="8">
        <f>IF(OR(ISBLANK(O854), O854=0, O854="", ISBLANK(P854), P854=0, P854=""), 1, 0)</f>
        <v>0</v>
      </c>
    </row>
    <row r="856" spans="2:20">
      <c r="B856" s="21">
        <v>202001217</v>
      </c>
      <c r="C856" s="8">
        <v>6</v>
      </c>
      <c r="D856" s="8">
        <v>3</v>
      </c>
      <c r="E856" s="8">
        <v>250</v>
      </c>
      <c r="F856" s="9">
        <v>9</v>
      </c>
      <c r="G856" s="10">
        <v>44068.688831018517</v>
      </c>
      <c r="H856" s="10">
        <v>44068.73265046296</v>
      </c>
      <c r="I856" s="11">
        <v>1.05</v>
      </c>
      <c r="J856" s="9">
        <v>5</v>
      </c>
      <c r="K856" s="9" t="s">
        <v>4</v>
      </c>
      <c r="L856" s="8">
        <v>7301</v>
      </c>
      <c r="M856" s="8" t="s">
        <v>53</v>
      </c>
      <c r="N856" s="8" t="s">
        <v>51</v>
      </c>
      <c r="O856" s="8">
        <v>297575.98572199</v>
      </c>
      <c r="P856" s="12">
        <v>6122065.9282420101</v>
      </c>
      <c r="Q856" s="13" t="s">
        <v>702</v>
      </c>
      <c r="R856" s="54" t="str">
        <f>IF(ISNUMBER(MATCH(J856, Causas!B:B, 0)), "Taxonomía Nueva", IF(ISNUMBER(MATCH(J856, 'Causas 1'!B:B, 0)), "Taxonomía Antigua", "HUÉRFANO"))</f>
        <v>Taxonomía Nueva</v>
      </c>
      <c r="S856" s="56">
        <f>YEAR(G856)</f>
        <v>2020</v>
      </c>
      <c r="T856" s="8">
        <f>IF(OR(ISBLANK(O855), O855=0, O855="", ISBLANK(P855), P855=0, P855=""), 1, 0)</f>
        <v>0</v>
      </c>
    </row>
    <row r="857" spans="2:20">
      <c r="B857" s="21">
        <v>202001221</v>
      </c>
      <c r="C857" s="8">
        <v>9</v>
      </c>
      <c r="D857" s="8">
        <v>49</v>
      </c>
      <c r="E857" s="8">
        <v>3342</v>
      </c>
      <c r="F857" s="9">
        <v>512</v>
      </c>
      <c r="G857" s="10">
        <v>44068.960057870368</v>
      </c>
      <c r="H857" s="10">
        <v>44069.004687499997</v>
      </c>
      <c r="I857" s="11">
        <v>1.07</v>
      </c>
      <c r="J857" s="9">
        <v>20</v>
      </c>
      <c r="K857" s="9" t="s">
        <v>3</v>
      </c>
      <c r="L857" s="8">
        <v>7308</v>
      </c>
      <c r="M857" s="8" t="s">
        <v>50</v>
      </c>
      <c r="N857" s="8" t="s">
        <v>51</v>
      </c>
      <c r="O857" s="8">
        <v>308630.16100000002</v>
      </c>
      <c r="P857" s="12">
        <v>6140108.6950000003</v>
      </c>
      <c r="Q857" s="13" t="s">
        <v>703</v>
      </c>
      <c r="R857" s="54" t="str">
        <f>IF(ISNUMBER(MATCH(J857, Causas!B:B, 0)), "Taxonomía Nueva", IF(ISNUMBER(MATCH(J857, 'Causas 1'!B:B, 0)), "Taxonomía Antigua", "HUÉRFANO"))</f>
        <v>Taxonomía Nueva</v>
      </c>
      <c r="S857" s="56">
        <f>YEAR(G857)</f>
        <v>2020</v>
      </c>
      <c r="T857" s="8">
        <f>IF(OR(ISBLANK(O856), O856=0, O856="", ISBLANK(P856), P856=0, P856=""), 1, 0)</f>
        <v>0</v>
      </c>
    </row>
    <row r="858" spans="2:20">
      <c r="B858" s="21">
        <v>202001227</v>
      </c>
      <c r="C858" s="8">
        <v>8</v>
      </c>
      <c r="D858" s="8">
        <v>0</v>
      </c>
      <c r="E858" s="8">
        <v>0</v>
      </c>
      <c r="F858" s="9">
        <v>2</v>
      </c>
      <c r="G858" s="10">
        <v>44069.636412037034</v>
      </c>
      <c r="H858" s="10">
        <v>44069.65042824074</v>
      </c>
      <c r="I858" s="11">
        <v>0.34</v>
      </c>
      <c r="J858" s="9">
        <v>30</v>
      </c>
      <c r="K858" s="9" t="s">
        <v>4</v>
      </c>
      <c r="L858" s="8">
        <v>7306</v>
      </c>
      <c r="M858" s="8" t="s">
        <v>60</v>
      </c>
      <c r="N858" s="8" t="s">
        <v>275</v>
      </c>
      <c r="O858" s="8">
        <v>299881.23100000003</v>
      </c>
      <c r="P858" s="12">
        <v>6128176.5010000002</v>
      </c>
      <c r="Q858" s="13" t="s">
        <v>704</v>
      </c>
      <c r="R858" s="54" t="str">
        <f>IF(ISNUMBER(MATCH(J858, Causas!B:B, 0)), "Taxonomía Nueva", IF(ISNUMBER(MATCH(J858, 'Causas 1'!B:B, 0)), "Taxonomía Antigua", "HUÉRFANO"))</f>
        <v>Taxonomía Nueva</v>
      </c>
      <c r="S858" s="56">
        <f>YEAR(G858)</f>
        <v>2020</v>
      </c>
      <c r="T858" s="8">
        <f>IF(OR(ISBLANK(O857), O857=0, O857="", ISBLANK(P857), P857=0, P857=""), 1, 0)</f>
        <v>0</v>
      </c>
    </row>
    <row r="859" spans="2:20">
      <c r="B859" s="21">
        <v>202001245</v>
      </c>
      <c r="C859" s="8">
        <v>6</v>
      </c>
      <c r="D859" s="8">
        <v>18</v>
      </c>
      <c r="E859" s="8">
        <v>2150</v>
      </c>
      <c r="F859" s="9">
        <v>604</v>
      </c>
      <c r="G859" s="10">
        <v>44072.54828703704</v>
      </c>
      <c r="H859" s="10">
        <v>44072.565011574072</v>
      </c>
      <c r="I859" s="11">
        <v>0.4</v>
      </c>
      <c r="J859" s="9">
        <v>5</v>
      </c>
      <c r="K859" s="9" t="s">
        <v>4</v>
      </c>
      <c r="L859" s="8">
        <v>7301</v>
      </c>
      <c r="M859" s="8" t="s">
        <v>53</v>
      </c>
      <c r="N859" s="8" t="s">
        <v>51</v>
      </c>
      <c r="O859" s="8">
        <v>297753.24200000003</v>
      </c>
      <c r="P859" s="12">
        <v>6122599.0980000002</v>
      </c>
      <c r="Q859" s="13" t="s">
        <v>705</v>
      </c>
      <c r="R859" s="54" t="str">
        <f>IF(ISNUMBER(MATCH(J859, Causas!B:B, 0)), "Taxonomía Nueva", IF(ISNUMBER(MATCH(J859, 'Causas 1'!B:B, 0)), "Taxonomía Antigua", "HUÉRFANO"))</f>
        <v>Taxonomía Nueva</v>
      </c>
      <c r="S859" s="56">
        <f>YEAR(G859)</f>
        <v>2020</v>
      </c>
      <c r="T859" s="8">
        <f>IF(OR(ISBLANK(O858), O858=0, O858="", ISBLANK(P858), P858=0, P858=""), 1, 0)</f>
        <v>0</v>
      </c>
    </row>
    <row r="860" spans="2:20">
      <c r="B860" s="21">
        <v>202001245</v>
      </c>
      <c r="C860" s="8">
        <v>6</v>
      </c>
      <c r="D860" s="8">
        <v>32</v>
      </c>
      <c r="E860" s="8">
        <v>1290</v>
      </c>
      <c r="F860" s="9">
        <v>433</v>
      </c>
      <c r="G860" s="10">
        <v>44072.54828703704</v>
      </c>
      <c r="H860" s="10">
        <v>44072.566469907404</v>
      </c>
      <c r="I860" s="11">
        <v>0.44</v>
      </c>
      <c r="J860" s="9">
        <v>5</v>
      </c>
      <c r="K860" s="9" t="s">
        <v>4</v>
      </c>
      <c r="L860" s="8">
        <v>7301</v>
      </c>
      <c r="M860" s="8" t="s">
        <v>53</v>
      </c>
      <c r="N860" s="8" t="s">
        <v>51</v>
      </c>
      <c r="O860" s="8">
        <v>297753.24200000003</v>
      </c>
      <c r="P860" s="12">
        <v>6122599.0980000002</v>
      </c>
      <c r="Q860" s="13" t="s">
        <v>705</v>
      </c>
      <c r="R860" s="54" t="str">
        <f>IF(ISNUMBER(MATCH(J860, Causas!B:B, 0)), "Taxonomía Nueva", IF(ISNUMBER(MATCH(J860, 'Causas 1'!B:B, 0)), "Taxonomía Antigua", "HUÉRFANO"))</f>
        <v>Taxonomía Nueva</v>
      </c>
      <c r="S860" s="56">
        <f>YEAR(G860)</f>
        <v>2020</v>
      </c>
      <c r="T860" s="8">
        <f>IF(OR(ISBLANK(O859), O859=0, O859="", ISBLANK(P859), P859=0, P859=""), 1, 0)</f>
        <v>0</v>
      </c>
    </row>
    <row r="861" spans="2:20">
      <c r="B861" s="21">
        <v>202001245</v>
      </c>
      <c r="C861" s="8">
        <v>6</v>
      </c>
      <c r="D861" s="8">
        <v>21</v>
      </c>
      <c r="E861" s="8">
        <v>1305</v>
      </c>
      <c r="F861" s="9">
        <v>56</v>
      </c>
      <c r="G861" s="10">
        <v>44072.54828703704</v>
      </c>
      <c r="H861" s="10">
        <v>44072.633738425924</v>
      </c>
      <c r="I861" s="11">
        <v>2.0499999999999998</v>
      </c>
      <c r="J861" s="9">
        <v>5</v>
      </c>
      <c r="K861" s="9" t="s">
        <v>4</v>
      </c>
      <c r="L861" s="8">
        <v>7301</v>
      </c>
      <c r="M861" s="8" t="s">
        <v>53</v>
      </c>
      <c r="N861" s="8" t="s">
        <v>51</v>
      </c>
      <c r="O861" s="8">
        <v>297753.24200000003</v>
      </c>
      <c r="P861" s="12">
        <v>6122599.0980000002</v>
      </c>
      <c r="Q861" s="13" t="s">
        <v>705</v>
      </c>
      <c r="R861" s="54" t="str">
        <f>IF(ISNUMBER(MATCH(J861, Causas!B:B, 0)), "Taxonomía Nueva", IF(ISNUMBER(MATCH(J861, 'Causas 1'!B:B, 0)), "Taxonomía Antigua", "HUÉRFANO"))</f>
        <v>Taxonomía Nueva</v>
      </c>
      <c r="S861" s="56">
        <f>YEAR(G861)</f>
        <v>2020</v>
      </c>
      <c r="T861" s="8">
        <f>IF(OR(ISBLANK(O860), O860=0, O860="", ISBLANK(P860), P860=0, P860=""), 1, 0)</f>
        <v>0</v>
      </c>
    </row>
    <row r="862" spans="2:20">
      <c r="B862" s="21">
        <v>202001268</v>
      </c>
      <c r="C862" s="8">
        <v>7</v>
      </c>
      <c r="D862" s="8">
        <v>0</v>
      </c>
      <c r="E862" s="8">
        <v>0</v>
      </c>
      <c r="F862" s="9">
        <v>9</v>
      </c>
      <c r="G862" s="10">
        <v>44073.577928240738</v>
      </c>
      <c r="H862" s="10">
        <v>44073.746527777781</v>
      </c>
      <c r="I862" s="11">
        <v>4.05</v>
      </c>
      <c r="J862" s="9">
        <v>30</v>
      </c>
      <c r="K862" s="9" t="s">
        <v>4</v>
      </c>
      <c r="L862" s="8">
        <v>7301</v>
      </c>
      <c r="M862" s="8" t="s">
        <v>53</v>
      </c>
      <c r="N862" s="8" t="s">
        <v>275</v>
      </c>
      <c r="O862" s="8">
        <v>311303.40600000002</v>
      </c>
      <c r="P862" s="12">
        <v>6101924.233</v>
      </c>
      <c r="Q862" s="13" t="s">
        <v>706</v>
      </c>
      <c r="R862" s="54" t="str">
        <f>IF(ISNUMBER(MATCH(J862, Causas!B:B, 0)), "Taxonomía Nueva", IF(ISNUMBER(MATCH(J862, 'Causas 1'!B:B, 0)), "Taxonomía Antigua", "HUÉRFANO"))</f>
        <v>Taxonomía Nueva</v>
      </c>
      <c r="S862" s="56">
        <f>YEAR(G862)</f>
        <v>2020</v>
      </c>
      <c r="T862" s="8">
        <f>IF(OR(ISBLANK(O861), O861=0, O861="", ISBLANK(P861), P861=0, P861=""), 1, 0)</f>
        <v>0</v>
      </c>
    </row>
    <row r="863" spans="2:20">
      <c r="B863" s="21">
        <v>202001277</v>
      </c>
      <c r="C863" s="8">
        <v>6</v>
      </c>
      <c r="D863" s="8">
        <v>1</v>
      </c>
      <c r="E863" s="8">
        <v>75</v>
      </c>
      <c r="F863" s="9">
        <v>18</v>
      </c>
      <c r="G863" s="10">
        <v>44076.602592592593</v>
      </c>
      <c r="H863" s="10">
        <v>44076.655833333331</v>
      </c>
      <c r="I863" s="11">
        <v>1.28</v>
      </c>
      <c r="J863" s="9">
        <v>30</v>
      </c>
      <c r="K863" s="9" t="s">
        <v>4</v>
      </c>
      <c r="L863" s="8">
        <v>7301</v>
      </c>
      <c r="M863" s="8" t="s">
        <v>53</v>
      </c>
      <c r="N863" s="8" t="s">
        <v>51</v>
      </c>
      <c r="O863" s="8">
        <v>299473.85200000001</v>
      </c>
      <c r="P863" s="12">
        <v>6124949.1919999998</v>
      </c>
      <c r="Q863" s="13" t="s">
        <v>707</v>
      </c>
      <c r="R863" s="54" t="str">
        <f>IF(ISNUMBER(MATCH(J863, Causas!B:B, 0)), "Taxonomía Nueva", IF(ISNUMBER(MATCH(J863, 'Causas 1'!B:B, 0)), "Taxonomía Antigua", "HUÉRFANO"))</f>
        <v>Taxonomía Nueva</v>
      </c>
      <c r="S863" s="56">
        <f>YEAR(G863)</f>
        <v>2020</v>
      </c>
      <c r="T863" s="8">
        <f>IF(OR(ISBLANK(O862), O862=0, O862="", ISBLANK(P862), P862=0, P862=""), 1, 0)</f>
        <v>0</v>
      </c>
    </row>
    <row r="864" spans="2:20">
      <c r="B864" s="21">
        <v>202001277</v>
      </c>
      <c r="C864" s="8">
        <v>6</v>
      </c>
      <c r="D864" s="8">
        <v>58</v>
      </c>
      <c r="E864" s="8">
        <v>2051</v>
      </c>
      <c r="F864" s="9">
        <v>431</v>
      </c>
      <c r="G864" s="10">
        <v>44076.624490740738</v>
      </c>
      <c r="H864" s="10">
        <v>44076.625069444446</v>
      </c>
      <c r="I864" s="11">
        <v>0.01</v>
      </c>
      <c r="J864" s="9">
        <v>30</v>
      </c>
      <c r="K864" s="9" t="s">
        <v>4</v>
      </c>
      <c r="L864" s="8">
        <v>7301</v>
      </c>
      <c r="M864" s="8" t="s">
        <v>53</v>
      </c>
      <c r="N864" s="8" t="s">
        <v>51</v>
      </c>
      <c r="O864" s="8">
        <v>299750.66800000001</v>
      </c>
      <c r="P864" s="12">
        <v>6124857.2929999996</v>
      </c>
      <c r="Q864" s="13" t="s">
        <v>707</v>
      </c>
      <c r="R864" s="54" t="str">
        <f>IF(ISNUMBER(MATCH(J864, Causas!B:B, 0)), "Taxonomía Nueva", IF(ISNUMBER(MATCH(J864, 'Causas 1'!B:B, 0)), "Taxonomía Antigua", "HUÉRFANO"))</f>
        <v>Taxonomía Nueva</v>
      </c>
      <c r="S864" s="56">
        <f>YEAR(G864)</f>
        <v>2020</v>
      </c>
      <c r="T864" s="8">
        <f>IF(OR(ISBLANK(O863), O863=0, O863="", ISBLANK(P863), P863=0, P863=""), 1, 0)</f>
        <v>0</v>
      </c>
    </row>
    <row r="865" spans="2:20">
      <c r="B865" s="21">
        <v>202001277</v>
      </c>
      <c r="C865" s="8">
        <v>6</v>
      </c>
      <c r="D865" s="8">
        <v>3</v>
      </c>
      <c r="E865" s="8">
        <v>50</v>
      </c>
      <c r="F865" s="9">
        <v>17</v>
      </c>
      <c r="G865" s="10">
        <v>44076.630995370368</v>
      </c>
      <c r="H865" s="10">
        <v>44076.63863425926</v>
      </c>
      <c r="I865" s="11">
        <v>0.18</v>
      </c>
      <c r="J865" s="9">
        <v>30</v>
      </c>
      <c r="K865" s="9" t="s">
        <v>4</v>
      </c>
      <c r="L865" s="8">
        <v>7301</v>
      </c>
      <c r="M865" s="8" t="s">
        <v>53</v>
      </c>
      <c r="N865" s="8" t="s">
        <v>51</v>
      </c>
      <c r="O865" s="8">
        <v>298788.30699999997</v>
      </c>
      <c r="P865" s="12">
        <v>6125211.7139999997</v>
      </c>
      <c r="Q865" s="13" t="s">
        <v>707</v>
      </c>
      <c r="R865" s="54" t="str">
        <f>IF(ISNUMBER(MATCH(J865, Causas!B:B, 0)), "Taxonomía Nueva", IF(ISNUMBER(MATCH(J865, 'Causas 1'!B:B, 0)), "Taxonomía Antigua", "HUÉRFANO"))</f>
        <v>Taxonomía Nueva</v>
      </c>
      <c r="S865" s="56">
        <f>YEAR(G865)</f>
        <v>2020</v>
      </c>
      <c r="T865" s="8">
        <f>IF(OR(ISBLANK(O864), O864=0, O864="", ISBLANK(P864), P864=0, P864=""), 1, 0)</f>
        <v>0</v>
      </c>
    </row>
    <row r="866" spans="2:20">
      <c r="B866" s="21">
        <v>202001277</v>
      </c>
      <c r="C866" s="8">
        <v>6</v>
      </c>
      <c r="D866" s="8">
        <v>58</v>
      </c>
      <c r="E866" s="8">
        <v>2051</v>
      </c>
      <c r="F866" s="9">
        <v>431</v>
      </c>
      <c r="G866" s="10">
        <v>44076.66064814815</v>
      </c>
      <c r="H866" s="10">
        <v>44076.660983796297</v>
      </c>
      <c r="I866" s="11">
        <v>0.01</v>
      </c>
      <c r="J866" s="9">
        <v>30</v>
      </c>
      <c r="K866" s="9" t="s">
        <v>4</v>
      </c>
      <c r="L866" s="8">
        <v>7301</v>
      </c>
      <c r="M866" s="8" t="s">
        <v>53</v>
      </c>
      <c r="N866" s="8" t="s">
        <v>51</v>
      </c>
      <c r="O866" s="8">
        <v>300732.05300000001</v>
      </c>
      <c r="P866" s="12">
        <v>6126476.6359999999</v>
      </c>
      <c r="Q866" s="13" t="s">
        <v>707</v>
      </c>
      <c r="R866" s="54" t="str">
        <f>IF(ISNUMBER(MATCH(J866, Causas!B:B, 0)), "Taxonomía Nueva", IF(ISNUMBER(MATCH(J866, 'Causas 1'!B:B, 0)), "Taxonomía Antigua", "HUÉRFANO"))</f>
        <v>Taxonomía Nueva</v>
      </c>
      <c r="S866" s="56">
        <f>YEAR(G866)</f>
        <v>2020</v>
      </c>
      <c r="T866" s="8">
        <f>IF(OR(ISBLANK(O865), O865=0, O865="", ISBLANK(P865), P865=0, P865=""), 1, 0)</f>
        <v>0</v>
      </c>
    </row>
    <row r="867" spans="2:20">
      <c r="B867" s="21">
        <v>202001286</v>
      </c>
      <c r="C867" s="8">
        <v>7</v>
      </c>
      <c r="D867" s="8">
        <v>14</v>
      </c>
      <c r="E867" s="8">
        <v>475</v>
      </c>
      <c r="F867" s="9">
        <v>196</v>
      </c>
      <c r="G867" s="10">
        <v>44078.600428240738</v>
      </c>
      <c r="H867" s="10">
        <v>44078.608865740738</v>
      </c>
      <c r="I867" s="11">
        <v>0.2</v>
      </c>
      <c r="J867" s="9">
        <v>20</v>
      </c>
      <c r="K867" s="9" t="s">
        <v>4</v>
      </c>
      <c r="L867" s="8">
        <v>7301</v>
      </c>
      <c r="M867" s="8" t="s">
        <v>53</v>
      </c>
      <c r="N867" s="8" t="s">
        <v>51</v>
      </c>
      <c r="O867" s="8">
        <v>308303.20899999997</v>
      </c>
      <c r="P867" s="12">
        <v>6115182.8380000005</v>
      </c>
      <c r="Q867" s="13" t="s">
        <v>708</v>
      </c>
      <c r="R867" s="54" t="str">
        <f>IF(ISNUMBER(MATCH(J867, Causas!B:B, 0)), "Taxonomía Nueva", IF(ISNUMBER(MATCH(J867, 'Causas 1'!B:B, 0)), "Taxonomía Antigua", "HUÉRFANO"))</f>
        <v>Taxonomía Nueva</v>
      </c>
      <c r="S867" s="56">
        <f>YEAR(G867)</f>
        <v>2020</v>
      </c>
      <c r="T867" s="8">
        <f>IF(OR(ISBLANK(O866), O866=0, O866="", ISBLANK(P866), P866=0, P866=""), 1, 0)</f>
        <v>0</v>
      </c>
    </row>
    <row r="868" spans="2:20">
      <c r="B868" s="21">
        <v>202001288</v>
      </c>
      <c r="C868" s="8">
        <v>7</v>
      </c>
      <c r="D868" s="8">
        <v>8</v>
      </c>
      <c r="E868" s="8">
        <v>170</v>
      </c>
      <c r="F868" s="9">
        <v>21</v>
      </c>
      <c r="G868" s="10">
        <v>44083.416666666664</v>
      </c>
      <c r="H868" s="10">
        <v>44083.555659722224</v>
      </c>
      <c r="I868" s="11">
        <v>3.34</v>
      </c>
      <c r="J868" s="9">
        <v>23</v>
      </c>
      <c r="K868" s="9" t="s">
        <v>4</v>
      </c>
      <c r="L868" s="8">
        <v>7301</v>
      </c>
      <c r="M868" s="8" t="s">
        <v>53</v>
      </c>
      <c r="N868" s="8" t="s">
        <v>51</v>
      </c>
      <c r="O868" s="8">
        <v>304728.57299999997</v>
      </c>
      <c r="P868" s="12">
        <v>6119136.2560000001</v>
      </c>
      <c r="Q868" s="13" t="s">
        <v>709</v>
      </c>
      <c r="R868" s="54" t="str">
        <f>IF(ISNUMBER(MATCH(J868, Causas!B:B, 0)), "Taxonomía Nueva", IF(ISNUMBER(MATCH(J868, 'Causas 1'!B:B, 0)), "Taxonomía Antigua", "HUÉRFANO"))</f>
        <v>Taxonomía Nueva</v>
      </c>
      <c r="S868" s="56">
        <f>YEAR(G868)</f>
        <v>2020</v>
      </c>
      <c r="T868" s="8">
        <f>IF(OR(ISBLANK(O867), O867=0, O867="", ISBLANK(P867), P867=0, P867=""), 1, 0)</f>
        <v>0</v>
      </c>
    </row>
    <row r="869" spans="2:20">
      <c r="B869" s="21">
        <v>202001307</v>
      </c>
      <c r="C869" s="8">
        <v>6</v>
      </c>
      <c r="D869" s="8">
        <v>3</v>
      </c>
      <c r="E869" s="8">
        <v>45</v>
      </c>
      <c r="F869" s="9">
        <v>65</v>
      </c>
      <c r="G869" s="10">
        <v>44082.652372685188</v>
      </c>
      <c r="H869" s="10">
        <v>44082.742604166669</v>
      </c>
      <c r="I869" s="11">
        <v>2.17</v>
      </c>
      <c r="J869" s="9">
        <v>20</v>
      </c>
      <c r="K869" s="9" t="s">
        <v>3</v>
      </c>
      <c r="L869" s="8">
        <v>7301</v>
      </c>
      <c r="M869" s="8" t="s">
        <v>53</v>
      </c>
      <c r="N869" s="8" t="s">
        <v>51</v>
      </c>
      <c r="O869" s="8">
        <v>301641.81</v>
      </c>
      <c r="P869" s="12">
        <v>6119104.1200000001</v>
      </c>
      <c r="Q869" s="13" t="s">
        <v>710</v>
      </c>
      <c r="R869" s="54" t="str">
        <f>IF(ISNUMBER(MATCH(J869, Causas!B:B, 0)), "Taxonomía Nueva", IF(ISNUMBER(MATCH(J869, 'Causas 1'!B:B, 0)), "Taxonomía Antigua", "HUÉRFANO"))</f>
        <v>Taxonomía Nueva</v>
      </c>
      <c r="S869" s="56">
        <f>YEAR(G869)</f>
        <v>2020</v>
      </c>
      <c r="T869" s="8">
        <f>IF(OR(ISBLANK(O868), O868=0, O868="", ISBLANK(P868), P868=0, P868=""), 1, 0)</f>
        <v>0</v>
      </c>
    </row>
    <row r="870" spans="2:20">
      <c r="B870" s="21">
        <v>202001314</v>
      </c>
      <c r="C870" s="8">
        <v>9</v>
      </c>
      <c r="D870" s="8">
        <v>0</v>
      </c>
      <c r="E870" s="8">
        <v>0</v>
      </c>
      <c r="F870" s="9">
        <v>17</v>
      </c>
      <c r="G870" s="10">
        <v>44083.434247685182</v>
      </c>
      <c r="H870" s="10">
        <v>44083.478773148148</v>
      </c>
      <c r="I870" s="11">
        <v>1.07</v>
      </c>
      <c r="J870" s="9">
        <v>30</v>
      </c>
      <c r="K870" s="9" t="s">
        <v>4</v>
      </c>
      <c r="L870" s="8">
        <v>7308</v>
      </c>
      <c r="M870" s="8" t="s">
        <v>50</v>
      </c>
      <c r="N870" s="8" t="s">
        <v>275</v>
      </c>
      <c r="O870" s="8">
        <v>305056.87800000003</v>
      </c>
      <c r="P870" s="12">
        <v>6137564.6660000002</v>
      </c>
      <c r="Q870" s="13" t="s">
        <v>711</v>
      </c>
      <c r="R870" s="54" t="str">
        <f>IF(ISNUMBER(MATCH(J870, Causas!B:B, 0)), "Taxonomía Nueva", IF(ISNUMBER(MATCH(J870, 'Causas 1'!B:B, 0)), "Taxonomía Antigua", "HUÉRFANO"))</f>
        <v>Taxonomía Nueva</v>
      </c>
      <c r="S870" s="56">
        <f>YEAR(G870)</f>
        <v>2020</v>
      </c>
      <c r="T870" s="8">
        <f>IF(OR(ISBLANK(O869), O869=0, O869="", ISBLANK(P869), P869=0, P869=""), 1, 0)</f>
        <v>0</v>
      </c>
    </row>
    <row r="871" spans="2:20">
      <c r="B871" s="21">
        <v>202001323</v>
      </c>
      <c r="C871" s="8">
        <v>6</v>
      </c>
      <c r="D871" s="8">
        <v>1</v>
      </c>
      <c r="E871" s="8">
        <v>75</v>
      </c>
      <c r="F871" s="9">
        <v>30</v>
      </c>
      <c r="G871" s="10">
        <v>44086.545023148145</v>
      </c>
      <c r="H871" s="10">
        <v>44086.573333333334</v>
      </c>
      <c r="I871" s="11">
        <v>0.68</v>
      </c>
      <c r="J871" s="9">
        <v>5</v>
      </c>
      <c r="K871" s="9" t="s">
        <v>4</v>
      </c>
      <c r="L871" s="8">
        <v>7301</v>
      </c>
      <c r="M871" s="8" t="s">
        <v>53</v>
      </c>
      <c r="N871" s="8" t="s">
        <v>51</v>
      </c>
      <c r="O871" s="8">
        <v>297668.08899999998</v>
      </c>
      <c r="P871" s="12">
        <v>6123239.0060000001</v>
      </c>
      <c r="Q871" s="13" t="s">
        <v>712</v>
      </c>
      <c r="R871" s="54" t="str">
        <f>IF(ISNUMBER(MATCH(J871, Causas!B:B, 0)), "Taxonomía Nueva", IF(ISNUMBER(MATCH(J871, 'Causas 1'!B:B, 0)), "Taxonomía Antigua", "HUÉRFANO"))</f>
        <v>Taxonomía Nueva</v>
      </c>
      <c r="S871" s="56">
        <f>YEAR(G871)</f>
        <v>2020</v>
      </c>
      <c r="T871" s="8">
        <f>IF(OR(ISBLANK(O870), O870=0, O870="", ISBLANK(P870), P870=0, P870=""), 1, 0)</f>
        <v>0</v>
      </c>
    </row>
    <row r="872" spans="2:20">
      <c r="B872" s="21">
        <v>202001325</v>
      </c>
      <c r="C872" s="8">
        <v>10</v>
      </c>
      <c r="D872" s="8">
        <v>2</v>
      </c>
      <c r="E872" s="8">
        <v>15</v>
      </c>
      <c r="F872" s="9">
        <v>15</v>
      </c>
      <c r="G872" s="10">
        <v>44086.565567129626</v>
      </c>
      <c r="H872" s="10">
        <v>44086.659305555557</v>
      </c>
      <c r="I872" s="11">
        <v>2.25</v>
      </c>
      <c r="J872" s="9">
        <v>11</v>
      </c>
      <c r="K872" s="9" t="s">
        <v>4</v>
      </c>
      <c r="L872" s="8">
        <v>7308</v>
      </c>
      <c r="M872" s="8" t="s">
        <v>50</v>
      </c>
      <c r="N872" s="8" t="s">
        <v>51</v>
      </c>
      <c r="O872" s="8">
        <v>318953.658</v>
      </c>
      <c r="P872" s="12">
        <v>6130818.0820000004</v>
      </c>
      <c r="Q872" s="13" t="s">
        <v>713</v>
      </c>
      <c r="R872" s="54" t="str">
        <f>IF(ISNUMBER(MATCH(J872, Causas!B:B, 0)), "Taxonomía Nueva", IF(ISNUMBER(MATCH(J872, 'Causas 1'!B:B, 0)), "Taxonomía Antigua", "HUÉRFANO"))</f>
        <v>Taxonomía Nueva</v>
      </c>
      <c r="S872" s="56">
        <f>YEAR(G872)</f>
        <v>2020</v>
      </c>
      <c r="T872" s="8">
        <f>IF(OR(ISBLANK(O871), O871=0, O871="", ISBLANK(P871), P871=0, P871=""), 1, 0)</f>
        <v>0</v>
      </c>
    </row>
    <row r="873" spans="2:20">
      <c r="B873" s="21">
        <v>202001345</v>
      </c>
      <c r="C873" s="8">
        <v>6</v>
      </c>
      <c r="D873" s="8">
        <v>1</v>
      </c>
      <c r="E873" s="8">
        <v>45</v>
      </c>
      <c r="F873" s="9">
        <v>2</v>
      </c>
      <c r="G873" s="10">
        <v>44090.592731481483</v>
      </c>
      <c r="H873" s="10">
        <v>44090.653935185182</v>
      </c>
      <c r="I873" s="11">
        <v>1.47</v>
      </c>
      <c r="J873" s="9">
        <v>11</v>
      </c>
      <c r="K873" s="9" t="s">
        <v>4</v>
      </c>
      <c r="L873" s="8">
        <v>7301</v>
      </c>
      <c r="M873" s="8" t="s">
        <v>53</v>
      </c>
      <c r="N873" s="8" t="s">
        <v>51</v>
      </c>
      <c r="O873" s="8">
        <v>296992.36709095002</v>
      </c>
      <c r="P873" s="12">
        <v>6120131.58656603</v>
      </c>
      <c r="Q873" s="13" t="s">
        <v>714</v>
      </c>
      <c r="R873" s="54" t="str">
        <f>IF(ISNUMBER(MATCH(J873, Causas!B:B, 0)), "Taxonomía Nueva", IF(ISNUMBER(MATCH(J873, 'Causas 1'!B:B, 0)), "Taxonomía Antigua", "HUÉRFANO"))</f>
        <v>Taxonomía Nueva</v>
      </c>
      <c r="S873" s="56">
        <f>YEAR(G873)</f>
        <v>2020</v>
      </c>
      <c r="T873" s="8">
        <f>IF(OR(ISBLANK(O872), O872=0, O872="", ISBLANK(P872), P872=0, P872=""), 1, 0)</f>
        <v>0</v>
      </c>
    </row>
    <row r="874" spans="2:20">
      <c r="B874" s="21">
        <v>202001348</v>
      </c>
      <c r="C874" s="8">
        <v>6</v>
      </c>
      <c r="D874" s="8">
        <v>0</v>
      </c>
      <c r="E874" s="8">
        <v>0</v>
      </c>
      <c r="F874" s="9">
        <v>23</v>
      </c>
      <c r="G874" s="10">
        <v>44090.884293981479</v>
      </c>
      <c r="H874" s="10">
        <v>44090.922071759262</v>
      </c>
      <c r="I874" s="11">
        <v>0.91</v>
      </c>
      <c r="J874" s="9">
        <v>26</v>
      </c>
      <c r="K874" s="9" t="s">
        <v>4</v>
      </c>
      <c r="L874" s="8">
        <v>7301</v>
      </c>
      <c r="M874" s="8" t="s">
        <v>53</v>
      </c>
      <c r="N874" s="8" t="s">
        <v>275</v>
      </c>
      <c r="O874" s="8">
        <v>301910.91200000001</v>
      </c>
      <c r="P874" s="12">
        <v>6123836.0499999998</v>
      </c>
      <c r="Q874" s="13" t="s">
        <v>715</v>
      </c>
      <c r="R874" s="54" t="str">
        <f>IF(ISNUMBER(MATCH(J874, Causas!B:B, 0)), "Taxonomía Nueva", IF(ISNUMBER(MATCH(J874, 'Causas 1'!B:B, 0)), "Taxonomía Antigua", "HUÉRFANO"))</f>
        <v>Taxonomía Nueva</v>
      </c>
      <c r="S874" s="56">
        <f>YEAR(G874)</f>
        <v>2020</v>
      </c>
      <c r="T874" s="8">
        <f>IF(OR(ISBLANK(O873), O873=0, O873="", ISBLANK(P873), P873=0, P873=""), 1, 0)</f>
        <v>0</v>
      </c>
    </row>
    <row r="875" spans="2:20">
      <c r="B875" s="21">
        <v>202001351</v>
      </c>
      <c r="C875" s="8">
        <v>6</v>
      </c>
      <c r="D875" s="8">
        <v>1</v>
      </c>
      <c r="E875" s="8">
        <v>75</v>
      </c>
      <c r="F875" s="9">
        <v>109</v>
      </c>
      <c r="G875" s="10">
        <v>44091.730474537035</v>
      </c>
      <c r="H875" s="10">
        <v>44091.751805555556</v>
      </c>
      <c r="I875" s="11">
        <v>0.51</v>
      </c>
      <c r="J875" s="9">
        <v>17</v>
      </c>
      <c r="K875" s="9" t="s">
        <v>4</v>
      </c>
      <c r="L875" s="8">
        <v>7301</v>
      </c>
      <c r="M875" s="8" t="s">
        <v>53</v>
      </c>
      <c r="N875" s="8" t="s">
        <v>51</v>
      </c>
      <c r="O875" s="8">
        <v>301526.34899999999</v>
      </c>
      <c r="P875" s="12">
        <v>6117742.0839999998</v>
      </c>
      <c r="Q875" s="13" t="s">
        <v>716</v>
      </c>
      <c r="R875" s="54" t="str">
        <f>IF(ISNUMBER(MATCH(J875, Causas!B:B, 0)), "Taxonomía Nueva", IF(ISNUMBER(MATCH(J875, 'Causas 1'!B:B, 0)), "Taxonomía Antigua", "HUÉRFANO"))</f>
        <v>Taxonomía Nueva</v>
      </c>
      <c r="S875" s="56">
        <f>YEAR(G875)</f>
        <v>2020</v>
      </c>
      <c r="T875" s="8">
        <f>IF(OR(ISBLANK(O874), O874=0, O874="", ISBLANK(P874), P874=0, P874=""), 1, 0)</f>
        <v>0</v>
      </c>
    </row>
    <row r="876" spans="2:20">
      <c r="B876" s="21">
        <v>202001353</v>
      </c>
      <c r="C876" s="8">
        <v>6</v>
      </c>
      <c r="D876" s="8">
        <v>1</v>
      </c>
      <c r="E876" s="8">
        <v>75</v>
      </c>
      <c r="F876" s="9">
        <v>11</v>
      </c>
      <c r="G876" s="10">
        <v>44092.57708333333</v>
      </c>
      <c r="H876" s="10">
        <v>44092.642361111109</v>
      </c>
      <c r="I876" s="11">
        <v>1.57</v>
      </c>
      <c r="J876" s="9">
        <v>30</v>
      </c>
      <c r="K876" s="9" t="s">
        <v>4</v>
      </c>
      <c r="L876" s="8">
        <v>7301</v>
      </c>
      <c r="M876" s="8" t="s">
        <v>53</v>
      </c>
      <c r="N876" s="8" t="s">
        <v>51</v>
      </c>
      <c r="O876" s="8">
        <v>299374.18400000001</v>
      </c>
      <c r="P876" s="12">
        <v>6125946.5889999997</v>
      </c>
      <c r="Q876" s="13" t="s">
        <v>717</v>
      </c>
      <c r="R876" s="54" t="str">
        <f>IF(ISNUMBER(MATCH(J876, Causas!B:B, 0)), "Taxonomía Nueva", IF(ISNUMBER(MATCH(J876, 'Causas 1'!B:B, 0)), "Taxonomía Antigua", "HUÉRFANO"))</f>
        <v>Taxonomía Nueva</v>
      </c>
      <c r="S876" s="56">
        <f>YEAR(G876)</f>
        <v>2020</v>
      </c>
      <c r="T876" s="8">
        <f>IF(OR(ISBLANK(O875), O875=0, O875="", ISBLANK(P875), P875=0, P875=""), 1, 0)</f>
        <v>0</v>
      </c>
    </row>
    <row r="877" spans="2:20">
      <c r="B877" s="21">
        <v>202001355</v>
      </c>
      <c r="C877" s="8">
        <v>10</v>
      </c>
      <c r="D877" s="8">
        <v>0</v>
      </c>
      <c r="E877" s="8">
        <v>0</v>
      </c>
      <c r="F877" s="9">
        <v>9</v>
      </c>
      <c r="G877" s="10">
        <v>44093.385578703703</v>
      </c>
      <c r="H877" s="10">
        <v>44093.416666666664</v>
      </c>
      <c r="I877" s="11">
        <v>0.75</v>
      </c>
      <c r="J877" s="9">
        <v>30</v>
      </c>
      <c r="K877" s="9" t="s">
        <v>4</v>
      </c>
      <c r="L877" s="8">
        <v>7308</v>
      </c>
      <c r="M877" s="8" t="s">
        <v>50</v>
      </c>
      <c r="N877" s="8" t="s">
        <v>275</v>
      </c>
      <c r="O877" s="8">
        <v>309171.17200000002</v>
      </c>
      <c r="P877" s="12">
        <v>6139446.4029999999</v>
      </c>
      <c r="Q877" s="13" t="s">
        <v>718</v>
      </c>
      <c r="R877" s="54" t="str">
        <f>IF(ISNUMBER(MATCH(J877, Causas!B:B, 0)), "Taxonomía Nueva", IF(ISNUMBER(MATCH(J877, 'Causas 1'!B:B, 0)), "Taxonomía Antigua", "HUÉRFANO"))</f>
        <v>Taxonomía Nueva</v>
      </c>
      <c r="S877" s="56">
        <f>YEAR(G877)</f>
        <v>2020</v>
      </c>
      <c r="T877" s="8">
        <f>IF(OR(ISBLANK(O876), O876=0, O876="", ISBLANK(P876), P876=0, P876=""), 1, 0)</f>
        <v>0</v>
      </c>
    </row>
    <row r="878" spans="2:20">
      <c r="B878" s="21">
        <v>202001395</v>
      </c>
      <c r="C878" s="8">
        <v>6</v>
      </c>
      <c r="D878" s="8">
        <v>4</v>
      </c>
      <c r="E878" s="8">
        <v>425</v>
      </c>
      <c r="F878" s="9">
        <v>293</v>
      </c>
      <c r="G878" s="10">
        <v>44107.733634259261</v>
      </c>
      <c r="H878" s="10">
        <v>44107.761840277781</v>
      </c>
      <c r="I878" s="11">
        <v>0.68</v>
      </c>
      <c r="J878" s="9">
        <v>8</v>
      </c>
      <c r="K878" s="9" t="s">
        <v>4</v>
      </c>
      <c r="L878" s="8">
        <v>7301</v>
      </c>
      <c r="M878" s="8" t="s">
        <v>53</v>
      </c>
      <c r="N878" s="8" t="s">
        <v>51</v>
      </c>
      <c r="O878" s="8">
        <v>301616.65700000001</v>
      </c>
      <c r="P878" s="12">
        <v>6117934.977</v>
      </c>
      <c r="Q878" s="13" t="s">
        <v>719</v>
      </c>
      <c r="R878" s="54" t="str">
        <f>IF(ISNUMBER(MATCH(J878, Causas!B:B, 0)), "Taxonomía Nueva", IF(ISNUMBER(MATCH(J878, 'Causas 1'!B:B, 0)), "Taxonomía Antigua", "HUÉRFANO"))</f>
        <v>Taxonomía Nueva</v>
      </c>
      <c r="S878" s="56">
        <f>YEAR(G878)</f>
        <v>2020</v>
      </c>
      <c r="T878" s="8">
        <f>IF(OR(ISBLANK(O877), O877=0, O877="", ISBLANK(P877), P877=0, P877=""), 1, 0)</f>
        <v>0</v>
      </c>
    </row>
    <row r="879" spans="2:20">
      <c r="B879" s="21">
        <v>202001395</v>
      </c>
      <c r="C879" s="8">
        <v>6</v>
      </c>
      <c r="D879" s="8">
        <v>20</v>
      </c>
      <c r="E879" s="8">
        <v>1906.5</v>
      </c>
      <c r="F879" s="9">
        <v>35</v>
      </c>
      <c r="G879" s="10">
        <v>44107.733634259261</v>
      </c>
      <c r="H879" s="10">
        <v>44107.861770833333</v>
      </c>
      <c r="I879" s="11">
        <v>3.08</v>
      </c>
      <c r="J879" s="9">
        <v>8</v>
      </c>
      <c r="K879" s="9" t="s">
        <v>4</v>
      </c>
      <c r="L879" s="8">
        <v>7301</v>
      </c>
      <c r="M879" s="8" t="s">
        <v>53</v>
      </c>
      <c r="N879" s="8" t="s">
        <v>51</v>
      </c>
      <c r="O879" s="8">
        <v>301616.65700000001</v>
      </c>
      <c r="P879" s="12">
        <v>6117934.977</v>
      </c>
      <c r="Q879" s="13" t="s">
        <v>719</v>
      </c>
      <c r="R879" s="54" t="str">
        <f>IF(ISNUMBER(MATCH(J879, Causas!B:B, 0)), "Taxonomía Nueva", IF(ISNUMBER(MATCH(J879, 'Causas 1'!B:B, 0)), "Taxonomía Antigua", "HUÉRFANO"))</f>
        <v>Taxonomía Nueva</v>
      </c>
      <c r="S879" s="56">
        <f>YEAR(G879)</f>
        <v>2020</v>
      </c>
      <c r="T879" s="8">
        <f>IF(OR(ISBLANK(O878), O878=0, O878="", ISBLANK(P878), P878=0, P878=""), 1, 0)</f>
        <v>0</v>
      </c>
    </row>
    <row r="880" spans="2:20">
      <c r="B880" s="21">
        <v>202001402</v>
      </c>
      <c r="C880" s="8">
        <v>6</v>
      </c>
      <c r="D880" s="8">
        <v>3</v>
      </c>
      <c r="E880" s="8">
        <v>45</v>
      </c>
      <c r="F880" s="9">
        <v>65</v>
      </c>
      <c r="G880" s="10">
        <v>44107.874918981484</v>
      </c>
      <c r="H880" s="10">
        <v>44107.889548611114</v>
      </c>
      <c r="I880" s="11">
        <v>0.35</v>
      </c>
      <c r="J880" s="9">
        <v>9</v>
      </c>
      <c r="K880" s="9" t="s">
        <v>4</v>
      </c>
      <c r="L880" s="8">
        <v>7301</v>
      </c>
      <c r="M880" s="8" t="s">
        <v>53</v>
      </c>
      <c r="N880" s="8" t="s">
        <v>51</v>
      </c>
      <c r="O880" s="8">
        <v>301641.81</v>
      </c>
      <c r="P880" s="12">
        <v>6119104.1200000001</v>
      </c>
      <c r="Q880" s="13" t="s">
        <v>720</v>
      </c>
      <c r="R880" s="54" t="str">
        <f>IF(ISNUMBER(MATCH(J880, Causas!B:B, 0)), "Taxonomía Nueva", IF(ISNUMBER(MATCH(J880, 'Causas 1'!B:B, 0)), "Taxonomía Antigua", "HUÉRFANO"))</f>
        <v>Taxonomía Nueva</v>
      </c>
      <c r="S880" s="56">
        <f>YEAR(G880)</f>
        <v>2020</v>
      </c>
      <c r="T880" s="8">
        <f>IF(OR(ISBLANK(O879), O879=0, O879="", ISBLANK(P879), P879=0, P879=""), 1, 0)</f>
        <v>0</v>
      </c>
    </row>
    <row r="881" spans="2:20">
      <c r="B881" s="21">
        <v>202001406</v>
      </c>
      <c r="C881" s="8">
        <v>9</v>
      </c>
      <c r="D881" s="8">
        <v>0</v>
      </c>
      <c r="E881" s="8">
        <v>0</v>
      </c>
      <c r="F881" s="9">
        <v>3</v>
      </c>
      <c r="G881" s="10">
        <v>44108.590891203705</v>
      </c>
      <c r="H881" s="10">
        <v>44108.615127314813</v>
      </c>
      <c r="I881" s="11">
        <v>0.57999999999999996</v>
      </c>
      <c r="J881" s="9">
        <v>26</v>
      </c>
      <c r="K881" s="9" t="s">
        <v>4</v>
      </c>
      <c r="L881" s="8">
        <v>7308</v>
      </c>
      <c r="M881" s="8" t="s">
        <v>50</v>
      </c>
      <c r="N881" s="8" t="s">
        <v>275</v>
      </c>
      <c r="O881" s="8">
        <v>305349.109</v>
      </c>
      <c r="P881" s="12">
        <v>6140221.7889999999</v>
      </c>
      <c r="Q881" s="13" t="s">
        <v>721</v>
      </c>
      <c r="R881" s="54" t="str">
        <f>IF(ISNUMBER(MATCH(J881, Causas!B:B, 0)), "Taxonomía Nueva", IF(ISNUMBER(MATCH(J881, 'Causas 1'!B:B, 0)), "Taxonomía Antigua", "HUÉRFANO"))</f>
        <v>Taxonomía Nueva</v>
      </c>
      <c r="S881" s="56">
        <f>YEAR(G881)</f>
        <v>2020</v>
      </c>
      <c r="T881" s="8">
        <f>IF(OR(ISBLANK(O880), O880=0, O880="", ISBLANK(P880), P880=0, P880=""), 1, 0)</f>
        <v>0</v>
      </c>
    </row>
    <row r="882" spans="2:20">
      <c r="B882" s="21">
        <v>202001411</v>
      </c>
      <c r="C882" s="8">
        <v>6</v>
      </c>
      <c r="D882" s="8">
        <v>20</v>
      </c>
      <c r="E882" s="8">
        <v>685</v>
      </c>
      <c r="F882" s="9">
        <v>50</v>
      </c>
      <c r="G882" s="10">
        <v>44109.422766203701</v>
      </c>
      <c r="H882" s="10">
        <v>44109.457488425927</v>
      </c>
      <c r="I882" s="11">
        <v>0.83</v>
      </c>
      <c r="J882" s="9">
        <v>30</v>
      </c>
      <c r="K882" s="9" t="s">
        <v>4</v>
      </c>
      <c r="L882" s="8">
        <v>7301</v>
      </c>
      <c r="M882" s="8" t="s">
        <v>53</v>
      </c>
      <c r="N882" s="8" t="s">
        <v>51</v>
      </c>
      <c r="O882" s="8">
        <v>301284.75799999997</v>
      </c>
      <c r="P882" s="12">
        <v>6119634.2000000002</v>
      </c>
      <c r="Q882" s="13" t="s">
        <v>722</v>
      </c>
      <c r="R882" s="54" t="str">
        <f>IF(ISNUMBER(MATCH(J882, Causas!B:B, 0)), "Taxonomía Nueva", IF(ISNUMBER(MATCH(J882, 'Causas 1'!B:B, 0)), "Taxonomía Antigua", "HUÉRFANO"))</f>
        <v>Taxonomía Nueva</v>
      </c>
      <c r="S882" s="56">
        <f>YEAR(G882)</f>
        <v>2020</v>
      </c>
      <c r="T882" s="8">
        <f>IF(OR(ISBLANK(O881), O881=0, O881="", ISBLANK(P881), P881=0, P881=""), 1, 0)</f>
        <v>0</v>
      </c>
    </row>
    <row r="883" spans="2:20">
      <c r="B883" s="21">
        <v>202001411</v>
      </c>
      <c r="C883" s="8">
        <v>6</v>
      </c>
      <c r="D883" s="8">
        <v>32</v>
      </c>
      <c r="E883" s="8">
        <v>1290</v>
      </c>
      <c r="F883" s="9">
        <v>433</v>
      </c>
      <c r="G883" s="10">
        <v>44109.422766203701</v>
      </c>
      <c r="H883" s="10">
        <v>44109.458333333336</v>
      </c>
      <c r="I883" s="11">
        <v>0.85</v>
      </c>
      <c r="J883" s="9">
        <v>30</v>
      </c>
      <c r="K883" s="9" t="s">
        <v>4</v>
      </c>
      <c r="L883" s="8">
        <v>7301</v>
      </c>
      <c r="M883" s="8" t="s">
        <v>53</v>
      </c>
      <c r="N883" s="8" t="s">
        <v>51</v>
      </c>
      <c r="O883" s="8">
        <v>301284.75799999997</v>
      </c>
      <c r="P883" s="12">
        <v>6119634.2000000002</v>
      </c>
      <c r="Q883" s="13" t="s">
        <v>722</v>
      </c>
      <c r="R883" s="54" t="str">
        <f>IF(ISNUMBER(MATCH(J883, Causas!B:B, 0)), "Taxonomía Nueva", IF(ISNUMBER(MATCH(J883, 'Causas 1'!B:B, 0)), "Taxonomía Antigua", "HUÉRFANO"))</f>
        <v>Taxonomía Nueva</v>
      </c>
      <c r="S883" s="56">
        <f>YEAR(G883)</f>
        <v>2020</v>
      </c>
      <c r="T883" s="8">
        <f>IF(OR(ISBLANK(O882), O882=0, O882="", ISBLANK(P882), P882=0, P882=""), 1, 0)</f>
        <v>0</v>
      </c>
    </row>
    <row r="884" spans="2:20">
      <c r="B884" s="21">
        <v>202001419</v>
      </c>
      <c r="C884" s="8">
        <v>2</v>
      </c>
      <c r="D884" s="8">
        <v>1</v>
      </c>
      <c r="E884" s="8">
        <v>5</v>
      </c>
      <c r="F884" s="9">
        <v>5</v>
      </c>
      <c r="G884" s="10">
        <v>44111.829594907409</v>
      </c>
      <c r="H884" s="10">
        <v>44111.870682870373</v>
      </c>
      <c r="I884" s="11">
        <v>0.99</v>
      </c>
      <c r="J884" s="9">
        <v>20</v>
      </c>
      <c r="K884" s="9" t="s">
        <v>3</v>
      </c>
      <c r="L884" s="8">
        <v>6303</v>
      </c>
      <c r="M884" s="8" t="s">
        <v>64</v>
      </c>
      <c r="N884" s="8" t="s">
        <v>51</v>
      </c>
      <c r="O884" s="8">
        <v>310785.43199999997</v>
      </c>
      <c r="P884" s="12">
        <v>6144688.0530000003</v>
      </c>
      <c r="Q884" s="13" t="s">
        <v>723</v>
      </c>
      <c r="R884" s="54" t="str">
        <f>IF(ISNUMBER(MATCH(J884, Causas!B:B, 0)), "Taxonomía Nueva", IF(ISNUMBER(MATCH(J884, 'Causas 1'!B:B, 0)), "Taxonomía Antigua", "HUÉRFANO"))</f>
        <v>Taxonomía Nueva</v>
      </c>
      <c r="S884" s="56">
        <f>YEAR(G884)</f>
        <v>2020</v>
      </c>
      <c r="T884" s="8">
        <f>IF(OR(ISBLANK(O883), O883=0, O883="", ISBLANK(P883), P883=0, P883=""), 1, 0)</f>
        <v>0</v>
      </c>
    </row>
    <row r="885" spans="2:20">
      <c r="B885" s="21">
        <v>202001419</v>
      </c>
      <c r="C885" s="8">
        <v>2</v>
      </c>
      <c r="D885" s="8">
        <v>6</v>
      </c>
      <c r="E885" s="8">
        <v>170</v>
      </c>
      <c r="F885" s="9">
        <v>67</v>
      </c>
      <c r="G885" s="10">
        <v>44111.829594907409</v>
      </c>
      <c r="H885" s="10">
        <v>44111.957615740743</v>
      </c>
      <c r="I885" s="11">
        <v>3.07</v>
      </c>
      <c r="J885" s="9">
        <v>20</v>
      </c>
      <c r="K885" s="9" t="s">
        <v>3</v>
      </c>
      <c r="L885" s="8">
        <v>6303</v>
      </c>
      <c r="M885" s="8" t="s">
        <v>64</v>
      </c>
      <c r="N885" s="8" t="s">
        <v>51</v>
      </c>
      <c r="O885" s="8">
        <v>310785.43199999997</v>
      </c>
      <c r="P885" s="12">
        <v>6144688.0530000003</v>
      </c>
      <c r="Q885" s="13" t="s">
        <v>723</v>
      </c>
      <c r="R885" s="54" t="str">
        <f>IF(ISNUMBER(MATCH(J885, Causas!B:B, 0)), "Taxonomía Nueva", IF(ISNUMBER(MATCH(J885, 'Causas 1'!B:B, 0)), "Taxonomía Antigua", "HUÉRFANO"))</f>
        <v>Taxonomía Nueva</v>
      </c>
      <c r="S885" s="56">
        <f>YEAR(G885)</f>
        <v>2020</v>
      </c>
      <c r="T885" s="8">
        <f>IF(OR(ISBLANK(O884), O884=0, O884="", ISBLANK(P884), P884=0, P884=""), 1, 0)</f>
        <v>0</v>
      </c>
    </row>
    <row r="886" spans="2:20">
      <c r="B886" s="21">
        <v>202001419</v>
      </c>
      <c r="C886" s="8">
        <v>2</v>
      </c>
      <c r="D886" s="8">
        <v>1</v>
      </c>
      <c r="E886" s="8">
        <v>30</v>
      </c>
      <c r="F886" s="9">
        <v>23</v>
      </c>
      <c r="G886" s="10">
        <v>44111.829594907409</v>
      </c>
      <c r="H886" s="10">
        <v>44111.870682870373</v>
      </c>
      <c r="I886" s="11">
        <v>0.99</v>
      </c>
      <c r="J886" s="9">
        <v>20</v>
      </c>
      <c r="K886" s="9" t="s">
        <v>3</v>
      </c>
      <c r="L886" s="8">
        <v>7308</v>
      </c>
      <c r="M886" s="8" t="s">
        <v>50</v>
      </c>
      <c r="N886" s="8" t="s">
        <v>51</v>
      </c>
      <c r="O886" s="8">
        <v>310785.43199999997</v>
      </c>
      <c r="P886" s="12">
        <v>6144688.0530000003</v>
      </c>
      <c r="Q886" s="13" t="s">
        <v>723</v>
      </c>
      <c r="R886" s="54" t="str">
        <f>IF(ISNUMBER(MATCH(J886, Causas!B:B, 0)), "Taxonomía Nueva", IF(ISNUMBER(MATCH(J886, 'Causas 1'!B:B, 0)), "Taxonomía Antigua", "HUÉRFANO"))</f>
        <v>Taxonomía Nueva</v>
      </c>
      <c r="S886" s="56">
        <f>YEAR(G886)</f>
        <v>2020</v>
      </c>
      <c r="T886" s="8">
        <f>IF(OR(ISBLANK(O885), O885=0, O885="", ISBLANK(P885), P885=0, P885=""), 1, 0)</f>
        <v>0</v>
      </c>
    </row>
    <row r="887" spans="2:20">
      <c r="B887" s="21">
        <v>202001422</v>
      </c>
      <c r="C887" s="8">
        <v>6</v>
      </c>
      <c r="D887" s="8">
        <v>5</v>
      </c>
      <c r="E887" s="8">
        <v>480</v>
      </c>
      <c r="F887" s="9">
        <v>234</v>
      </c>
      <c r="G887" s="10">
        <v>44112.500405092593</v>
      </c>
      <c r="H887" s="10">
        <v>44112.577743055554</v>
      </c>
      <c r="I887" s="11">
        <v>1.86</v>
      </c>
      <c r="J887" s="9">
        <v>22</v>
      </c>
      <c r="K887" s="9" t="s">
        <v>3</v>
      </c>
      <c r="L887" s="8">
        <v>7301</v>
      </c>
      <c r="M887" s="8" t="s">
        <v>53</v>
      </c>
      <c r="N887" s="8" t="s">
        <v>51</v>
      </c>
      <c r="O887" s="8">
        <v>297494.27399999998</v>
      </c>
      <c r="P887" s="12">
        <v>6121824.1320000002</v>
      </c>
      <c r="Q887" s="13" t="s">
        <v>724</v>
      </c>
      <c r="R887" s="54" t="str">
        <f>IF(ISNUMBER(MATCH(J887, Causas!B:B, 0)), "Taxonomía Nueva", IF(ISNUMBER(MATCH(J887, 'Causas 1'!B:B, 0)), "Taxonomía Antigua", "HUÉRFANO"))</f>
        <v>Taxonomía Nueva</v>
      </c>
      <c r="S887" s="56">
        <f>YEAR(G887)</f>
        <v>2020</v>
      </c>
      <c r="T887" s="8">
        <f>IF(OR(ISBLANK(O886), O886=0, O886="", ISBLANK(P886), P886=0, P886=""), 1, 0)</f>
        <v>0</v>
      </c>
    </row>
    <row r="888" spans="2:20">
      <c r="B888" s="21">
        <v>202001434</v>
      </c>
      <c r="C888" s="8">
        <v>6</v>
      </c>
      <c r="D888" s="8">
        <v>0</v>
      </c>
      <c r="E888" s="8">
        <v>0</v>
      </c>
      <c r="F888" s="9">
        <v>23</v>
      </c>
      <c r="G888" s="10">
        <v>44116.683194444442</v>
      </c>
      <c r="H888" s="10">
        <v>44116.736886574072</v>
      </c>
      <c r="I888" s="11">
        <v>1.29</v>
      </c>
      <c r="J888" s="9">
        <v>30</v>
      </c>
      <c r="K888" s="9" t="s">
        <v>4</v>
      </c>
      <c r="L888" s="8">
        <v>7301</v>
      </c>
      <c r="M888" s="8" t="s">
        <v>53</v>
      </c>
      <c r="N888" s="8" t="s">
        <v>275</v>
      </c>
      <c r="O888" s="8">
        <v>301910.91200000001</v>
      </c>
      <c r="P888" s="12">
        <v>6123836.0499999998</v>
      </c>
      <c r="Q888" s="13" t="s">
        <v>725</v>
      </c>
      <c r="R888" s="54" t="str">
        <f>IF(ISNUMBER(MATCH(J888, Causas!B:B, 0)), "Taxonomía Nueva", IF(ISNUMBER(MATCH(J888, 'Causas 1'!B:B, 0)), "Taxonomía Antigua", "HUÉRFANO"))</f>
        <v>Taxonomía Nueva</v>
      </c>
      <c r="S888" s="56">
        <f>YEAR(G888)</f>
        <v>2020</v>
      </c>
      <c r="T888" s="8">
        <f>IF(OR(ISBLANK(O887), O887=0, O887="", ISBLANK(P887), P887=0, P887=""), 1, 0)</f>
        <v>0</v>
      </c>
    </row>
    <row r="889" spans="2:20">
      <c r="B889" s="21">
        <v>202001447</v>
      </c>
      <c r="C889" s="8">
        <v>6</v>
      </c>
      <c r="D889" s="8">
        <v>1</v>
      </c>
      <c r="E889" s="8">
        <v>50</v>
      </c>
      <c r="F889" s="9">
        <v>15</v>
      </c>
      <c r="G889" s="10">
        <v>44120.276828703703</v>
      </c>
      <c r="H889" s="10">
        <v>44120.341956018521</v>
      </c>
      <c r="I889" s="11">
        <v>1.56</v>
      </c>
      <c r="J889" s="9">
        <v>5</v>
      </c>
      <c r="K889" s="9" t="s">
        <v>4</v>
      </c>
      <c r="L889" s="8">
        <v>7301</v>
      </c>
      <c r="M889" s="8" t="s">
        <v>53</v>
      </c>
      <c r="N889" s="8" t="s">
        <v>51</v>
      </c>
      <c r="O889" s="8">
        <v>298881.98100000003</v>
      </c>
      <c r="P889" s="12">
        <v>6122278.6679999996</v>
      </c>
      <c r="Q889" s="13" t="s">
        <v>726</v>
      </c>
      <c r="R889" s="54" t="str">
        <f>IF(ISNUMBER(MATCH(J889, Causas!B:B, 0)), "Taxonomía Nueva", IF(ISNUMBER(MATCH(J889, 'Causas 1'!B:B, 0)), "Taxonomía Antigua", "HUÉRFANO"))</f>
        <v>Taxonomía Nueva</v>
      </c>
      <c r="S889" s="56">
        <f>YEAR(G889)</f>
        <v>2020</v>
      </c>
      <c r="T889" s="8">
        <f>IF(OR(ISBLANK(O888), O888=0, O888="", ISBLANK(P888), P888=0, P888=""), 1, 0)</f>
        <v>0</v>
      </c>
    </row>
    <row r="890" spans="2:20">
      <c r="B890" s="21">
        <v>202001449</v>
      </c>
      <c r="C890" s="8">
        <v>6</v>
      </c>
      <c r="D890" s="8">
        <v>1</v>
      </c>
      <c r="E890" s="8">
        <v>25</v>
      </c>
      <c r="F890" s="9">
        <v>17</v>
      </c>
      <c r="G890" s="10">
        <v>44120.390277777777</v>
      </c>
      <c r="H890" s="10">
        <v>44120.416666666664</v>
      </c>
      <c r="I890" s="11">
        <v>0.63</v>
      </c>
      <c r="J890" s="9">
        <v>5</v>
      </c>
      <c r="K890" s="9" t="s">
        <v>4</v>
      </c>
      <c r="L890" s="8">
        <v>7301</v>
      </c>
      <c r="M890" s="8" t="s">
        <v>53</v>
      </c>
      <c r="N890" s="8" t="s">
        <v>51</v>
      </c>
      <c r="O890" s="8">
        <v>301083.52899999998</v>
      </c>
      <c r="P890" s="12">
        <v>6124592.8799999999</v>
      </c>
      <c r="Q890" s="13" t="s">
        <v>727</v>
      </c>
      <c r="R890" s="54" t="str">
        <f>IF(ISNUMBER(MATCH(J890, Causas!B:B, 0)), "Taxonomía Nueva", IF(ISNUMBER(MATCH(J890, 'Causas 1'!B:B, 0)), "Taxonomía Antigua", "HUÉRFANO"))</f>
        <v>Taxonomía Nueva</v>
      </c>
      <c r="S890" s="56">
        <f>YEAR(G890)</f>
        <v>2020</v>
      </c>
      <c r="T890" s="8">
        <f>IF(OR(ISBLANK(O889), O889=0, O889="", ISBLANK(P889), P889=0, P889=""), 1, 0)</f>
        <v>0</v>
      </c>
    </row>
    <row r="891" spans="2:20">
      <c r="B891" s="21">
        <v>202001455</v>
      </c>
      <c r="C891" s="8">
        <v>9</v>
      </c>
      <c r="D891" s="8">
        <v>0</v>
      </c>
      <c r="E891" s="8">
        <v>0</v>
      </c>
      <c r="F891" s="9">
        <v>16</v>
      </c>
      <c r="G891" s="10">
        <v>44121.833333333336</v>
      </c>
      <c r="H891" s="10">
        <v>44121.964895833335</v>
      </c>
      <c r="I891" s="11">
        <v>3.16</v>
      </c>
      <c r="J891" s="9">
        <v>20</v>
      </c>
      <c r="K891" s="9" t="s">
        <v>3</v>
      </c>
      <c r="L891" s="8">
        <v>7308</v>
      </c>
      <c r="M891" s="8" t="s">
        <v>50</v>
      </c>
      <c r="N891" s="8" t="s">
        <v>275</v>
      </c>
      <c r="O891" s="8">
        <v>305217.32900000003</v>
      </c>
      <c r="P891" s="12">
        <v>6137804.7170000002</v>
      </c>
      <c r="Q891" s="13" t="s">
        <v>728</v>
      </c>
      <c r="R891" s="54" t="str">
        <f>IF(ISNUMBER(MATCH(J891, Causas!B:B, 0)), "Taxonomía Nueva", IF(ISNUMBER(MATCH(J891, 'Causas 1'!B:B, 0)), "Taxonomía Antigua", "HUÉRFANO"))</f>
        <v>Taxonomía Nueva</v>
      </c>
      <c r="S891" s="56">
        <f>YEAR(G891)</f>
        <v>2020</v>
      </c>
      <c r="T891" s="8">
        <f>IF(OR(ISBLANK(O890), O890=0, O890="", ISBLANK(P890), P890=0, P890=""), 1, 0)</f>
        <v>0</v>
      </c>
    </row>
    <row r="892" spans="2:20">
      <c r="B892" s="21">
        <v>202001462</v>
      </c>
      <c r="C892" s="8">
        <v>6</v>
      </c>
      <c r="D892" s="8">
        <v>9</v>
      </c>
      <c r="E892" s="8">
        <v>280</v>
      </c>
      <c r="F892" s="9">
        <v>19</v>
      </c>
      <c r="G892" s="10">
        <v>44124.448622685188</v>
      </c>
      <c r="H892" s="10">
        <v>44124.583333333336</v>
      </c>
      <c r="I892" s="11">
        <v>3.23</v>
      </c>
      <c r="J892" s="9">
        <v>20</v>
      </c>
      <c r="K892" s="9" t="s">
        <v>3</v>
      </c>
      <c r="L892" s="8">
        <v>7301</v>
      </c>
      <c r="M892" s="8" t="s">
        <v>53</v>
      </c>
      <c r="N892" s="8" t="s">
        <v>51</v>
      </c>
      <c r="O892" s="8">
        <v>301393.908</v>
      </c>
      <c r="P892" s="12">
        <v>6122591.9579999996</v>
      </c>
      <c r="Q892" s="13" t="s">
        <v>729</v>
      </c>
      <c r="R892" s="54" t="str">
        <f>IF(ISNUMBER(MATCH(J892, Causas!B:B, 0)), "Taxonomía Nueva", IF(ISNUMBER(MATCH(J892, 'Causas 1'!B:B, 0)), "Taxonomía Antigua", "HUÉRFANO"))</f>
        <v>Taxonomía Nueva</v>
      </c>
      <c r="S892" s="56">
        <f>YEAR(G892)</f>
        <v>2020</v>
      </c>
      <c r="T892" s="8">
        <f>IF(OR(ISBLANK(O891), O891=0, O891="", ISBLANK(P891), P891=0, P891=""), 1, 0)</f>
        <v>0</v>
      </c>
    </row>
    <row r="893" spans="2:20">
      <c r="B893" s="21">
        <v>202001466</v>
      </c>
      <c r="C893" s="8">
        <v>6</v>
      </c>
      <c r="D893" s="8">
        <v>8</v>
      </c>
      <c r="E893" s="8">
        <v>245</v>
      </c>
      <c r="F893" s="9">
        <v>36</v>
      </c>
      <c r="G893" s="10">
        <v>44125.46465277778</v>
      </c>
      <c r="H893" s="10">
        <v>44125.492905092593</v>
      </c>
      <c r="I893" s="11">
        <v>0.68</v>
      </c>
      <c r="J893" s="9">
        <v>11</v>
      </c>
      <c r="K893" s="9" t="s">
        <v>3</v>
      </c>
      <c r="L893" s="8">
        <v>7301</v>
      </c>
      <c r="M893" s="8" t="s">
        <v>53</v>
      </c>
      <c r="N893" s="8" t="s">
        <v>51</v>
      </c>
      <c r="O893" s="8">
        <v>300125.478</v>
      </c>
      <c r="P893" s="12">
        <v>6121206.2549999999</v>
      </c>
      <c r="Q893" s="13" t="s">
        <v>730</v>
      </c>
      <c r="R893" s="54" t="str">
        <f>IF(ISNUMBER(MATCH(J893, Causas!B:B, 0)), "Taxonomía Nueva", IF(ISNUMBER(MATCH(J893, 'Causas 1'!B:B, 0)), "Taxonomía Antigua", "HUÉRFANO"))</f>
        <v>Taxonomía Nueva</v>
      </c>
      <c r="S893" s="56">
        <f>YEAR(G893)</f>
        <v>2020</v>
      </c>
      <c r="T893" s="8">
        <f>IF(OR(ISBLANK(O892), O892=0, O892="", ISBLANK(P892), P892=0, P892=""), 1, 0)</f>
        <v>0</v>
      </c>
    </row>
    <row r="894" spans="2:20">
      <c r="B894" s="21">
        <v>202001466</v>
      </c>
      <c r="C894" s="8">
        <v>6</v>
      </c>
      <c r="D894" s="8">
        <v>8</v>
      </c>
      <c r="E894" s="8">
        <v>235</v>
      </c>
      <c r="F894" s="9">
        <v>17</v>
      </c>
      <c r="G894" s="10">
        <v>44125.46465277778</v>
      </c>
      <c r="H894" s="10">
        <v>44125.49590277778</v>
      </c>
      <c r="I894" s="11">
        <v>0.75</v>
      </c>
      <c r="J894" s="9">
        <v>11</v>
      </c>
      <c r="K894" s="9" t="s">
        <v>3</v>
      </c>
      <c r="L894" s="8">
        <v>7301</v>
      </c>
      <c r="M894" s="8" t="s">
        <v>53</v>
      </c>
      <c r="N894" s="8" t="s">
        <v>51</v>
      </c>
      <c r="O894" s="8">
        <v>300125.478</v>
      </c>
      <c r="P894" s="12">
        <v>6121206.2549999999</v>
      </c>
      <c r="Q894" s="13" t="s">
        <v>730</v>
      </c>
      <c r="R894" s="54" t="str">
        <f>IF(ISNUMBER(MATCH(J894, Causas!B:B, 0)), "Taxonomía Nueva", IF(ISNUMBER(MATCH(J894, 'Causas 1'!B:B, 0)), "Taxonomía Antigua", "HUÉRFANO"))</f>
        <v>Taxonomía Nueva</v>
      </c>
      <c r="S894" s="56">
        <f>YEAR(G894)</f>
        <v>2020</v>
      </c>
      <c r="T894" s="8">
        <f>IF(OR(ISBLANK(O893), O893=0, O893="", ISBLANK(P893), P893=0, P893=""), 1, 0)</f>
        <v>0</v>
      </c>
    </row>
    <row r="895" spans="2:20">
      <c r="B895" s="21">
        <v>202001466</v>
      </c>
      <c r="C895" s="8">
        <v>6</v>
      </c>
      <c r="D895" s="8">
        <v>1</v>
      </c>
      <c r="E895" s="8">
        <v>45</v>
      </c>
      <c r="F895" s="9">
        <v>2</v>
      </c>
      <c r="G895" s="10">
        <v>44125.46465277778</v>
      </c>
      <c r="H895" s="10">
        <v>44125.506099537037</v>
      </c>
      <c r="I895" s="11">
        <v>0.99</v>
      </c>
      <c r="J895" s="9">
        <v>11</v>
      </c>
      <c r="K895" s="9" t="s">
        <v>3</v>
      </c>
      <c r="L895" s="8">
        <v>7301</v>
      </c>
      <c r="M895" s="8" t="s">
        <v>53</v>
      </c>
      <c r="N895" s="8" t="s">
        <v>51</v>
      </c>
      <c r="O895" s="8">
        <v>302141.299</v>
      </c>
      <c r="P895" s="12">
        <v>6121770.7709999997</v>
      </c>
      <c r="Q895" s="13" t="s">
        <v>730</v>
      </c>
      <c r="R895" s="54" t="str">
        <f>IF(ISNUMBER(MATCH(J895, Causas!B:B, 0)), "Taxonomía Nueva", IF(ISNUMBER(MATCH(J895, 'Causas 1'!B:B, 0)), "Taxonomía Antigua", "HUÉRFANO"))</f>
        <v>Taxonomía Nueva</v>
      </c>
      <c r="S895" s="56">
        <f>YEAR(G895)</f>
        <v>2020</v>
      </c>
      <c r="T895" s="8">
        <f>IF(OR(ISBLANK(O894), O894=0, O894="", ISBLANK(P894), P894=0, P894=""), 1, 0)</f>
        <v>0</v>
      </c>
    </row>
    <row r="896" spans="2:20">
      <c r="B896" s="21">
        <v>202001470</v>
      </c>
      <c r="C896" s="8">
        <v>6</v>
      </c>
      <c r="D896" s="8">
        <v>1</v>
      </c>
      <c r="E896" s="8">
        <v>50</v>
      </c>
      <c r="F896" s="9">
        <v>15</v>
      </c>
      <c r="G896" s="10">
        <v>44132.418668981481</v>
      </c>
      <c r="H896" s="10">
        <v>44132.667905092596</v>
      </c>
      <c r="I896" s="11">
        <v>5.98</v>
      </c>
      <c r="J896" s="9">
        <v>23</v>
      </c>
      <c r="K896" s="9" t="s">
        <v>4</v>
      </c>
      <c r="L896" s="8">
        <v>7301</v>
      </c>
      <c r="M896" s="8" t="s">
        <v>53</v>
      </c>
      <c r="N896" s="8" t="s">
        <v>51</v>
      </c>
      <c r="O896" s="8">
        <v>298881.98100000003</v>
      </c>
      <c r="P896" s="12">
        <v>6122278.6679999996</v>
      </c>
      <c r="Q896" s="13" t="s">
        <v>731</v>
      </c>
      <c r="R896" s="54" t="str">
        <f>IF(ISNUMBER(MATCH(J896, Causas!B:B, 0)), "Taxonomía Nueva", IF(ISNUMBER(MATCH(J896, 'Causas 1'!B:B, 0)), "Taxonomía Antigua", "HUÉRFANO"))</f>
        <v>Taxonomía Nueva</v>
      </c>
      <c r="S896" s="56">
        <f>YEAR(G896)</f>
        <v>2020</v>
      </c>
      <c r="T896" s="8">
        <f>IF(OR(ISBLANK(O895), O895=0, O895="", ISBLANK(P895), P895=0, P895=""), 1, 0)</f>
        <v>0</v>
      </c>
    </row>
    <row r="897" spans="2:20">
      <c r="B897" s="21">
        <v>202001471</v>
      </c>
      <c r="C897" s="8">
        <v>2</v>
      </c>
      <c r="D897" s="8">
        <v>1</v>
      </c>
      <c r="E897" s="8">
        <v>15</v>
      </c>
      <c r="F897" s="9">
        <v>9</v>
      </c>
      <c r="G897" s="10">
        <v>44133.419236111113</v>
      </c>
      <c r="H897" s="10">
        <v>44133.583333333336</v>
      </c>
      <c r="I897" s="11">
        <v>3.94</v>
      </c>
      <c r="J897" s="9">
        <v>23</v>
      </c>
      <c r="K897" s="9" t="s">
        <v>4</v>
      </c>
      <c r="L897" s="8">
        <v>7308</v>
      </c>
      <c r="M897" s="8" t="s">
        <v>50</v>
      </c>
      <c r="N897" s="8" t="s">
        <v>51</v>
      </c>
      <c r="O897" s="8">
        <v>310557.61499999999</v>
      </c>
      <c r="P897" s="12">
        <v>6144435.1940000001</v>
      </c>
      <c r="Q897" s="13" t="s">
        <v>731</v>
      </c>
      <c r="R897" s="54" t="str">
        <f>IF(ISNUMBER(MATCH(J897, Causas!B:B, 0)), "Taxonomía Nueva", IF(ISNUMBER(MATCH(J897, 'Causas 1'!B:B, 0)), "Taxonomía Antigua", "HUÉRFANO"))</f>
        <v>Taxonomía Nueva</v>
      </c>
      <c r="S897" s="56">
        <f>YEAR(G897)</f>
        <v>2020</v>
      </c>
      <c r="T897" s="8">
        <f>IF(OR(ISBLANK(O896), O896=0, O896="", ISBLANK(P896), P896=0, P896=""), 1, 0)</f>
        <v>0</v>
      </c>
    </row>
    <row r="898" spans="2:20">
      <c r="B898" s="21">
        <v>202001478</v>
      </c>
      <c r="C898" s="8">
        <v>10</v>
      </c>
      <c r="D898" s="8">
        <v>4</v>
      </c>
      <c r="E898" s="8">
        <v>100</v>
      </c>
      <c r="F898" s="9">
        <v>91</v>
      </c>
      <c r="G898" s="10">
        <v>44128.361550925925</v>
      </c>
      <c r="H898" s="10">
        <v>44128.540590277778</v>
      </c>
      <c r="I898" s="11">
        <v>4.3</v>
      </c>
      <c r="J898" s="9">
        <v>20</v>
      </c>
      <c r="K898" s="9" t="s">
        <v>3</v>
      </c>
      <c r="L898" s="8">
        <v>7308</v>
      </c>
      <c r="M898" s="8" t="s">
        <v>50</v>
      </c>
      <c r="N898" s="8" t="s">
        <v>51</v>
      </c>
      <c r="O898" s="8">
        <v>316169.64600000001</v>
      </c>
      <c r="P898" s="12">
        <v>6135389.4809999997</v>
      </c>
      <c r="Q898" s="13" t="s">
        <v>732</v>
      </c>
      <c r="R898" s="54" t="str">
        <f>IF(ISNUMBER(MATCH(J898, Causas!B:B, 0)), "Taxonomía Nueva", IF(ISNUMBER(MATCH(J898, 'Causas 1'!B:B, 0)), "Taxonomía Antigua", "HUÉRFANO"))</f>
        <v>Taxonomía Nueva</v>
      </c>
      <c r="S898" s="56">
        <f>YEAR(G898)</f>
        <v>2020</v>
      </c>
      <c r="T898" s="8">
        <f>IF(OR(ISBLANK(O897), O897=0, O897="", ISBLANK(P897), P897=0, P897=""), 1, 0)</f>
        <v>0</v>
      </c>
    </row>
    <row r="899" spans="2:20">
      <c r="B899" s="21">
        <v>202001496</v>
      </c>
      <c r="C899" s="8">
        <v>7</v>
      </c>
      <c r="D899" s="8">
        <v>0</v>
      </c>
      <c r="E899" s="8">
        <v>0</v>
      </c>
      <c r="F899" s="9">
        <v>16</v>
      </c>
      <c r="G899" s="10">
        <v>44132.722962962966</v>
      </c>
      <c r="H899" s="10">
        <v>44132.803472222222</v>
      </c>
      <c r="I899" s="11">
        <v>1.93</v>
      </c>
      <c r="J899" s="9">
        <v>30</v>
      </c>
      <c r="K899" s="9" t="s">
        <v>4</v>
      </c>
      <c r="L899" s="8">
        <v>7301</v>
      </c>
      <c r="M899" s="8" t="s">
        <v>53</v>
      </c>
      <c r="N899" s="8" t="s">
        <v>275</v>
      </c>
      <c r="O899" s="8">
        <v>315011.19400000002</v>
      </c>
      <c r="P899" s="12">
        <v>6111905.3310000002</v>
      </c>
      <c r="Q899" s="13" t="s">
        <v>733</v>
      </c>
      <c r="R899" s="54" t="str">
        <f>IF(ISNUMBER(MATCH(J899, Causas!B:B, 0)), "Taxonomía Nueva", IF(ISNUMBER(MATCH(J899, 'Causas 1'!B:B, 0)), "Taxonomía Antigua", "HUÉRFANO"))</f>
        <v>Taxonomía Nueva</v>
      </c>
      <c r="S899" s="56">
        <f>YEAR(G899)</f>
        <v>2020</v>
      </c>
      <c r="T899" s="8">
        <f>IF(OR(ISBLANK(O898), O898=0, O898="", ISBLANK(P898), P898=0, P898=""), 1, 0)</f>
        <v>0</v>
      </c>
    </row>
    <row r="900" spans="2:20">
      <c r="B900" s="21">
        <v>202001507</v>
      </c>
      <c r="C900" s="8">
        <v>8</v>
      </c>
      <c r="D900" s="8">
        <v>1</v>
      </c>
      <c r="E900" s="8">
        <v>45</v>
      </c>
      <c r="F900" s="9">
        <v>39</v>
      </c>
      <c r="G900" s="10">
        <v>44136.819236111114</v>
      </c>
      <c r="H900" s="10">
        <v>44136.911805555559</v>
      </c>
      <c r="I900" s="11">
        <v>2.2200000000000002</v>
      </c>
      <c r="J900" s="9">
        <v>19</v>
      </c>
      <c r="K900" s="9" t="s">
        <v>4</v>
      </c>
      <c r="L900" s="8">
        <v>7301</v>
      </c>
      <c r="M900" s="8" t="s">
        <v>53</v>
      </c>
      <c r="N900" s="8" t="s">
        <v>51</v>
      </c>
      <c r="O900" s="8">
        <v>300582.80099999998</v>
      </c>
      <c r="P900" s="12">
        <v>6127503.0099999998</v>
      </c>
      <c r="Q900" s="13" t="s">
        <v>734</v>
      </c>
      <c r="R900" s="54" t="str">
        <f>IF(ISNUMBER(MATCH(J900, Causas!B:B, 0)), "Taxonomía Nueva", IF(ISNUMBER(MATCH(J900, 'Causas 1'!B:B, 0)), "Taxonomía Antigua", "HUÉRFANO"))</f>
        <v>Taxonomía Nueva</v>
      </c>
      <c r="S900" s="56">
        <f>YEAR(G900)</f>
        <v>2020</v>
      </c>
      <c r="T900" s="8">
        <f>IF(OR(ISBLANK(O899), O899=0, O899="", ISBLANK(P899), P899=0, P899=""), 1, 0)</f>
        <v>0</v>
      </c>
    </row>
    <row r="901" spans="2:20">
      <c r="B901" s="21">
        <v>202001513</v>
      </c>
      <c r="C901" s="8">
        <v>6</v>
      </c>
      <c r="D901" s="8">
        <v>15</v>
      </c>
      <c r="E901" s="8">
        <v>470</v>
      </c>
      <c r="F901" s="9">
        <v>120</v>
      </c>
      <c r="G901" s="10">
        <v>44138.424212962964</v>
      </c>
      <c r="H901" s="10">
        <v>44138.464895833335</v>
      </c>
      <c r="I901" s="11">
        <v>0.98</v>
      </c>
      <c r="J901" s="9">
        <v>21</v>
      </c>
      <c r="K901" s="9" t="s">
        <v>3</v>
      </c>
      <c r="L901" s="8">
        <v>7301</v>
      </c>
      <c r="M901" s="8" t="s">
        <v>53</v>
      </c>
      <c r="N901" s="8" t="s">
        <v>51</v>
      </c>
      <c r="O901" s="8">
        <v>301547.33399999997</v>
      </c>
      <c r="P901" s="12">
        <v>6123663.949</v>
      </c>
      <c r="Q901" s="13" t="s">
        <v>735</v>
      </c>
      <c r="R901" s="54" t="str">
        <f>IF(ISNUMBER(MATCH(J901, Causas!B:B, 0)), "Taxonomía Nueva", IF(ISNUMBER(MATCH(J901, 'Causas 1'!B:B, 0)), "Taxonomía Antigua", "HUÉRFANO"))</f>
        <v>Taxonomía Nueva</v>
      </c>
      <c r="S901" s="56">
        <f>YEAR(G901)</f>
        <v>2020</v>
      </c>
      <c r="T901" s="8">
        <f>IF(OR(ISBLANK(O900), O900=0, O900="", ISBLANK(P900), P900=0, P900=""), 1, 0)</f>
        <v>0</v>
      </c>
    </row>
    <row r="902" spans="2:20">
      <c r="B902" s="21">
        <v>202001513</v>
      </c>
      <c r="C902" s="8">
        <v>6</v>
      </c>
      <c r="D902" s="8">
        <v>12</v>
      </c>
      <c r="E902" s="8">
        <v>288</v>
      </c>
      <c r="F902" s="9">
        <v>28</v>
      </c>
      <c r="G902" s="10">
        <v>44138.424212962964</v>
      </c>
      <c r="H902" s="10">
        <v>44138.471886574072</v>
      </c>
      <c r="I902" s="11">
        <v>1.1399999999999999</v>
      </c>
      <c r="J902" s="9">
        <v>21</v>
      </c>
      <c r="K902" s="9" t="s">
        <v>3</v>
      </c>
      <c r="L902" s="8">
        <v>7301</v>
      </c>
      <c r="M902" s="8" t="s">
        <v>53</v>
      </c>
      <c r="N902" s="8" t="s">
        <v>51</v>
      </c>
      <c r="O902" s="8">
        <v>302762.10700000002</v>
      </c>
      <c r="P902" s="12">
        <v>6122958.7110000001</v>
      </c>
      <c r="Q902" s="13" t="s">
        <v>735</v>
      </c>
      <c r="R902" s="54" t="str">
        <f>IF(ISNUMBER(MATCH(J902, Causas!B:B, 0)), "Taxonomía Nueva", IF(ISNUMBER(MATCH(J902, 'Causas 1'!B:B, 0)), "Taxonomía Antigua", "HUÉRFANO"))</f>
        <v>Taxonomía Nueva</v>
      </c>
      <c r="S902" s="56">
        <f>YEAR(G902)</f>
        <v>2020</v>
      </c>
      <c r="T902" s="8">
        <f>IF(OR(ISBLANK(O901), O901=0, O901="", ISBLANK(P901), P901=0, P901=""), 1, 0)</f>
        <v>0</v>
      </c>
    </row>
    <row r="903" spans="2:20">
      <c r="B903" s="21">
        <v>202001513</v>
      </c>
      <c r="C903" s="8">
        <v>6</v>
      </c>
      <c r="D903" s="8">
        <v>8</v>
      </c>
      <c r="E903" s="8">
        <v>345</v>
      </c>
      <c r="F903" s="9">
        <v>41</v>
      </c>
      <c r="G903" s="10">
        <v>44138.424212962964</v>
      </c>
      <c r="H903" s="10">
        <v>44138.473796296297</v>
      </c>
      <c r="I903" s="11">
        <v>1.19</v>
      </c>
      <c r="J903" s="9">
        <v>21</v>
      </c>
      <c r="K903" s="9" t="s">
        <v>3</v>
      </c>
      <c r="L903" s="8">
        <v>7301</v>
      </c>
      <c r="M903" s="8" t="s">
        <v>53</v>
      </c>
      <c r="N903" s="8" t="s">
        <v>51</v>
      </c>
      <c r="O903" s="8">
        <v>303205.33299999998</v>
      </c>
      <c r="P903" s="12">
        <v>6123574.3940000003</v>
      </c>
      <c r="Q903" s="13" t="s">
        <v>735</v>
      </c>
      <c r="R903" s="54" t="str">
        <f>IF(ISNUMBER(MATCH(J903, Causas!B:B, 0)), "Taxonomía Nueva", IF(ISNUMBER(MATCH(J903, 'Causas 1'!B:B, 0)), "Taxonomía Antigua", "HUÉRFANO"))</f>
        <v>Taxonomía Nueva</v>
      </c>
      <c r="S903" s="56">
        <f>YEAR(G903)</f>
        <v>2020</v>
      </c>
      <c r="T903" s="8">
        <f>IF(OR(ISBLANK(O902), O902=0, O902="", ISBLANK(P902), P902=0, P902=""), 1, 0)</f>
        <v>0</v>
      </c>
    </row>
    <row r="904" spans="2:20">
      <c r="B904" s="21">
        <v>202001513</v>
      </c>
      <c r="C904" s="8">
        <v>6</v>
      </c>
      <c r="D904" s="8">
        <v>8</v>
      </c>
      <c r="E904" s="8">
        <v>345</v>
      </c>
      <c r="F904" s="9">
        <v>0</v>
      </c>
      <c r="G904" s="10">
        <v>44138.424212962964</v>
      </c>
      <c r="H904" s="10">
        <v>44138.473796296297</v>
      </c>
      <c r="I904" s="11">
        <v>1.19</v>
      </c>
      <c r="J904" s="9">
        <v>21</v>
      </c>
      <c r="K904" s="9" t="s">
        <v>3</v>
      </c>
      <c r="L904" s="8">
        <v>7301</v>
      </c>
      <c r="M904" s="8" t="s">
        <v>53</v>
      </c>
      <c r="N904" s="8" t="s">
        <v>275</v>
      </c>
      <c r="O904" s="8">
        <v>304338.92700000003</v>
      </c>
      <c r="P904" s="12">
        <v>6123010.3159999996</v>
      </c>
      <c r="Q904" s="13" t="s">
        <v>735</v>
      </c>
      <c r="R904" s="54" t="str">
        <f>IF(ISNUMBER(MATCH(J904, Causas!B:B, 0)), "Taxonomía Nueva", IF(ISNUMBER(MATCH(J904, 'Causas 1'!B:B, 0)), "Taxonomía Antigua", "HUÉRFANO"))</f>
        <v>Taxonomía Nueva</v>
      </c>
      <c r="S904" s="56">
        <f>YEAR(G904)</f>
        <v>2020</v>
      </c>
      <c r="T904" s="8">
        <f>IF(OR(ISBLANK(O903), O903=0, O903="", ISBLANK(P903), P903=0, P903=""), 1, 0)</f>
        <v>0</v>
      </c>
    </row>
    <row r="905" spans="2:20">
      <c r="B905" s="21">
        <v>202001513</v>
      </c>
      <c r="C905" s="8">
        <v>6</v>
      </c>
      <c r="D905" s="8">
        <v>0</v>
      </c>
      <c r="E905" s="8">
        <v>0</v>
      </c>
      <c r="F905" s="9">
        <v>5</v>
      </c>
      <c r="G905" s="10">
        <v>44138.424212962964</v>
      </c>
      <c r="H905" s="10">
        <v>44138.59375</v>
      </c>
      <c r="I905" s="11">
        <v>4.07</v>
      </c>
      <c r="J905" s="9">
        <v>21</v>
      </c>
      <c r="K905" s="9" t="s">
        <v>3</v>
      </c>
      <c r="L905" s="8">
        <v>7301</v>
      </c>
      <c r="M905" s="8" t="s">
        <v>53</v>
      </c>
      <c r="N905" s="8" t="s">
        <v>275</v>
      </c>
      <c r="O905" s="8">
        <v>304338.92700000003</v>
      </c>
      <c r="P905" s="12">
        <v>6123010.3159999996</v>
      </c>
      <c r="Q905" s="13" t="s">
        <v>735</v>
      </c>
      <c r="R905" s="54" t="str">
        <f>IF(ISNUMBER(MATCH(J905, Causas!B:B, 0)), "Taxonomía Nueva", IF(ISNUMBER(MATCH(J905, 'Causas 1'!B:B, 0)), "Taxonomía Antigua", "HUÉRFANO"))</f>
        <v>Taxonomía Nueva</v>
      </c>
      <c r="S905" s="56">
        <f>YEAR(G905)</f>
        <v>2020</v>
      </c>
      <c r="T905" s="8">
        <f>IF(OR(ISBLANK(O904), O904=0, O904="", ISBLANK(P904), P904=0, P904=""), 1, 0)</f>
        <v>0</v>
      </c>
    </row>
    <row r="906" spans="2:20">
      <c r="B906" s="21">
        <v>202001536</v>
      </c>
      <c r="C906" s="8">
        <v>6</v>
      </c>
      <c r="D906" s="8">
        <v>3</v>
      </c>
      <c r="E906" s="8">
        <v>105</v>
      </c>
      <c r="F906" s="9">
        <v>3</v>
      </c>
      <c r="G906" s="10">
        <v>44144.319050925929</v>
      </c>
      <c r="H906" s="10">
        <v>44144.414305555554</v>
      </c>
      <c r="I906" s="11">
        <v>2.29</v>
      </c>
      <c r="J906" s="9">
        <v>5</v>
      </c>
      <c r="K906" s="9" t="s">
        <v>4</v>
      </c>
      <c r="L906" s="8">
        <v>7301</v>
      </c>
      <c r="M906" s="8" t="s">
        <v>53</v>
      </c>
      <c r="N906" s="8" t="s">
        <v>51</v>
      </c>
      <c r="O906" s="8">
        <v>297136.68599999999</v>
      </c>
      <c r="P906" s="12">
        <v>6122082.6059999997</v>
      </c>
      <c r="Q906" s="13" t="s">
        <v>736</v>
      </c>
      <c r="R906" s="54" t="str">
        <f>IF(ISNUMBER(MATCH(J906, Causas!B:B, 0)), "Taxonomía Nueva", IF(ISNUMBER(MATCH(J906, 'Causas 1'!B:B, 0)), "Taxonomía Antigua", "HUÉRFANO"))</f>
        <v>Taxonomía Nueva</v>
      </c>
      <c r="S906" s="56">
        <f>YEAR(G906)</f>
        <v>2020</v>
      </c>
      <c r="T906" s="8">
        <f>IF(OR(ISBLANK(O905), O905=0, O905="", ISBLANK(P905), P905=0, P905=""), 1, 0)</f>
        <v>0</v>
      </c>
    </row>
    <row r="907" spans="2:20">
      <c r="B907" s="21">
        <v>202001561</v>
      </c>
      <c r="C907" s="8">
        <v>6</v>
      </c>
      <c r="D907" s="8">
        <v>20</v>
      </c>
      <c r="E907" s="8">
        <v>633</v>
      </c>
      <c r="F907" s="9">
        <v>74</v>
      </c>
      <c r="G907" s="10">
        <v>44152.68986111111</v>
      </c>
      <c r="H907" s="10">
        <v>44152.73773148148</v>
      </c>
      <c r="I907" s="11">
        <v>1.1499999999999999</v>
      </c>
      <c r="J907" s="9">
        <v>5</v>
      </c>
      <c r="K907" s="9" t="s">
        <v>4</v>
      </c>
      <c r="L907" s="8">
        <v>7301</v>
      </c>
      <c r="M907" s="8" t="s">
        <v>53</v>
      </c>
      <c r="N907" s="8" t="s">
        <v>51</v>
      </c>
      <c r="O907" s="8">
        <v>302762.10700000002</v>
      </c>
      <c r="P907" s="12">
        <v>6122958.7110000001</v>
      </c>
      <c r="Q907" s="13" t="s">
        <v>737</v>
      </c>
      <c r="R907" s="54" t="str">
        <f>IF(ISNUMBER(MATCH(J907, Causas!B:B, 0)), "Taxonomía Nueva", IF(ISNUMBER(MATCH(J907, 'Causas 1'!B:B, 0)), "Taxonomía Antigua", "HUÉRFANO"))</f>
        <v>Taxonomía Nueva</v>
      </c>
      <c r="S907" s="56">
        <f>YEAR(G907)</f>
        <v>2020</v>
      </c>
      <c r="T907" s="8">
        <f>IF(OR(ISBLANK(O906), O906=0, O906="", ISBLANK(P906), P906=0, P906=""), 1, 0)</f>
        <v>0</v>
      </c>
    </row>
    <row r="908" spans="2:20">
      <c r="B908" s="21">
        <v>202001567</v>
      </c>
      <c r="C908" s="8">
        <v>6</v>
      </c>
      <c r="D908" s="8">
        <v>0</v>
      </c>
      <c r="E908" s="8">
        <v>0</v>
      </c>
      <c r="F908" s="9">
        <v>43</v>
      </c>
      <c r="G908" s="10">
        <v>44152.97383101852</v>
      </c>
      <c r="H908" s="10">
        <v>44153.010069444441</v>
      </c>
      <c r="I908" s="11">
        <v>0.87</v>
      </c>
      <c r="J908" s="9">
        <v>30</v>
      </c>
      <c r="K908" s="9" t="s">
        <v>4</v>
      </c>
      <c r="L908" s="8">
        <v>7301</v>
      </c>
      <c r="M908" s="8" t="s">
        <v>53</v>
      </c>
      <c r="N908" s="8" t="s">
        <v>275</v>
      </c>
      <c r="O908" s="8">
        <v>297638.55800000002</v>
      </c>
      <c r="P908" s="12">
        <v>6118124.4380000001</v>
      </c>
      <c r="Q908" s="13" t="s">
        <v>738</v>
      </c>
      <c r="R908" s="54" t="str">
        <f>IF(ISNUMBER(MATCH(J908, Causas!B:B, 0)), "Taxonomía Nueva", IF(ISNUMBER(MATCH(J908, 'Causas 1'!B:B, 0)), "Taxonomía Antigua", "HUÉRFANO"))</f>
        <v>Taxonomía Nueva</v>
      </c>
      <c r="S908" s="56">
        <f>YEAR(G908)</f>
        <v>2020</v>
      </c>
      <c r="T908" s="8">
        <f>IF(OR(ISBLANK(O907), O907=0, O907="", ISBLANK(P907), P907=0, P907=""), 1, 0)</f>
        <v>0</v>
      </c>
    </row>
    <row r="909" spans="2:20">
      <c r="B909" s="21">
        <v>202001601</v>
      </c>
      <c r="C909" s="8">
        <v>7</v>
      </c>
      <c r="D909" s="8">
        <v>5</v>
      </c>
      <c r="E909" s="8">
        <v>445</v>
      </c>
      <c r="F909" s="9">
        <v>90</v>
      </c>
      <c r="G909" s="10">
        <v>44158.845648148148</v>
      </c>
      <c r="H909" s="10">
        <v>44158.913194444445</v>
      </c>
      <c r="I909" s="11">
        <v>1.62</v>
      </c>
      <c r="J909" s="9">
        <v>5</v>
      </c>
      <c r="K909" s="9" t="s">
        <v>4</v>
      </c>
      <c r="L909" s="8">
        <v>7301</v>
      </c>
      <c r="M909" s="8" t="s">
        <v>53</v>
      </c>
      <c r="N909" s="8" t="s">
        <v>51</v>
      </c>
      <c r="O909" s="8">
        <v>311263.35399999999</v>
      </c>
      <c r="P909" s="12">
        <v>6101888.7309999997</v>
      </c>
      <c r="Q909" s="13" t="s">
        <v>739</v>
      </c>
      <c r="R909" s="54" t="str">
        <f>IF(ISNUMBER(MATCH(J909, Causas!B:B, 0)), "Taxonomía Nueva", IF(ISNUMBER(MATCH(J909, 'Causas 1'!B:B, 0)), "Taxonomía Antigua", "HUÉRFANO"))</f>
        <v>Taxonomía Nueva</v>
      </c>
      <c r="S909" s="56">
        <f>YEAR(G909)</f>
        <v>2020</v>
      </c>
      <c r="T909" s="8">
        <f>IF(OR(ISBLANK(O908), O908=0, O908="", ISBLANK(P908), P908=0, P908=""), 1, 0)</f>
        <v>0</v>
      </c>
    </row>
    <row r="910" spans="2:20">
      <c r="B910" s="21">
        <v>202001605</v>
      </c>
      <c r="C910" s="8">
        <v>2</v>
      </c>
      <c r="D910" s="8">
        <v>0</v>
      </c>
      <c r="E910" s="8">
        <v>0</v>
      </c>
      <c r="F910" s="9">
        <v>36</v>
      </c>
      <c r="G910" s="10">
        <v>44159.722500000003</v>
      </c>
      <c r="H910" s="10">
        <v>44159.815300925926</v>
      </c>
      <c r="I910" s="11">
        <v>2.23</v>
      </c>
      <c r="J910" s="9">
        <v>20</v>
      </c>
      <c r="K910" s="9" t="s">
        <v>3</v>
      </c>
      <c r="L910" s="8">
        <v>7308</v>
      </c>
      <c r="M910" s="8" t="s">
        <v>50</v>
      </c>
      <c r="N910" s="8" t="s">
        <v>275</v>
      </c>
      <c r="O910" s="8">
        <v>311223.17200000002</v>
      </c>
      <c r="P910" s="12">
        <v>6144996.7029999997</v>
      </c>
      <c r="Q910" s="13" t="s">
        <v>740</v>
      </c>
      <c r="R910" s="54" t="str">
        <f>IF(ISNUMBER(MATCH(J910, Causas!B:B, 0)), "Taxonomía Nueva", IF(ISNUMBER(MATCH(J910, 'Causas 1'!B:B, 0)), "Taxonomía Antigua", "HUÉRFANO"))</f>
        <v>Taxonomía Nueva</v>
      </c>
      <c r="S910" s="56">
        <f>YEAR(G910)</f>
        <v>2020</v>
      </c>
      <c r="T910" s="8">
        <f>IF(OR(ISBLANK(O909), O909=0, O909="", ISBLANK(P909), P909=0, P909=""), 1, 0)</f>
        <v>0</v>
      </c>
    </row>
    <row r="911" spans="2:20">
      <c r="B911" s="21">
        <v>202001612</v>
      </c>
      <c r="C911" s="8">
        <v>7</v>
      </c>
      <c r="D911" s="8">
        <v>0</v>
      </c>
      <c r="E911" s="8">
        <v>0</v>
      </c>
      <c r="F911" s="9">
        <v>12</v>
      </c>
      <c r="G911" s="10">
        <v>44160.755509259259</v>
      </c>
      <c r="H911" s="10">
        <v>44160.844270833331</v>
      </c>
      <c r="I911" s="11">
        <v>2.13</v>
      </c>
      <c r="J911" s="9">
        <v>5</v>
      </c>
      <c r="K911" s="9" t="s">
        <v>4</v>
      </c>
      <c r="L911" s="8">
        <v>7301</v>
      </c>
      <c r="M911" s="8" t="s">
        <v>53</v>
      </c>
      <c r="N911" s="8" t="s">
        <v>275</v>
      </c>
      <c r="O911" s="8">
        <v>303207.58600000001</v>
      </c>
      <c r="P911" s="12">
        <v>6113400.8990000002</v>
      </c>
      <c r="Q911" s="13" t="s">
        <v>741</v>
      </c>
      <c r="R911" s="54" t="str">
        <f>IF(ISNUMBER(MATCH(J911, Causas!B:B, 0)), "Taxonomía Nueva", IF(ISNUMBER(MATCH(J911, 'Causas 1'!B:B, 0)), "Taxonomía Antigua", "HUÉRFANO"))</f>
        <v>Taxonomía Nueva</v>
      </c>
      <c r="S911" s="56">
        <f>YEAR(G911)</f>
        <v>2020</v>
      </c>
      <c r="T911" s="8">
        <f>IF(OR(ISBLANK(O910), O910=0, O910="", ISBLANK(P910), P910=0, P910=""), 1, 0)</f>
        <v>0</v>
      </c>
    </row>
    <row r="912" spans="2:20">
      <c r="B912" s="21">
        <v>202001628</v>
      </c>
      <c r="C912" s="8">
        <v>8</v>
      </c>
      <c r="D912" s="8">
        <v>15</v>
      </c>
      <c r="E912" s="8">
        <v>460</v>
      </c>
      <c r="F912" s="9">
        <v>106</v>
      </c>
      <c r="G912" s="10">
        <v>44163.695196759261</v>
      </c>
      <c r="H912" s="10">
        <v>44163.785416666666</v>
      </c>
      <c r="I912" s="11">
        <v>2.17</v>
      </c>
      <c r="J912" s="9">
        <v>20</v>
      </c>
      <c r="K912" s="9" t="s">
        <v>3</v>
      </c>
      <c r="L912" s="8">
        <v>7301</v>
      </c>
      <c r="M912" s="8" t="s">
        <v>53</v>
      </c>
      <c r="N912" s="8" t="s">
        <v>51</v>
      </c>
      <c r="O912" s="8">
        <v>301127.11</v>
      </c>
      <c r="P912" s="12">
        <v>6126357.449</v>
      </c>
      <c r="Q912" s="13" t="s">
        <v>742</v>
      </c>
      <c r="R912" s="54" t="str">
        <f>IF(ISNUMBER(MATCH(J912, Causas!B:B, 0)), "Taxonomía Nueva", IF(ISNUMBER(MATCH(J912, 'Causas 1'!B:B, 0)), "Taxonomía Antigua", "HUÉRFANO"))</f>
        <v>Taxonomía Nueva</v>
      </c>
      <c r="S912" s="56">
        <f>YEAR(G912)</f>
        <v>2020</v>
      </c>
      <c r="T912" s="8">
        <f>IF(OR(ISBLANK(O911), O911=0, O911="", ISBLANK(P911), P911=0, P911=""), 1, 0)</f>
        <v>0</v>
      </c>
    </row>
    <row r="913" spans="2:20">
      <c r="B913" s="21">
        <v>202001634</v>
      </c>
      <c r="C913" s="8">
        <v>10</v>
      </c>
      <c r="D913" s="8">
        <v>12</v>
      </c>
      <c r="E913" s="8">
        <v>805</v>
      </c>
      <c r="F913" s="9">
        <v>171</v>
      </c>
      <c r="G913" s="10">
        <v>44164.633958333332</v>
      </c>
      <c r="H913" s="10">
        <v>44164.645833333336</v>
      </c>
      <c r="I913" s="11">
        <v>0.28999999999999998</v>
      </c>
      <c r="J913" s="9">
        <v>4</v>
      </c>
      <c r="K913" s="9" t="s">
        <v>4</v>
      </c>
      <c r="L913" s="8">
        <v>7308</v>
      </c>
      <c r="M913" s="8" t="s">
        <v>50</v>
      </c>
      <c r="N913" s="8" t="s">
        <v>51</v>
      </c>
      <c r="O913" s="8">
        <v>309368.805123</v>
      </c>
      <c r="P913" s="12">
        <v>6139294.2535798699</v>
      </c>
      <c r="Q913" s="13" t="s">
        <v>743</v>
      </c>
      <c r="R913" s="54" t="str">
        <f>IF(ISNUMBER(MATCH(J913, Causas!B:B, 0)), "Taxonomía Nueva", IF(ISNUMBER(MATCH(J913, 'Causas 1'!B:B, 0)), "Taxonomía Antigua", "HUÉRFANO"))</f>
        <v>Taxonomía Nueva</v>
      </c>
      <c r="S913" s="56">
        <f>YEAR(G913)</f>
        <v>2020</v>
      </c>
      <c r="T913" s="8">
        <f>IF(OR(ISBLANK(O912), O912=0, O912="", ISBLANK(P912), P912=0, P912=""), 1, 0)</f>
        <v>0</v>
      </c>
    </row>
    <row r="914" spans="2:20">
      <c r="B914" s="21">
        <v>202001634</v>
      </c>
      <c r="C914" s="8">
        <v>10</v>
      </c>
      <c r="D914" s="8">
        <v>8</v>
      </c>
      <c r="E914" s="8">
        <v>1915</v>
      </c>
      <c r="F914" s="9">
        <v>95</v>
      </c>
      <c r="G914" s="10">
        <v>44164.633958333332</v>
      </c>
      <c r="H914" s="10">
        <v>44164.82545138889</v>
      </c>
      <c r="I914" s="11">
        <v>4.5999999999999996</v>
      </c>
      <c r="J914" s="9">
        <v>4</v>
      </c>
      <c r="K914" s="9" t="s">
        <v>4</v>
      </c>
      <c r="L914" s="8">
        <v>7308</v>
      </c>
      <c r="M914" s="8" t="s">
        <v>50</v>
      </c>
      <c r="N914" s="8" t="s">
        <v>51</v>
      </c>
      <c r="O914" s="8">
        <v>309368.805123</v>
      </c>
      <c r="P914" s="12">
        <v>6139294.2535798699</v>
      </c>
      <c r="Q914" s="13" t="s">
        <v>743</v>
      </c>
      <c r="R914" s="54" t="str">
        <f>IF(ISNUMBER(MATCH(J914, Causas!B:B, 0)), "Taxonomía Nueva", IF(ISNUMBER(MATCH(J914, 'Causas 1'!B:B, 0)), "Taxonomía Antigua", "HUÉRFANO"))</f>
        <v>Taxonomía Nueva</v>
      </c>
      <c r="S914" s="56">
        <f>YEAR(G914)</f>
        <v>2020</v>
      </c>
      <c r="T914" s="8">
        <f>IF(OR(ISBLANK(O913), O913=0, O913="", ISBLANK(P913), P913=0, P913=""), 1, 0)</f>
        <v>0</v>
      </c>
    </row>
    <row r="915" spans="2:20">
      <c r="B915" s="21">
        <v>202001638</v>
      </c>
      <c r="C915" s="8">
        <v>7</v>
      </c>
      <c r="D915" s="8">
        <v>0</v>
      </c>
      <c r="E915" s="8">
        <v>0</v>
      </c>
      <c r="F915" s="9">
        <v>49</v>
      </c>
      <c r="G915" s="10">
        <v>44164.996805555558</v>
      </c>
      <c r="H915" s="10">
        <v>44165.024305555555</v>
      </c>
      <c r="I915" s="11">
        <v>0.66</v>
      </c>
      <c r="J915" s="9">
        <v>20</v>
      </c>
      <c r="K915" s="9" t="s">
        <v>4</v>
      </c>
      <c r="L915" s="8">
        <v>7301</v>
      </c>
      <c r="M915" s="8" t="s">
        <v>53</v>
      </c>
      <c r="N915" s="8" t="s">
        <v>275</v>
      </c>
      <c r="O915" s="8">
        <v>305657.90399999998</v>
      </c>
      <c r="P915" s="12">
        <v>6112933.5020000003</v>
      </c>
      <c r="Q915" s="13" t="s">
        <v>744</v>
      </c>
      <c r="R915" s="54" t="str">
        <f>IF(ISNUMBER(MATCH(J915, Causas!B:B, 0)), "Taxonomía Nueva", IF(ISNUMBER(MATCH(J915, 'Causas 1'!B:B, 0)), "Taxonomía Antigua", "HUÉRFANO"))</f>
        <v>Taxonomía Nueva</v>
      </c>
      <c r="S915" s="56">
        <f>YEAR(G915)</f>
        <v>2020</v>
      </c>
      <c r="T915" s="8">
        <f>IF(OR(ISBLANK(O914), O914=0, O914="", ISBLANK(P914), P914=0, P914=""), 1, 0)</f>
        <v>0</v>
      </c>
    </row>
    <row r="916" spans="2:20">
      <c r="B916" s="21">
        <v>202001652</v>
      </c>
      <c r="C916" s="8">
        <v>2</v>
      </c>
      <c r="D916" s="8">
        <v>4</v>
      </c>
      <c r="E916" s="8">
        <v>255</v>
      </c>
      <c r="F916" s="9">
        <v>11</v>
      </c>
      <c r="G916" s="10">
        <v>44168.315416666665</v>
      </c>
      <c r="H916" s="10">
        <v>44168.387962962966</v>
      </c>
      <c r="I916" s="11">
        <v>1.74</v>
      </c>
      <c r="J916" s="9">
        <v>20</v>
      </c>
      <c r="K916" s="9" t="s">
        <v>4</v>
      </c>
      <c r="L916" s="8">
        <v>7308</v>
      </c>
      <c r="M916" s="8" t="s">
        <v>50</v>
      </c>
      <c r="N916" s="8" t="s">
        <v>51</v>
      </c>
      <c r="O916" s="8">
        <v>315789.14899999998</v>
      </c>
      <c r="P916" s="12">
        <v>6139328.9780000001</v>
      </c>
      <c r="Q916" s="13" t="s">
        <v>745</v>
      </c>
      <c r="R916" s="54" t="str">
        <f>IF(ISNUMBER(MATCH(J916, Causas!B:B, 0)), "Taxonomía Nueva", IF(ISNUMBER(MATCH(J916, 'Causas 1'!B:B, 0)), "Taxonomía Antigua", "HUÉRFANO"))</f>
        <v>Taxonomía Nueva</v>
      </c>
      <c r="S916" s="56">
        <f>YEAR(G916)</f>
        <v>2020</v>
      </c>
      <c r="T916" s="8">
        <f>IF(OR(ISBLANK(O915), O915=0, O915="", ISBLANK(P915), P915=0, P915=""), 1, 0)</f>
        <v>0</v>
      </c>
    </row>
    <row r="917" spans="2:20">
      <c r="B917" s="21">
        <v>202001656</v>
      </c>
      <c r="C917" s="8">
        <v>8</v>
      </c>
      <c r="D917" s="8">
        <v>8</v>
      </c>
      <c r="E917" s="8">
        <v>133</v>
      </c>
      <c r="F917" s="9">
        <v>21</v>
      </c>
      <c r="G917" s="10">
        <v>44168.793796296297</v>
      </c>
      <c r="H917" s="10">
        <v>44168.829907407409</v>
      </c>
      <c r="I917" s="11">
        <v>0.87</v>
      </c>
      <c r="J917" s="9">
        <v>11</v>
      </c>
      <c r="K917" s="9" t="s">
        <v>4</v>
      </c>
      <c r="L917" s="8">
        <v>7301</v>
      </c>
      <c r="M917" s="8" t="s">
        <v>53</v>
      </c>
      <c r="N917" s="8" t="s">
        <v>51</v>
      </c>
      <c r="O917" s="8">
        <v>301231.43199999997</v>
      </c>
      <c r="P917" s="12">
        <v>6126365.0949999997</v>
      </c>
      <c r="Q917" s="13" t="s">
        <v>746</v>
      </c>
      <c r="R917" s="54" t="str">
        <f>IF(ISNUMBER(MATCH(J917, Causas!B:B, 0)), "Taxonomía Nueva", IF(ISNUMBER(MATCH(J917, 'Causas 1'!B:B, 0)), "Taxonomía Antigua", "HUÉRFANO"))</f>
        <v>Taxonomía Nueva</v>
      </c>
      <c r="S917" s="56">
        <f>YEAR(G917)</f>
        <v>2020</v>
      </c>
      <c r="T917" s="8">
        <f>IF(OR(ISBLANK(O916), O916=0, O916="", ISBLANK(P916), P916=0, P916=""), 1, 0)</f>
        <v>0</v>
      </c>
    </row>
    <row r="918" spans="2:20">
      <c r="B918" s="21">
        <v>202001663</v>
      </c>
      <c r="C918" s="8">
        <v>8</v>
      </c>
      <c r="D918" s="8">
        <v>3</v>
      </c>
      <c r="E918" s="8">
        <v>43</v>
      </c>
      <c r="F918" s="9">
        <v>3</v>
      </c>
      <c r="G918" s="10">
        <v>44170.426180555558</v>
      </c>
      <c r="H918" s="10">
        <v>44170.426539351851</v>
      </c>
      <c r="I918" s="11">
        <v>0.01</v>
      </c>
      <c r="J918" s="9">
        <v>30</v>
      </c>
      <c r="K918" s="9" t="s">
        <v>4</v>
      </c>
      <c r="L918" s="8">
        <v>7301</v>
      </c>
      <c r="M918" s="8" t="s">
        <v>53</v>
      </c>
      <c r="N918" s="8" t="s">
        <v>51</v>
      </c>
      <c r="O918" s="8">
        <v>302566.79190000001</v>
      </c>
      <c r="P918" s="12">
        <v>6126609.2478999998</v>
      </c>
      <c r="Q918" s="13" t="s">
        <v>747</v>
      </c>
      <c r="R918" s="54" t="str">
        <f>IF(ISNUMBER(MATCH(J918, Causas!B:B, 0)), "Taxonomía Nueva", IF(ISNUMBER(MATCH(J918, 'Causas 1'!B:B, 0)), "Taxonomía Antigua", "HUÉRFANO"))</f>
        <v>Taxonomía Nueva</v>
      </c>
      <c r="S918" s="56">
        <f>YEAR(G918)</f>
        <v>2020</v>
      </c>
      <c r="T918" s="8">
        <f>IF(OR(ISBLANK(O917), O917=0, O917="", ISBLANK(P917), P917=0, P917=""), 1, 0)</f>
        <v>0</v>
      </c>
    </row>
    <row r="919" spans="2:20">
      <c r="B919" s="21">
        <v>202001664</v>
      </c>
      <c r="C919" s="8">
        <v>6</v>
      </c>
      <c r="D919" s="8">
        <v>18</v>
      </c>
      <c r="E919" s="8">
        <v>570</v>
      </c>
      <c r="F919" s="9">
        <v>55</v>
      </c>
      <c r="G919" s="10">
        <v>44170.689722222225</v>
      </c>
      <c r="H919" s="10">
        <v>44170.885150462964</v>
      </c>
      <c r="I919" s="11">
        <v>4.6900000000000004</v>
      </c>
      <c r="J919" s="9">
        <v>20</v>
      </c>
      <c r="K919" s="9" t="s">
        <v>3</v>
      </c>
      <c r="L919" s="8">
        <v>7301</v>
      </c>
      <c r="M919" s="8" t="s">
        <v>53</v>
      </c>
      <c r="N919" s="8" t="s">
        <v>51</v>
      </c>
      <c r="O919" s="8">
        <v>300125.478</v>
      </c>
      <c r="P919" s="12">
        <v>6121206.2549999999</v>
      </c>
      <c r="Q919" s="13" t="s">
        <v>748</v>
      </c>
      <c r="R919" s="54" t="str">
        <f>IF(ISNUMBER(MATCH(J919, Causas!B:B, 0)), "Taxonomía Nueva", IF(ISNUMBER(MATCH(J919, 'Causas 1'!B:B, 0)), "Taxonomía Antigua", "HUÉRFANO"))</f>
        <v>Taxonomía Nueva</v>
      </c>
      <c r="S919" s="56">
        <f>YEAR(G919)</f>
        <v>2020</v>
      </c>
      <c r="T919" s="8">
        <f>IF(OR(ISBLANK(O918), O918=0, O918="", ISBLANK(P918), P918=0, P918=""), 1, 0)</f>
        <v>0</v>
      </c>
    </row>
    <row r="920" spans="2:20">
      <c r="B920" s="21">
        <v>202001688</v>
      </c>
      <c r="C920" s="8">
        <v>2</v>
      </c>
      <c r="D920" s="8">
        <v>3</v>
      </c>
      <c r="E920" s="8">
        <v>1030</v>
      </c>
      <c r="F920" s="9">
        <v>9</v>
      </c>
      <c r="G920" s="10">
        <v>44174.755023148151</v>
      </c>
      <c r="H920" s="10">
        <v>44174.755185185182</v>
      </c>
      <c r="I920" s="11">
        <v>0</v>
      </c>
      <c r="J920" s="9">
        <v>30</v>
      </c>
      <c r="K920" s="9" t="s">
        <v>4</v>
      </c>
      <c r="L920" s="8">
        <v>7308</v>
      </c>
      <c r="M920" s="8" t="s">
        <v>50</v>
      </c>
      <c r="N920" s="8" t="s">
        <v>51</v>
      </c>
      <c r="O920" s="8">
        <v>311272.02399999998</v>
      </c>
      <c r="P920" s="12">
        <v>6143671.7220000001</v>
      </c>
      <c r="Q920" s="13" t="s">
        <v>749</v>
      </c>
      <c r="R920" s="54" t="str">
        <f>IF(ISNUMBER(MATCH(J920, Causas!B:B, 0)), "Taxonomía Nueva", IF(ISNUMBER(MATCH(J920, 'Causas 1'!B:B, 0)), "Taxonomía Antigua", "HUÉRFANO"))</f>
        <v>Taxonomía Nueva</v>
      </c>
      <c r="S920" s="56">
        <f>YEAR(G920)</f>
        <v>2020</v>
      </c>
      <c r="T920" s="8">
        <f>IF(OR(ISBLANK(O919), O919=0, O919="", ISBLANK(P919), P919=0, P919=""), 1, 0)</f>
        <v>0</v>
      </c>
    </row>
    <row r="921" spans="2:20">
      <c r="B921" s="21">
        <v>202001689</v>
      </c>
      <c r="C921" s="8">
        <v>6</v>
      </c>
      <c r="D921" s="8">
        <v>4</v>
      </c>
      <c r="E921" s="8">
        <v>562</v>
      </c>
      <c r="F921" s="9">
        <v>270</v>
      </c>
      <c r="G921" s="10">
        <v>44174.983425925922</v>
      </c>
      <c r="H921" s="10">
        <v>44175.415960648148</v>
      </c>
      <c r="I921" s="11">
        <v>10.38</v>
      </c>
      <c r="J921" s="9">
        <v>20</v>
      </c>
      <c r="K921" s="9" t="s">
        <v>3</v>
      </c>
      <c r="L921" s="8">
        <v>7301</v>
      </c>
      <c r="M921" s="8" t="s">
        <v>53</v>
      </c>
      <c r="N921" s="8" t="s">
        <v>51</v>
      </c>
      <c r="O921" s="8">
        <v>298210.44699999999</v>
      </c>
      <c r="P921" s="12">
        <v>6125687.307</v>
      </c>
      <c r="Q921" s="13" t="s">
        <v>750</v>
      </c>
      <c r="R921" s="54" t="str">
        <f>IF(ISNUMBER(MATCH(J921, Causas!B:B, 0)), "Taxonomía Nueva", IF(ISNUMBER(MATCH(J921, 'Causas 1'!B:B, 0)), "Taxonomía Antigua", "HUÉRFANO"))</f>
        <v>Taxonomía Nueva</v>
      </c>
      <c r="S921" s="56">
        <f>YEAR(G921)</f>
        <v>2020</v>
      </c>
      <c r="T921" s="8">
        <f>IF(OR(ISBLANK(O920), O920=0, O920="", ISBLANK(P920), P920=0, P920=""), 1, 0)</f>
        <v>0</v>
      </c>
    </row>
    <row r="922" spans="2:20">
      <c r="B922" s="21">
        <v>202001698</v>
      </c>
      <c r="C922" s="8">
        <v>7</v>
      </c>
      <c r="D922" s="8">
        <v>39</v>
      </c>
      <c r="E922" s="8">
        <v>2060</v>
      </c>
      <c r="F922" s="9">
        <v>209</v>
      </c>
      <c r="G922" s="10">
        <v>44176.027743055558</v>
      </c>
      <c r="H922" s="10">
        <v>44176.069652777776</v>
      </c>
      <c r="I922" s="11">
        <v>1.01</v>
      </c>
      <c r="J922" s="9">
        <v>20</v>
      </c>
      <c r="K922" s="9" t="s">
        <v>3</v>
      </c>
      <c r="L922" s="8">
        <v>7301</v>
      </c>
      <c r="M922" s="8" t="s">
        <v>53</v>
      </c>
      <c r="N922" s="8" t="s">
        <v>51</v>
      </c>
      <c r="O922" s="8">
        <v>304169.03600000002</v>
      </c>
      <c r="P922" s="12">
        <v>6116158.0700000003</v>
      </c>
      <c r="Q922" s="13" t="s">
        <v>751</v>
      </c>
      <c r="R922" s="54" t="str">
        <f>IF(ISNUMBER(MATCH(J922, Causas!B:B, 0)), "Taxonomía Nueva", IF(ISNUMBER(MATCH(J922, 'Causas 1'!B:B, 0)), "Taxonomía Antigua", "HUÉRFANO"))</f>
        <v>Taxonomía Nueva</v>
      </c>
      <c r="S922" s="56">
        <f>YEAR(G922)</f>
        <v>2020</v>
      </c>
      <c r="T922" s="8">
        <f>IF(OR(ISBLANK(O921), O921=0, O921="", ISBLANK(P921), P921=0, P921=""), 1, 0)</f>
        <v>0</v>
      </c>
    </row>
    <row r="923" spans="2:20">
      <c r="B923" s="21">
        <v>202001698</v>
      </c>
      <c r="C923" s="8">
        <v>7</v>
      </c>
      <c r="D923" s="8">
        <v>116</v>
      </c>
      <c r="E923" s="8">
        <v>5116</v>
      </c>
      <c r="F923" s="9">
        <v>1306</v>
      </c>
      <c r="G923" s="10">
        <v>44176.027743055558</v>
      </c>
      <c r="H923" s="10">
        <v>44176.113969907405</v>
      </c>
      <c r="I923" s="11">
        <v>2.0699999999999998</v>
      </c>
      <c r="J923" s="9">
        <v>20</v>
      </c>
      <c r="K923" s="9" t="s">
        <v>3</v>
      </c>
      <c r="L923" s="8">
        <v>7301</v>
      </c>
      <c r="M923" s="8" t="s">
        <v>53</v>
      </c>
      <c r="N923" s="8" t="s">
        <v>51</v>
      </c>
      <c r="O923" s="8">
        <v>304169.03600000002</v>
      </c>
      <c r="P923" s="12">
        <v>6116158.0700000003</v>
      </c>
      <c r="Q923" s="13" t="s">
        <v>751</v>
      </c>
      <c r="R923" s="54" t="str">
        <f>IF(ISNUMBER(MATCH(J923, Causas!B:B, 0)), "Taxonomía Nueva", IF(ISNUMBER(MATCH(J923, 'Causas 1'!B:B, 0)), "Taxonomía Antigua", "HUÉRFANO"))</f>
        <v>Taxonomía Nueva</v>
      </c>
      <c r="S923" s="56">
        <f>YEAR(G923)</f>
        <v>2020</v>
      </c>
      <c r="T923" s="8">
        <f>IF(OR(ISBLANK(O922), O922=0, O922="", ISBLANK(P922), P922=0, P922=""), 1, 0)</f>
        <v>0</v>
      </c>
    </row>
    <row r="924" spans="2:20">
      <c r="B924" s="21">
        <v>202001698</v>
      </c>
      <c r="C924" s="8">
        <v>7</v>
      </c>
      <c r="D924" s="8">
        <v>34</v>
      </c>
      <c r="E924" s="8">
        <v>2144.5</v>
      </c>
      <c r="F924" s="9">
        <v>276</v>
      </c>
      <c r="G924" s="10">
        <v>44176.027743055558</v>
      </c>
      <c r="H924" s="10">
        <v>44176.113969907405</v>
      </c>
      <c r="I924" s="11">
        <v>2.0699999999999998</v>
      </c>
      <c r="J924" s="9">
        <v>20</v>
      </c>
      <c r="K924" s="9" t="s">
        <v>3</v>
      </c>
      <c r="L924" s="8">
        <v>7304</v>
      </c>
      <c r="M924" s="8" t="s">
        <v>92</v>
      </c>
      <c r="N924" s="8" t="s">
        <v>51</v>
      </c>
      <c r="O924" s="8">
        <v>304169.03600000002</v>
      </c>
      <c r="P924" s="12">
        <v>6116158.0700000003</v>
      </c>
      <c r="Q924" s="13" t="s">
        <v>751</v>
      </c>
      <c r="R924" s="54" t="str">
        <f>IF(ISNUMBER(MATCH(J924, Causas!B:B, 0)), "Taxonomía Nueva", IF(ISNUMBER(MATCH(J924, 'Causas 1'!B:B, 0)), "Taxonomía Antigua", "HUÉRFANO"))</f>
        <v>Taxonomía Nueva</v>
      </c>
      <c r="S924" s="56">
        <f>YEAR(G924)</f>
        <v>2020</v>
      </c>
      <c r="T924" s="8">
        <f>IF(OR(ISBLANK(O923), O923=0, O923="", ISBLANK(P923), P923=0, P923=""), 1, 0)</f>
        <v>0</v>
      </c>
    </row>
    <row r="925" spans="2:20">
      <c r="B925" s="21">
        <v>202001701</v>
      </c>
      <c r="C925" s="8">
        <v>7</v>
      </c>
      <c r="D925" s="8">
        <v>0</v>
      </c>
      <c r="E925" s="8">
        <v>0</v>
      </c>
      <c r="F925" s="9">
        <v>41</v>
      </c>
      <c r="G925" s="10">
        <v>44176.209756944445</v>
      </c>
      <c r="H925" s="10">
        <v>44176.254652777781</v>
      </c>
      <c r="I925" s="11">
        <v>1.08</v>
      </c>
      <c r="J925" s="9">
        <v>30</v>
      </c>
      <c r="K925" s="9" t="s">
        <v>4</v>
      </c>
      <c r="L925" s="8">
        <v>7304</v>
      </c>
      <c r="M925" s="8" t="s">
        <v>92</v>
      </c>
      <c r="N925" s="8" t="s">
        <v>275</v>
      </c>
      <c r="O925" s="8">
        <v>309693.087</v>
      </c>
      <c r="P925" s="12">
        <v>6099351.0439999998</v>
      </c>
      <c r="Q925" s="13" t="s">
        <v>752</v>
      </c>
      <c r="R925" s="54" t="str">
        <f>IF(ISNUMBER(MATCH(J925, Causas!B:B, 0)), "Taxonomía Nueva", IF(ISNUMBER(MATCH(J925, 'Causas 1'!B:B, 0)), "Taxonomía Antigua", "HUÉRFANO"))</f>
        <v>Taxonomía Nueva</v>
      </c>
      <c r="S925" s="56">
        <f>YEAR(G925)</f>
        <v>2020</v>
      </c>
      <c r="T925" s="8">
        <f>IF(OR(ISBLANK(O924), O924=0, O924="", ISBLANK(P924), P924=0, P924=""), 1, 0)</f>
        <v>0</v>
      </c>
    </row>
    <row r="926" spans="2:20">
      <c r="B926" s="21">
        <v>202001702</v>
      </c>
      <c r="C926" s="8">
        <v>2</v>
      </c>
      <c r="D926" s="8">
        <v>10</v>
      </c>
      <c r="E926" s="8">
        <v>640</v>
      </c>
      <c r="F926" s="9">
        <v>13</v>
      </c>
      <c r="G926" s="10">
        <v>44176.329039351855</v>
      </c>
      <c r="H926" s="10">
        <v>44176.400752314818</v>
      </c>
      <c r="I926" s="11">
        <v>1.72</v>
      </c>
      <c r="J926" s="9">
        <v>5</v>
      </c>
      <c r="K926" s="9" t="s">
        <v>4</v>
      </c>
      <c r="L926" s="8">
        <v>7308</v>
      </c>
      <c r="M926" s="8" t="s">
        <v>50</v>
      </c>
      <c r="N926" s="8" t="s">
        <v>51</v>
      </c>
      <c r="O926" s="8">
        <v>311905.77399999998</v>
      </c>
      <c r="P926" s="12">
        <v>6142954.2019999996</v>
      </c>
      <c r="Q926" s="13" t="s">
        <v>753</v>
      </c>
      <c r="R926" s="54" t="str">
        <f>IF(ISNUMBER(MATCH(J926, Causas!B:B, 0)), "Taxonomía Nueva", IF(ISNUMBER(MATCH(J926, 'Causas 1'!B:B, 0)), "Taxonomía Antigua", "HUÉRFANO"))</f>
        <v>Taxonomía Nueva</v>
      </c>
      <c r="S926" s="56">
        <f>YEAR(G926)</f>
        <v>2020</v>
      </c>
      <c r="T926" s="8">
        <f>IF(OR(ISBLANK(O925), O925=0, O925="", ISBLANK(P925), P925=0, P925=""), 1, 0)</f>
        <v>0</v>
      </c>
    </row>
    <row r="927" spans="2:20">
      <c r="B927" s="21">
        <v>202001720</v>
      </c>
      <c r="C927" s="8">
        <v>10</v>
      </c>
      <c r="D927" s="8">
        <v>4</v>
      </c>
      <c r="E927" s="8">
        <v>170</v>
      </c>
      <c r="F927" s="9">
        <v>56</v>
      </c>
      <c r="G927" s="10">
        <v>44178.742314814815</v>
      </c>
      <c r="H927" s="10">
        <v>44178.791666666664</v>
      </c>
      <c r="I927" s="11">
        <v>1.18</v>
      </c>
      <c r="J927" s="9">
        <v>20</v>
      </c>
      <c r="K927" s="9" t="s">
        <v>4</v>
      </c>
      <c r="L927" s="8">
        <v>7308</v>
      </c>
      <c r="M927" s="8" t="s">
        <v>50</v>
      </c>
      <c r="N927" s="8" t="s">
        <v>51</v>
      </c>
      <c r="O927" s="8">
        <v>307258.58399999997</v>
      </c>
      <c r="P927" s="12">
        <v>6142564.6569999997</v>
      </c>
      <c r="Q927" s="13" t="s">
        <v>754</v>
      </c>
      <c r="R927" s="54" t="str">
        <f>IF(ISNUMBER(MATCH(J927, Causas!B:B, 0)), "Taxonomía Nueva", IF(ISNUMBER(MATCH(J927, 'Causas 1'!B:B, 0)), "Taxonomía Antigua", "HUÉRFANO"))</f>
        <v>Taxonomía Nueva</v>
      </c>
      <c r="S927" s="56">
        <f>YEAR(G927)</f>
        <v>2020</v>
      </c>
      <c r="T927" s="8">
        <f>IF(OR(ISBLANK(O926), O926=0, O926="", ISBLANK(P926), P926=0, P926=""), 1, 0)</f>
        <v>0</v>
      </c>
    </row>
    <row r="928" spans="2:20">
      <c r="B928" s="21">
        <v>202001727</v>
      </c>
      <c r="C928" s="8">
        <v>8</v>
      </c>
      <c r="D928" s="8">
        <v>8</v>
      </c>
      <c r="E928" s="8">
        <v>133</v>
      </c>
      <c r="F928" s="9">
        <v>21</v>
      </c>
      <c r="G928" s="10">
        <v>44178.817476851851</v>
      </c>
      <c r="H928" s="10">
        <v>44178.847222222219</v>
      </c>
      <c r="I928" s="11">
        <v>0.71</v>
      </c>
      <c r="J928" s="9">
        <v>5</v>
      </c>
      <c r="K928" s="9" t="s">
        <v>4</v>
      </c>
      <c r="L928" s="8">
        <v>7301</v>
      </c>
      <c r="M928" s="8" t="s">
        <v>53</v>
      </c>
      <c r="N928" s="8" t="s">
        <v>51</v>
      </c>
      <c r="O928" s="8">
        <v>301231.43199999997</v>
      </c>
      <c r="P928" s="12">
        <v>6126365.0949999997</v>
      </c>
      <c r="Q928" s="13" t="s">
        <v>755</v>
      </c>
      <c r="R928" s="54" t="str">
        <f>IF(ISNUMBER(MATCH(J928, Causas!B:B, 0)), "Taxonomía Nueva", IF(ISNUMBER(MATCH(J928, 'Causas 1'!B:B, 0)), "Taxonomía Antigua", "HUÉRFANO"))</f>
        <v>Taxonomía Nueva</v>
      </c>
      <c r="S928" s="56">
        <f>YEAR(G928)</f>
        <v>2020</v>
      </c>
      <c r="T928" s="8">
        <f>IF(OR(ISBLANK(O927), O927=0, O927="", ISBLANK(P927), P927=0, P927=""), 1, 0)</f>
        <v>0</v>
      </c>
    </row>
    <row r="929" spans="2:20">
      <c r="B929" s="21">
        <v>202001740</v>
      </c>
      <c r="C929" s="8">
        <v>2</v>
      </c>
      <c r="D929" s="8">
        <v>0</v>
      </c>
      <c r="E929" s="8">
        <v>0</v>
      </c>
      <c r="F929" s="9">
        <v>85</v>
      </c>
      <c r="G929" s="10">
        <v>44186.430972222224</v>
      </c>
      <c r="H929" s="10">
        <v>44186.588692129626</v>
      </c>
      <c r="I929" s="11">
        <v>3.79</v>
      </c>
      <c r="J929" s="9">
        <v>23</v>
      </c>
      <c r="K929" s="9" t="s">
        <v>4</v>
      </c>
      <c r="L929" s="8">
        <v>7308</v>
      </c>
      <c r="M929" s="8" t="s">
        <v>50</v>
      </c>
      <c r="N929" s="8" t="s">
        <v>275</v>
      </c>
      <c r="O929" s="8">
        <v>315113.09499999997</v>
      </c>
      <c r="P929" s="12">
        <v>6145003.7400000002</v>
      </c>
      <c r="Q929" s="13" t="s">
        <v>756</v>
      </c>
      <c r="R929" s="54" t="str">
        <f>IF(ISNUMBER(MATCH(J929, Causas!B:B, 0)), "Taxonomía Nueva", IF(ISNUMBER(MATCH(J929, 'Causas 1'!B:B, 0)), "Taxonomía Antigua", "HUÉRFANO"))</f>
        <v>Taxonomía Nueva</v>
      </c>
      <c r="S929" s="56">
        <f>YEAR(G929)</f>
        <v>2020</v>
      </c>
      <c r="T929" s="8">
        <f>IF(OR(ISBLANK(O928), O928=0, O928="", ISBLANK(P928), P928=0, P928=""), 1, 0)</f>
        <v>0</v>
      </c>
    </row>
    <row r="930" spans="2:20">
      <c r="B930" s="21">
        <v>202001741</v>
      </c>
      <c r="C930" s="8">
        <v>2</v>
      </c>
      <c r="D930" s="8">
        <v>8</v>
      </c>
      <c r="E930" s="8">
        <v>150</v>
      </c>
      <c r="F930" s="9">
        <v>66</v>
      </c>
      <c r="G930" s="10">
        <v>44187.417361111111</v>
      </c>
      <c r="H930" s="10">
        <v>44187.587604166663</v>
      </c>
      <c r="I930" s="11">
        <v>4.09</v>
      </c>
      <c r="J930" s="9">
        <v>23</v>
      </c>
      <c r="K930" s="9" t="s">
        <v>4</v>
      </c>
      <c r="L930" s="8">
        <v>7308</v>
      </c>
      <c r="M930" s="8" t="s">
        <v>50</v>
      </c>
      <c r="N930" s="8" t="s">
        <v>51</v>
      </c>
      <c r="O930" s="8">
        <v>311245.00799999997</v>
      </c>
      <c r="P930" s="12">
        <v>6143651.716</v>
      </c>
      <c r="Q930" s="13" t="s">
        <v>757</v>
      </c>
      <c r="R930" s="54" t="str">
        <f>IF(ISNUMBER(MATCH(J930, Causas!B:B, 0)), "Taxonomía Nueva", IF(ISNUMBER(MATCH(J930, 'Causas 1'!B:B, 0)), "Taxonomía Antigua", "HUÉRFANO"))</f>
        <v>Taxonomía Nueva</v>
      </c>
      <c r="S930" s="56">
        <f>YEAR(G930)</f>
        <v>2020</v>
      </c>
      <c r="T930" s="8">
        <f>IF(OR(ISBLANK(O929), O929=0, O929="", ISBLANK(P929), P929=0, P929=""), 1, 0)</f>
        <v>0</v>
      </c>
    </row>
    <row r="931" spans="2:20">
      <c r="B931" s="21">
        <v>202001757</v>
      </c>
      <c r="C931" s="8">
        <v>10</v>
      </c>
      <c r="D931" s="8">
        <v>2</v>
      </c>
      <c r="E931" s="8">
        <v>70</v>
      </c>
      <c r="F931" s="9">
        <v>7</v>
      </c>
      <c r="G931" s="10">
        <v>44186.337083333332</v>
      </c>
      <c r="H931" s="10">
        <v>44186.383611111109</v>
      </c>
      <c r="I931" s="11">
        <v>1.1200000000000001</v>
      </c>
      <c r="J931" s="9">
        <v>26</v>
      </c>
      <c r="K931" s="9" t="s">
        <v>4</v>
      </c>
      <c r="L931" s="8">
        <v>7308</v>
      </c>
      <c r="M931" s="8" t="s">
        <v>50</v>
      </c>
      <c r="N931" s="8" t="s">
        <v>51</v>
      </c>
      <c r="O931" s="8">
        <v>311450.315</v>
      </c>
      <c r="P931" s="12">
        <v>6140238.0619999999</v>
      </c>
      <c r="Q931" s="13" t="s">
        <v>758</v>
      </c>
      <c r="R931" s="54" t="str">
        <f>IF(ISNUMBER(MATCH(J931, Causas!B:B, 0)), "Taxonomía Nueva", IF(ISNUMBER(MATCH(J931, 'Causas 1'!B:B, 0)), "Taxonomía Antigua", "HUÉRFANO"))</f>
        <v>Taxonomía Nueva</v>
      </c>
      <c r="S931" s="56">
        <f>YEAR(G931)</f>
        <v>2020</v>
      </c>
      <c r="T931" s="8">
        <f>IF(OR(ISBLANK(O930), O930=0, O930="", ISBLANK(P930), P930=0, P930=""), 1, 0)</f>
        <v>0</v>
      </c>
    </row>
    <row r="932" spans="2:20">
      <c r="B932" s="21">
        <v>202001777</v>
      </c>
      <c r="C932" s="8">
        <v>6</v>
      </c>
      <c r="D932" s="8">
        <v>32</v>
      </c>
      <c r="E932" s="8">
        <v>1290</v>
      </c>
      <c r="F932" s="9">
        <v>438</v>
      </c>
      <c r="G932" s="10">
        <v>44191.902175925927</v>
      </c>
      <c r="H932" s="10">
        <v>44191.936979166669</v>
      </c>
      <c r="I932" s="11">
        <v>0.84</v>
      </c>
      <c r="J932" s="9">
        <v>30</v>
      </c>
      <c r="K932" s="9" t="s">
        <v>4</v>
      </c>
      <c r="L932" s="8">
        <v>7301</v>
      </c>
      <c r="M932" s="8" t="s">
        <v>53</v>
      </c>
      <c r="N932" s="8" t="s">
        <v>51</v>
      </c>
      <c r="O932" s="8" t="s">
        <v>642</v>
      </c>
      <c r="P932" s="12" t="s">
        <v>643</v>
      </c>
      <c r="Q932" s="13" t="s">
        <v>759</v>
      </c>
      <c r="R932" s="54" t="str">
        <f>IF(ISNUMBER(MATCH(J932, Causas!B:B, 0)), "Taxonomía Nueva", IF(ISNUMBER(MATCH(J932, 'Causas 1'!B:B, 0)), "Taxonomía Antigua", "HUÉRFANO"))</f>
        <v>Taxonomía Nueva</v>
      </c>
      <c r="S932" s="56">
        <f>YEAR(G932)</f>
        <v>2020</v>
      </c>
      <c r="T932" s="8">
        <f>IF(OR(ISBLANK(O931), O931=0, O931="", ISBLANK(P931), P931=0, P931=""), 1, 0)</f>
        <v>0</v>
      </c>
    </row>
    <row r="933" spans="2:20">
      <c r="B933" s="21">
        <v>202001781</v>
      </c>
      <c r="C933" s="8">
        <v>6</v>
      </c>
      <c r="D933" s="8">
        <v>0</v>
      </c>
      <c r="E933" s="8">
        <v>0</v>
      </c>
      <c r="F933" s="9">
        <v>16</v>
      </c>
      <c r="G933" s="10">
        <v>44193.311226851853</v>
      </c>
      <c r="H933" s="10">
        <v>44193.379594907405</v>
      </c>
      <c r="I933" s="11">
        <v>1.64</v>
      </c>
      <c r="J933" s="9">
        <v>26</v>
      </c>
      <c r="K933" s="9" t="s">
        <v>4</v>
      </c>
      <c r="L933" s="8">
        <v>7301</v>
      </c>
      <c r="M933" s="8" t="s">
        <v>53</v>
      </c>
      <c r="N933" s="8" t="s">
        <v>275</v>
      </c>
      <c r="O933" s="8">
        <v>296311.18199999997</v>
      </c>
      <c r="P933" s="12">
        <v>6124621.9560000002</v>
      </c>
      <c r="Q933" s="13" t="s">
        <v>760</v>
      </c>
      <c r="R933" s="54" t="str">
        <f>IF(ISNUMBER(MATCH(J933, Causas!B:B, 0)), "Taxonomía Nueva", IF(ISNUMBER(MATCH(J933, 'Causas 1'!B:B, 0)), "Taxonomía Antigua", "HUÉRFANO"))</f>
        <v>Taxonomía Nueva</v>
      </c>
      <c r="S933" s="56">
        <f>YEAR(G933)</f>
        <v>2020</v>
      </c>
      <c r="T933" s="8">
        <f>IF(OR(ISBLANK(O932), O932=0, O932="", ISBLANK(P932), P932=0, P932=""), 1, 0)</f>
        <v>0</v>
      </c>
    </row>
    <row r="934" spans="2:20">
      <c r="B934" s="21">
        <v>202001802</v>
      </c>
      <c r="C934" s="8">
        <v>9</v>
      </c>
      <c r="D934" s="8">
        <v>7</v>
      </c>
      <c r="E934" s="8">
        <v>86</v>
      </c>
      <c r="F934" s="9">
        <v>29</v>
      </c>
      <c r="G934" s="10">
        <v>44195.854247685187</v>
      </c>
      <c r="H934" s="10">
        <v>44195.912592592591</v>
      </c>
      <c r="I934" s="11">
        <v>1.4</v>
      </c>
      <c r="J934" s="9">
        <v>30</v>
      </c>
      <c r="K934" s="9" t="s">
        <v>4</v>
      </c>
      <c r="L934" s="8">
        <v>7306</v>
      </c>
      <c r="M934" s="8" t="s">
        <v>60</v>
      </c>
      <c r="N934" s="8" t="s">
        <v>51</v>
      </c>
      <c r="O934" s="8">
        <v>329375.321</v>
      </c>
      <c r="P934" s="12">
        <v>6126642.8569999998</v>
      </c>
      <c r="Q934" s="13" t="s">
        <v>761</v>
      </c>
      <c r="R934" s="54" t="str">
        <f>IF(ISNUMBER(MATCH(J934, Causas!B:B, 0)), "Taxonomía Nueva", IF(ISNUMBER(MATCH(J934, 'Causas 1'!B:B, 0)), "Taxonomía Antigua", "HUÉRFANO"))</f>
        <v>Taxonomía Nueva</v>
      </c>
      <c r="S934" s="56">
        <f>YEAR(G934)</f>
        <v>2020</v>
      </c>
      <c r="T934" s="8">
        <f>IF(OR(ISBLANK(O933), O933=0, O933="", ISBLANK(P933), P933=0, P933=""), 1, 0)</f>
        <v>0</v>
      </c>
    </row>
    <row r="935" spans="2:20">
      <c r="B935" s="21">
        <v>202001812</v>
      </c>
      <c r="C935" s="8">
        <v>7</v>
      </c>
      <c r="D935" s="8">
        <v>0</v>
      </c>
      <c r="E935" s="8">
        <v>0</v>
      </c>
      <c r="F935" s="9">
        <v>88</v>
      </c>
      <c r="G935" s="10">
        <v>44196.900451388887</v>
      </c>
      <c r="H935" s="10">
        <v>44196.959363425929</v>
      </c>
      <c r="I935" s="11">
        <v>1.41</v>
      </c>
      <c r="J935" s="9">
        <v>30</v>
      </c>
      <c r="K935" s="9" t="s">
        <v>4</v>
      </c>
      <c r="L935" s="8">
        <v>7301</v>
      </c>
      <c r="M935" s="8" t="s">
        <v>53</v>
      </c>
      <c r="N935" s="8" t="s">
        <v>275</v>
      </c>
      <c r="O935" s="8">
        <v>309953.22899999999</v>
      </c>
      <c r="P935" s="12">
        <v>6103836.3030000003</v>
      </c>
      <c r="Q935" s="13" t="s">
        <v>762</v>
      </c>
      <c r="R935" s="54" t="str">
        <f>IF(ISNUMBER(MATCH(J935, Causas!B:B, 0)), "Taxonomía Nueva", IF(ISNUMBER(MATCH(J935, 'Causas 1'!B:B, 0)), "Taxonomía Antigua", "HUÉRFANO"))</f>
        <v>Taxonomía Nueva</v>
      </c>
      <c r="S935" s="56">
        <f>YEAR(G935)</f>
        <v>2020</v>
      </c>
      <c r="T935" s="8">
        <f>IF(OR(ISBLANK(O934), O934=0, O934="", ISBLANK(P934), P934=0, P934=""), 1, 0)</f>
        <v>0</v>
      </c>
    </row>
    <row r="936" spans="2:20">
      <c r="B936" s="21">
        <v>202100018</v>
      </c>
      <c r="C936" s="8">
        <v>8</v>
      </c>
      <c r="D936" s="8">
        <v>1</v>
      </c>
      <c r="E936" s="8">
        <v>75</v>
      </c>
      <c r="F936" s="9">
        <v>15</v>
      </c>
      <c r="G936" s="10">
        <v>44209.416666666664</v>
      </c>
      <c r="H936" s="10">
        <v>44209.60738425926</v>
      </c>
      <c r="I936" s="11">
        <v>4.58</v>
      </c>
      <c r="J936" s="9">
        <v>23</v>
      </c>
      <c r="K936" s="9" t="s">
        <v>4</v>
      </c>
      <c r="L936" s="8">
        <v>7306</v>
      </c>
      <c r="M936" s="8" t="s">
        <v>60</v>
      </c>
      <c r="N936" s="8" t="s">
        <v>51</v>
      </c>
      <c r="O936" s="8">
        <v>299632.98</v>
      </c>
      <c r="P936" s="12">
        <v>6127010.0010000002</v>
      </c>
      <c r="Q936" s="13" t="s">
        <v>763</v>
      </c>
      <c r="R936" s="54" t="str">
        <f>IF(ISNUMBER(MATCH(J936, Causas!B:B, 0)), "Taxonomía Nueva", IF(ISNUMBER(MATCH(J936, 'Causas 1'!B:B, 0)), "Taxonomía Antigua", "HUÉRFANO"))</f>
        <v>Taxonomía Nueva</v>
      </c>
      <c r="S936" s="56">
        <f>YEAR(G936)</f>
        <v>2021</v>
      </c>
      <c r="T936" s="8">
        <f>IF(OR(ISBLANK(O935), O935=0, O935="", ISBLANK(P935), P935=0, P935=""), 1, 0)</f>
        <v>0</v>
      </c>
    </row>
    <row r="937" spans="2:20">
      <c r="B937" s="21">
        <v>202100027</v>
      </c>
      <c r="C937" s="8">
        <v>6</v>
      </c>
      <c r="D937" s="8">
        <v>3</v>
      </c>
      <c r="E937" s="8">
        <v>45</v>
      </c>
      <c r="F937" s="9">
        <v>65</v>
      </c>
      <c r="G937" s="10">
        <v>44207.516238425924</v>
      </c>
      <c r="H937" s="10">
        <v>44207.554050925923</v>
      </c>
      <c r="I937" s="11">
        <v>0.91</v>
      </c>
      <c r="J937" s="9">
        <v>5</v>
      </c>
      <c r="K937" s="9" t="s">
        <v>4</v>
      </c>
      <c r="L937" s="8">
        <v>7301</v>
      </c>
      <c r="M937" s="8" t="s">
        <v>53</v>
      </c>
      <c r="N937" s="8" t="s">
        <v>51</v>
      </c>
      <c r="O937" s="8">
        <v>301641.81</v>
      </c>
      <c r="P937" s="12">
        <v>6119104.1200000001</v>
      </c>
      <c r="Q937" s="13" t="s">
        <v>764</v>
      </c>
      <c r="R937" s="54" t="str">
        <f>IF(ISNUMBER(MATCH(J937, Causas!B:B, 0)), "Taxonomía Nueva", IF(ISNUMBER(MATCH(J937, 'Causas 1'!B:B, 0)), "Taxonomía Antigua", "HUÉRFANO"))</f>
        <v>Taxonomía Nueva</v>
      </c>
      <c r="S937" s="56">
        <f>YEAR(G937)</f>
        <v>2021</v>
      </c>
      <c r="T937" s="8">
        <f>IF(OR(ISBLANK(O936), O936=0, O936="", ISBLANK(P936), P936=0, P936=""), 1, 0)</f>
        <v>0</v>
      </c>
    </row>
    <row r="938" spans="2:20">
      <c r="B938" s="21">
        <v>202100042</v>
      </c>
      <c r="C938" s="8">
        <v>6</v>
      </c>
      <c r="D938" s="8">
        <v>3</v>
      </c>
      <c r="E938" s="8">
        <v>90</v>
      </c>
      <c r="F938" s="9">
        <v>18</v>
      </c>
      <c r="G938" s="10">
        <v>44214.428159722222</v>
      </c>
      <c r="H938" s="10">
        <v>44214.583333333336</v>
      </c>
      <c r="I938" s="11">
        <v>3.72</v>
      </c>
      <c r="J938" s="9">
        <v>23</v>
      </c>
      <c r="K938" s="9" t="s">
        <v>4</v>
      </c>
      <c r="L938" s="8">
        <v>7301</v>
      </c>
      <c r="M938" s="8" t="s">
        <v>53</v>
      </c>
      <c r="N938" s="8" t="s">
        <v>51</v>
      </c>
      <c r="O938" s="8">
        <v>303177.63199999998</v>
      </c>
      <c r="P938" s="12">
        <v>6123596.085</v>
      </c>
      <c r="Q938" s="13" t="s">
        <v>765</v>
      </c>
      <c r="R938" s="54" t="str">
        <f>IF(ISNUMBER(MATCH(J938, Causas!B:B, 0)), "Taxonomía Nueva", IF(ISNUMBER(MATCH(J938, 'Causas 1'!B:B, 0)), "Taxonomía Antigua", "HUÉRFANO"))</f>
        <v>Taxonomía Nueva</v>
      </c>
      <c r="S938" s="56">
        <f>YEAR(G938)</f>
        <v>2021</v>
      </c>
      <c r="T938" s="8">
        <f>IF(OR(ISBLANK(O937), O937=0, O937="", ISBLANK(P937), P937=0, P937=""), 1, 0)</f>
        <v>0</v>
      </c>
    </row>
    <row r="939" spans="2:20">
      <c r="B939" s="21">
        <v>202100043</v>
      </c>
      <c r="C939" s="8">
        <v>6</v>
      </c>
      <c r="D939" s="8">
        <v>0</v>
      </c>
      <c r="E939" s="8">
        <v>0</v>
      </c>
      <c r="F939" s="9">
        <v>21</v>
      </c>
      <c r="G939" s="10">
        <v>44217.417592592596</v>
      </c>
      <c r="H939" s="10">
        <v>44217.636145833334</v>
      </c>
      <c r="I939" s="11">
        <v>5.25</v>
      </c>
      <c r="J939" s="9">
        <v>23</v>
      </c>
      <c r="K939" s="9" t="s">
        <v>4</v>
      </c>
      <c r="L939" s="8">
        <v>7301</v>
      </c>
      <c r="M939" s="8" t="s">
        <v>53</v>
      </c>
      <c r="N939" s="8" t="s">
        <v>275</v>
      </c>
      <c r="O939" s="8">
        <v>297505.16499999998</v>
      </c>
      <c r="P939" s="12">
        <v>6123458.2180000003</v>
      </c>
      <c r="Q939" s="13" t="s">
        <v>766</v>
      </c>
      <c r="R939" s="54" t="str">
        <f>IF(ISNUMBER(MATCH(J939, Causas!B:B, 0)), "Taxonomía Nueva", IF(ISNUMBER(MATCH(J939, 'Causas 1'!B:B, 0)), "Taxonomía Antigua", "HUÉRFANO"))</f>
        <v>Taxonomía Nueva</v>
      </c>
      <c r="S939" s="56">
        <f>YEAR(G939)</f>
        <v>2021</v>
      </c>
      <c r="T939" s="8">
        <f>IF(OR(ISBLANK(O938), O938=0, O938="", ISBLANK(P938), P938=0, P938=""), 1, 0)</f>
        <v>0</v>
      </c>
    </row>
    <row r="940" spans="2:20">
      <c r="B940" s="21">
        <v>202100056</v>
      </c>
      <c r="C940" s="8">
        <v>6</v>
      </c>
      <c r="D940" s="8">
        <v>0</v>
      </c>
      <c r="E940" s="8">
        <v>0</v>
      </c>
      <c r="F940" s="9">
        <v>12</v>
      </c>
      <c r="G940" s="10">
        <v>44214.573252314818</v>
      </c>
      <c r="H940" s="10">
        <v>44214.616030092591</v>
      </c>
      <c r="I940" s="11">
        <v>1.03</v>
      </c>
      <c r="J940" s="9">
        <v>26</v>
      </c>
      <c r="K940" s="9" t="s">
        <v>4</v>
      </c>
      <c r="L940" s="8">
        <v>7301</v>
      </c>
      <c r="M940" s="8" t="s">
        <v>53</v>
      </c>
      <c r="N940" s="8" t="s">
        <v>275</v>
      </c>
      <c r="O940" s="8">
        <v>298493.57500000001</v>
      </c>
      <c r="P940" s="12">
        <v>6125586.4680000003</v>
      </c>
      <c r="Q940" s="13" t="s">
        <v>767</v>
      </c>
      <c r="R940" s="54" t="str">
        <f>IF(ISNUMBER(MATCH(J940, Causas!B:B, 0)), "Taxonomía Nueva", IF(ISNUMBER(MATCH(J940, 'Causas 1'!B:B, 0)), "Taxonomía Antigua", "HUÉRFANO"))</f>
        <v>Taxonomía Nueva</v>
      </c>
      <c r="S940" s="56">
        <f>YEAR(G940)</f>
        <v>2021</v>
      </c>
      <c r="T940" s="8">
        <f>IF(OR(ISBLANK(O939), O939=0, O939="", ISBLANK(P939), P939=0, P939=""), 1, 0)</f>
        <v>0</v>
      </c>
    </row>
    <row r="941" spans="2:20">
      <c r="B941" s="21">
        <v>202100082</v>
      </c>
      <c r="C941" s="8">
        <v>7</v>
      </c>
      <c r="D941" s="8">
        <v>0</v>
      </c>
      <c r="E941" s="8">
        <v>0</v>
      </c>
      <c r="F941" s="9">
        <v>88</v>
      </c>
      <c r="G941" s="10">
        <v>44220.78496527778</v>
      </c>
      <c r="H941" s="10">
        <v>44220.849409722221</v>
      </c>
      <c r="I941" s="11">
        <v>1.55</v>
      </c>
      <c r="J941" s="9">
        <v>30</v>
      </c>
      <c r="K941" s="9" t="s">
        <v>4</v>
      </c>
      <c r="L941" s="8">
        <v>7301</v>
      </c>
      <c r="M941" s="8" t="s">
        <v>53</v>
      </c>
      <c r="N941" s="8" t="s">
        <v>275</v>
      </c>
      <c r="O941" s="8">
        <v>309953.22899999999</v>
      </c>
      <c r="P941" s="12">
        <v>6103836.3030000003</v>
      </c>
      <c r="Q941" s="13" t="s">
        <v>768</v>
      </c>
      <c r="R941" s="54" t="str">
        <f>IF(ISNUMBER(MATCH(J941, Causas!B:B, 0)), "Taxonomía Nueva", IF(ISNUMBER(MATCH(J941, 'Causas 1'!B:B, 0)), "Taxonomía Antigua", "HUÉRFANO"))</f>
        <v>Taxonomía Nueva</v>
      </c>
      <c r="S941" s="56">
        <f>YEAR(G941)</f>
        <v>2021</v>
      </c>
      <c r="T941" s="8">
        <f>IF(OR(ISBLANK(O940), O940=0, O940="", ISBLANK(P940), P940=0, P940=""), 1, 0)</f>
        <v>0</v>
      </c>
    </row>
    <row r="942" spans="2:20">
      <c r="B942" s="21">
        <v>202100102</v>
      </c>
      <c r="C942" s="8">
        <v>9</v>
      </c>
      <c r="D942" s="8">
        <v>19</v>
      </c>
      <c r="E942" s="8">
        <v>570</v>
      </c>
      <c r="F942" s="9">
        <v>367</v>
      </c>
      <c r="G942" s="10">
        <v>44225.319189814814</v>
      </c>
      <c r="H942" s="10">
        <v>44225.32640046296</v>
      </c>
      <c r="I942" s="11">
        <v>0.17</v>
      </c>
      <c r="J942" s="9">
        <v>13</v>
      </c>
      <c r="K942" s="9" t="s">
        <v>3</v>
      </c>
      <c r="L942" s="8">
        <v>7306</v>
      </c>
      <c r="M942" s="8" t="s">
        <v>60</v>
      </c>
      <c r="N942" s="8" t="s">
        <v>51</v>
      </c>
      <c r="O942" s="8">
        <v>320325.24099999998</v>
      </c>
      <c r="P942" s="12">
        <v>6129429.9340000004</v>
      </c>
      <c r="Q942" s="13" t="s">
        <v>769</v>
      </c>
      <c r="R942" s="54" t="str">
        <f>IF(ISNUMBER(MATCH(J942, Causas!B:B, 0)), "Taxonomía Nueva", IF(ISNUMBER(MATCH(J942, 'Causas 1'!B:B, 0)), "Taxonomía Antigua", "HUÉRFANO"))</f>
        <v>Taxonomía Nueva</v>
      </c>
      <c r="S942" s="56">
        <f>YEAR(G942)</f>
        <v>2021</v>
      </c>
      <c r="T942" s="8">
        <f>IF(OR(ISBLANK(O941), O941=0, O941="", ISBLANK(P941), P941=0, P941=""), 1, 0)</f>
        <v>0</v>
      </c>
    </row>
    <row r="943" spans="2:20">
      <c r="B943" s="21">
        <v>202100102</v>
      </c>
      <c r="C943" s="8">
        <v>9</v>
      </c>
      <c r="D943" s="8">
        <v>8</v>
      </c>
      <c r="E943" s="8">
        <v>96</v>
      </c>
      <c r="F943" s="9">
        <v>29</v>
      </c>
      <c r="G943" s="10">
        <v>44225.319189814814</v>
      </c>
      <c r="H943" s="10">
        <v>44225.361435185187</v>
      </c>
      <c r="I943" s="11">
        <v>1.01</v>
      </c>
      <c r="J943" s="9">
        <v>13</v>
      </c>
      <c r="K943" s="9" t="s">
        <v>3</v>
      </c>
      <c r="L943" s="8">
        <v>7306</v>
      </c>
      <c r="M943" s="8" t="s">
        <v>60</v>
      </c>
      <c r="N943" s="8" t="s">
        <v>51</v>
      </c>
      <c r="O943" s="8">
        <v>320325.24099999998</v>
      </c>
      <c r="P943" s="12">
        <v>6129429.9340000004</v>
      </c>
      <c r="Q943" s="13" t="s">
        <v>769</v>
      </c>
      <c r="R943" s="54" t="str">
        <f>IF(ISNUMBER(MATCH(J943, Causas!B:B, 0)), "Taxonomía Nueva", IF(ISNUMBER(MATCH(J943, 'Causas 1'!B:B, 0)), "Taxonomía Antigua", "HUÉRFANO"))</f>
        <v>Taxonomía Nueva</v>
      </c>
      <c r="S943" s="56">
        <f>YEAR(G943)</f>
        <v>2021</v>
      </c>
      <c r="T943" s="8">
        <f>IF(OR(ISBLANK(O942), O942=0, O942="", ISBLANK(P942), P942=0, P942=""), 1, 0)</f>
        <v>0</v>
      </c>
    </row>
    <row r="944" spans="2:20">
      <c r="B944" s="21">
        <v>202100102</v>
      </c>
      <c r="C944" s="8">
        <v>9</v>
      </c>
      <c r="D944" s="8">
        <v>0</v>
      </c>
      <c r="E944" s="8">
        <v>0</v>
      </c>
      <c r="F944" s="9">
        <v>18</v>
      </c>
      <c r="G944" s="10">
        <v>44225.319189814814</v>
      </c>
      <c r="H944" s="10">
        <v>44225.32640046296</v>
      </c>
      <c r="I944" s="11">
        <v>0.17</v>
      </c>
      <c r="J944" s="9">
        <v>13</v>
      </c>
      <c r="K944" s="9" t="s">
        <v>3</v>
      </c>
      <c r="L944" s="8">
        <v>7308</v>
      </c>
      <c r="M944" s="8" t="s">
        <v>50</v>
      </c>
      <c r="N944" s="8" t="s">
        <v>51</v>
      </c>
      <c r="O944" s="8">
        <v>320325.24099999998</v>
      </c>
      <c r="P944" s="12">
        <v>6129429.9340000004</v>
      </c>
      <c r="Q944" s="13" t="s">
        <v>769</v>
      </c>
      <c r="R944" s="54" t="str">
        <f>IF(ISNUMBER(MATCH(J944, Causas!B:B, 0)), "Taxonomía Nueva", IF(ISNUMBER(MATCH(J944, 'Causas 1'!B:B, 0)), "Taxonomía Antigua", "HUÉRFANO"))</f>
        <v>Taxonomía Nueva</v>
      </c>
      <c r="S944" s="56">
        <f>YEAR(G944)</f>
        <v>2021</v>
      </c>
      <c r="T944" s="8">
        <f>IF(OR(ISBLANK(O943), O943=0, O943="", ISBLANK(P943), P943=0, P943=""), 1, 0)</f>
        <v>0</v>
      </c>
    </row>
    <row r="945" spans="2:20">
      <c r="B945" s="21">
        <v>202100102</v>
      </c>
      <c r="C945" s="8">
        <v>9</v>
      </c>
      <c r="D945" s="8">
        <v>15</v>
      </c>
      <c r="E945" s="8">
        <v>376.5</v>
      </c>
      <c r="F945" s="9">
        <v>52</v>
      </c>
      <c r="G945" s="10">
        <v>44225.319189814814</v>
      </c>
      <c r="H945" s="10">
        <v>44225.361435185187</v>
      </c>
      <c r="I945" s="11">
        <v>1.01</v>
      </c>
      <c r="J945" s="9">
        <v>13</v>
      </c>
      <c r="K945" s="9" t="s">
        <v>3</v>
      </c>
      <c r="L945" s="8">
        <v>7308</v>
      </c>
      <c r="M945" s="8" t="s">
        <v>50</v>
      </c>
      <c r="N945" s="8" t="s">
        <v>51</v>
      </c>
      <c r="O945" s="8">
        <v>320325.24099999998</v>
      </c>
      <c r="P945" s="12">
        <v>6129429.9340000004</v>
      </c>
      <c r="Q945" s="13" t="s">
        <v>769</v>
      </c>
      <c r="R945" s="54" t="str">
        <f>IF(ISNUMBER(MATCH(J945, Causas!B:B, 0)), "Taxonomía Nueva", IF(ISNUMBER(MATCH(J945, 'Causas 1'!B:B, 0)), "Taxonomía Antigua", "HUÉRFANO"))</f>
        <v>Taxonomía Nueva</v>
      </c>
      <c r="S945" s="56">
        <f>YEAR(G945)</f>
        <v>2021</v>
      </c>
      <c r="T945" s="8">
        <f>IF(OR(ISBLANK(O944), O944=0, O944="", ISBLANK(P944), P944=0, P944=""), 1, 0)</f>
        <v>0</v>
      </c>
    </row>
    <row r="946" spans="2:20">
      <c r="B946" s="21">
        <v>202100102</v>
      </c>
      <c r="C946" s="8">
        <v>9</v>
      </c>
      <c r="D946" s="8">
        <v>10</v>
      </c>
      <c r="E946" s="8">
        <v>280</v>
      </c>
      <c r="F946" s="9">
        <v>120</v>
      </c>
      <c r="G946" s="10">
        <v>44225.319189814814</v>
      </c>
      <c r="H946" s="10">
        <v>44225.541666666664</v>
      </c>
      <c r="I946" s="11">
        <v>5.34</v>
      </c>
      <c r="J946" s="9">
        <v>13</v>
      </c>
      <c r="K946" s="9" t="s">
        <v>3</v>
      </c>
      <c r="L946" s="8">
        <v>7308</v>
      </c>
      <c r="M946" s="8" t="s">
        <v>50</v>
      </c>
      <c r="N946" s="8" t="s">
        <v>51</v>
      </c>
      <c r="O946" s="8">
        <v>320325.24099999998</v>
      </c>
      <c r="P946" s="12">
        <v>6129429.9340000004</v>
      </c>
      <c r="Q946" s="13" t="s">
        <v>769</v>
      </c>
      <c r="R946" s="54" t="str">
        <f>IF(ISNUMBER(MATCH(J946, Causas!B:B, 0)), "Taxonomía Nueva", IF(ISNUMBER(MATCH(J946, 'Causas 1'!B:B, 0)), "Taxonomía Antigua", "HUÉRFANO"))</f>
        <v>Taxonomía Nueva</v>
      </c>
      <c r="S946" s="56">
        <f>YEAR(G946)</f>
        <v>2021</v>
      </c>
      <c r="T946" s="8">
        <f>IF(OR(ISBLANK(O945), O945=0, O945="", ISBLANK(P945), P945=0, P945=""), 1, 0)</f>
        <v>0</v>
      </c>
    </row>
    <row r="947" spans="2:20">
      <c r="B947" s="21">
        <v>202100103</v>
      </c>
      <c r="C947" s="8">
        <v>7</v>
      </c>
      <c r="D947" s="8">
        <v>17</v>
      </c>
      <c r="E947" s="8">
        <v>725</v>
      </c>
      <c r="F947" s="9">
        <v>73</v>
      </c>
      <c r="G947" s="10">
        <v>44225.395486111112</v>
      </c>
      <c r="H947" s="10">
        <v>44225.470011574071</v>
      </c>
      <c r="I947" s="11">
        <v>1.79</v>
      </c>
      <c r="J947" s="9">
        <v>5</v>
      </c>
      <c r="K947" s="9" t="s">
        <v>4</v>
      </c>
      <c r="L947" s="8">
        <v>7301</v>
      </c>
      <c r="M947" s="8" t="s">
        <v>53</v>
      </c>
      <c r="N947" s="8" t="s">
        <v>51</v>
      </c>
      <c r="O947" s="8">
        <v>304228.50099999999</v>
      </c>
      <c r="P947" s="12">
        <v>6114670.4069999997</v>
      </c>
      <c r="Q947" s="13" t="s">
        <v>770</v>
      </c>
      <c r="R947" s="54" t="str">
        <f>IF(ISNUMBER(MATCH(J947, Causas!B:B, 0)), "Taxonomía Nueva", IF(ISNUMBER(MATCH(J947, 'Causas 1'!B:B, 0)), "Taxonomía Antigua", "HUÉRFANO"))</f>
        <v>Taxonomía Nueva</v>
      </c>
      <c r="S947" s="56">
        <f>YEAR(G947)</f>
        <v>2021</v>
      </c>
      <c r="T947" s="8">
        <f>IF(OR(ISBLANK(O946), O946=0, O946="", ISBLANK(P946), P946=0, P946=""), 1, 0)</f>
        <v>0</v>
      </c>
    </row>
    <row r="948" spans="2:20">
      <c r="B948" s="21">
        <v>202100117</v>
      </c>
      <c r="C948" s="8">
        <v>7</v>
      </c>
      <c r="D948" s="8">
        <v>8</v>
      </c>
      <c r="E948" s="8">
        <v>155</v>
      </c>
      <c r="F948" s="9">
        <v>18</v>
      </c>
      <c r="G948" s="10">
        <v>44225.796030092592</v>
      </c>
      <c r="H948" s="10">
        <v>44225.872835648152</v>
      </c>
      <c r="I948" s="11">
        <v>1.84</v>
      </c>
      <c r="J948" s="9">
        <v>5</v>
      </c>
      <c r="K948" s="9" t="s">
        <v>4</v>
      </c>
      <c r="L948" s="8">
        <v>7301</v>
      </c>
      <c r="M948" s="8" t="s">
        <v>53</v>
      </c>
      <c r="N948" s="8" t="s">
        <v>51</v>
      </c>
      <c r="O948" s="8">
        <v>304975.40299999999</v>
      </c>
      <c r="P948" s="12">
        <v>6118752.9859999996</v>
      </c>
      <c r="Q948" s="13" t="s">
        <v>771</v>
      </c>
      <c r="R948" s="54" t="str">
        <f>IF(ISNUMBER(MATCH(J948, Causas!B:B, 0)), "Taxonomía Nueva", IF(ISNUMBER(MATCH(J948, 'Causas 1'!B:B, 0)), "Taxonomía Antigua", "HUÉRFANO"))</f>
        <v>Taxonomía Nueva</v>
      </c>
      <c r="S948" s="56">
        <f>YEAR(G948)</f>
        <v>2021</v>
      </c>
      <c r="T948" s="8">
        <f>IF(OR(ISBLANK(O947), O947=0, O947="", ISBLANK(P947), P947=0, P947=""), 1, 0)</f>
        <v>0</v>
      </c>
    </row>
    <row r="949" spans="2:20">
      <c r="B949" s="21">
        <v>202100122</v>
      </c>
      <c r="C949" s="8">
        <v>7</v>
      </c>
      <c r="D949" s="8">
        <v>41</v>
      </c>
      <c r="E949" s="8">
        <v>1568</v>
      </c>
      <c r="F949" s="9">
        <v>119</v>
      </c>
      <c r="G949" s="10">
        <v>44225.91097222222</v>
      </c>
      <c r="H949" s="10">
        <v>44225.949629629627</v>
      </c>
      <c r="I949" s="11">
        <v>0.93</v>
      </c>
      <c r="J949" s="9">
        <v>5</v>
      </c>
      <c r="K949" s="9" t="s">
        <v>4</v>
      </c>
      <c r="L949" s="8">
        <v>7301</v>
      </c>
      <c r="M949" s="8" t="s">
        <v>53</v>
      </c>
      <c r="N949" s="8" t="s">
        <v>51</v>
      </c>
      <c r="O949" s="8">
        <v>302503.18699999998</v>
      </c>
      <c r="P949" s="12">
        <v>6117475.6979999999</v>
      </c>
      <c r="Q949" s="13" t="s">
        <v>772</v>
      </c>
      <c r="R949" s="54" t="str">
        <f>IF(ISNUMBER(MATCH(J949, Causas!B:B, 0)), "Taxonomía Nueva", IF(ISNUMBER(MATCH(J949, 'Causas 1'!B:B, 0)), "Taxonomía Antigua", "HUÉRFANO"))</f>
        <v>Taxonomía Nueva</v>
      </c>
      <c r="S949" s="56">
        <f>YEAR(G949)</f>
        <v>2021</v>
      </c>
      <c r="T949" s="8">
        <f>IF(OR(ISBLANK(O948), O948=0, O948="", ISBLANK(P948), P948=0, P948=""), 1, 0)</f>
        <v>0</v>
      </c>
    </row>
    <row r="950" spans="2:20">
      <c r="B950" s="21">
        <v>202100131</v>
      </c>
      <c r="C950" s="8">
        <v>9</v>
      </c>
      <c r="D950" s="8">
        <v>3</v>
      </c>
      <c r="E950" s="8">
        <v>165</v>
      </c>
      <c r="F950" s="9">
        <v>21</v>
      </c>
      <c r="G950" s="10">
        <v>44226.396111111113</v>
      </c>
      <c r="H950" s="10">
        <v>44226.494062500002</v>
      </c>
      <c r="I950" s="11">
        <v>2.35</v>
      </c>
      <c r="J950" s="9">
        <v>5</v>
      </c>
      <c r="K950" s="9" t="s">
        <v>4</v>
      </c>
      <c r="L950" s="8">
        <v>7308</v>
      </c>
      <c r="M950" s="8" t="s">
        <v>50</v>
      </c>
      <c r="N950" s="8" t="s">
        <v>51</v>
      </c>
      <c r="O950" s="8">
        <v>319127.65100000001</v>
      </c>
      <c r="P950" s="12">
        <v>6130275.5420000004</v>
      </c>
      <c r="Q950" s="13" t="s">
        <v>773</v>
      </c>
      <c r="R950" s="54" t="str">
        <f>IF(ISNUMBER(MATCH(J950, Causas!B:B, 0)), "Taxonomía Nueva", IF(ISNUMBER(MATCH(J950, 'Causas 1'!B:B, 0)), "Taxonomía Antigua", "HUÉRFANO"))</f>
        <v>Taxonomía Nueva</v>
      </c>
      <c r="S950" s="56">
        <f>YEAR(G950)</f>
        <v>2021</v>
      </c>
      <c r="T950" s="8">
        <f>IF(OR(ISBLANK(O949), O949=0, O949="", ISBLANK(P949), P949=0, P949=""), 1, 0)</f>
        <v>0</v>
      </c>
    </row>
    <row r="951" spans="2:20">
      <c r="B951" s="21">
        <v>202100137</v>
      </c>
      <c r="C951" s="8">
        <v>6</v>
      </c>
      <c r="D951" s="8">
        <v>35</v>
      </c>
      <c r="E951" s="8">
        <v>1103</v>
      </c>
      <c r="F951" s="9">
        <v>197</v>
      </c>
      <c r="G951" s="10">
        <v>44226.444444444445</v>
      </c>
      <c r="H951" s="10">
        <v>44226.464108796295</v>
      </c>
      <c r="I951" s="11">
        <v>0.47</v>
      </c>
      <c r="J951" s="9">
        <v>5</v>
      </c>
      <c r="K951" s="9" t="s">
        <v>4</v>
      </c>
      <c r="L951" s="8">
        <v>7301</v>
      </c>
      <c r="M951" s="8" t="s">
        <v>53</v>
      </c>
      <c r="N951" s="8" t="s">
        <v>51</v>
      </c>
      <c r="O951" s="8">
        <v>301547.33399999997</v>
      </c>
      <c r="P951" s="12">
        <v>6123663.949</v>
      </c>
      <c r="Q951" s="13" t="s">
        <v>774</v>
      </c>
      <c r="R951" s="54" t="str">
        <f>IF(ISNUMBER(MATCH(J951, Causas!B:B, 0)), "Taxonomía Nueva", IF(ISNUMBER(MATCH(J951, 'Causas 1'!B:B, 0)), "Taxonomía Antigua", "HUÉRFANO"))</f>
        <v>Taxonomía Nueva</v>
      </c>
      <c r="S951" s="56">
        <f>YEAR(G951)</f>
        <v>2021</v>
      </c>
      <c r="T951" s="8">
        <f>IF(OR(ISBLANK(O950), O950=0, O950="", ISBLANK(P950), P950=0, P950=""), 1, 0)</f>
        <v>0</v>
      </c>
    </row>
    <row r="952" spans="2:20">
      <c r="B952" s="21">
        <v>202100153</v>
      </c>
      <c r="C952" s="8">
        <v>6</v>
      </c>
      <c r="D952" s="8">
        <v>291</v>
      </c>
      <c r="E952" s="8">
        <v>25037.5</v>
      </c>
      <c r="F952" s="9">
        <v>3715</v>
      </c>
      <c r="G952" s="10">
        <v>44227.136111111111</v>
      </c>
      <c r="H952" s="10">
        <v>44227.17083333333</v>
      </c>
      <c r="I952" s="11">
        <v>0.83</v>
      </c>
      <c r="J952" s="9">
        <v>32</v>
      </c>
      <c r="K952" s="9" t="s">
        <v>2</v>
      </c>
      <c r="L952" s="8">
        <v>7301</v>
      </c>
      <c r="M952" s="8" t="s">
        <v>53</v>
      </c>
      <c r="N952" s="8" t="s">
        <v>51</v>
      </c>
      <c r="O952" s="8">
        <v>296508.32527492999</v>
      </c>
      <c r="P952" s="12">
        <v>6125585.75470882</v>
      </c>
      <c r="Q952" s="13" t="s">
        <v>775</v>
      </c>
      <c r="R952" s="54" t="str">
        <f>IF(ISNUMBER(MATCH(J952, Causas!B:B, 0)), "Taxonomía Nueva", IF(ISNUMBER(MATCH(J952, 'Causas 1'!B:B, 0)), "Taxonomía Antigua", "HUÉRFANO"))</f>
        <v>Taxonomía Nueva</v>
      </c>
      <c r="S952" s="56">
        <f>YEAR(G952)</f>
        <v>2021</v>
      </c>
      <c r="T952" s="8">
        <f>IF(OR(ISBLANK(O951), O951=0, O951="", ISBLANK(P951), P951=0, P951=""), 1, 0)</f>
        <v>0</v>
      </c>
    </row>
    <row r="953" spans="2:20">
      <c r="B953" s="21">
        <v>202100153</v>
      </c>
      <c r="C953" s="8">
        <v>6</v>
      </c>
      <c r="D953" s="8">
        <v>256</v>
      </c>
      <c r="E953" s="8">
        <v>16946.5</v>
      </c>
      <c r="F953" s="9">
        <v>2624</v>
      </c>
      <c r="G953" s="10">
        <v>44227.136111111111</v>
      </c>
      <c r="H953" s="10">
        <v>44227.17083333333</v>
      </c>
      <c r="I953" s="11">
        <v>0.83</v>
      </c>
      <c r="J953" s="9">
        <v>32</v>
      </c>
      <c r="K953" s="9" t="s">
        <v>2</v>
      </c>
      <c r="L953" s="8">
        <v>7301</v>
      </c>
      <c r="M953" s="8" t="s">
        <v>53</v>
      </c>
      <c r="N953" s="8" t="s">
        <v>51</v>
      </c>
      <c r="O953" s="8">
        <v>296508.32527492999</v>
      </c>
      <c r="P953" s="12">
        <v>6125585.75470882</v>
      </c>
      <c r="Q953" s="13" t="s">
        <v>775</v>
      </c>
      <c r="R953" s="54" t="str">
        <f>IF(ISNUMBER(MATCH(J953, Causas!B:B, 0)), "Taxonomía Nueva", IF(ISNUMBER(MATCH(J953, 'Causas 1'!B:B, 0)), "Taxonomía Antigua", "HUÉRFANO"))</f>
        <v>Taxonomía Nueva</v>
      </c>
      <c r="S953" s="56">
        <f>YEAR(G953)</f>
        <v>2021</v>
      </c>
      <c r="T953" s="8">
        <f>IF(OR(ISBLANK(O952), O952=0, O952="", ISBLANK(P952), P952=0, P952=""), 1, 0)</f>
        <v>0</v>
      </c>
    </row>
    <row r="954" spans="2:20">
      <c r="B954" s="21">
        <v>202100153</v>
      </c>
      <c r="C954" s="8">
        <v>6</v>
      </c>
      <c r="D954" s="8">
        <v>62</v>
      </c>
      <c r="E954" s="8">
        <v>3656</v>
      </c>
      <c r="F954" s="9">
        <v>493</v>
      </c>
      <c r="G954" s="10">
        <v>44227.136111111111</v>
      </c>
      <c r="H954" s="10">
        <v>44227.138194444444</v>
      </c>
      <c r="I954" s="11">
        <v>0.05</v>
      </c>
      <c r="J954" s="9">
        <v>32</v>
      </c>
      <c r="K954" s="9" t="s">
        <v>2</v>
      </c>
      <c r="L954" s="8">
        <v>7301</v>
      </c>
      <c r="M954" s="8" t="s">
        <v>53</v>
      </c>
      <c r="N954" s="8" t="s">
        <v>51</v>
      </c>
      <c r="O954" s="8">
        <v>296508.32527492999</v>
      </c>
      <c r="P954" s="12">
        <v>6125585.75470882</v>
      </c>
      <c r="Q954" s="13" t="s">
        <v>775</v>
      </c>
      <c r="R954" s="54" t="str">
        <f>IF(ISNUMBER(MATCH(J954, Causas!B:B, 0)), "Taxonomía Nueva", IF(ISNUMBER(MATCH(J954, 'Causas 1'!B:B, 0)), "Taxonomía Antigua", "HUÉRFANO"))</f>
        <v>Taxonomía Nueva</v>
      </c>
      <c r="S954" s="56">
        <f>YEAR(G954)</f>
        <v>2021</v>
      </c>
      <c r="T954" s="8">
        <f>IF(OR(ISBLANK(O953), O953=0, O953="", ISBLANK(P953), P953=0, P953=""), 1, 0)</f>
        <v>0</v>
      </c>
    </row>
    <row r="955" spans="2:20">
      <c r="B955" s="21">
        <v>202100153</v>
      </c>
      <c r="C955" s="8">
        <v>6</v>
      </c>
      <c r="D955" s="8">
        <v>34</v>
      </c>
      <c r="E955" s="8">
        <v>2144.5</v>
      </c>
      <c r="F955" s="9">
        <v>276</v>
      </c>
      <c r="G955" s="10">
        <v>44227.136111111111</v>
      </c>
      <c r="H955" s="10">
        <v>44227.17083333333</v>
      </c>
      <c r="I955" s="11">
        <v>0.83</v>
      </c>
      <c r="J955" s="9">
        <v>32</v>
      </c>
      <c r="K955" s="9" t="s">
        <v>2</v>
      </c>
      <c r="L955" s="8">
        <v>7304</v>
      </c>
      <c r="M955" s="8" t="s">
        <v>92</v>
      </c>
      <c r="N955" s="8" t="s">
        <v>51</v>
      </c>
      <c r="O955" s="8">
        <v>296508.32527492999</v>
      </c>
      <c r="P955" s="12">
        <v>6125585.75470882</v>
      </c>
      <c r="Q955" s="13" t="s">
        <v>775</v>
      </c>
      <c r="R955" s="54" t="str">
        <f>IF(ISNUMBER(MATCH(J955, Causas!B:B, 0)), "Taxonomía Nueva", IF(ISNUMBER(MATCH(J955, 'Causas 1'!B:B, 0)), "Taxonomía Antigua", "HUÉRFANO"))</f>
        <v>Taxonomía Nueva</v>
      </c>
      <c r="S955" s="56">
        <f>YEAR(G955)</f>
        <v>2021</v>
      </c>
      <c r="T955" s="8">
        <f>IF(OR(ISBLANK(O954), O954=0, O954="", ISBLANK(P954), P954=0, P954=""), 1, 0)</f>
        <v>0</v>
      </c>
    </row>
    <row r="956" spans="2:20">
      <c r="B956" s="21">
        <v>202100153</v>
      </c>
      <c r="C956" s="8">
        <v>6</v>
      </c>
      <c r="D956" s="8">
        <v>18</v>
      </c>
      <c r="E956" s="8">
        <v>9297</v>
      </c>
      <c r="F956" s="9">
        <v>62</v>
      </c>
      <c r="G956" s="10">
        <v>44227.136111111111</v>
      </c>
      <c r="H956" s="10">
        <v>44227.138194444444</v>
      </c>
      <c r="I956" s="11">
        <v>0.05</v>
      </c>
      <c r="J956" s="9">
        <v>32</v>
      </c>
      <c r="K956" s="9" t="s">
        <v>2</v>
      </c>
      <c r="L956" s="8">
        <v>7306</v>
      </c>
      <c r="M956" s="8" t="s">
        <v>60</v>
      </c>
      <c r="N956" s="8" t="s">
        <v>51</v>
      </c>
      <c r="O956" s="8">
        <v>296508.32527492999</v>
      </c>
      <c r="P956" s="12">
        <v>6125585.75470882</v>
      </c>
      <c r="Q956" s="13" t="s">
        <v>775</v>
      </c>
      <c r="R956" s="54" t="str">
        <f>IF(ISNUMBER(MATCH(J956, Causas!B:B, 0)), "Taxonomía Nueva", IF(ISNUMBER(MATCH(J956, 'Causas 1'!B:B, 0)), "Taxonomía Antigua", "HUÉRFANO"))</f>
        <v>Taxonomía Nueva</v>
      </c>
      <c r="S956" s="56">
        <f>YEAR(G956)</f>
        <v>2021</v>
      </c>
      <c r="T956" s="8">
        <f>IF(OR(ISBLANK(O955), O955=0, O955="", ISBLANK(P955), P955=0, P955=""), 1, 0)</f>
        <v>0</v>
      </c>
    </row>
    <row r="957" spans="2:20">
      <c r="B957" s="21">
        <v>202100153</v>
      </c>
      <c r="C957" s="8">
        <v>6</v>
      </c>
      <c r="D957" s="8">
        <v>27</v>
      </c>
      <c r="E957" s="8">
        <v>666</v>
      </c>
      <c r="F957" s="9">
        <v>396</v>
      </c>
      <c r="G957" s="10">
        <v>44227.136111111111</v>
      </c>
      <c r="H957" s="10">
        <v>44227.138194444444</v>
      </c>
      <c r="I957" s="11">
        <v>0.05</v>
      </c>
      <c r="J957" s="9">
        <v>32</v>
      </c>
      <c r="K957" s="9" t="s">
        <v>2</v>
      </c>
      <c r="L957" s="8">
        <v>7306</v>
      </c>
      <c r="M957" s="8" t="s">
        <v>60</v>
      </c>
      <c r="N957" s="8" t="s">
        <v>51</v>
      </c>
      <c r="O957" s="8">
        <v>296508.32527492999</v>
      </c>
      <c r="P957" s="12">
        <v>6125585.75470882</v>
      </c>
      <c r="Q957" s="13" t="s">
        <v>775</v>
      </c>
      <c r="R957" s="54" t="str">
        <f>IF(ISNUMBER(MATCH(J957, Causas!B:B, 0)), "Taxonomía Nueva", IF(ISNUMBER(MATCH(J957, 'Causas 1'!B:B, 0)), "Taxonomía Antigua", "HUÉRFANO"))</f>
        <v>Taxonomía Nueva</v>
      </c>
      <c r="S957" s="56">
        <f>YEAR(G957)</f>
        <v>2021</v>
      </c>
      <c r="T957" s="8">
        <f>IF(OR(ISBLANK(O956), O956=0, O956="", ISBLANK(P956), P956=0, P956=""), 1, 0)</f>
        <v>0</v>
      </c>
    </row>
    <row r="958" spans="2:20">
      <c r="B958" s="21">
        <v>202100153</v>
      </c>
      <c r="C958" s="8">
        <v>6</v>
      </c>
      <c r="D958" s="8">
        <v>160</v>
      </c>
      <c r="E958" s="8">
        <v>18381</v>
      </c>
      <c r="F958" s="9">
        <v>1721</v>
      </c>
      <c r="G958" s="10">
        <v>44227.136111111111</v>
      </c>
      <c r="H958" s="10">
        <v>44227.138194444444</v>
      </c>
      <c r="I958" s="11">
        <v>0.05</v>
      </c>
      <c r="J958" s="9">
        <v>32</v>
      </c>
      <c r="K958" s="9" t="s">
        <v>2</v>
      </c>
      <c r="L958" s="8">
        <v>7308</v>
      </c>
      <c r="M958" s="8" t="s">
        <v>50</v>
      </c>
      <c r="N958" s="8" t="s">
        <v>51</v>
      </c>
      <c r="O958" s="8">
        <v>296508.32527492999</v>
      </c>
      <c r="P958" s="12">
        <v>6125585.75470882</v>
      </c>
      <c r="Q958" s="13" t="s">
        <v>775</v>
      </c>
      <c r="R958" s="54" t="str">
        <f>IF(ISNUMBER(MATCH(J958, Causas!B:B, 0)), "Taxonomía Nueva", IF(ISNUMBER(MATCH(J958, 'Causas 1'!B:B, 0)), "Taxonomía Antigua", "HUÉRFANO"))</f>
        <v>Taxonomía Nueva</v>
      </c>
      <c r="S958" s="56">
        <f>YEAR(G958)</f>
        <v>2021</v>
      </c>
      <c r="T958" s="8">
        <f>IF(OR(ISBLANK(O957), O957=0, O957="", ISBLANK(P957), P957=0, P957=""), 1, 0)</f>
        <v>0</v>
      </c>
    </row>
    <row r="959" spans="2:20">
      <c r="B959" s="21">
        <v>202100153</v>
      </c>
      <c r="C959" s="8">
        <v>6</v>
      </c>
      <c r="D959" s="8">
        <v>124</v>
      </c>
      <c r="E959" s="8">
        <v>15466.5</v>
      </c>
      <c r="F959" s="9">
        <v>1113</v>
      </c>
      <c r="G959" s="10">
        <v>44227.136111111111</v>
      </c>
      <c r="H959" s="10">
        <v>44227.138194444444</v>
      </c>
      <c r="I959" s="11">
        <v>0.05</v>
      </c>
      <c r="J959" s="9">
        <v>32</v>
      </c>
      <c r="K959" s="9" t="s">
        <v>2</v>
      </c>
      <c r="L959" s="8">
        <v>7308</v>
      </c>
      <c r="M959" s="8" t="s">
        <v>50</v>
      </c>
      <c r="N959" s="8" t="s">
        <v>51</v>
      </c>
      <c r="O959" s="8">
        <v>296508.32527492999</v>
      </c>
      <c r="P959" s="12">
        <v>6125585.75470882</v>
      </c>
      <c r="Q959" s="13" t="s">
        <v>775</v>
      </c>
      <c r="R959" s="54" t="str">
        <f>IF(ISNUMBER(MATCH(J959, Causas!B:B, 0)), "Taxonomía Nueva", IF(ISNUMBER(MATCH(J959, 'Causas 1'!B:B, 0)), "Taxonomía Antigua", "HUÉRFANO"))</f>
        <v>Taxonomía Nueva</v>
      </c>
      <c r="S959" s="56">
        <f>YEAR(G959)</f>
        <v>2021</v>
      </c>
      <c r="T959" s="8">
        <f>IF(OR(ISBLANK(O958), O958=0, O958="", ISBLANK(P958), P958=0, P958=""), 1, 0)</f>
        <v>0</v>
      </c>
    </row>
    <row r="960" spans="2:20">
      <c r="B960" s="21">
        <v>202100155</v>
      </c>
      <c r="C960" s="8">
        <v>10</v>
      </c>
      <c r="D960" s="8">
        <v>12</v>
      </c>
      <c r="E960" s="8">
        <v>450</v>
      </c>
      <c r="F960" s="9">
        <v>53</v>
      </c>
      <c r="G960" s="10">
        <v>44227.378611111111</v>
      </c>
      <c r="H960" s="10">
        <v>44227.493020833332</v>
      </c>
      <c r="I960" s="11">
        <v>2.75</v>
      </c>
      <c r="J960" s="9">
        <v>5</v>
      </c>
      <c r="K960" s="9" t="s">
        <v>4</v>
      </c>
      <c r="L960" s="8">
        <v>7308</v>
      </c>
      <c r="M960" s="8" t="s">
        <v>50</v>
      </c>
      <c r="N960" s="8" t="s">
        <v>51</v>
      </c>
      <c r="O960" s="8">
        <v>313168.88400000002</v>
      </c>
      <c r="P960" s="12">
        <v>6135080.1670000004</v>
      </c>
      <c r="Q960" s="13" t="s">
        <v>776</v>
      </c>
      <c r="R960" s="54" t="str">
        <f>IF(ISNUMBER(MATCH(J960, Causas!B:B, 0)), "Taxonomía Nueva", IF(ISNUMBER(MATCH(J960, 'Causas 1'!B:B, 0)), "Taxonomía Antigua", "HUÉRFANO"))</f>
        <v>Taxonomía Nueva</v>
      </c>
      <c r="S960" s="56">
        <f>YEAR(G960)</f>
        <v>2021</v>
      </c>
      <c r="T960" s="8">
        <f>IF(OR(ISBLANK(O959), O959=0, O959="", ISBLANK(P959), P959=0, P959=""), 1, 0)</f>
        <v>0</v>
      </c>
    </row>
    <row r="961" spans="2:20">
      <c r="B961" s="21">
        <v>202100157</v>
      </c>
      <c r="C961" s="8">
        <v>10</v>
      </c>
      <c r="D961" s="8">
        <v>0</v>
      </c>
      <c r="E961" s="8">
        <v>0</v>
      </c>
      <c r="F961" s="9">
        <v>33</v>
      </c>
      <c r="G961" s="10">
        <v>44227.388032407405</v>
      </c>
      <c r="H961" s="10">
        <v>44227.463726851849</v>
      </c>
      <c r="I961" s="11">
        <v>1.82</v>
      </c>
      <c r="J961" s="9">
        <v>13</v>
      </c>
      <c r="K961" s="9" t="s">
        <v>4</v>
      </c>
      <c r="L961" s="8">
        <v>7308</v>
      </c>
      <c r="M961" s="8" t="s">
        <v>50</v>
      </c>
      <c r="N961" s="8" t="s">
        <v>275</v>
      </c>
      <c r="O961" s="8">
        <v>310747.37400000001</v>
      </c>
      <c r="P961" s="12">
        <v>6137352.0690000001</v>
      </c>
      <c r="Q961" s="13" t="s">
        <v>777</v>
      </c>
      <c r="R961" s="54" t="str">
        <f>IF(ISNUMBER(MATCH(J961, Causas!B:B, 0)), "Taxonomía Nueva", IF(ISNUMBER(MATCH(J961, 'Causas 1'!B:B, 0)), "Taxonomía Antigua", "HUÉRFANO"))</f>
        <v>Taxonomía Nueva</v>
      </c>
      <c r="S961" s="56">
        <f>YEAR(G961)</f>
        <v>2021</v>
      </c>
      <c r="T961" s="8">
        <f>IF(OR(ISBLANK(O960), O960=0, O960="", ISBLANK(P960), P960=0, P960=""), 1, 0)</f>
        <v>0</v>
      </c>
    </row>
    <row r="962" spans="2:20">
      <c r="B962" s="21">
        <v>202100161</v>
      </c>
      <c r="C962" s="8">
        <v>7</v>
      </c>
      <c r="D962" s="8">
        <v>0</v>
      </c>
      <c r="E962" s="8">
        <v>0</v>
      </c>
      <c r="F962" s="9">
        <v>17</v>
      </c>
      <c r="G962" s="10">
        <v>44227.409988425927</v>
      </c>
      <c r="H962" s="10">
        <v>44227.541967592595</v>
      </c>
      <c r="I962" s="11">
        <v>3.17</v>
      </c>
      <c r="J962" s="9">
        <v>5</v>
      </c>
      <c r="K962" s="9" t="s">
        <v>4</v>
      </c>
      <c r="L962" s="8">
        <v>7301</v>
      </c>
      <c r="M962" s="8" t="s">
        <v>53</v>
      </c>
      <c r="N962" s="8" t="s">
        <v>275</v>
      </c>
      <c r="O962" s="8">
        <v>312797.96399999998</v>
      </c>
      <c r="P962" s="12">
        <v>6108227.6100000003</v>
      </c>
      <c r="Q962" s="13" t="s">
        <v>778</v>
      </c>
      <c r="R962" s="54" t="str">
        <f>IF(ISNUMBER(MATCH(J962, Causas!B:B, 0)), "Taxonomía Nueva", IF(ISNUMBER(MATCH(J962, 'Causas 1'!B:B, 0)), "Taxonomía Antigua", "HUÉRFANO"))</f>
        <v>Taxonomía Nueva</v>
      </c>
      <c r="S962" s="56">
        <f>YEAR(G962)</f>
        <v>2021</v>
      </c>
      <c r="T962" s="8">
        <f>IF(OR(ISBLANK(O961), O961=0, O961="", ISBLANK(P961), P961=0, P961=""), 1, 0)</f>
        <v>0</v>
      </c>
    </row>
    <row r="963" spans="2:20">
      <c r="B963" s="21">
        <v>202100165</v>
      </c>
      <c r="C963" s="8">
        <v>6</v>
      </c>
      <c r="D963" s="8">
        <v>35</v>
      </c>
      <c r="E963" s="8">
        <v>1103</v>
      </c>
      <c r="F963" s="9">
        <v>197</v>
      </c>
      <c r="G963" s="10">
        <v>44227.483761574076</v>
      </c>
      <c r="H963" s="10">
        <v>44227.636597222219</v>
      </c>
      <c r="I963" s="11">
        <v>3.67</v>
      </c>
      <c r="J963" s="9">
        <v>13</v>
      </c>
      <c r="K963" s="9" t="s">
        <v>4</v>
      </c>
      <c r="L963" s="8">
        <v>7301</v>
      </c>
      <c r="M963" s="8" t="s">
        <v>53</v>
      </c>
      <c r="N963" s="8" t="s">
        <v>51</v>
      </c>
      <c r="O963" s="8">
        <v>301547.33399999997</v>
      </c>
      <c r="P963" s="12">
        <v>6123663.949</v>
      </c>
      <c r="Q963" s="13" t="s">
        <v>779</v>
      </c>
      <c r="R963" s="54" t="str">
        <f>IF(ISNUMBER(MATCH(J963, Causas!B:B, 0)), "Taxonomía Nueva", IF(ISNUMBER(MATCH(J963, 'Causas 1'!B:B, 0)), "Taxonomía Antigua", "HUÉRFANO"))</f>
        <v>Taxonomía Nueva</v>
      </c>
      <c r="S963" s="56">
        <f>YEAR(G963)</f>
        <v>2021</v>
      </c>
      <c r="T963" s="8">
        <f>IF(OR(ISBLANK(O962), O962=0, O962="", ISBLANK(P962), P962=0, P962=""), 1, 0)</f>
        <v>0</v>
      </c>
    </row>
    <row r="964" spans="2:20">
      <c r="B964" s="21">
        <v>202100183</v>
      </c>
      <c r="C964" s="8">
        <v>6</v>
      </c>
      <c r="D964" s="8">
        <v>0</v>
      </c>
      <c r="E964" s="8">
        <v>0</v>
      </c>
      <c r="F964" s="9">
        <v>16</v>
      </c>
      <c r="G964" s="10">
        <v>44228.551493055558</v>
      </c>
      <c r="H964" s="10">
        <v>44228.674733796295</v>
      </c>
      <c r="I964" s="11">
        <v>2.96</v>
      </c>
      <c r="J964" s="9">
        <v>5</v>
      </c>
      <c r="K964" s="9" t="s">
        <v>4</v>
      </c>
      <c r="L964" s="8">
        <v>7301</v>
      </c>
      <c r="M964" s="8" t="s">
        <v>53</v>
      </c>
      <c r="N964" s="8" t="s">
        <v>275</v>
      </c>
      <c r="O964" s="8">
        <v>303100.97899999999</v>
      </c>
      <c r="P964" s="12">
        <v>6122076.9340000004</v>
      </c>
      <c r="Q964" s="13" t="s">
        <v>780</v>
      </c>
      <c r="R964" s="54" t="str">
        <f>IF(ISNUMBER(MATCH(J964, Causas!B:B, 0)), "Taxonomía Nueva", IF(ISNUMBER(MATCH(J964, 'Causas 1'!B:B, 0)), "Taxonomía Antigua", "HUÉRFANO"))</f>
        <v>Taxonomía Nueva</v>
      </c>
      <c r="S964" s="56">
        <f>YEAR(G964)</f>
        <v>2021</v>
      </c>
      <c r="T964" s="8">
        <f>IF(OR(ISBLANK(O963), O963=0, O963="", ISBLANK(P963), P963=0, P963=""), 1, 0)</f>
        <v>0</v>
      </c>
    </row>
    <row r="965" spans="2:20">
      <c r="B965" s="21">
        <v>202100199</v>
      </c>
      <c r="C965" s="8">
        <v>2</v>
      </c>
      <c r="D965" s="8">
        <v>2</v>
      </c>
      <c r="E965" s="8">
        <v>90</v>
      </c>
      <c r="F965" s="9">
        <v>4</v>
      </c>
      <c r="G965" s="10">
        <v>44231.679027777776</v>
      </c>
      <c r="H965" s="10">
        <v>44231.861527777779</v>
      </c>
      <c r="I965" s="11">
        <v>4.38</v>
      </c>
      <c r="J965" s="9">
        <v>8</v>
      </c>
      <c r="K965" s="9" t="s">
        <v>4</v>
      </c>
      <c r="L965" s="8">
        <v>7308</v>
      </c>
      <c r="M965" s="8" t="s">
        <v>50</v>
      </c>
      <c r="N965" s="8" t="s">
        <v>51</v>
      </c>
      <c r="O965" s="8">
        <v>308372.05099999998</v>
      </c>
      <c r="P965" s="12">
        <v>6143215.2319999998</v>
      </c>
      <c r="Q965" s="13" t="s">
        <v>781</v>
      </c>
      <c r="R965" s="54" t="str">
        <f>IF(ISNUMBER(MATCH(J965, Causas!B:B, 0)), "Taxonomía Nueva", IF(ISNUMBER(MATCH(J965, 'Causas 1'!B:B, 0)), "Taxonomía Antigua", "HUÉRFANO"))</f>
        <v>Taxonomía Nueva</v>
      </c>
      <c r="S965" s="56">
        <f>YEAR(G965)</f>
        <v>2021</v>
      </c>
      <c r="T965" s="8">
        <f>IF(OR(ISBLANK(O964), O964=0, O964="", ISBLANK(P964), P964=0, P964=""), 1, 0)</f>
        <v>0</v>
      </c>
    </row>
    <row r="966" spans="2:20">
      <c r="B966" s="21">
        <v>202100209</v>
      </c>
      <c r="C966" s="8">
        <v>7</v>
      </c>
      <c r="D966" s="8">
        <v>0</v>
      </c>
      <c r="E966" s="8">
        <v>0</v>
      </c>
      <c r="F966" s="9">
        <v>22</v>
      </c>
      <c r="G966" s="10">
        <v>44233.75</v>
      </c>
      <c r="H966" s="10">
        <v>44233.798611111109</v>
      </c>
      <c r="I966" s="11">
        <v>1.17</v>
      </c>
      <c r="J966" s="9">
        <v>30</v>
      </c>
      <c r="K966" s="9" t="s">
        <v>4</v>
      </c>
      <c r="L966" s="8">
        <v>7304</v>
      </c>
      <c r="M966" s="8" t="s">
        <v>92</v>
      </c>
      <c r="N966" s="8" t="s">
        <v>275</v>
      </c>
      <c r="O966" s="8">
        <v>307532.49900000001</v>
      </c>
      <c r="P966" s="12">
        <v>6103306.1370000001</v>
      </c>
      <c r="Q966" s="13" t="s">
        <v>782</v>
      </c>
      <c r="R966" s="54" t="str">
        <f>IF(ISNUMBER(MATCH(J966, Causas!B:B, 0)), "Taxonomía Nueva", IF(ISNUMBER(MATCH(J966, 'Causas 1'!B:B, 0)), "Taxonomía Antigua", "HUÉRFANO"))</f>
        <v>Taxonomía Nueva</v>
      </c>
      <c r="S966" s="56">
        <f>YEAR(G966)</f>
        <v>2021</v>
      </c>
      <c r="T966" s="8">
        <f>IF(OR(ISBLANK(O965), O965=0, O965="", ISBLANK(P965), P965=0, P965=""), 1, 0)</f>
        <v>0</v>
      </c>
    </row>
    <row r="967" spans="2:20">
      <c r="B967" s="21">
        <v>202100228</v>
      </c>
      <c r="C967" s="8">
        <v>10</v>
      </c>
      <c r="D967" s="8">
        <v>160</v>
      </c>
      <c r="E967" s="8">
        <v>18381</v>
      </c>
      <c r="F967" s="9">
        <v>1738</v>
      </c>
      <c r="G967" s="10">
        <v>44239.410555555558</v>
      </c>
      <c r="H967" s="10">
        <v>44239.422164351854</v>
      </c>
      <c r="I967" s="11">
        <v>0.28000000000000003</v>
      </c>
      <c r="J967" s="9">
        <v>20</v>
      </c>
      <c r="K967" s="9" t="s">
        <v>3</v>
      </c>
      <c r="L967" s="8">
        <v>7308</v>
      </c>
      <c r="M967" s="8" t="s">
        <v>50</v>
      </c>
      <c r="N967" s="8" t="s">
        <v>51</v>
      </c>
      <c r="O967" s="8">
        <v>304575.99800000002</v>
      </c>
      <c r="P967" s="12">
        <v>6139232.6440000003</v>
      </c>
      <c r="Q967" s="13" t="s">
        <v>783</v>
      </c>
      <c r="R967" s="54" t="str">
        <f>IF(ISNUMBER(MATCH(J967, Causas!B:B, 0)), "Taxonomía Nueva", IF(ISNUMBER(MATCH(J967, 'Causas 1'!B:B, 0)), "Taxonomía Antigua", "HUÉRFANO"))</f>
        <v>Taxonomía Nueva</v>
      </c>
      <c r="S967" s="56">
        <f>YEAR(G967)</f>
        <v>2021</v>
      </c>
      <c r="T967" s="8">
        <f>IF(OR(ISBLANK(O966), O966=0, O966="", ISBLANK(P966), P966=0, P966=""), 1, 0)</f>
        <v>0</v>
      </c>
    </row>
    <row r="968" spans="2:20">
      <c r="B968" s="21">
        <v>202100250</v>
      </c>
      <c r="C968" s="8">
        <v>6</v>
      </c>
      <c r="D968" s="8">
        <v>5</v>
      </c>
      <c r="E968" s="8">
        <v>480</v>
      </c>
      <c r="F968" s="9">
        <v>235</v>
      </c>
      <c r="G968" s="10">
        <v>44244.204895833333</v>
      </c>
      <c r="H968" s="10">
        <v>44244.256041666667</v>
      </c>
      <c r="I968" s="11">
        <v>1.23</v>
      </c>
      <c r="J968" s="9">
        <v>22</v>
      </c>
      <c r="K968" s="9" t="s">
        <v>4</v>
      </c>
      <c r="L968" s="8">
        <v>7301</v>
      </c>
      <c r="M968" s="8" t="s">
        <v>53</v>
      </c>
      <c r="N968" s="8" t="s">
        <v>51</v>
      </c>
      <c r="O968" s="8">
        <v>297494.27399999998</v>
      </c>
      <c r="P968" s="12">
        <v>6121824.1320000002</v>
      </c>
      <c r="Q968" s="13" t="s">
        <v>784</v>
      </c>
      <c r="R968" s="54" t="str">
        <f>IF(ISNUMBER(MATCH(J968, Causas!B:B, 0)), "Taxonomía Nueva", IF(ISNUMBER(MATCH(J968, 'Causas 1'!B:B, 0)), "Taxonomía Antigua", "HUÉRFANO"))</f>
        <v>Taxonomía Nueva</v>
      </c>
      <c r="S968" s="56">
        <f>YEAR(G968)</f>
        <v>2021</v>
      </c>
      <c r="T968" s="8">
        <f>IF(OR(ISBLANK(O967), O967=0, O967="", ISBLANK(P967), P967=0, P967=""), 1, 0)</f>
        <v>0</v>
      </c>
    </row>
    <row r="969" spans="2:20">
      <c r="B969" s="21">
        <v>202100259</v>
      </c>
      <c r="C969" s="8">
        <v>6</v>
      </c>
      <c r="D969" s="8">
        <v>1</v>
      </c>
      <c r="E969" s="8">
        <v>45</v>
      </c>
      <c r="F969" s="9">
        <v>17</v>
      </c>
      <c r="G969" s="10">
        <v>44246.703553240739</v>
      </c>
      <c r="H969" s="10">
        <v>44246.79179398148</v>
      </c>
      <c r="I969" s="11">
        <v>2.12</v>
      </c>
      <c r="J969" s="9">
        <v>5</v>
      </c>
      <c r="K969" s="9" t="s">
        <v>4</v>
      </c>
      <c r="L969" s="8">
        <v>7301</v>
      </c>
      <c r="M969" s="8" t="s">
        <v>53</v>
      </c>
      <c r="N969" s="8" t="s">
        <v>51</v>
      </c>
      <c r="O969" s="8">
        <v>299039.27399999998</v>
      </c>
      <c r="P969" s="12">
        <v>6122168.4309999999</v>
      </c>
      <c r="Q969" s="13" t="s">
        <v>785</v>
      </c>
      <c r="R969" s="54" t="str">
        <f>IF(ISNUMBER(MATCH(J969, Causas!B:B, 0)), "Taxonomía Nueva", IF(ISNUMBER(MATCH(J969, 'Causas 1'!B:B, 0)), "Taxonomía Antigua", "HUÉRFANO"))</f>
        <v>Taxonomía Nueva</v>
      </c>
      <c r="S969" s="56">
        <f>YEAR(G969)</f>
        <v>2021</v>
      </c>
      <c r="T969" s="8">
        <f>IF(OR(ISBLANK(O968), O968=0, O968="", ISBLANK(P968), P968=0, P968=""), 1, 0)</f>
        <v>0</v>
      </c>
    </row>
    <row r="970" spans="2:20">
      <c r="B970" s="21">
        <v>202100269</v>
      </c>
      <c r="C970" s="8">
        <v>9</v>
      </c>
      <c r="D970" s="8">
        <v>2</v>
      </c>
      <c r="E970" s="8">
        <v>50</v>
      </c>
      <c r="F970" s="9">
        <v>62</v>
      </c>
      <c r="G970" s="10">
        <v>44249.608784722222</v>
      </c>
      <c r="H970" s="10">
        <v>44249.701898148145</v>
      </c>
      <c r="I970" s="11">
        <v>2.23</v>
      </c>
      <c r="J970" s="9">
        <v>30</v>
      </c>
      <c r="K970" s="9" t="s">
        <v>4</v>
      </c>
      <c r="L970" s="8">
        <v>7308</v>
      </c>
      <c r="M970" s="8" t="s">
        <v>50</v>
      </c>
      <c r="N970" s="8" t="s">
        <v>51</v>
      </c>
      <c r="O970" s="8">
        <v>305168.52600000001</v>
      </c>
      <c r="P970" s="12">
        <v>6136668.9919999996</v>
      </c>
      <c r="Q970" s="13" t="s">
        <v>786</v>
      </c>
      <c r="R970" s="54" t="str">
        <f>IF(ISNUMBER(MATCH(J970, Causas!B:B, 0)), "Taxonomía Nueva", IF(ISNUMBER(MATCH(J970, 'Causas 1'!B:B, 0)), "Taxonomía Antigua", "HUÉRFANO"))</f>
        <v>Taxonomía Nueva</v>
      </c>
      <c r="S970" s="56">
        <f>YEAR(G970)</f>
        <v>2021</v>
      </c>
      <c r="T970" s="8">
        <f>IF(OR(ISBLANK(O969), O969=0, O969="", ISBLANK(P969), P969=0, P969=""), 1, 0)</f>
        <v>0</v>
      </c>
    </row>
    <row r="971" spans="2:20">
      <c r="B971" s="21">
        <v>202100282</v>
      </c>
      <c r="C971" s="8">
        <v>10</v>
      </c>
      <c r="D971" s="8">
        <v>2</v>
      </c>
      <c r="E971" s="8">
        <v>40</v>
      </c>
      <c r="F971" s="9">
        <v>9</v>
      </c>
      <c r="G971" s="10">
        <v>44254.747800925928</v>
      </c>
      <c r="H971" s="10">
        <v>44254.919374999998</v>
      </c>
      <c r="I971" s="11">
        <v>4.12</v>
      </c>
      <c r="J971" s="9">
        <v>4</v>
      </c>
      <c r="K971" s="9" t="s">
        <v>4</v>
      </c>
      <c r="L971" s="8">
        <v>7308</v>
      </c>
      <c r="M971" s="8" t="s">
        <v>50</v>
      </c>
      <c r="N971" s="8" t="s">
        <v>51</v>
      </c>
      <c r="O971" s="8">
        <v>315862.92070000002</v>
      </c>
      <c r="P971" s="12">
        <v>6134671.7461999999</v>
      </c>
      <c r="Q971" s="13" t="s">
        <v>787</v>
      </c>
      <c r="R971" s="54" t="str">
        <f>IF(ISNUMBER(MATCH(J971, Causas!B:B, 0)), "Taxonomía Nueva", IF(ISNUMBER(MATCH(J971, 'Causas 1'!B:B, 0)), "Taxonomía Antigua", "HUÉRFANO"))</f>
        <v>Taxonomía Nueva</v>
      </c>
      <c r="S971" s="56">
        <f>YEAR(G971)</f>
        <v>2021</v>
      </c>
      <c r="T971" s="8">
        <f>IF(OR(ISBLANK(O970), O970=0, O970="", ISBLANK(P970), P970=0, P970=""), 1, 0)</f>
        <v>0</v>
      </c>
    </row>
    <row r="972" spans="2:20">
      <c r="B972" s="21">
        <v>202100282</v>
      </c>
      <c r="C972" s="8">
        <v>10</v>
      </c>
      <c r="D972" s="8">
        <v>12</v>
      </c>
      <c r="E972" s="8">
        <v>243</v>
      </c>
      <c r="F972" s="9">
        <v>186</v>
      </c>
      <c r="G972" s="10">
        <v>44254.750104166669</v>
      </c>
      <c r="H972" s="10">
        <v>44254.775949074072</v>
      </c>
      <c r="I972" s="11">
        <v>0.62</v>
      </c>
      <c r="J972" s="9">
        <v>4</v>
      </c>
      <c r="K972" s="9" t="s">
        <v>4</v>
      </c>
      <c r="L972" s="8">
        <v>7308</v>
      </c>
      <c r="M972" s="8" t="s">
        <v>50</v>
      </c>
      <c r="N972" s="8" t="s">
        <v>51</v>
      </c>
      <c r="O972" s="8">
        <v>315272.44900000002</v>
      </c>
      <c r="P972" s="12">
        <v>6133407.1859999998</v>
      </c>
      <c r="Q972" s="13" t="s">
        <v>787</v>
      </c>
      <c r="R972" s="54" t="str">
        <f>IF(ISNUMBER(MATCH(J972, Causas!B:B, 0)), "Taxonomía Nueva", IF(ISNUMBER(MATCH(J972, 'Causas 1'!B:B, 0)), "Taxonomía Antigua", "HUÉRFANO"))</f>
        <v>Taxonomía Nueva</v>
      </c>
      <c r="S972" s="56">
        <f>YEAR(G972)</f>
        <v>2021</v>
      </c>
      <c r="T972" s="8">
        <f>IF(OR(ISBLANK(O971), O971=0, O971="", ISBLANK(P971), P971=0, P971=""), 1, 0)</f>
        <v>0</v>
      </c>
    </row>
    <row r="973" spans="2:20">
      <c r="B973" s="21">
        <v>202100307</v>
      </c>
      <c r="C973" s="8">
        <v>8</v>
      </c>
      <c r="D973" s="8">
        <v>0</v>
      </c>
      <c r="E973" s="8">
        <v>0</v>
      </c>
      <c r="F973" s="9">
        <v>16</v>
      </c>
      <c r="G973" s="10">
        <v>44258.623981481483</v>
      </c>
      <c r="H973" s="10">
        <v>44258.628182870372</v>
      </c>
      <c r="I973" s="11">
        <v>0.1</v>
      </c>
      <c r="J973" s="9">
        <v>5</v>
      </c>
      <c r="K973" s="9" t="s">
        <v>4</v>
      </c>
      <c r="L973" s="8">
        <v>7301</v>
      </c>
      <c r="M973" s="8" t="s">
        <v>53</v>
      </c>
      <c r="N973" s="8" t="s">
        <v>275</v>
      </c>
      <c r="O973" s="8">
        <v>300764.77799999999</v>
      </c>
      <c r="P973" s="12">
        <v>6126528.3020000001</v>
      </c>
      <c r="Q973" s="13" t="s">
        <v>788</v>
      </c>
      <c r="R973" s="54" t="str">
        <f>IF(ISNUMBER(MATCH(J973, Causas!B:B, 0)), "Taxonomía Nueva", IF(ISNUMBER(MATCH(J973, 'Causas 1'!B:B, 0)), "Taxonomía Antigua", "HUÉRFANO"))</f>
        <v>Taxonomía Nueva</v>
      </c>
      <c r="S973" s="56">
        <f>YEAR(G973)</f>
        <v>2021</v>
      </c>
      <c r="T973" s="8">
        <f>IF(OR(ISBLANK(O972), O972=0, O972="", ISBLANK(P972), P972=0, P972=""), 1, 0)</f>
        <v>0</v>
      </c>
    </row>
    <row r="974" spans="2:20">
      <c r="B974" s="21">
        <v>202100307</v>
      </c>
      <c r="C974" s="8">
        <v>8</v>
      </c>
      <c r="D974" s="8">
        <v>0</v>
      </c>
      <c r="E974" s="8">
        <v>0</v>
      </c>
      <c r="F974" s="9">
        <v>6</v>
      </c>
      <c r="G974" s="10">
        <v>44258.623981481483</v>
      </c>
      <c r="H974" s="10">
        <v>44258.68309027778</v>
      </c>
      <c r="I974" s="11">
        <v>1.42</v>
      </c>
      <c r="J974" s="9">
        <v>5</v>
      </c>
      <c r="K974" s="9" t="s">
        <v>4</v>
      </c>
      <c r="L974" s="8">
        <v>7301</v>
      </c>
      <c r="M974" s="8" t="s">
        <v>53</v>
      </c>
      <c r="N974" s="8" t="s">
        <v>275</v>
      </c>
      <c r="O974" s="8">
        <v>300773.09999999998</v>
      </c>
      <c r="P974" s="12">
        <v>6126622.5800000001</v>
      </c>
      <c r="Q974" s="13" t="s">
        <v>788</v>
      </c>
      <c r="R974" s="54" t="str">
        <f>IF(ISNUMBER(MATCH(J974, Causas!B:B, 0)), "Taxonomía Nueva", IF(ISNUMBER(MATCH(J974, 'Causas 1'!B:B, 0)), "Taxonomía Antigua", "HUÉRFANO"))</f>
        <v>Taxonomía Nueva</v>
      </c>
      <c r="S974" s="56">
        <f>YEAR(G974)</f>
        <v>2021</v>
      </c>
      <c r="T974" s="8">
        <f>IF(OR(ISBLANK(O973), O973=0, O973="", ISBLANK(P973), P973=0, P973=""), 1, 0)</f>
        <v>0</v>
      </c>
    </row>
    <row r="975" spans="2:20">
      <c r="B975" s="21">
        <v>202100310</v>
      </c>
      <c r="C975" s="8">
        <v>7</v>
      </c>
      <c r="D975" s="8">
        <v>0</v>
      </c>
      <c r="E975" s="8">
        <v>0</v>
      </c>
      <c r="F975" s="9">
        <v>35</v>
      </c>
      <c r="G975" s="10">
        <v>44260.317789351851</v>
      </c>
      <c r="H975" s="10">
        <v>44260.370335648149</v>
      </c>
      <c r="I975" s="11">
        <v>1.26</v>
      </c>
      <c r="J975" s="9">
        <v>30</v>
      </c>
      <c r="K975" s="9" t="s">
        <v>4</v>
      </c>
      <c r="L975" s="8">
        <v>7301</v>
      </c>
      <c r="M975" s="8" t="s">
        <v>53</v>
      </c>
      <c r="N975" s="8" t="s">
        <v>275</v>
      </c>
      <c r="O975" s="8">
        <v>310434.136</v>
      </c>
      <c r="P975" s="12">
        <v>6103553.9610000001</v>
      </c>
      <c r="Q975" s="13" t="s">
        <v>789</v>
      </c>
      <c r="R975" s="54" t="str">
        <f>IF(ISNUMBER(MATCH(J975, Causas!B:B, 0)), "Taxonomía Nueva", IF(ISNUMBER(MATCH(J975, 'Causas 1'!B:B, 0)), "Taxonomía Antigua", "HUÉRFANO"))</f>
        <v>Taxonomía Nueva</v>
      </c>
      <c r="S975" s="56">
        <f>YEAR(G975)</f>
        <v>2021</v>
      </c>
      <c r="T975" s="8">
        <f>IF(OR(ISBLANK(O974), O974=0, O974="", ISBLANK(P974), P974=0, P974=""), 1, 0)</f>
        <v>0</v>
      </c>
    </row>
    <row r="976" spans="2:20">
      <c r="B976" s="21">
        <v>202100324</v>
      </c>
      <c r="C976" s="8">
        <v>9</v>
      </c>
      <c r="D976" s="8">
        <v>23</v>
      </c>
      <c r="E976" s="8">
        <v>852</v>
      </c>
      <c r="F976" s="9">
        <v>316</v>
      </c>
      <c r="G976" s="10">
        <v>44262.624594907407</v>
      </c>
      <c r="H976" s="10">
        <v>44262.709131944444</v>
      </c>
      <c r="I976" s="11">
        <v>2.0299999999999998</v>
      </c>
      <c r="J976" s="9">
        <v>5</v>
      </c>
      <c r="K976" s="9" t="s">
        <v>4</v>
      </c>
      <c r="L976" s="8">
        <v>7308</v>
      </c>
      <c r="M976" s="8" t="s">
        <v>50</v>
      </c>
      <c r="N976" s="8" t="s">
        <v>51</v>
      </c>
      <c r="O976" s="8">
        <v>306876.51899999997</v>
      </c>
      <c r="P976" s="12">
        <v>6136633.5080000004</v>
      </c>
      <c r="Q976" s="13" t="s">
        <v>790</v>
      </c>
      <c r="R976" s="54" t="str">
        <f>IF(ISNUMBER(MATCH(J976, Causas!B:B, 0)), "Taxonomía Nueva", IF(ISNUMBER(MATCH(J976, 'Causas 1'!B:B, 0)), "Taxonomía Antigua", "HUÉRFANO"))</f>
        <v>Taxonomía Nueva</v>
      </c>
      <c r="S976" s="56">
        <f>YEAR(G976)</f>
        <v>2021</v>
      </c>
      <c r="T976" s="8">
        <f>IF(OR(ISBLANK(O975), O975=0, O975="", ISBLANK(P975), P975=0, P975=""), 1, 0)</f>
        <v>0</v>
      </c>
    </row>
    <row r="977" spans="2:20">
      <c r="B977" s="21">
        <v>202100342</v>
      </c>
      <c r="C977" s="8">
        <v>8</v>
      </c>
      <c r="D977" s="8">
        <v>0</v>
      </c>
      <c r="E977" s="8">
        <v>0</v>
      </c>
      <c r="F977" s="9">
        <v>2</v>
      </c>
      <c r="G977" s="10">
        <v>44266.430694444447</v>
      </c>
      <c r="H977" s="10">
        <v>44266.55027777778</v>
      </c>
      <c r="I977" s="11">
        <v>2.87</v>
      </c>
      <c r="J977" s="9">
        <v>26</v>
      </c>
      <c r="K977" s="9" t="s">
        <v>4</v>
      </c>
      <c r="L977" s="8">
        <v>7301</v>
      </c>
      <c r="M977" s="8" t="s">
        <v>53</v>
      </c>
      <c r="N977" s="8" t="s">
        <v>275</v>
      </c>
      <c r="O977" s="8">
        <v>302458.63799999998</v>
      </c>
      <c r="P977" s="12">
        <v>6126588.8169999998</v>
      </c>
      <c r="Q977" s="13" t="s">
        <v>791</v>
      </c>
      <c r="R977" s="54" t="str">
        <f>IF(ISNUMBER(MATCH(J977, Causas!B:B, 0)), "Taxonomía Nueva", IF(ISNUMBER(MATCH(J977, 'Causas 1'!B:B, 0)), "Taxonomía Antigua", "HUÉRFANO"))</f>
        <v>Taxonomía Nueva</v>
      </c>
      <c r="S977" s="56">
        <f>YEAR(G977)</f>
        <v>2021</v>
      </c>
      <c r="T977" s="8">
        <f>IF(OR(ISBLANK(O976), O976=0, O976="", ISBLANK(P976), P976=0, P976=""), 1, 0)</f>
        <v>0</v>
      </c>
    </row>
    <row r="978" spans="2:20">
      <c r="B978" s="21">
        <v>202100346</v>
      </c>
      <c r="C978" s="8">
        <v>7</v>
      </c>
      <c r="D978" s="8">
        <v>1</v>
      </c>
      <c r="E978" s="8">
        <v>50</v>
      </c>
      <c r="F978" s="9">
        <v>52</v>
      </c>
      <c r="G978" s="10">
        <v>44274.375</v>
      </c>
      <c r="H978" s="10">
        <v>44274.477824074071</v>
      </c>
      <c r="I978" s="11">
        <v>2.4700000000000002</v>
      </c>
      <c r="J978" s="9">
        <v>23</v>
      </c>
      <c r="K978" s="9" t="s">
        <v>4</v>
      </c>
      <c r="L978" s="8">
        <v>7301</v>
      </c>
      <c r="M978" s="8" t="s">
        <v>53</v>
      </c>
      <c r="N978" s="8" t="s">
        <v>51</v>
      </c>
      <c r="O978" s="8">
        <v>304331.69</v>
      </c>
      <c r="P978" s="12">
        <v>6111188.9960000003</v>
      </c>
      <c r="Q978" s="13" t="s">
        <v>792</v>
      </c>
      <c r="R978" s="54" t="str">
        <f>IF(ISNUMBER(MATCH(J978, Causas!B:B, 0)), "Taxonomía Nueva", IF(ISNUMBER(MATCH(J978, 'Causas 1'!B:B, 0)), "Taxonomía Antigua", "HUÉRFANO"))</f>
        <v>Taxonomía Nueva</v>
      </c>
      <c r="S978" s="56">
        <f>YEAR(G978)</f>
        <v>2021</v>
      </c>
      <c r="T978" s="8">
        <f>IF(OR(ISBLANK(O977), O977=0, O977="", ISBLANK(P977), P977=0, P977=""), 1, 0)</f>
        <v>0</v>
      </c>
    </row>
    <row r="979" spans="2:20">
      <c r="B979" s="21">
        <v>202100347</v>
      </c>
      <c r="C979" s="8">
        <v>7</v>
      </c>
      <c r="D979" s="8">
        <v>0</v>
      </c>
      <c r="E979" s="8">
        <v>0</v>
      </c>
      <c r="F979" s="9">
        <v>67</v>
      </c>
      <c r="G979" s="10">
        <v>44267.783437500002</v>
      </c>
      <c r="H979" s="10">
        <v>44267.828969907408</v>
      </c>
      <c r="I979" s="11">
        <v>1.0900000000000001</v>
      </c>
      <c r="J979" s="9">
        <v>17</v>
      </c>
      <c r="K979" s="9" t="s">
        <v>4</v>
      </c>
      <c r="L979" s="8">
        <v>7301</v>
      </c>
      <c r="M979" s="8" t="s">
        <v>53</v>
      </c>
      <c r="N979" s="8" t="s">
        <v>275</v>
      </c>
      <c r="O979" s="8">
        <v>303737.69799999997</v>
      </c>
      <c r="P979" s="12">
        <v>6110496.6730000004</v>
      </c>
      <c r="Q979" s="13" t="s">
        <v>793</v>
      </c>
      <c r="R979" s="54" t="str">
        <f>IF(ISNUMBER(MATCH(J979, Causas!B:B, 0)), "Taxonomía Nueva", IF(ISNUMBER(MATCH(J979, 'Causas 1'!B:B, 0)), "Taxonomía Antigua", "HUÉRFANO"))</f>
        <v>Taxonomía Nueva</v>
      </c>
      <c r="S979" s="56">
        <f>YEAR(G979)</f>
        <v>2021</v>
      </c>
      <c r="T979" s="8">
        <f>IF(OR(ISBLANK(O978), O978=0, O978="", ISBLANK(P978), P978=0, P978=""), 1, 0)</f>
        <v>0</v>
      </c>
    </row>
    <row r="980" spans="2:20">
      <c r="B980" s="21">
        <v>202100354</v>
      </c>
      <c r="C980" s="8">
        <v>7</v>
      </c>
      <c r="D980" s="8">
        <v>0</v>
      </c>
      <c r="E980" s="8">
        <v>0</v>
      </c>
      <c r="F980" s="9">
        <v>183</v>
      </c>
      <c r="G980" s="10">
        <v>44268.736157407409</v>
      </c>
      <c r="H980" s="10">
        <v>44268.790856481479</v>
      </c>
      <c r="I980" s="11">
        <v>1.31</v>
      </c>
      <c r="J980" s="9">
        <v>17</v>
      </c>
      <c r="K980" s="9" t="s">
        <v>4</v>
      </c>
      <c r="L980" s="8">
        <v>7301</v>
      </c>
      <c r="M980" s="8" t="s">
        <v>53</v>
      </c>
      <c r="N980" s="8" t="s">
        <v>275</v>
      </c>
      <c r="O980" s="8">
        <v>302976.73499999999</v>
      </c>
      <c r="P980" s="12">
        <v>6116795.9230000004</v>
      </c>
      <c r="Q980" s="13" t="s">
        <v>794</v>
      </c>
      <c r="R980" s="54" t="str">
        <f>IF(ISNUMBER(MATCH(J980, Causas!B:B, 0)), "Taxonomía Nueva", IF(ISNUMBER(MATCH(J980, 'Causas 1'!B:B, 0)), "Taxonomía Antigua", "HUÉRFANO"))</f>
        <v>Taxonomía Nueva</v>
      </c>
      <c r="S980" s="56">
        <f>YEAR(G980)</f>
        <v>2021</v>
      </c>
      <c r="T980" s="8">
        <f>IF(OR(ISBLANK(O979), O979=0, O979="", ISBLANK(P979), P979=0, P979=""), 1, 0)</f>
        <v>0</v>
      </c>
    </row>
    <row r="981" spans="2:20">
      <c r="B981" s="21">
        <v>202100366</v>
      </c>
      <c r="C981" s="8">
        <v>6</v>
      </c>
      <c r="D981" s="8">
        <v>0</v>
      </c>
      <c r="E981" s="8">
        <v>0</v>
      </c>
      <c r="F981" s="9">
        <v>11</v>
      </c>
      <c r="G981" s="10">
        <v>44271.925243055557</v>
      </c>
      <c r="H981" s="10">
        <v>44271.959699074076</v>
      </c>
      <c r="I981" s="11">
        <v>0.83</v>
      </c>
      <c r="J981" s="9">
        <v>30</v>
      </c>
      <c r="K981" s="9" t="s">
        <v>4</v>
      </c>
      <c r="L981" s="8">
        <v>7301</v>
      </c>
      <c r="M981" s="8" t="s">
        <v>53</v>
      </c>
      <c r="N981" s="8" t="s">
        <v>275</v>
      </c>
      <c r="O981" s="8">
        <v>301050.83899999998</v>
      </c>
      <c r="P981" s="12">
        <v>6124486.2709999997</v>
      </c>
      <c r="Q981" s="13" t="s">
        <v>795</v>
      </c>
      <c r="R981" s="54" t="str">
        <f>IF(ISNUMBER(MATCH(J981, Causas!B:B, 0)), "Taxonomía Nueva", IF(ISNUMBER(MATCH(J981, 'Causas 1'!B:B, 0)), "Taxonomía Antigua", "HUÉRFANO"))</f>
        <v>Taxonomía Nueva</v>
      </c>
      <c r="S981" s="56">
        <f>YEAR(G981)</f>
        <v>2021</v>
      </c>
      <c r="T981" s="8">
        <f>IF(OR(ISBLANK(O980), O980=0, O980="", ISBLANK(P980), P980=0, P980=""), 1, 0)</f>
        <v>0</v>
      </c>
    </row>
    <row r="982" spans="2:20">
      <c r="B982" s="21">
        <v>202100370</v>
      </c>
      <c r="C982" s="8">
        <v>2</v>
      </c>
      <c r="D982" s="8">
        <v>4</v>
      </c>
      <c r="E982" s="8">
        <v>255</v>
      </c>
      <c r="F982" s="9">
        <v>11</v>
      </c>
      <c r="G982" s="10">
        <v>44272.419849537036</v>
      </c>
      <c r="H982" s="10">
        <v>44272.451747685183</v>
      </c>
      <c r="I982" s="11">
        <v>0.77</v>
      </c>
      <c r="J982" s="9">
        <v>5</v>
      </c>
      <c r="K982" s="9" t="s">
        <v>4</v>
      </c>
      <c r="L982" s="8">
        <v>7308</v>
      </c>
      <c r="M982" s="8" t="s">
        <v>50</v>
      </c>
      <c r="N982" s="8" t="s">
        <v>51</v>
      </c>
      <c r="O982" s="8">
        <v>315789.14899999998</v>
      </c>
      <c r="P982" s="12">
        <v>6139328.9780000001</v>
      </c>
      <c r="Q982" s="13" t="s">
        <v>796</v>
      </c>
      <c r="R982" s="54" t="str">
        <f>IF(ISNUMBER(MATCH(J982, Causas!B:B, 0)), "Taxonomía Nueva", IF(ISNUMBER(MATCH(J982, 'Causas 1'!B:B, 0)), "Taxonomía Antigua", "HUÉRFANO"))</f>
        <v>Taxonomía Nueva</v>
      </c>
      <c r="S982" s="56">
        <f>YEAR(G982)</f>
        <v>2021</v>
      </c>
      <c r="T982" s="8">
        <f>IF(OR(ISBLANK(O981), O981=0, O981="", ISBLANK(P981), P981=0, P981=""), 1, 0)</f>
        <v>0</v>
      </c>
    </row>
    <row r="983" spans="2:20">
      <c r="B983" s="21">
        <v>202100375</v>
      </c>
      <c r="C983" s="8">
        <v>7</v>
      </c>
      <c r="D983" s="8">
        <v>5</v>
      </c>
      <c r="E983" s="8">
        <v>145</v>
      </c>
      <c r="F983" s="9">
        <v>7</v>
      </c>
      <c r="G983" s="10">
        <v>44274.391099537039</v>
      </c>
      <c r="H983" s="10">
        <v>44274.427083333336</v>
      </c>
      <c r="I983" s="11">
        <v>0.86</v>
      </c>
      <c r="J983" s="9">
        <v>5</v>
      </c>
      <c r="K983" s="9" t="s">
        <v>4</v>
      </c>
      <c r="L983" s="8">
        <v>7301</v>
      </c>
      <c r="M983" s="8" t="s">
        <v>53</v>
      </c>
      <c r="N983" s="8" t="s">
        <v>51</v>
      </c>
      <c r="O983" s="8">
        <v>304639.53499999997</v>
      </c>
      <c r="P983" s="12">
        <v>6119264.2539999997</v>
      </c>
      <c r="Q983" s="13" t="s">
        <v>797</v>
      </c>
      <c r="R983" s="54" t="str">
        <f>IF(ISNUMBER(MATCH(J983, Causas!B:B, 0)), "Taxonomía Nueva", IF(ISNUMBER(MATCH(J983, 'Causas 1'!B:B, 0)), "Taxonomía Antigua", "HUÉRFANO"))</f>
        <v>Taxonomía Nueva</v>
      </c>
      <c r="S983" s="56">
        <f>YEAR(G983)</f>
        <v>2021</v>
      </c>
      <c r="T983" s="8">
        <f>IF(OR(ISBLANK(O982), O982=0, O982="", ISBLANK(P982), P982=0, P982=""), 1, 0)</f>
        <v>0</v>
      </c>
    </row>
    <row r="984" spans="2:20">
      <c r="B984" s="21">
        <v>202100377</v>
      </c>
      <c r="C984" s="8">
        <v>6</v>
      </c>
      <c r="D984" s="8">
        <v>1</v>
      </c>
      <c r="E984" s="8">
        <v>45</v>
      </c>
      <c r="F984" s="9">
        <v>21</v>
      </c>
      <c r="G984" s="10">
        <v>44280.416666666664</v>
      </c>
      <c r="H984" s="10">
        <v>44280.612997685188</v>
      </c>
      <c r="I984" s="11">
        <v>4.71</v>
      </c>
      <c r="J984" s="9">
        <v>23</v>
      </c>
      <c r="K984" s="9" t="s">
        <v>4</v>
      </c>
      <c r="L984" s="8">
        <v>7301</v>
      </c>
      <c r="M984" s="8" t="s">
        <v>53</v>
      </c>
      <c r="N984" s="8" t="s">
        <v>51</v>
      </c>
      <c r="O984" s="8">
        <v>297505.16499999998</v>
      </c>
      <c r="P984" s="12">
        <v>6123458.2180000003</v>
      </c>
      <c r="Q984" s="13" t="s">
        <v>798</v>
      </c>
      <c r="R984" s="54" t="str">
        <f>IF(ISNUMBER(MATCH(J984, Causas!B:B, 0)), "Taxonomía Nueva", IF(ISNUMBER(MATCH(J984, 'Causas 1'!B:B, 0)), "Taxonomía Antigua", "HUÉRFANO"))</f>
        <v>Taxonomía Nueva</v>
      </c>
      <c r="S984" s="56">
        <f>YEAR(G984)</f>
        <v>2021</v>
      </c>
      <c r="T984" s="8">
        <f>IF(OR(ISBLANK(O983), O983=0, O983="", ISBLANK(P983), P983=0, P983=""), 1, 0)</f>
        <v>0</v>
      </c>
    </row>
    <row r="985" spans="2:20">
      <c r="B985" s="21">
        <v>202100378</v>
      </c>
      <c r="C985" s="8">
        <v>6</v>
      </c>
      <c r="D985" s="8">
        <v>1</v>
      </c>
      <c r="E985" s="8">
        <v>75</v>
      </c>
      <c r="F985" s="9">
        <v>32</v>
      </c>
      <c r="G985" s="10">
        <v>44280.416666666664</v>
      </c>
      <c r="H985" s="10">
        <v>44280.575092592589</v>
      </c>
      <c r="I985" s="11">
        <v>3.8</v>
      </c>
      <c r="J985" s="9">
        <v>23</v>
      </c>
      <c r="K985" s="9" t="s">
        <v>4</v>
      </c>
      <c r="L985" s="8">
        <v>7301</v>
      </c>
      <c r="M985" s="8" t="s">
        <v>53</v>
      </c>
      <c r="N985" s="8" t="s">
        <v>51</v>
      </c>
      <c r="O985" s="8">
        <v>297668.08899999998</v>
      </c>
      <c r="P985" s="12">
        <v>6123239.0060000001</v>
      </c>
      <c r="Q985" s="13" t="s">
        <v>799</v>
      </c>
      <c r="R985" s="54" t="str">
        <f>IF(ISNUMBER(MATCH(J985, Causas!B:B, 0)), "Taxonomía Nueva", IF(ISNUMBER(MATCH(J985, 'Causas 1'!B:B, 0)), "Taxonomía Antigua", "HUÉRFANO"))</f>
        <v>Taxonomía Nueva</v>
      </c>
      <c r="S985" s="56">
        <f>YEAR(G985)</f>
        <v>2021</v>
      </c>
      <c r="T985" s="8">
        <f>IF(OR(ISBLANK(O984), O984=0, O984="", ISBLANK(P984), P984=0, P984=""), 1, 0)</f>
        <v>0</v>
      </c>
    </row>
    <row r="986" spans="2:20">
      <c r="B986" s="21">
        <v>202100393</v>
      </c>
      <c r="C986" s="8">
        <v>7</v>
      </c>
      <c r="D986" s="8">
        <v>17</v>
      </c>
      <c r="E986" s="8">
        <v>483</v>
      </c>
      <c r="F986" s="9">
        <v>43</v>
      </c>
      <c r="G986" s="10">
        <v>44287.416666666664</v>
      </c>
      <c r="H986" s="10">
        <v>44287.666666666664</v>
      </c>
      <c r="I986" s="11">
        <v>6</v>
      </c>
      <c r="J986" s="9">
        <v>23</v>
      </c>
      <c r="K986" s="9" t="s">
        <v>4</v>
      </c>
      <c r="L986" s="8">
        <v>7301</v>
      </c>
      <c r="M986" s="8" t="s">
        <v>53</v>
      </c>
      <c r="N986" s="8" t="s">
        <v>51</v>
      </c>
      <c r="O986" s="8">
        <v>311303.40600000002</v>
      </c>
      <c r="P986" s="12">
        <v>6101924.233</v>
      </c>
      <c r="Q986" s="13" t="s">
        <v>800</v>
      </c>
      <c r="R986" s="54" t="str">
        <f>IF(ISNUMBER(MATCH(J986, Causas!B:B, 0)), "Taxonomía Nueva", IF(ISNUMBER(MATCH(J986, 'Causas 1'!B:B, 0)), "Taxonomía Antigua", "HUÉRFANO"))</f>
        <v>Taxonomía Nueva</v>
      </c>
      <c r="S986" s="56">
        <f>YEAR(G986)</f>
        <v>2021</v>
      </c>
      <c r="T986" s="8">
        <f>IF(OR(ISBLANK(O985), O985=0, O985="", ISBLANK(P985), P985=0, P985=""), 1, 0)</f>
        <v>0</v>
      </c>
    </row>
    <row r="987" spans="2:20">
      <c r="B987" s="21">
        <v>202100405</v>
      </c>
      <c r="C987" s="8">
        <v>6</v>
      </c>
      <c r="D987" s="8">
        <v>1</v>
      </c>
      <c r="E987" s="8">
        <v>150</v>
      </c>
      <c r="F987" s="9">
        <v>244</v>
      </c>
      <c r="G987" s="10">
        <v>44285.629374999997</v>
      </c>
      <c r="H987" s="10">
        <v>44285.659050925926</v>
      </c>
      <c r="I987" s="11">
        <v>0.71</v>
      </c>
      <c r="J987" s="9">
        <v>31</v>
      </c>
      <c r="K987" s="9" t="s">
        <v>4</v>
      </c>
      <c r="L987" s="8">
        <v>7301</v>
      </c>
      <c r="M987" s="8" t="s">
        <v>53</v>
      </c>
      <c r="N987" s="8" t="s">
        <v>51</v>
      </c>
      <c r="O987" s="8">
        <v>302109.82900000003</v>
      </c>
      <c r="P987" s="12">
        <v>6118359.2070000004</v>
      </c>
      <c r="Q987" s="13" t="s">
        <v>801</v>
      </c>
      <c r="R987" s="54" t="str">
        <f>IF(ISNUMBER(MATCH(J987, Causas!B:B, 0)), "Taxonomía Nueva", IF(ISNUMBER(MATCH(J987, 'Causas 1'!B:B, 0)), "Taxonomía Antigua", "HUÉRFANO"))</f>
        <v>Taxonomía Nueva</v>
      </c>
      <c r="S987" s="56">
        <f>YEAR(G987)</f>
        <v>2021</v>
      </c>
      <c r="T987" s="8">
        <f>IF(OR(ISBLANK(O986), O986=0, O986="", ISBLANK(P986), P986=0, P986=""), 1, 0)</f>
        <v>0</v>
      </c>
    </row>
    <row r="988" spans="2:20">
      <c r="B988" s="21">
        <v>202100408</v>
      </c>
      <c r="C988" s="8">
        <v>7</v>
      </c>
      <c r="D988" s="8">
        <v>0</v>
      </c>
      <c r="E988" s="8">
        <v>0</v>
      </c>
      <c r="F988" s="9">
        <v>212</v>
      </c>
      <c r="G988" s="10">
        <v>44285.848530092589</v>
      </c>
      <c r="H988" s="10">
        <v>44285.883252314816</v>
      </c>
      <c r="I988" s="11">
        <v>0.83</v>
      </c>
      <c r="J988" s="9">
        <v>20</v>
      </c>
      <c r="K988" s="9" t="s">
        <v>4</v>
      </c>
      <c r="L988" s="8">
        <v>7301</v>
      </c>
      <c r="M988" s="8" t="s">
        <v>53</v>
      </c>
      <c r="N988" s="8" t="s">
        <v>275</v>
      </c>
      <c r="O988" s="8">
        <v>303488.179</v>
      </c>
      <c r="P988" s="12">
        <v>6117056.3940000003</v>
      </c>
      <c r="Q988" s="13" t="s">
        <v>802</v>
      </c>
      <c r="R988" s="54" t="str">
        <f>IF(ISNUMBER(MATCH(J988, Causas!B:B, 0)), "Taxonomía Nueva", IF(ISNUMBER(MATCH(J988, 'Causas 1'!B:B, 0)), "Taxonomía Antigua", "HUÉRFANO"))</f>
        <v>Taxonomía Nueva</v>
      </c>
      <c r="S988" s="56">
        <f>YEAR(G988)</f>
        <v>2021</v>
      </c>
      <c r="T988" s="8">
        <f>IF(OR(ISBLANK(O987), O987=0, O987="", ISBLANK(P987), P987=0, P987=""), 1, 0)</f>
        <v>0</v>
      </c>
    </row>
    <row r="989" spans="2:20">
      <c r="B989" s="21">
        <v>202100460</v>
      </c>
      <c r="C989" s="8">
        <v>7</v>
      </c>
      <c r="D989" s="8">
        <v>2</v>
      </c>
      <c r="E989" s="8">
        <v>150</v>
      </c>
      <c r="F989" s="9">
        <v>2</v>
      </c>
      <c r="G989" s="10">
        <v>44306.6325462963</v>
      </c>
      <c r="H989" s="10">
        <v>44306.721909722219</v>
      </c>
      <c r="I989" s="11">
        <v>2.14</v>
      </c>
      <c r="J989" s="9">
        <v>9</v>
      </c>
      <c r="K989" s="9" t="s">
        <v>4</v>
      </c>
      <c r="L989" s="8">
        <v>7301</v>
      </c>
      <c r="M989" s="8" t="s">
        <v>53</v>
      </c>
      <c r="N989" s="8" t="s">
        <v>51</v>
      </c>
      <c r="O989" s="8">
        <v>311024.05200000003</v>
      </c>
      <c r="P989" s="12">
        <v>6102388.2960000001</v>
      </c>
      <c r="Q989" s="13" t="s">
        <v>803</v>
      </c>
      <c r="R989" s="54" t="str">
        <f>IF(ISNUMBER(MATCH(J989, Causas!B:B, 0)), "Taxonomía Nueva", IF(ISNUMBER(MATCH(J989, 'Causas 1'!B:B, 0)), "Taxonomía Antigua", "HUÉRFANO"))</f>
        <v>Taxonomía Nueva</v>
      </c>
      <c r="S989" s="56">
        <f>YEAR(G989)</f>
        <v>2021</v>
      </c>
      <c r="T989" s="8">
        <f>IF(OR(ISBLANK(O988), O988=0, O988="", ISBLANK(P988), P988=0, P988=""), 1, 0)</f>
        <v>0</v>
      </c>
    </row>
    <row r="990" spans="2:20">
      <c r="B990" s="21">
        <v>202100468</v>
      </c>
      <c r="C990" s="8">
        <v>10</v>
      </c>
      <c r="D990" s="8">
        <v>0</v>
      </c>
      <c r="E990" s="8">
        <v>0</v>
      </c>
      <c r="F990" s="9">
        <v>9</v>
      </c>
      <c r="G990" s="10">
        <v>44307.888275462959</v>
      </c>
      <c r="H990" s="10">
        <v>44307.921689814815</v>
      </c>
      <c r="I990" s="11">
        <v>0.8</v>
      </c>
      <c r="J990" s="9">
        <v>26</v>
      </c>
      <c r="K990" s="9" t="s">
        <v>4</v>
      </c>
      <c r="L990" s="8">
        <v>7308</v>
      </c>
      <c r="M990" s="8" t="s">
        <v>50</v>
      </c>
      <c r="N990" s="8" t="s">
        <v>275</v>
      </c>
      <c r="O990" s="8">
        <v>309171.17200000002</v>
      </c>
      <c r="P990" s="12">
        <v>6139446.4029999999</v>
      </c>
      <c r="Q990" s="13" t="s">
        <v>804</v>
      </c>
      <c r="R990" s="54" t="str">
        <f>IF(ISNUMBER(MATCH(J990, Causas!B:B, 0)), "Taxonomía Nueva", IF(ISNUMBER(MATCH(J990, 'Causas 1'!B:B, 0)), "Taxonomía Antigua", "HUÉRFANO"))</f>
        <v>Taxonomía Nueva</v>
      </c>
      <c r="S990" s="56">
        <f>YEAR(G990)</f>
        <v>2021</v>
      </c>
      <c r="T990" s="8">
        <f>IF(OR(ISBLANK(O989), O989=0, O989="", ISBLANK(P989), P989=0, P989=""), 1, 0)</f>
        <v>0</v>
      </c>
    </row>
    <row r="991" spans="2:20">
      <c r="B991" s="21">
        <v>202100476</v>
      </c>
      <c r="C991" s="8">
        <v>10</v>
      </c>
      <c r="D991" s="8">
        <v>1</v>
      </c>
      <c r="E991" s="8">
        <v>25</v>
      </c>
      <c r="F991" s="9">
        <v>15</v>
      </c>
      <c r="G991" s="10">
        <v>44316.59652777778</v>
      </c>
      <c r="H991" s="10">
        <v>44316.596701388888</v>
      </c>
      <c r="I991" s="11">
        <v>0</v>
      </c>
      <c r="J991" s="9">
        <v>23</v>
      </c>
      <c r="K991" s="9" t="s">
        <v>4</v>
      </c>
      <c r="L991" s="8">
        <v>7308</v>
      </c>
      <c r="M991" s="8" t="s">
        <v>50</v>
      </c>
      <c r="N991" s="8" t="s">
        <v>51</v>
      </c>
      <c r="O991" s="8">
        <v>315456.049</v>
      </c>
      <c r="P991" s="12">
        <v>6136131.0290000001</v>
      </c>
      <c r="Q991" s="13" t="s">
        <v>805</v>
      </c>
      <c r="R991" s="54" t="str">
        <f>IF(ISNUMBER(MATCH(J991, Causas!B:B, 0)), "Taxonomía Nueva", IF(ISNUMBER(MATCH(J991, 'Causas 1'!B:B, 0)), "Taxonomía Antigua", "HUÉRFANO"))</f>
        <v>Taxonomía Nueva</v>
      </c>
      <c r="S991" s="56">
        <f>YEAR(G991)</f>
        <v>2021</v>
      </c>
      <c r="T991" s="8">
        <f>IF(OR(ISBLANK(O990), O990=0, O990="", ISBLANK(P990), P990=0, P990=""), 1, 0)</f>
        <v>0</v>
      </c>
    </row>
    <row r="992" spans="2:20">
      <c r="B992" s="21">
        <v>202100518</v>
      </c>
      <c r="C992" s="8">
        <v>6</v>
      </c>
      <c r="D992" s="8">
        <v>52</v>
      </c>
      <c r="E992" s="8">
        <v>1988</v>
      </c>
      <c r="F992" s="9">
        <v>404</v>
      </c>
      <c r="G992" s="10">
        <v>44316.358946759261</v>
      </c>
      <c r="H992" s="10">
        <v>44316.578587962962</v>
      </c>
      <c r="I992" s="11">
        <v>5.27</v>
      </c>
      <c r="J992" s="9">
        <v>20</v>
      </c>
      <c r="K992" s="9" t="s">
        <v>3</v>
      </c>
      <c r="L992" s="8">
        <v>7301</v>
      </c>
      <c r="M992" s="8" t="s">
        <v>53</v>
      </c>
      <c r="N992" s="8" t="s">
        <v>51</v>
      </c>
      <c r="O992" s="8">
        <v>299817.34899999999</v>
      </c>
      <c r="P992" s="12">
        <v>6124722.2659999998</v>
      </c>
      <c r="Q992" s="13" t="s">
        <v>806</v>
      </c>
      <c r="R992" s="54" t="str">
        <f>IF(ISNUMBER(MATCH(J992, Causas!B:B, 0)), "Taxonomía Nueva", IF(ISNUMBER(MATCH(J992, 'Causas 1'!B:B, 0)), "Taxonomía Antigua", "HUÉRFANO"))</f>
        <v>Taxonomía Nueva</v>
      </c>
      <c r="S992" s="56">
        <f>YEAR(G992)</f>
        <v>2021</v>
      </c>
      <c r="T992" s="8">
        <f>IF(OR(ISBLANK(O991), O991=0, O991="", ISBLANK(P991), P991=0, P991=""), 1, 0)</f>
        <v>0</v>
      </c>
    </row>
    <row r="993" spans="2:20">
      <c r="B993" s="21">
        <v>202100521</v>
      </c>
      <c r="C993" s="8">
        <v>7</v>
      </c>
      <c r="D993" s="8">
        <v>1</v>
      </c>
      <c r="E993" s="8">
        <v>15</v>
      </c>
      <c r="F993" s="9">
        <v>19</v>
      </c>
      <c r="G993" s="10">
        <v>44317.412037037036</v>
      </c>
      <c r="H993" s="10">
        <v>44317.689270833333</v>
      </c>
      <c r="I993" s="11">
        <v>6.65</v>
      </c>
      <c r="J993" s="9">
        <v>20</v>
      </c>
      <c r="K993" s="9" t="s">
        <v>3</v>
      </c>
      <c r="L993" s="8">
        <v>7301</v>
      </c>
      <c r="M993" s="8" t="s">
        <v>53</v>
      </c>
      <c r="N993" s="8" t="s">
        <v>51</v>
      </c>
      <c r="O993" s="8">
        <v>304215.603</v>
      </c>
      <c r="P993" s="12">
        <v>6119710.358</v>
      </c>
      <c r="Q993" s="13" t="s">
        <v>807</v>
      </c>
      <c r="R993" s="54" t="str">
        <f>IF(ISNUMBER(MATCH(J993, Causas!B:B, 0)), "Taxonomía Nueva", IF(ISNUMBER(MATCH(J993, 'Causas 1'!B:B, 0)), "Taxonomía Antigua", "HUÉRFANO"))</f>
        <v>Taxonomía Nueva</v>
      </c>
      <c r="S993" s="56">
        <f>YEAR(G993)</f>
        <v>2021</v>
      </c>
      <c r="T993" s="8">
        <f>IF(OR(ISBLANK(O992), O992=0, O992="", ISBLANK(P992), P992=0, P992=""), 1, 0)</f>
        <v>0</v>
      </c>
    </row>
    <row r="994" spans="2:20">
      <c r="B994" s="21">
        <v>202100521</v>
      </c>
      <c r="C994" s="8">
        <v>7</v>
      </c>
      <c r="D994" s="8">
        <v>9</v>
      </c>
      <c r="E994" s="8">
        <v>473</v>
      </c>
      <c r="F994" s="9">
        <v>43</v>
      </c>
      <c r="G994" s="10">
        <v>44317.471250000002</v>
      </c>
      <c r="H994" s="10">
        <v>44317.689270833333</v>
      </c>
      <c r="I994" s="11">
        <v>5.23</v>
      </c>
      <c r="J994" s="9">
        <v>20</v>
      </c>
      <c r="K994" s="9" t="s">
        <v>3</v>
      </c>
      <c r="L994" s="8">
        <v>7301</v>
      </c>
      <c r="M994" s="8" t="s">
        <v>53</v>
      </c>
      <c r="N994" s="8" t="s">
        <v>51</v>
      </c>
      <c r="O994" s="8">
        <v>304549.38400000002</v>
      </c>
      <c r="P994" s="12">
        <v>6119385.108</v>
      </c>
      <c r="Q994" s="13" t="s">
        <v>807</v>
      </c>
      <c r="R994" s="54" t="str">
        <f>IF(ISNUMBER(MATCH(J994, Causas!B:B, 0)), "Taxonomía Nueva", IF(ISNUMBER(MATCH(J994, 'Causas 1'!B:B, 0)), "Taxonomía Antigua", "HUÉRFANO"))</f>
        <v>Taxonomía Nueva</v>
      </c>
      <c r="S994" s="56">
        <f>YEAR(G994)</f>
        <v>2021</v>
      </c>
      <c r="T994" s="8">
        <f>IF(OR(ISBLANK(O993), O993=0, O993="", ISBLANK(P993), P993=0, P993=""), 1, 0)</f>
        <v>0</v>
      </c>
    </row>
    <row r="995" spans="2:20">
      <c r="B995" s="21">
        <v>202100544</v>
      </c>
      <c r="C995" s="8">
        <v>6</v>
      </c>
      <c r="D995" s="8">
        <v>5</v>
      </c>
      <c r="E995" s="8">
        <v>125</v>
      </c>
      <c r="F995" s="9">
        <v>29</v>
      </c>
      <c r="G995" s="10">
        <v>44329.417858796296</v>
      </c>
      <c r="H995" s="10">
        <v>44329.631898148145</v>
      </c>
      <c r="I995" s="11">
        <v>5.14</v>
      </c>
      <c r="J995" s="9">
        <v>23</v>
      </c>
      <c r="K995" s="9" t="s">
        <v>4</v>
      </c>
      <c r="L995" s="8">
        <v>7301</v>
      </c>
      <c r="M995" s="8" t="s">
        <v>53</v>
      </c>
      <c r="N995" s="8" t="s">
        <v>51</v>
      </c>
      <c r="O995" s="8">
        <v>300127.47700000001</v>
      </c>
      <c r="P995" s="12">
        <v>6125452.3150000004</v>
      </c>
      <c r="Q995" s="13" t="s">
        <v>808</v>
      </c>
      <c r="R995" s="54" t="str">
        <f>IF(ISNUMBER(MATCH(J995, Causas!B:B, 0)), "Taxonomía Nueva", IF(ISNUMBER(MATCH(J995, 'Causas 1'!B:B, 0)), "Taxonomía Antigua", "HUÉRFANO"))</f>
        <v>Taxonomía Nueva</v>
      </c>
      <c r="S995" s="56">
        <f>YEAR(G995)</f>
        <v>2021</v>
      </c>
      <c r="T995" s="8">
        <f>IF(OR(ISBLANK(O994), O994=0, O994="", ISBLANK(P994), P994=0, P994=""), 1, 0)</f>
        <v>0</v>
      </c>
    </row>
    <row r="996" spans="2:20">
      <c r="B996" s="21">
        <v>202100553</v>
      </c>
      <c r="C996" s="8">
        <v>9</v>
      </c>
      <c r="D996" s="8">
        <v>8</v>
      </c>
      <c r="E996" s="8">
        <v>197</v>
      </c>
      <c r="F996" s="9">
        <v>79</v>
      </c>
      <c r="G996" s="10">
        <v>44326.741435185184</v>
      </c>
      <c r="H996" s="10">
        <v>44326.864861111113</v>
      </c>
      <c r="I996" s="11">
        <v>2.96</v>
      </c>
      <c r="J996" s="9">
        <v>4</v>
      </c>
      <c r="K996" s="9" t="s">
        <v>4</v>
      </c>
      <c r="L996" s="8">
        <v>7308</v>
      </c>
      <c r="M996" s="8" t="s">
        <v>50</v>
      </c>
      <c r="N996" s="8" t="s">
        <v>51</v>
      </c>
      <c r="O996" s="8">
        <v>304741.50400000002</v>
      </c>
      <c r="P996" s="12">
        <v>6137095.9050000003</v>
      </c>
      <c r="Q996" s="13" t="s">
        <v>809</v>
      </c>
      <c r="R996" s="54" t="str">
        <f>IF(ISNUMBER(MATCH(J996, Causas!B:B, 0)), "Taxonomía Nueva", IF(ISNUMBER(MATCH(J996, 'Causas 1'!B:B, 0)), "Taxonomía Antigua", "HUÉRFANO"))</f>
        <v>Taxonomía Nueva</v>
      </c>
      <c r="S996" s="56">
        <f>YEAR(G996)</f>
        <v>2021</v>
      </c>
      <c r="T996" s="8">
        <f>IF(OR(ISBLANK(O995), O995=0, O995="", ISBLANK(P995), P995=0, P995=""), 1, 0)</f>
        <v>0</v>
      </c>
    </row>
    <row r="997" spans="2:20">
      <c r="B997" s="21">
        <v>202100561</v>
      </c>
      <c r="C997" s="8">
        <v>7</v>
      </c>
      <c r="D997" s="8">
        <v>3</v>
      </c>
      <c r="E997" s="8">
        <v>60</v>
      </c>
      <c r="F997" s="9">
        <v>70</v>
      </c>
      <c r="G997" s="10">
        <v>44328.27847222222</v>
      </c>
      <c r="H997" s="10">
        <v>44328.378761574073</v>
      </c>
      <c r="I997" s="11">
        <v>2.41</v>
      </c>
      <c r="J997" s="9">
        <v>30</v>
      </c>
      <c r="K997" s="9" t="s">
        <v>4</v>
      </c>
      <c r="L997" s="8">
        <v>7301</v>
      </c>
      <c r="M997" s="8" t="s">
        <v>53</v>
      </c>
      <c r="N997" s="8" t="s">
        <v>51</v>
      </c>
      <c r="O997" s="8">
        <v>304927.53516293003</v>
      </c>
      <c r="P997" s="12">
        <v>6113290.96731479</v>
      </c>
      <c r="Q997" s="13" t="s">
        <v>810</v>
      </c>
      <c r="R997" s="54" t="str">
        <f>IF(ISNUMBER(MATCH(J997, Causas!B:B, 0)), "Taxonomía Nueva", IF(ISNUMBER(MATCH(J997, 'Causas 1'!B:B, 0)), "Taxonomía Antigua", "HUÉRFANO"))</f>
        <v>Taxonomía Nueva</v>
      </c>
      <c r="S997" s="56">
        <f>YEAR(G997)</f>
        <v>2021</v>
      </c>
      <c r="T997" s="8">
        <f>IF(OR(ISBLANK(O996), O996=0, O996="", ISBLANK(P996), P996=0, P996=""), 1, 0)</f>
        <v>0</v>
      </c>
    </row>
    <row r="998" spans="2:20">
      <c r="B998" s="21">
        <v>202100578</v>
      </c>
      <c r="C998" s="8">
        <v>9</v>
      </c>
      <c r="D998" s="8">
        <v>8</v>
      </c>
      <c r="E998" s="8">
        <v>197</v>
      </c>
      <c r="F998" s="9">
        <v>79</v>
      </c>
      <c r="G998" s="10">
        <v>44331.402141203704</v>
      </c>
      <c r="H998" s="10">
        <v>44331.552199074074</v>
      </c>
      <c r="I998" s="11">
        <v>3.6</v>
      </c>
      <c r="J998" s="9">
        <v>4</v>
      </c>
      <c r="K998" s="9" t="s">
        <v>4</v>
      </c>
      <c r="L998" s="8">
        <v>7308</v>
      </c>
      <c r="M998" s="8" t="s">
        <v>50</v>
      </c>
      <c r="N998" s="8" t="s">
        <v>51</v>
      </c>
      <c r="O998" s="8">
        <v>304741.50400000002</v>
      </c>
      <c r="P998" s="12">
        <v>6137095.9050000003</v>
      </c>
      <c r="Q998" s="13" t="s">
        <v>811</v>
      </c>
      <c r="R998" s="54" t="str">
        <f>IF(ISNUMBER(MATCH(J998, Causas!B:B, 0)), "Taxonomía Nueva", IF(ISNUMBER(MATCH(J998, 'Causas 1'!B:B, 0)), "Taxonomía Antigua", "HUÉRFANO"))</f>
        <v>Taxonomía Nueva</v>
      </c>
      <c r="S998" s="56">
        <f>YEAR(G998)</f>
        <v>2021</v>
      </c>
      <c r="T998" s="8">
        <f>IF(OR(ISBLANK(O997), O997=0, O997="", ISBLANK(P997), P997=0, P997=""), 1, 0)</f>
        <v>0</v>
      </c>
    </row>
    <row r="999" spans="2:20">
      <c r="B999" s="21">
        <v>202100591</v>
      </c>
      <c r="C999" s="8">
        <v>7</v>
      </c>
      <c r="D999" s="8">
        <v>0</v>
      </c>
      <c r="E999" s="8">
        <v>0</v>
      </c>
      <c r="F999" s="9">
        <v>88</v>
      </c>
      <c r="G999" s="10">
        <v>44332.781122685185</v>
      </c>
      <c r="H999" s="10">
        <v>44332.82708333333</v>
      </c>
      <c r="I999" s="11">
        <v>1.1000000000000001</v>
      </c>
      <c r="J999" s="9">
        <v>26</v>
      </c>
      <c r="K999" s="9" t="s">
        <v>4</v>
      </c>
      <c r="L999" s="8">
        <v>7301</v>
      </c>
      <c r="M999" s="8" t="s">
        <v>53</v>
      </c>
      <c r="N999" s="8" t="s">
        <v>275</v>
      </c>
      <c r="O999" s="8">
        <v>304076.23412371002</v>
      </c>
      <c r="P999" s="12">
        <v>6110685.6768920897</v>
      </c>
      <c r="Q999" s="13" t="s">
        <v>812</v>
      </c>
      <c r="R999" s="54" t="str">
        <f>IF(ISNUMBER(MATCH(J999, Causas!B:B, 0)), "Taxonomía Nueva", IF(ISNUMBER(MATCH(J999, 'Causas 1'!B:B, 0)), "Taxonomía Antigua", "HUÉRFANO"))</f>
        <v>Taxonomía Nueva</v>
      </c>
      <c r="S999" s="56">
        <f>YEAR(G999)</f>
        <v>2021</v>
      </c>
      <c r="T999" s="8">
        <f>IF(OR(ISBLANK(O998), O998=0, O998="", ISBLANK(P998), P998=0, P998=""), 1, 0)</f>
        <v>0</v>
      </c>
    </row>
    <row r="1000" spans="2:20">
      <c r="B1000" s="21">
        <v>202100597</v>
      </c>
      <c r="C1000" s="8">
        <v>2</v>
      </c>
      <c r="D1000" s="8">
        <v>0</v>
      </c>
      <c r="E1000" s="8">
        <v>0</v>
      </c>
      <c r="F1000" s="9">
        <v>89</v>
      </c>
      <c r="G1000" s="10">
        <v>44333.655081018522</v>
      </c>
      <c r="H1000" s="10">
        <v>44333.733101851853</v>
      </c>
      <c r="I1000" s="11">
        <v>1.87</v>
      </c>
      <c r="J1000" s="9">
        <v>31</v>
      </c>
      <c r="K1000" s="9" t="s">
        <v>4</v>
      </c>
      <c r="L1000" s="8">
        <v>7308</v>
      </c>
      <c r="M1000" s="8" t="s">
        <v>50</v>
      </c>
      <c r="N1000" s="8" t="s">
        <v>275</v>
      </c>
      <c r="O1000" s="8">
        <v>308212.08600000001</v>
      </c>
      <c r="P1000" s="12">
        <v>6143353.3310000002</v>
      </c>
      <c r="Q1000" s="13" t="s">
        <v>813</v>
      </c>
      <c r="R1000" s="54" t="str">
        <f>IF(ISNUMBER(MATCH(J1000, Causas!B:B, 0)), "Taxonomía Nueva", IF(ISNUMBER(MATCH(J1000, 'Causas 1'!B:B, 0)), "Taxonomía Antigua", "HUÉRFANO"))</f>
        <v>Taxonomía Nueva</v>
      </c>
      <c r="S1000" s="56">
        <f>YEAR(G1000)</f>
        <v>2021</v>
      </c>
      <c r="T1000" s="8">
        <f>IF(OR(ISBLANK(O999), O999=0, O999="", ISBLANK(P999), P999=0, P999=""), 1, 0)</f>
        <v>0</v>
      </c>
    </row>
    <row r="1001" spans="2:20">
      <c r="B1001" s="21">
        <v>202100602</v>
      </c>
      <c r="C1001" s="8">
        <v>7</v>
      </c>
      <c r="D1001" s="8">
        <v>0</v>
      </c>
      <c r="E1001" s="8">
        <v>0</v>
      </c>
      <c r="F1001" s="9">
        <v>6</v>
      </c>
      <c r="G1001" s="10">
        <v>44335.419571759259</v>
      </c>
      <c r="H1001" s="10">
        <v>44335.478217592594</v>
      </c>
      <c r="I1001" s="11">
        <v>1.41</v>
      </c>
      <c r="J1001" s="9">
        <v>30</v>
      </c>
      <c r="K1001" s="9" t="s">
        <v>4</v>
      </c>
      <c r="L1001" s="8">
        <v>7301</v>
      </c>
      <c r="M1001" s="8" t="s">
        <v>53</v>
      </c>
      <c r="N1001" s="8" t="s">
        <v>275</v>
      </c>
      <c r="O1001" s="8">
        <v>315900.30800000002</v>
      </c>
      <c r="P1001" s="12">
        <v>6100788.0700000003</v>
      </c>
      <c r="Q1001" s="13" t="s">
        <v>814</v>
      </c>
      <c r="R1001" s="54" t="str">
        <f>IF(ISNUMBER(MATCH(J1001, Causas!B:B, 0)), "Taxonomía Nueva", IF(ISNUMBER(MATCH(J1001, 'Causas 1'!B:B, 0)), "Taxonomía Antigua", "HUÉRFANO"))</f>
        <v>Taxonomía Nueva</v>
      </c>
      <c r="S1001" s="56">
        <f>YEAR(G1001)</f>
        <v>2021</v>
      </c>
      <c r="T1001" s="8">
        <f>IF(OR(ISBLANK(O1000), O1000=0, O1000="", ISBLANK(P1000), P1000=0, P1000=""), 1, 0)</f>
        <v>0</v>
      </c>
    </row>
    <row r="1002" spans="2:20">
      <c r="B1002" s="21">
        <v>202100609</v>
      </c>
      <c r="C1002" s="8">
        <v>10</v>
      </c>
      <c r="D1002" s="8">
        <v>0</v>
      </c>
      <c r="E1002" s="8">
        <v>0</v>
      </c>
      <c r="F1002" s="9">
        <v>52</v>
      </c>
      <c r="G1002" s="10">
        <v>44335.837766203702</v>
      </c>
      <c r="H1002" s="10">
        <v>44335.880636574075</v>
      </c>
      <c r="I1002" s="11">
        <v>1.03</v>
      </c>
      <c r="J1002" s="9">
        <v>26</v>
      </c>
      <c r="K1002" s="9" t="s">
        <v>4</v>
      </c>
      <c r="L1002" s="8">
        <v>7308</v>
      </c>
      <c r="M1002" s="8" t="s">
        <v>50</v>
      </c>
      <c r="N1002" s="8" t="s">
        <v>275</v>
      </c>
      <c r="O1002" s="8">
        <v>312577.886</v>
      </c>
      <c r="P1002" s="12">
        <v>6135555.5609999998</v>
      </c>
      <c r="Q1002" s="13" t="s">
        <v>815</v>
      </c>
      <c r="R1002" s="54" t="str">
        <f>IF(ISNUMBER(MATCH(J1002, Causas!B:B, 0)), "Taxonomía Nueva", IF(ISNUMBER(MATCH(J1002, 'Causas 1'!B:B, 0)), "Taxonomía Antigua", "HUÉRFANO"))</f>
        <v>Taxonomía Nueva</v>
      </c>
      <c r="S1002" s="56">
        <f>YEAR(G1002)</f>
        <v>2021</v>
      </c>
      <c r="T1002" s="8">
        <f>IF(OR(ISBLANK(O1001), O1001=0, O1001="", ISBLANK(P1001), P1001=0, P1001=""), 1, 0)</f>
        <v>0</v>
      </c>
    </row>
    <row r="1003" spans="2:20">
      <c r="B1003" s="21">
        <v>202100612</v>
      </c>
      <c r="C1003" s="8">
        <v>6</v>
      </c>
      <c r="D1003" s="8">
        <v>0</v>
      </c>
      <c r="E1003" s="8">
        <v>0</v>
      </c>
      <c r="F1003" s="9">
        <v>108</v>
      </c>
      <c r="G1003" s="10">
        <v>44335.90729166667</v>
      </c>
      <c r="H1003" s="10">
        <v>44335.988923611112</v>
      </c>
      <c r="I1003" s="11">
        <v>1.96</v>
      </c>
      <c r="J1003" s="9">
        <v>30</v>
      </c>
      <c r="K1003" s="9" t="s">
        <v>4</v>
      </c>
      <c r="L1003" s="8">
        <v>7301</v>
      </c>
      <c r="M1003" s="8" t="s">
        <v>53</v>
      </c>
      <c r="N1003" s="8" t="s">
        <v>275</v>
      </c>
      <c r="O1003" s="8">
        <v>301871.44300000003</v>
      </c>
      <c r="P1003" s="12">
        <v>6118100.0999999996</v>
      </c>
      <c r="Q1003" s="13" t="s">
        <v>816</v>
      </c>
      <c r="R1003" s="54" t="str">
        <f>IF(ISNUMBER(MATCH(J1003, Causas!B:B, 0)), "Taxonomía Nueva", IF(ISNUMBER(MATCH(J1003, 'Causas 1'!B:B, 0)), "Taxonomía Antigua", "HUÉRFANO"))</f>
        <v>Taxonomía Nueva</v>
      </c>
      <c r="S1003" s="56">
        <f>YEAR(G1003)</f>
        <v>2021</v>
      </c>
      <c r="T1003" s="8">
        <f>IF(OR(ISBLANK(O1002), O1002=0, O1002="", ISBLANK(P1002), P1002=0, P1002=""), 1, 0)</f>
        <v>0</v>
      </c>
    </row>
    <row r="1004" spans="2:20">
      <c r="B1004" s="21">
        <v>202100615</v>
      </c>
      <c r="C1004" s="8">
        <v>6</v>
      </c>
      <c r="D1004" s="8">
        <v>21</v>
      </c>
      <c r="E1004" s="8">
        <v>2051.5</v>
      </c>
      <c r="F1004" s="9">
        <v>42</v>
      </c>
      <c r="G1004" s="10">
        <v>44336.507557870369</v>
      </c>
      <c r="H1004" s="10">
        <v>44336.557152777779</v>
      </c>
      <c r="I1004" s="11">
        <v>1.19</v>
      </c>
      <c r="J1004" s="9">
        <v>5</v>
      </c>
      <c r="K1004" s="9" t="s">
        <v>4</v>
      </c>
      <c r="L1004" s="8">
        <v>7301</v>
      </c>
      <c r="M1004" s="8" t="s">
        <v>53</v>
      </c>
      <c r="N1004" s="8" t="s">
        <v>51</v>
      </c>
      <c r="O1004" s="8">
        <v>301417.26799999998</v>
      </c>
      <c r="P1004" s="12">
        <v>6117644.2980000004</v>
      </c>
      <c r="Q1004" s="13" t="s">
        <v>817</v>
      </c>
      <c r="R1004" s="54" t="str">
        <f>IF(ISNUMBER(MATCH(J1004, Causas!B:B, 0)), "Taxonomía Nueva", IF(ISNUMBER(MATCH(J1004, 'Causas 1'!B:B, 0)), "Taxonomía Antigua", "HUÉRFANO"))</f>
        <v>Taxonomía Nueva</v>
      </c>
      <c r="S1004" s="56">
        <f>YEAR(G1004)</f>
        <v>2021</v>
      </c>
      <c r="T1004" s="8">
        <f>IF(OR(ISBLANK(O1003), O1003=0, O1003="", ISBLANK(P1003), P1003=0, P1003=""), 1, 0)</f>
        <v>0</v>
      </c>
    </row>
    <row r="1005" spans="2:20">
      <c r="B1005" s="21">
        <v>202100623</v>
      </c>
      <c r="C1005" s="8">
        <v>6</v>
      </c>
      <c r="D1005" s="8">
        <v>1</v>
      </c>
      <c r="E1005" s="8">
        <v>100</v>
      </c>
      <c r="F1005" s="9">
        <v>108</v>
      </c>
      <c r="G1005" s="10">
        <v>44336.818020833336</v>
      </c>
      <c r="H1005" s="10">
        <v>44336.851064814815</v>
      </c>
      <c r="I1005" s="11">
        <v>0.79</v>
      </c>
      <c r="J1005" s="9">
        <v>30</v>
      </c>
      <c r="K1005" s="9" t="s">
        <v>4</v>
      </c>
      <c r="L1005" s="8">
        <v>7301</v>
      </c>
      <c r="M1005" s="8" t="s">
        <v>53</v>
      </c>
      <c r="N1005" s="8" t="s">
        <v>51</v>
      </c>
      <c r="O1005" s="8">
        <v>301871.44300000003</v>
      </c>
      <c r="P1005" s="12">
        <v>6118100.0999999996</v>
      </c>
      <c r="Q1005" s="13" t="s">
        <v>818</v>
      </c>
      <c r="R1005" s="54" t="str">
        <f>IF(ISNUMBER(MATCH(J1005, Causas!B:B, 0)), "Taxonomía Nueva", IF(ISNUMBER(MATCH(J1005, 'Causas 1'!B:B, 0)), "Taxonomía Antigua", "HUÉRFANO"))</f>
        <v>Taxonomía Nueva</v>
      </c>
      <c r="S1005" s="56">
        <f>YEAR(G1005)</f>
        <v>2021</v>
      </c>
      <c r="T1005" s="8">
        <f>IF(OR(ISBLANK(O1004), O1004=0, O1004="", ISBLANK(P1004), P1004=0, P1004=""), 1, 0)</f>
        <v>0</v>
      </c>
    </row>
    <row r="1006" spans="2:20">
      <c r="B1006" s="21">
        <v>202100634</v>
      </c>
      <c r="C1006" s="8">
        <v>7</v>
      </c>
      <c r="D1006" s="8">
        <v>5</v>
      </c>
      <c r="E1006" s="8">
        <v>100</v>
      </c>
      <c r="F1006" s="9">
        <v>16</v>
      </c>
      <c r="G1006" s="10">
        <v>44338.392361111109</v>
      </c>
      <c r="H1006" s="10">
        <v>44338.430625000001</v>
      </c>
      <c r="I1006" s="11">
        <v>0.92</v>
      </c>
      <c r="J1006" s="9">
        <v>31</v>
      </c>
      <c r="K1006" s="9" t="s">
        <v>4</v>
      </c>
      <c r="L1006" s="8">
        <v>7301</v>
      </c>
      <c r="M1006" s="8" t="s">
        <v>53</v>
      </c>
      <c r="N1006" s="8" t="s">
        <v>51</v>
      </c>
      <c r="O1006" s="8">
        <v>304975.40299999999</v>
      </c>
      <c r="P1006" s="12">
        <v>6118752.9859999996</v>
      </c>
      <c r="Q1006" s="13" t="s">
        <v>819</v>
      </c>
      <c r="R1006" s="54" t="str">
        <f>IF(ISNUMBER(MATCH(J1006, Causas!B:B, 0)), "Taxonomía Nueva", IF(ISNUMBER(MATCH(J1006, 'Causas 1'!B:B, 0)), "Taxonomía Antigua", "HUÉRFANO"))</f>
        <v>Taxonomía Nueva</v>
      </c>
      <c r="S1006" s="56">
        <f>YEAR(G1006)</f>
        <v>2021</v>
      </c>
      <c r="T1006" s="8">
        <f>IF(OR(ISBLANK(O1005), O1005=0, O1005="", ISBLANK(P1005), P1005=0, P1005=""), 1, 0)</f>
        <v>0</v>
      </c>
    </row>
    <row r="1007" spans="2:20">
      <c r="B1007" s="21">
        <v>202100634</v>
      </c>
      <c r="C1007" s="8">
        <v>7</v>
      </c>
      <c r="D1007" s="8">
        <v>3</v>
      </c>
      <c r="E1007" s="8">
        <v>55</v>
      </c>
      <c r="F1007" s="9">
        <v>3</v>
      </c>
      <c r="G1007" s="10">
        <v>44338.392361111109</v>
      </c>
      <c r="H1007" s="10">
        <v>44338.455208333333</v>
      </c>
      <c r="I1007" s="11">
        <v>1.51</v>
      </c>
      <c r="J1007" s="9">
        <v>31</v>
      </c>
      <c r="K1007" s="9" t="s">
        <v>4</v>
      </c>
      <c r="L1007" s="8">
        <v>7301</v>
      </c>
      <c r="M1007" s="8" t="s">
        <v>53</v>
      </c>
      <c r="N1007" s="8" t="s">
        <v>51</v>
      </c>
      <c r="O1007" s="8">
        <v>304975.40299999999</v>
      </c>
      <c r="P1007" s="12">
        <v>6118752.9859999996</v>
      </c>
      <c r="Q1007" s="13" t="s">
        <v>819</v>
      </c>
      <c r="R1007" s="54" t="str">
        <f>IF(ISNUMBER(MATCH(J1007, Causas!B:B, 0)), "Taxonomía Nueva", IF(ISNUMBER(MATCH(J1007, 'Causas 1'!B:B, 0)), "Taxonomía Antigua", "HUÉRFANO"))</f>
        <v>Taxonomía Nueva</v>
      </c>
      <c r="S1007" s="56">
        <f>YEAR(G1007)</f>
        <v>2021</v>
      </c>
      <c r="T1007" s="8">
        <f>IF(OR(ISBLANK(O1006), O1006=0, O1006="", ISBLANK(P1006), P1006=0, P1006=""), 1, 0)</f>
        <v>0</v>
      </c>
    </row>
    <row r="1008" spans="2:20">
      <c r="B1008" s="21">
        <v>202100641</v>
      </c>
      <c r="C1008" s="8">
        <v>9</v>
      </c>
      <c r="D1008" s="8">
        <v>6</v>
      </c>
      <c r="E1008" s="8">
        <v>230</v>
      </c>
      <c r="F1008" s="9">
        <v>22</v>
      </c>
      <c r="G1008" s="10">
        <v>44342.41778935185</v>
      </c>
      <c r="H1008" s="10">
        <v>44342.650763888887</v>
      </c>
      <c r="I1008" s="11">
        <v>5.59</v>
      </c>
      <c r="J1008" s="9">
        <v>23</v>
      </c>
      <c r="K1008" s="9" t="s">
        <v>4</v>
      </c>
      <c r="L1008" s="8">
        <v>7308</v>
      </c>
      <c r="M1008" s="8" t="s">
        <v>50</v>
      </c>
      <c r="N1008" s="8" t="s">
        <v>51</v>
      </c>
      <c r="O1008" s="8">
        <v>312544.08500000002</v>
      </c>
      <c r="P1008" s="12">
        <v>6135530.3689999999</v>
      </c>
      <c r="Q1008" s="13" t="s">
        <v>820</v>
      </c>
      <c r="R1008" s="54" t="str">
        <f>IF(ISNUMBER(MATCH(J1008, Causas!B:B, 0)), "Taxonomía Nueva", IF(ISNUMBER(MATCH(J1008, 'Causas 1'!B:B, 0)), "Taxonomía Antigua", "HUÉRFANO"))</f>
        <v>Taxonomía Nueva</v>
      </c>
      <c r="S1008" s="56">
        <f>YEAR(G1008)</f>
        <v>2021</v>
      </c>
      <c r="T1008" s="8">
        <f>IF(OR(ISBLANK(O1007), O1007=0, O1007="", ISBLANK(P1007), P1007=0, P1007=""), 1, 0)</f>
        <v>0</v>
      </c>
    </row>
    <row r="1009" spans="2:20">
      <c r="B1009" s="21">
        <v>202100646</v>
      </c>
      <c r="C1009" s="8">
        <v>7</v>
      </c>
      <c r="D1009" s="8">
        <v>53</v>
      </c>
      <c r="E1009" s="8">
        <v>2890</v>
      </c>
      <c r="F1009" s="9">
        <v>563</v>
      </c>
      <c r="G1009" s="10">
        <v>44339.226423611108</v>
      </c>
      <c r="H1009" s="10">
        <v>44339.282141203701</v>
      </c>
      <c r="I1009" s="11">
        <v>1.34</v>
      </c>
      <c r="J1009" s="9">
        <v>20</v>
      </c>
      <c r="K1009" s="9" t="s">
        <v>3</v>
      </c>
      <c r="L1009" s="8">
        <v>7301</v>
      </c>
      <c r="M1009" s="8" t="s">
        <v>53</v>
      </c>
      <c r="N1009" s="8" t="s">
        <v>51</v>
      </c>
      <c r="O1009" s="8">
        <v>304169.03600000002</v>
      </c>
      <c r="P1009" s="12">
        <v>6116158.0700000003</v>
      </c>
      <c r="Q1009" s="13" t="s">
        <v>821</v>
      </c>
      <c r="R1009" s="54" t="str">
        <f>IF(ISNUMBER(MATCH(J1009, Causas!B:B, 0)), "Taxonomía Nueva", IF(ISNUMBER(MATCH(J1009, 'Causas 1'!B:B, 0)), "Taxonomía Antigua", "HUÉRFANO"))</f>
        <v>Taxonomía Nueva</v>
      </c>
      <c r="S1009" s="56">
        <f>YEAR(G1009)</f>
        <v>2021</v>
      </c>
      <c r="T1009" s="8">
        <f>IF(OR(ISBLANK(O1008), O1008=0, O1008="", ISBLANK(P1008), P1008=0, P1008=""), 1, 0)</f>
        <v>0</v>
      </c>
    </row>
    <row r="1010" spans="2:20">
      <c r="B1010" s="21">
        <v>202100646</v>
      </c>
      <c r="C1010" s="8">
        <v>7</v>
      </c>
      <c r="D1010" s="8">
        <v>102</v>
      </c>
      <c r="E1010" s="8">
        <v>4246</v>
      </c>
      <c r="F1010" s="9">
        <v>976</v>
      </c>
      <c r="G1010" s="10">
        <v>44339.226423611108</v>
      </c>
      <c r="H1010" s="10">
        <v>44339.380729166667</v>
      </c>
      <c r="I1010" s="11">
        <v>3.7</v>
      </c>
      <c r="J1010" s="9">
        <v>20</v>
      </c>
      <c r="K1010" s="9" t="s">
        <v>3</v>
      </c>
      <c r="L1010" s="8">
        <v>7301</v>
      </c>
      <c r="M1010" s="8" t="s">
        <v>53</v>
      </c>
      <c r="N1010" s="8" t="s">
        <v>51</v>
      </c>
      <c r="O1010" s="8">
        <v>304169.03600000002</v>
      </c>
      <c r="P1010" s="12">
        <v>6116158.0700000003</v>
      </c>
      <c r="Q1010" s="13" t="s">
        <v>821</v>
      </c>
      <c r="R1010" s="54" t="str">
        <f>IF(ISNUMBER(MATCH(J1010, Causas!B:B, 0)), "Taxonomía Nueva", IF(ISNUMBER(MATCH(J1010, 'Causas 1'!B:B, 0)), "Taxonomía Antigua", "HUÉRFANO"))</f>
        <v>Taxonomía Nueva</v>
      </c>
      <c r="S1010" s="56">
        <f>YEAR(G1010)</f>
        <v>2021</v>
      </c>
      <c r="T1010" s="8">
        <f>IF(OR(ISBLANK(O1009), O1009=0, O1009="", ISBLANK(P1009), P1009=0, P1009=""), 1, 0)</f>
        <v>0</v>
      </c>
    </row>
    <row r="1011" spans="2:20">
      <c r="B1011" s="21">
        <v>202100646</v>
      </c>
      <c r="C1011" s="8">
        <v>7</v>
      </c>
      <c r="D1011" s="8">
        <v>34</v>
      </c>
      <c r="E1011" s="8">
        <v>2144.5</v>
      </c>
      <c r="F1011" s="9">
        <v>279</v>
      </c>
      <c r="G1011" s="10">
        <v>44339.226423611108</v>
      </c>
      <c r="H1011" s="10">
        <v>44339.380729166667</v>
      </c>
      <c r="I1011" s="11">
        <v>3.7</v>
      </c>
      <c r="J1011" s="9">
        <v>20</v>
      </c>
      <c r="K1011" s="9" t="s">
        <v>3</v>
      </c>
      <c r="L1011" s="8">
        <v>7304</v>
      </c>
      <c r="M1011" s="8" t="s">
        <v>92</v>
      </c>
      <c r="N1011" s="8" t="s">
        <v>51</v>
      </c>
      <c r="O1011" s="8">
        <v>304169.03600000002</v>
      </c>
      <c r="P1011" s="12">
        <v>6116158.0700000003</v>
      </c>
      <c r="Q1011" s="13" t="s">
        <v>821</v>
      </c>
      <c r="R1011" s="54" t="str">
        <f>IF(ISNUMBER(MATCH(J1011, Causas!B:B, 0)), "Taxonomía Nueva", IF(ISNUMBER(MATCH(J1011, 'Causas 1'!B:B, 0)), "Taxonomía Antigua", "HUÉRFANO"))</f>
        <v>Taxonomía Nueva</v>
      </c>
      <c r="S1011" s="56">
        <f>YEAR(G1011)</f>
        <v>2021</v>
      </c>
      <c r="T1011" s="8">
        <f>IF(OR(ISBLANK(O1010), O1010=0, O1010="", ISBLANK(P1010), P1010=0, P1010=""), 1, 0)</f>
        <v>0</v>
      </c>
    </row>
    <row r="1012" spans="2:20">
      <c r="B1012" s="21">
        <v>202100653</v>
      </c>
      <c r="C1012" s="8">
        <v>9</v>
      </c>
      <c r="D1012" s="8">
        <v>47</v>
      </c>
      <c r="E1012" s="8">
        <v>3287</v>
      </c>
      <c r="F1012" s="9">
        <v>522</v>
      </c>
      <c r="G1012" s="10">
        <v>44341.345358796294</v>
      </c>
      <c r="H1012" s="10">
        <v>44341.409722222219</v>
      </c>
      <c r="I1012" s="11">
        <v>1.54</v>
      </c>
      <c r="J1012" s="9">
        <v>20</v>
      </c>
      <c r="K1012" s="9" t="s">
        <v>3</v>
      </c>
      <c r="L1012" s="8">
        <v>7308</v>
      </c>
      <c r="M1012" s="8" t="s">
        <v>50</v>
      </c>
      <c r="N1012" s="8" t="s">
        <v>51</v>
      </c>
      <c r="O1012" s="8">
        <v>308630.16100000002</v>
      </c>
      <c r="P1012" s="12">
        <v>6140108.6950000003</v>
      </c>
      <c r="Q1012" s="13" t="s">
        <v>822</v>
      </c>
      <c r="R1012" s="54" t="str">
        <f>IF(ISNUMBER(MATCH(J1012, Causas!B:B, 0)), "Taxonomía Nueva", IF(ISNUMBER(MATCH(J1012, 'Causas 1'!B:B, 0)), "Taxonomía Antigua", "HUÉRFANO"))</f>
        <v>Taxonomía Nueva</v>
      </c>
      <c r="S1012" s="56">
        <f>YEAR(G1012)</f>
        <v>2021</v>
      </c>
      <c r="T1012" s="8">
        <f>IF(OR(ISBLANK(O1011), O1011=0, O1011="", ISBLANK(P1011), P1011=0, P1011=""), 1, 0)</f>
        <v>0</v>
      </c>
    </row>
    <row r="1013" spans="2:20">
      <c r="B1013" s="21">
        <v>202100663</v>
      </c>
      <c r="C1013" s="8">
        <v>9</v>
      </c>
      <c r="D1013" s="8">
        <v>8</v>
      </c>
      <c r="E1013" s="8">
        <v>197</v>
      </c>
      <c r="F1013" s="9">
        <v>79</v>
      </c>
      <c r="G1013" s="10">
        <v>44341.574444444443</v>
      </c>
      <c r="H1013" s="10">
        <v>44341.717152777775</v>
      </c>
      <c r="I1013" s="11">
        <v>3.43</v>
      </c>
      <c r="J1013" s="9">
        <v>8</v>
      </c>
      <c r="K1013" s="9" t="s">
        <v>4</v>
      </c>
      <c r="L1013" s="8">
        <v>7308</v>
      </c>
      <c r="M1013" s="8" t="s">
        <v>50</v>
      </c>
      <c r="N1013" s="8" t="s">
        <v>51</v>
      </c>
      <c r="O1013" s="8">
        <v>304741.50400000002</v>
      </c>
      <c r="P1013" s="12">
        <v>6137095.9050000003</v>
      </c>
      <c r="Q1013" s="13" t="s">
        <v>823</v>
      </c>
      <c r="R1013" s="54" t="str">
        <f>IF(ISNUMBER(MATCH(J1013, Causas!B:B, 0)), "Taxonomía Nueva", IF(ISNUMBER(MATCH(J1013, 'Causas 1'!B:B, 0)), "Taxonomía Antigua", "HUÉRFANO"))</f>
        <v>Taxonomía Nueva</v>
      </c>
      <c r="S1013" s="56">
        <f>YEAR(G1013)</f>
        <v>2021</v>
      </c>
      <c r="T1013" s="8">
        <f>IF(OR(ISBLANK(O1012), O1012=0, O1012="", ISBLANK(P1012), P1012=0, P1012=""), 1, 0)</f>
        <v>0</v>
      </c>
    </row>
    <row r="1014" spans="2:20">
      <c r="B1014" s="21">
        <v>202100675</v>
      </c>
      <c r="C1014" s="8">
        <v>10</v>
      </c>
      <c r="D1014" s="8">
        <v>0</v>
      </c>
      <c r="E1014" s="8">
        <v>0</v>
      </c>
      <c r="F1014" s="9">
        <v>69</v>
      </c>
      <c r="G1014" s="10">
        <v>44343.841053240743</v>
      </c>
      <c r="H1014" s="10">
        <v>44343.876168981478</v>
      </c>
      <c r="I1014" s="11">
        <v>0.84</v>
      </c>
      <c r="J1014" s="9">
        <v>26</v>
      </c>
      <c r="K1014" s="9" t="s">
        <v>4</v>
      </c>
      <c r="L1014" s="8">
        <v>7308</v>
      </c>
      <c r="M1014" s="8" t="s">
        <v>50</v>
      </c>
      <c r="N1014" s="8" t="s">
        <v>275</v>
      </c>
      <c r="O1014" s="8">
        <v>314970.973</v>
      </c>
      <c r="P1014" s="12">
        <v>6133648.6349999998</v>
      </c>
      <c r="Q1014" s="13" t="s">
        <v>824</v>
      </c>
      <c r="R1014" s="54" t="str">
        <f>IF(ISNUMBER(MATCH(J1014, Causas!B:B, 0)), "Taxonomía Nueva", IF(ISNUMBER(MATCH(J1014, 'Causas 1'!B:B, 0)), "Taxonomía Antigua", "HUÉRFANO"))</f>
        <v>Taxonomía Nueva</v>
      </c>
      <c r="S1014" s="56">
        <f>YEAR(G1014)</f>
        <v>2021</v>
      </c>
      <c r="T1014" s="8">
        <f>IF(OR(ISBLANK(O1013), O1013=0, O1013="", ISBLANK(P1013), P1013=0, P1013=""), 1, 0)</f>
        <v>0</v>
      </c>
    </row>
    <row r="1015" spans="2:20">
      <c r="B1015" s="21">
        <v>202100689</v>
      </c>
      <c r="C1015" s="8">
        <v>6</v>
      </c>
      <c r="D1015" s="8">
        <v>0</v>
      </c>
      <c r="E1015" s="8">
        <v>0</v>
      </c>
      <c r="F1015" s="9">
        <v>46</v>
      </c>
      <c r="G1015" s="10">
        <v>44347.917060185187</v>
      </c>
      <c r="H1015" s="10">
        <v>44347.938981481479</v>
      </c>
      <c r="I1015" s="11">
        <v>0.53</v>
      </c>
      <c r="J1015" s="9">
        <v>26</v>
      </c>
      <c r="K1015" s="9" t="s">
        <v>4</v>
      </c>
      <c r="L1015" s="8">
        <v>7301</v>
      </c>
      <c r="M1015" s="8" t="s">
        <v>53</v>
      </c>
      <c r="N1015" s="8" t="s">
        <v>275</v>
      </c>
      <c r="O1015" s="8">
        <v>297638.55800000002</v>
      </c>
      <c r="P1015" s="12">
        <v>6118124.4380000001</v>
      </c>
      <c r="Q1015" s="13" t="s">
        <v>825</v>
      </c>
      <c r="R1015" s="54" t="str">
        <f>IF(ISNUMBER(MATCH(J1015, Causas!B:B, 0)), "Taxonomía Nueva", IF(ISNUMBER(MATCH(J1015, 'Causas 1'!B:B, 0)), "Taxonomía Antigua", "HUÉRFANO"))</f>
        <v>Taxonomía Nueva</v>
      </c>
      <c r="S1015" s="56">
        <f>YEAR(G1015)</f>
        <v>2021</v>
      </c>
      <c r="T1015" s="8">
        <f>IF(OR(ISBLANK(O1014), O1014=0, O1014="", ISBLANK(P1014), P1014=0, P1014=""), 1, 0)</f>
        <v>0</v>
      </c>
    </row>
    <row r="1016" spans="2:20">
      <c r="B1016" s="21">
        <v>202100736</v>
      </c>
      <c r="C1016" s="8">
        <v>7</v>
      </c>
      <c r="D1016" s="8">
        <v>42</v>
      </c>
      <c r="E1016" s="8">
        <v>3770</v>
      </c>
      <c r="F1016" s="9">
        <v>502</v>
      </c>
      <c r="G1016" s="10">
        <v>44354.182604166665</v>
      </c>
      <c r="H1016" s="10">
        <v>44354.213599537034</v>
      </c>
      <c r="I1016" s="11">
        <v>0.74</v>
      </c>
      <c r="J1016" s="9">
        <v>20</v>
      </c>
      <c r="K1016" s="9" t="s">
        <v>3</v>
      </c>
      <c r="L1016" s="8">
        <v>7301</v>
      </c>
      <c r="M1016" s="8" t="s">
        <v>53</v>
      </c>
      <c r="N1016" s="8" t="s">
        <v>51</v>
      </c>
      <c r="O1016" s="8">
        <v>304210.91899999999</v>
      </c>
      <c r="P1016" s="12">
        <v>6116266.682</v>
      </c>
      <c r="Q1016" s="13" t="s">
        <v>826</v>
      </c>
      <c r="R1016" s="54" t="str">
        <f>IF(ISNUMBER(MATCH(J1016, Causas!B:B, 0)), "Taxonomía Nueva", IF(ISNUMBER(MATCH(J1016, 'Causas 1'!B:B, 0)), "Taxonomía Antigua", "HUÉRFANO"))</f>
        <v>Taxonomía Nueva</v>
      </c>
      <c r="S1016" s="56">
        <f>YEAR(G1016)</f>
        <v>2021</v>
      </c>
      <c r="T1016" s="8">
        <f>IF(OR(ISBLANK(O1015), O1015=0, O1015="", ISBLANK(P1015), P1015=0, P1015=""), 1, 0)</f>
        <v>0</v>
      </c>
    </row>
    <row r="1017" spans="2:20">
      <c r="B1017" s="21">
        <v>202100738</v>
      </c>
      <c r="C1017" s="8">
        <v>7</v>
      </c>
      <c r="D1017" s="8">
        <v>0</v>
      </c>
      <c r="E1017" s="8">
        <v>0</v>
      </c>
      <c r="F1017" s="9">
        <v>36</v>
      </c>
      <c r="G1017" s="10">
        <v>44354.305162037039</v>
      </c>
      <c r="H1017" s="10">
        <v>44354.423333333332</v>
      </c>
      <c r="I1017" s="11">
        <v>2.84</v>
      </c>
      <c r="J1017" s="9">
        <v>30</v>
      </c>
      <c r="K1017" s="9" t="s">
        <v>4</v>
      </c>
      <c r="L1017" s="8">
        <v>7301</v>
      </c>
      <c r="M1017" s="8" t="s">
        <v>53</v>
      </c>
      <c r="N1017" s="8" t="s">
        <v>275</v>
      </c>
      <c r="O1017" s="8">
        <v>310434.136</v>
      </c>
      <c r="P1017" s="12">
        <v>6103553.9610000001</v>
      </c>
      <c r="Q1017" s="13" t="s">
        <v>827</v>
      </c>
      <c r="R1017" s="54" t="str">
        <f>IF(ISNUMBER(MATCH(J1017, Causas!B:B, 0)), "Taxonomía Nueva", IF(ISNUMBER(MATCH(J1017, 'Causas 1'!B:B, 0)), "Taxonomía Antigua", "HUÉRFANO"))</f>
        <v>Taxonomía Nueva</v>
      </c>
      <c r="S1017" s="56">
        <f>YEAR(G1017)</f>
        <v>2021</v>
      </c>
      <c r="T1017" s="8">
        <f>IF(OR(ISBLANK(O1016), O1016=0, O1016="", ISBLANK(P1016), P1016=0, P1016=""), 1, 0)</f>
        <v>0</v>
      </c>
    </row>
    <row r="1018" spans="2:20">
      <c r="B1018" s="21">
        <v>202100739</v>
      </c>
      <c r="C1018" s="8">
        <v>7</v>
      </c>
      <c r="D1018" s="8">
        <v>9</v>
      </c>
      <c r="E1018" s="8">
        <v>200</v>
      </c>
      <c r="F1018" s="9">
        <v>22</v>
      </c>
      <c r="G1018" s="10">
        <v>44354.320439814815</v>
      </c>
      <c r="H1018" s="10">
        <v>44354.418263888889</v>
      </c>
      <c r="I1018" s="11">
        <v>2.35</v>
      </c>
      <c r="J1018" s="9">
        <v>4</v>
      </c>
      <c r="K1018" s="9" t="s">
        <v>4</v>
      </c>
      <c r="L1018" s="8">
        <v>7301</v>
      </c>
      <c r="M1018" s="8" t="s">
        <v>53</v>
      </c>
      <c r="N1018" s="8" t="s">
        <v>51</v>
      </c>
      <c r="O1018" s="8">
        <v>304728.57299999997</v>
      </c>
      <c r="P1018" s="12">
        <v>6119136.2560000001</v>
      </c>
      <c r="Q1018" s="13" t="s">
        <v>828</v>
      </c>
      <c r="R1018" s="54" t="str">
        <f>IF(ISNUMBER(MATCH(J1018, Causas!B:B, 0)), "Taxonomía Nueva", IF(ISNUMBER(MATCH(J1018, 'Causas 1'!B:B, 0)), "Taxonomía Antigua", "HUÉRFANO"))</f>
        <v>Taxonomía Nueva</v>
      </c>
      <c r="S1018" s="56">
        <f>YEAR(G1018)</f>
        <v>2021</v>
      </c>
      <c r="T1018" s="8">
        <f>IF(OR(ISBLANK(O1017), O1017=0, O1017="", ISBLANK(P1017), P1017=0, P1017=""), 1, 0)</f>
        <v>0</v>
      </c>
    </row>
    <row r="1019" spans="2:20">
      <c r="B1019" s="21">
        <v>202100742</v>
      </c>
      <c r="C1019" s="8">
        <v>2</v>
      </c>
      <c r="D1019" s="8">
        <v>0</v>
      </c>
      <c r="E1019" s="8">
        <v>0</v>
      </c>
      <c r="F1019" s="9">
        <v>8</v>
      </c>
      <c r="G1019" s="10">
        <v>44354.350266203706</v>
      </c>
      <c r="H1019" s="10">
        <v>44354.48232638889</v>
      </c>
      <c r="I1019" s="11">
        <v>3.17</v>
      </c>
      <c r="J1019" s="9">
        <v>5</v>
      </c>
      <c r="K1019" s="9" t="s">
        <v>4</v>
      </c>
      <c r="L1019" s="8">
        <v>7308</v>
      </c>
      <c r="M1019" s="8" t="s">
        <v>50</v>
      </c>
      <c r="N1019" s="8" t="s">
        <v>275</v>
      </c>
      <c r="O1019" s="8">
        <v>316197.83799999999</v>
      </c>
      <c r="P1019" s="12">
        <v>6137910.4160000002</v>
      </c>
      <c r="Q1019" s="13" t="s">
        <v>829</v>
      </c>
      <c r="R1019" s="54" t="str">
        <f>IF(ISNUMBER(MATCH(J1019, Causas!B:B, 0)), "Taxonomía Nueva", IF(ISNUMBER(MATCH(J1019, 'Causas 1'!B:B, 0)), "Taxonomía Antigua", "HUÉRFANO"))</f>
        <v>Taxonomía Nueva</v>
      </c>
      <c r="S1019" s="56">
        <f>YEAR(G1019)</f>
        <v>2021</v>
      </c>
      <c r="T1019" s="8">
        <f>IF(OR(ISBLANK(O1018), O1018=0, O1018="", ISBLANK(P1018), P1018=0, P1018=""), 1, 0)</f>
        <v>0</v>
      </c>
    </row>
    <row r="1020" spans="2:20">
      <c r="B1020" s="21">
        <v>202100753</v>
      </c>
      <c r="C1020" s="8">
        <v>9</v>
      </c>
      <c r="D1020" s="8">
        <v>6</v>
      </c>
      <c r="E1020" s="8">
        <v>230</v>
      </c>
      <c r="F1020" s="9">
        <v>22</v>
      </c>
      <c r="G1020" s="10">
        <v>44362.41815972222</v>
      </c>
      <c r="H1020" s="10">
        <v>44362.664571759262</v>
      </c>
      <c r="I1020" s="11">
        <v>5.91</v>
      </c>
      <c r="J1020" s="9">
        <v>25</v>
      </c>
      <c r="K1020" s="9" t="s">
        <v>4</v>
      </c>
      <c r="L1020" s="8">
        <v>7308</v>
      </c>
      <c r="M1020" s="8" t="s">
        <v>50</v>
      </c>
      <c r="N1020" s="8" t="s">
        <v>51</v>
      </c>
      <c r="O1020" s="8">
        <v>312544.08500000002</v>
      </c>
      <c r="P1020" s="12">
        <v>6135530.3689999999</v>
      </c>
      <c r="Q1020" s="13" t="s">
        <v>830</v>
      </c>
      <c r="R1020" s="54" t="str">
        <f>IF(ISNUMBER(MATCH(J1020, Causas!B:B, 0)), "Taxonomía Nueva", IF(ISNUMBER(MATCH(J1020, 'Causas 1'!B:B, 0)), "Taxonomía Antigua", "HUÉRFANO"))</f>
        <v>Taxonomía Nueva</v>
      </c>
      <c r="S1020" s="56">
        <f>YEAR(G1020)</f>
        <v>2021</v>
      </c>
      <c r="T1020" s="8">
        <f>IF(OR(ISBLANK(O1019), O1019=0, O1019="", ISBLANK(P1019), P1019=0, P1019=""), 1, 0)</f>
        <v>0</v>
      </c>
    </row>
    <row r="1021" spans="2:20">
      <c r="B1021" s="21">
        <v>202100756</v>
      </c>
      <c r="C1021" s="8">
        <v>7</v>
      </c>
      <c r="D1021" s="8">
        <v>14</v>
      </c>
      <c r="E1021" s="8">
        <v>355</v>
      </c>
      <c r="F1021" s="9">
        <v>243</v>
      </c>
      <c r="G1021" s="10">
        <v>44356.335347222222</v>
      </c>
      <c r="H1021" s="10">
        <v>44356.405868055554</v>
      </c>
      <c r="I1021" s="11">
        <v>1.69</v>
      </c>
      <c r="J1021" s="9">
        <v>31</v>
      </c>
      <c r="K1021" s="9" t="s">
        <v>4</v>
      </c>
      <c r="L1021" s="8">
        <v>7301</v>
      </c>
      <c r="M1021" s="8" t="s">
        <v>53</v>
      </c>
      <c r="N1021" s="8" t="s">
        <v>51</v>
      </c>
      <c r="O1021" s="8">
        <v>305679.49900000001</v>
      </c>
      <c r="P1021" s="12">
        <v>6114864.4460000005</v>
      </c>
      <c r="Q1021" s="13" t="s">
        <v>831</v>
      </c>
      <c r="R1021" s="54" t="str">
        <f>IF(ISNUMBER(MATCH(J1021, Causas!B:B, 0)), "Taxonomía Nueva", IF(ISNUMBER(MATCH(J1021, 'Causas 1'!B:B, 0)), "Taxonomía Antigua", "HUÉRFANO"))</f>
        <v>Taxonomía Nueva</v>
      </c>
      <c r="S1021" s="56">
        <f>YEAR(G1021)</f>
        <v>2021</v>
      </c>
      <c r="T1021" s="8">
        <f>IF(OR(ISBLANK(O1020), O1020=0, O1020="", ISBLANK(P1020), P1020=0, P1020=""), 1, 0)</f>
        <v>0</v>
      </c>
    </row>
    <row r="1022" spans="2:20">
      <c r="B1022" s="21">
        <v>202100776</v>
      </c>
      <c r="C1022" s="8">
        <v>6</v>
      </c>
      <c r="D1022" s="8">
        <v>0</v>
      </c>
      <c r="E1022" s="8">
        <v>0</v>
      </c>
      <c r="F1022" s="9">
        <v>108</v>
      </c>
      <c r="G1022" s="10">
        <v>44361.905057870368</v>
      </c>
      <c r="H1022" s="10">
        <v>44361.949178240742</v>
      </c>
      <c r="I1022" s="11">
        <v>1.06</v>
      </c>
      <c r="J1022" s="9">
        <v>26</v>
      </c>
      <c r="K1022" s="9" t="s">
        <v>4</v>
      </c>
      <c r="L1022" s="8">
        <v>7301</v>
      </c>
      <c r="M1022" s="8" t="s">
        <v>53</v>
      </c>
      <c r="N1022" s="8" t="s">
        <v>275</v>
      </c>
      <c r="O1022" s="8">
        <v>301871.44300000003</v>
      </c>
      <c r="P1022" s="12">
        <v>6118100.0999999996</v>
      </c>
      <c r="Q1022" s="13" t="s">
        <v>832</v>
      </c>
      <c r="R1022" s="54" t="str">
        <f>IF(ISNUMBER(MATCH(J1022, Causas!B:B, 0)), "Taxonomía Nueva", IF(ISNUMBER(MATCH(J1022, 'Causas 1'!B:B, 0)), "Taxonomía Antigua", "HUÉRFANO"))</f>
        <v>Taxonomía Nueva</v>
      </c>
      <c r="S1022" s="56">
        <f>YEAR(G1022)</f>
        <v>2021</v>
      </c>
      <c r="T1022" s="8">
        <f>IF(OR(ISBLANK(O1021), O1021=0, O1021="", ISBLANK(P1021), P1021=0, P1021=""), 1, 0)</f>
        <v>0</v>
      </c>
    </row>
    <row r="1023" spans="2:20">
      <c r="B1023" s="21">
        <v>202100780</v>
      </c>
      <c r="C1023" s="8">
        <v>6</v>
      </c>
      <c r="D1023" s="8">
        <v>0</v>
      </c>
      <c r="E1023" s="8">
        <v>0</v>
      </c>
      <c r="F1023" s="9">
        <v>43</v>
      </c>
      <c r="G1023" s="10">
        <v>44362.582928240743</v>
      </c>
      <c r="H1023" s="10">
        <v>44362.618831018517</v>
      </c>
      <c r="I1023" s="11">
        <v>0.86</v>
      </c>
      <c r="J1023" s="9">
        <v>26</v>
      </c>
      <c r="K1023" s="9" t="s">
        <v>4</v>
      </c>
      <c r="L1023" s="8">
        <v>7301</v>
      </c>
      <c r="M1023" s="8" t="s">
        <v>53</v>
      </c>
      <c r="N1023" s="8" t="s">
        <v>275</v>
      </c>
      <c r="O1023" s="8">
        <v>297744.99400000001</v>
      </c>
      <c r="P1023" s="12">
        <v>6122573.2340000002</v>
      </c>
      <c r="Q1023" s="13" t="s">
        <v>833</v>
      </c>
      <c r="R1023" s="54" t="str">
        <f>IF(ISNUMBER(MATCH(J1023, Causas!B:B, 0)), "Taxonomía Nueva", IF(ISNUMBER(MATCH(J1023, 'Causas 1'!B:B, 0)), "Taxonomía Antigua", "HUÉRFANO"))</f>
        <v>Taxonomía Nueva</v>
      </c>
      <c r="S1023" s="56">
        <f>YEAR(G1023)</f>
        <v>2021</v>
      </c>
      <c r="T1023" s="8">
        <f>IF(OR(ISBLANK(O1022), O1022=0, O1022="", ISBLANK(P1022), P1022=0, P1022=""), 1, 0)</f>
        <v>0</v>
      </c>
    </row>
    <row r="1024" spans="2:20">
      <c r="B1024" s="21">
        <v>202100794</v>
      </c>
      <c r="C1024" s="8">
        <v>6</v>
      </c>
      <c r="D1024" s="8">
        <v>1</v>
      </c>
      <c r="E1024" s="8">
        <v>75</v>
      </c>
      <c r="F1024" s="9">
        <v>111</v>
      </c>
      <c r="G1024" s="10">
        <v>44371.424178240741</v>
      </c>
      <c r="H1024" s="10">
        <v>44371.523321759261</v>
      </c>
      <c r="I1024" s="11">
        <v>2.38</v>
      </c>
      <c r="J1024" s="9">
        <v>23</v>
      </c>
      <c r="K1024" s="9" t="s">
        <v>4</v>
      </c>
      <c r="L1024" s="8">
        <v>7301</v>
      </c>
      <c r="M1024" s="8" t="s">
        <v>53</v>
      </c>
      <c r="N1024" s="8" t="s">
        <v>51</v>
      </c>
      <c r="O1024" s="8">
        <v>301697.90000000002</v>
      </c>
      <c r="P1024" s="12">
        <v>6117616.7759999996</v>
      </c>
      <c r="Q1024" s="13" t="s">
        <v>834</v>
      </c>
      <c r="R1024" s="54" t="str">
        <f>IF(ISNUMBER(MATCH(J1024, Causas!B:B, 0)), "Taxonomía Nueva", IF(ISNUMBER(MATCH(J1024, 'Causas 1'!B:B, 0)), "Taxonomía Antigua", "HUÉRFANO"))</f>
        <v>Taxonomía Nueva</v>
      </c>
      <c r="S1024" s="56">
        <f>YEAR(G1024)</f>
        <v>2021</v>
      </c>
      <c r="T1024" s="8">
        <f>IF(OR(ISBLANK(O1023), O1023=0, O1023="", ISBLANK(P1023), P1023=0, P1023=""), 1, 0)</f>
        <v>0</v>
      </c>
    </row>
    <row r="1025" spans="2:20">
      <c r="B1025" s="21">
        <v>202100795</v>
      </c>
      <c r="C1025" s="8">
        <v>6</v>
      </c>
      <c r="D1025" s="8">
        <v>1</v>
      </c>
      <c r="E1025" s="8">
        <v>75</v>
      </c>
      <c r="F1025" s="9">
        <v>110</v>
      </c>
      <c r="G1025" s="10">
        <v>44371.625</v>
      </c>
      <c r="H1025" s="10">
        <v>44371.63989583333</v>
      </c>
      <c r="I1025" s="11">
        <v>0.36</v>
      </c>
      <c r="J1025" s="9">
        <v>23</v>
      </c>
      <c r="K1025" s="9" t="s">
        <v>4</v>
      </c>
      <c r="L1025" s="8">
        <v>7301</v>
      </c>
      <c r="M1025" s="8" t="s">
        <v>53</v>
      </c>
      <c r="N1025" s="8" t="s">
        <v>51</v>
      </c>
      <c r="O1025" s="8">
        <v>301623.43099999998</v>
      </c>
      <c r="P1025" s="12">
        <v>6117507.6780000003</v>
      </c>
      <c r="Q1025" s="13" t="s">
        <v>835</v>
      </c>
      <c r="R1025" s="54" t="str">
        <f>IF(ISNUMBER(MATCH(J1025, Causas!B:B, 0)), "Taxonomía Nueva", IF(ISNUMBER(MATCH(J1025, 'Causas 1'!B:B, 0)), "Taxonomía Antigua", "HUÉRFANO"))</f>
        <v>Taxonomía Nueva</v>
      </c>
      <c r="S1025" s="56">
        <f>YEAR(G1025)</f>
        <v>2021</v>
      </c>
      <c r="T1025" s="8">
        <f>IF(OR(ISBLANK(O1024), O1024=0, O1024="", ISBLANK(P1024), P1024=0, P1024=""), 1, 0)</f>
        <v>0</v>
      </c>
    </row>
    <row r="1026" spans="2:20">
      <c r="B1026" s="21">
        <v>202100798</v>
      </c>
      <c r="C1026" s="8">
        <v>7</v>
      </c>
      <c r="D1026" s="8">
        <v>0</v>
      </c>
      <c r="E1026" s="8">
        <v>0</v>
      </c>
      <c r="F1026" s="9">
        <v>49</v>
      </c>
      <c r="G1026" s="10">
        <v>44364.831631944442</v>
      </c>
      <c r="H1026" s="10">
        <v>44364.872685185182</v>
      </c>
      <c r="I1026" s="11">
        <v>0.99</v>
      </c>
      <c r="J1026" s="9">
        <v>26</v>
      </c>
      <c r="K1026" s="9" t="s">
        <v>4</v>
      </c>
      <c r="L1026" s="8">
        <v>7301</v>
      </c>
      <c r="M1026" s="8" t="s">
        <v>53</v>
      </c>
      <c r="N1026" s="8" t="s">
        <v>275</v>
      </c>
      <c r="O1026" s="8">
        <v>305657.90399999998</v>
      </c>
      <c r="P1026" s="12">
        <v>6112933.5020000003</v>
      </c>
      <c r="Q1026" s="13" t="s">
        <v>836</v>
      </c>
      <c r="R1026" s="54" t="str">
        <f>IF(ISNUMBER(MATCH(J1026, Causas!B:B, 0)), "Taxonomía Nueva", IF(ISNUMBER(MATCH(J1026, 'Causas 1'!B:B, 0)), "Taxonomía Antigua", "HUÉRFANO"))</f>
        <v>Taxonomía Nueva</v>
      </c>
      <c r="S1026" s="56">
        <f>YEAR(G1026)</f>
        <v>2021</v>
      </c>
      <c r="T1026" s="8">
        <f>IF(OR(ISBLANK(O1025), O1025=0, O1025="", ISBLANK(P1025), P1025=0, P1025=""), 1, 0)</f>
        <v>0</v>
      </c>
    </row>
    <row r="1027" spans="2:20">
      <c r="B1027" s="21">
        <v>202100812</v>
      </c>
      <c r="C1027" s="8">
        <v>6</v>
      </c>
      <c r="D1027" s="8">
        <v>1</v>
      </c>
      <c r="E1027" s="8">
        <v>75</v>
      </c>
      <c r="F1027" s="9">
        <v>34</v>
      </c>
      <c r="G1027" s="10">
        <v>44366.433946759258</v>
      </c>
      <c r="H1027" s="10">
        <v>44366.491597222222</v>
      </c>
      <c r="I1027" s="11">
        <v>1.38</v>
      </c>
      <c r="J1027" s="9">
        <v>31</v>
      </c>
      <c r="K1027" s="9" t="s">
        <v>4</v>
      </c>
      <c r="L1027" s="8">
        <v>7301</v>
      </c>
      <c r="M1027" s="8" t="s">
        <v>53</v>
      </c>
      <c r="N1027" s="8" t="s">
        <v>51</v>
      </c>
      <c r="O1027" s="8">
        <v>298620.70699999999</v>
      </c>
      <c r="P1027" s="12">
        <v>6125430.2549999999</v>
      </c>
      <c r="Q1027" s="13" t="s">
        <v>837</v>
      </c>
      <c r="R1027" s="54" t="str">
        <f>IF(ISNUMBER(MATCH(J1027, Causas!B:B, 0)), "Taxonomía Nueva", IF(ISNUMBER(MATCH(J1027, 'Causas 1'!B:B, 0)), "Taxonomía Antigua", "HUÉRFANO"))</f>
        <v>Taxonomía Nueva</v>
      </c>
      <c r="S1027" s="56">
        <f>YEAR(G1027)</f>
        <v>2021</v>
      </c>
      <c r="T1027" s="8">
        <f>IF(OR(ISBLANK(O1026), O1026=0, O1026="", ISBLANK(P1026), P1026=0, P1026=""), 1, 0)</f>
        <v>0</v>
      </c>
    </row>
    <row r="1028" spans="2:20">
      <c r="B1028" s="21">
        <v>202100840</v>
      </c>
      <c r="C1028" s="8">
        <v>2</v>
      </c>
      <c r="D1028" s="8">
        <v>1</v>
      </c>
      <c r="E1028" s="8">
        <v>10</v>
      </c>
      <c r="F1028" s="9">
        <v>6</v>
      </c>
      <c r="G1028" s="10">
        <v>44378.421076388891</v>
      </c>
      <c r="H1028" s="10">
        <v>44378.496203703704</v>
      </c>
      <c r="I1028" s="11">
        <v>1.8</v>
      </c>
      <c r="J1028" s="9">
        <v>23</v>
      </c>
      <c r="K1028" s="9" t="s">
        <v>4</v>
      </c>
      <c r="L1028" s="8">
        <v>7308</v>
      </c>
      <c r="M1028" s="8" t="s">
        <v>50</v>
      </c>
      <c r="N1028" s="8" t="s">
        <v>51</v>
      </c>
      <c r="O1028" s="8">
        <v>311402.00799999997</v>
      </c>
      <c r="P1028" s="12">
        <v>6143768.4960000003</v>
      </c>
      <c r="Q1028" s="13" t="s">
        <v>838</v>
      </c>
      <c r="R1028" s="54" t="str">
        <f>IF(ISNUMBER(MATCH(J1028, Causas!B:B, 0)), "Taxonomía Nueva", IF(ISNUMBER(MATCH(J1028, 'Causas 1'!B:B, 0)), "Taxonomía Antigua", "HUÉRFANO"))</f>
        <v>Taxonomía Nueva</v>
      </c>
      <c r="S1028" s="56">
        <f>YEAR(G1028)</f>
        <v>2021</v>
      </c>
      <c r="T1028" s="8">
        <f>IF(OR(ISBLANK(O1027), O1027=0, O1027="", ISBLANK(P1027), P1027=0, P1027=""), 1, 0)</f>
        <v>0</v>
      </c>
    </row>
    <row r="1029" spans="2:20">
      <c r="B1029" s="21">
        <v>202100841</v>
      </c>
      <c r="C1029" s="8">
        <v>6</v>
      </c>
      <c r="D1029" s="8">
        <v>1</v>
      </c>
      <c r="E1029" s="8">
        <v>100</v>
      </c>
      <c r="F1029" s="9">
        <v>108</v>
      </c>
      <c r="G1029" s="10">
        <v>44378.625</v>
      </c>
      <c r="H1029" s="10">
        <v>44378.656157407408</v>
      </c>
      <c r="I1029" s="11">
        <v>0.75</v>
      </c>
      <c r="J1029" s="9">
        <v>23</v>
      </c>
      <c r="K1029" s="9" t="s">
        <v>4</v>
      </c>
      <c r="L1029" s="8">
        <v>7301</v>
      </c>
      <c r="M1029" s="8" t="s">
        <v>53</v>
      </c>
      <c r="N1029" s="8" t="s">
        <v>51</v>
      </c>
      <c r="O1029" s="8">
        <v>301871.44300000003</v>
      </c>
      <c r="P1029" s="12">
        <v>6118100.0999999996</v>
      </c>
      <c r="Q1029" s="13" t="s">
        <v>839</v>
      </c>
      <c r="R1029" s="54" t="str">
        <f>IF(ISNUMBER(MATCH(J1029, Causas!B:B, 0)), "Taxonomía Nueva", IF(ISNUMBER(MATCH(J1029, 'Causas 1'!B:B, 0)), "Taxonomía Antigua", "HUÉRFANO"))</f>
        <v>Taxonomía Nueva</v>
      </c>
      <c r="S1029" s="56">
        <f>YEAR(G1029)</f>
        <v>2021</v>
      </c>
      <c r="T1029" s="8">
        <f>IF(OR(ISBLANK(O1028), O1028=0, O1028="", ISBLANK(P1028), P1028=0, P1028=""), 1, 0)</f>
        <v>0</v>
      </c>
    </row>
    <row r="1030" spans="2:20">
      <c r="B1030" s="21">
        <v>202100845</v>
      </c>
      <c r="C1030" s="8">
        <v>6</v>
      </c>
      <c r="D1030" s="8">
        <v>0</v>
      </c>
      <c r="E1030" s="8">
        <v>0</v>
      </c>
      <c r="F1030" s="9">
        <v>93</v>
      </c>
      <c r="G1030" s="10">
        <v>44371.631574074076</v>
      </c>
      <c r="H1030" s="10">
        <v>44371.66678240741</v>
      </c>
      <c r="I1030" s="11">
        <v>0.85</v>
      </c>
      <c r="J1030" s="9">
        <v>26</v>
      </c>
      <c r="K1030" s="9" t="s">
        <v>4</v>
      </c>
      <c r="L1030" s="8">
        <v>7301</v>
      </c>
      <c r="M1030" s="8" t="s">
        <v>53</v>
      </c>
      <c r="N1030" s="8" t="s">
        <v>275</v>
      </c>
      <c r="O1030" s="8">
        <v>297857.266</v>
      </c>
      <c r="P1030" s="12">
        <v>6125667.6349999998</v>
      </c>
      <c r="Q1030" s="13" t="s">
        <v>837</v>
      </c>
      <c r="R1030" s="54" t="str">
        <f>IF(ISNUMBER(MATCH(J1030, Causas!B:B, 0)), "Taxonomía Nueva", IF(ISNUMBER(MATCH(J1030, 'Causas 1'!B:B, 0)), "Taxonomía Antigua", "HUÉRFANO"))</f>
        <v>Taxonomía Nueva</v>
      </c>
      <c r="S1030" s="56">
        <f>YEAR(G1030)</f>
        <v>2021</v>
      </c>
      <c r="T1030" s="8">
        <f>IF(OR(ISBLANK(O1029), O1029=0, O1029="", ISBLANK(P1029), P1029=0, P1029=""), 1, 0)</f>
        <v>0</v>
      </c>
    </row>
    <row r="1031" spans="2:20">
      <c r="B1031" s="21">
        <v>202100862</v>
      </c>
      <c r="C1031" s="8">
        <v>7</v>
      </c>
      <c r="D1031" s="8">
        <v>0</v>
      </c>
      <c r="E1031" s="8">
        <v>0</v>
      </c>
      <c r="F1031" s="9">
        <v>32</v>
      </c>
      <c r="G1031" s="10">
        <v>44372.820648148147</v>
      </c>
      <c r="H1031" s="10">
        <v>44372.887974537036</v>
      </c>
      <c r="I1031" s="11">
        <v>1.62</v>
      </c>
      <c r="J1031" s="9">
        <v>26</v>
      </c>
      <c r="K1031" s="9" t="s">
        <v>4</v>
      </c>
      <c r="L1031" s="8">
        <v>7301</v>
      </c>
      <c r="M1031" s="8" t="s">
        <v>53</v>
      </c>
      <c r="N1031" s="8" t="s">
        <v>275</v>
      </c>
      <c r="O1031" s="8">
        <v>303550.42737092997</v>
      </c>
      <c r="P1031" s="12">
        <v>6110462.7296919702</v>
      </c>
      <c r="Q1031" s="13" t="s">
        <v>840</v>
      </c>
      <c r="R1031" s="54" t="str">
        <f>IF(ISNUMBER(MATCH(J1031, Causas!B:B, 0)), "Taxonomía Nueva", IF(ISNUMBER(MATCH(J1031, 'Causas 1'!B:B, 0)), "Taxonomía Antigua", "HUÉRFANO"))</f>
        <v>Taxonomía Nueva</v>
      </c>
      <c r="S1031" s="56">
        <f>YEAR(G1031)</f>
        <v>2021</v>
      </c>
      <c r="T1031" s="8">
        <f>IF(OR(ISBLANK(O1030), O1030=0, O1030="", ISBLANK(P1030), P1030=0, P1030=""), 1, 0)</f>
        <v>0</v>
      </c>
    </row>
    <row r="1032" spans="2:20">
      <c r="B1032" s="21">
        <v>202100865</v>
      </c>
      <c r="C1032" s="8">
        <v>9</v>
      </c>
      <c r="D1032" s="8">
        <v>2</v>
      </c>
      <c r="E1032" s="8">
        <v>55</v>
      </c>
      <c r="F1032" s="9">
        <v>4</v>
      </c>
      <c r="G1032" s="10">
        <v>44373.419756944444</v>
      </c>
      <c r="H1032" s="10">
        <v>44373.49832175926</v>
      </c>
      <c r="I1032" s="11">
        <v>1.89</v>
      </c>
      <c r="J1032" s="9">
        <v>33</v>
      </c>
      <c r="K1032" s="9" t="s">
        <v>2</v>
      </c>
      <c r="L1032" s="8">
        <v>7308</v>
      </c>
      <c r="M1032" s="8" t="s">
        <v>50</v>
      </c>
      <c r="N1032" s="8" t="s">
        <v>51</v>
      </c>
      <c r="O1032" s="8">
        <v>305459.44099999999</v>
      </c>
      <c r="P1032" s="12">
        <v>6136549.517</v>
      </c>
      <c r="Q1032" s="13" t="s">
        <v>841</v>
      </c>
      <c r="R1032" s="54" t="str">
        <f>IF(ISNUMBER(MATCH(J1032, Causas!B:B, 0)), "Taxonomía Nueva", IF(ISNUMBER(MATCH(J1032, 'Causas 1'!B:B, 0)), "Taxonomía Antigua", "HUÉRFANO"))</f>
        <v>Taxonomía Nueva</v>
      </c>
      <c r="S1032" s="56">
        <f>YEAR(G1032)</f>
        <v>2021</v>
      </c>
      <c r="T1032" s="8">
        <f>IF(OR(ISBLANK(O1031), O1031=0, O1031="", ISBLANK(P1031), P1031=0, P1031=""), 1, 0)</f>
        <v>0</v>
      </c>
    </row>
    <row r="1033" spans="2:20">
      <c r="B1033" s="21">
        <v>202100872</v>
      </c>
      <c r="C1033" s="8">
        <v>6</v>
      </c>
      <c r="D1033" s="8">
        <v>0</v>
      </c>
      <c r="E1033" s="8">
        <v>0</v>
      </c>
      <c r="F1033" s="9">
        <v>74</v>
      </c>
      <c r="G1033" s="10">
        <v>44373.793310185189</v>
      </c>
      <c r="H1033" s="10">
        <v>44373.87667824074</v>
      </c>
      <c r="I1033" s="11">
        <v>2</v>
      </c>
      <c r="J1033" s="9">
        <v>26</v>
      </c>
      <c r="K1033" s="9" t="s">
        <v>4</v>
      </c>
      <c r="L1033" s="8">
        <v>7301</v>
      </c>
      <c r="M1033" s="8" t="s">
        <v>53</v>
      </c>
      <c r="N1033" s="8" t="s">
        <v>275</v>
      </c>
      <c r="O1033" s="8">
        <v>301727.924</v>
      </c>
      <c r="P1033" s="12">
        <v>6117695.0769999996</v>
      </c>
      <c r="Q1033" s="13" t="s">
        <v>842</v>
      </c>
      <c r="R1033" s="54" t="str">
        <f>IF(ISNUMBER(MATCH(J1033, Causas!B:B, 0)), "Taxonomía Nueva", IF(ISNUMBER(MATCH(J1033, 'Causas 1'!B:B, 0)), "Taxonomía Antigua", "HUÉRFANO"))</f>
        <v>Taxonomía Nueva</v>
      </c>
      <c r="S1033" s="56">
        <f>YEAR(G1033)</f>
        <v>2021</v>
      </c>
      <c r="T1033" s="8">
        <f>IF(OR(ISBLANK(O1032), O1032=0, O1032="", ISBLANK(P1032), P1032=0, P1032=""), 1, 0)</f>
        <v>0</v>
      </c>
    </row>
    <row r="1034" spans="2:20">
      <c r="B1034" s="21">
        <v>202100881</v>
      </c>
      <c r="C1034" s="8">
        <v>6</v>
      </c>
      <c r="D1034" s="8">
        <v>0</v>
      </c>
      <c r="E1034" s="8">
        <v>0</v>
      </c>
      <c r="F1034" s="9">
        <v>34</v>
      </c>
      <c r="G1034" s="10">
        <v>44374.777129629627</v>
      </c>
      <c r="H1034" s="10">
        <v>44374.813854166663</v>
      </c>
      <c r="I1034" s="11">
        <v>0.88</v>
      </c>
      <c r="J1034" s="9">
        <v>26</v>
      </c>
      <c r="K1034" s="9" t="s">
        <v>4</v>
      </c>
      <c r="L1034" s="8">
        <v>7301</v>
      </c>
      <c r="M1034" s="8" t="s">
        <v>53</v>
      </c>
      <c r="N1034" s="8" t="s">
        <v>275</v>
      </c>
      <c r="O1034" s="8">
        <v>298029.96100000001</v>
      </c>
      <c r="P1034" s="12">
        <v>6118548.7989999996</v>
      </c>
      <c r="Q1034" s="13" t="s">
        <v>843</v>
      </c>
      <c r="R1034" s="54" t="str">
        <f>IF(ISNUMBER(MATCH(J1034, Causas!B:B, 0)), "Taxonomía Nueva", IF(ISNUMBER(MATCH(J1034, 'Causas 1'!B:B, 0)), "Taxonomía Antigua", "HUÉRFANO"))</f>
        <v>Taxonomía Nueva</v>
      </c>
      <c r="S1034" s="56">
        <f>YEAR(G1034)</f>
        <v>2021</v>
      </c>
      <c r="T1034" s="8">
        <f>IF(OR(ISBLANK(O1033), O1033=0, O1033="", ISBLANK(P1033), P1033=0, P1033=""), 1, 0)</f>
        <v>0</v>
      </c>
    </row>
    <row r="1035" spans="2:20">
      <c r="B1035" s="21">
        <v>202100893</v>
      </c>
      <c r="C1035" s="8">
        <v>6</v>
      </c>
      <c r="D1035" s="8">
        <v>0</v>
      </c>
      <c r="E1035" s="8">
        <v>0</v>
      </c>
      <c r="F1035" s="9">
        <v>108</v>
      </c>
      <c r="G1035" s="10">
        <v>44375.821539351855</v>
      </c>
      <c r="H1035" s="10">
        <v>44375.875011574077</v>
      </c>
      <c r="I1035" s="11">
        <v>1.28</v>
      </c>
      <c r="J1035" s="9">
        <v>30</v>
      </c>
      <c r="K1035" s="9" t="s">
        <v>4</v>
      </c>
      <c r="L1035" s="8">
        <v>7301</v>
      </c>
      <c r="M1035" s="8" t="s">
        <v>53</v>
      </c>
      <c r="N1035" s="8" t="s">
        <v>275</v>
      </c>
      <c r="O1035" s="8">
        <v>301871.44300000003</v>
      </c>
      <c r="P1035" s="12">
        <v>6118100.0999999996</v>
      </c>
      <c r="Q1035" s="13" t="s">
        <v>844</v>
      </c>
      <c r="R1035" s="54" t="str">
        <f>IF(ISNUMBER(MATCH(J1035, Causas!B:B, 0)), "Taxonomía Nueva", IF(ISNUMBER(MATCH(J1035, 'Causas 1'!B:B, 0)), "Taxonomía Antigua", "HUÉRFANO"))</f>
        <v>Taxonomía Nueva</v>
      </c>
      <c r="S1035" s="56">
        <f>YEAR(G1035)</f>
        <v>2021</v>
      </c>
      <c r="T1035" s="8">
        <f>IF(OR(ISBLANK(O1034), O1034=0, O1034="", ISBLANK(P1034), P1034=0, P1034=""), 1, 0)</f>
        <v>0</v>
      </c>
    </row>
    <row r="1036" spans="2:20">
      <c r="B1036" s="21">
        <v>202100895</v>
      </c>
      <c r="C1036" s="8">
        <v>7</v>
      </c>
      <c r="D1036" s="8">
        <v>0</v>
      </c>
      <c r="E1036" s="8">
        <v>0</v>
      </c>
      <c r="F1036" s="9">
        <v>20</v>
      </c>
      <c r="G1036" s="10">
        <v>44375.882743055554</v>
      </c>
      <c r="H1036" s="10">
        <v>44375.947916666664</v>
      </c>
      <c r="I1036" s="11">
        <v>1.56</v>
      </c>
      <c r="J1036" s="9">
        <v>26</v>
      </c>
      <c r="K1036" s="9" t="s">
        <v>4</v>
      </c>
      <c r="L1036" s="8">
        <v>7301</v>
      </c>
      <c r="M1036" s="8" t="s">
        <v>53</v>
      </c>
      <c r="N1036" s="8" t="s">
        <v>275</v>
      </c>
      <c r="O1036" s="8">
        <v>302343.37400000001</v>
      </c>
      <c r="P1036" s="12">
        <v>6111827.7989999996</v>
      </c>
      <c r="Q1036" s="13" t="s">
        <v>845</v>
      </c>
      <c r="R1036" s="54" t="str">
        <f>IF(ISNUMBER(MATCH(J1036, Causas!B:B, 0)), "Taxonomía Nueva", IF(ISNUMBER(MATCH(J1036, 'Causas 1'!B:B, 0)), "Taxonomía Antigua", "HUÉRFANO"))</f>
        <v>Taxonomía Nueva</v>
      </c>
      <c r="S1036" s="56">
        <f>YEAR(G1036)</f>
        <v>2021</v>
      </c>
      <c r="T1036" s="8">
        <f>IF(OR(ISBLANK(O1035), O1035=0, O1035="", ISBLANK(P1035), P1035=0, P1035=""), 1, 0)</f>
        <v>0</v>
      </c>
    </row>
    <row r="1037" spans="2:20">
      <c r="B1037" s="21">
        <v>202100898</v>
      </c>
      <c r="C1037" s="8">
        <v>9</v>
      </c>
      <c r="D1037" s="8">
        <v>0</v>
      </c>
      <c r="E1037" s="8">
        <v>0</v>
      </c>
      <c r="F1037" s="9">
        <v>13</v>
      </c>
      <c r="G1037" s="10">
        <v>44376.61446759259</v>
      </c>
      <c r="H1037" s="10">
        <v>44376.694988425923</v>
      </c>
      <c r="I1037" s="11">
        <v>1.93</v>
      </c>
      <c r="J1037" s="9">
        <v>30</v>
      </c>
      <c r="K1037" s="9" t="s">
        <v>4</v>
      </c>
      <c r="L1037" s="8">
        <v>7306</v>
      </c>
      <c r="M1037" s="8" t="s">
        <v>60</v>
      </c>
      <c r="N1037" s="8" t="s">
        <v>275</v>
      </c>
      <c r="O1037" s="8">
        <v>327588.35738</v>
      </c>
      <c r="P1037" s="12">
        <v>6127035.80527802</v>
      </c>
      <c r="Q1037" s="13" t="s">
        <v>846</v>
      </c>
      <c r="R1037" s="54" t="str">
        <f>IF(ISNUMBER(MATCH(J1037, Causas!B:B, 0)), "Taxonomía Nueva", IF(ISNUMBER(MATCH(J1037, 'Causas 1'!B:B, 0)), "Taxonomía Antigua", "HUÉRFANO"))</f>
        <v>Taxonomía Nueva</v>
      </c>
      <c r="S1037" s="56">
        <f>YEAR(G1037)</f>
        <v>2021</v>
      </c>
      <c r="T1037" s="8">
        <f>IF(OR(ISBLANK(O1036), O1036=0, O1036="", ISBLANK(P1036), P1036=0, P1036=""), 1, 0)</f>
        <v>0</v>
      </c>
    </row>
    <row r="1038" spans="2:20">
      <c r="B1038" s="21">
        <v>202100906</v>
      </c>
      <c r="C1038" s="8">
        <v>7</v>
      </c>
      <c r="D1038" s="8">
        <v>0</v>
      </c>
      <c r="E1038" s="8">
        <v>0</v>
      </c>
      <c r="F1038" s="9">
        <v>93</v>
      </c>
      <c r="G1038" s="10">
        <v>44376.813333333332</v>
      </c>
      <c r="H1038" s="10">
        <v>44376.866446759261</v>
      </c>
      <c r="I1038" s="11">
        <v>1.27</v>
      </c>
      <c r="J1038" s="9">
        <v>31</v>
      </c>
      <c r="K1038" s="9" t="s">
        <v>4</v>
      </c>
      <c r="L1038" s="8">
        <v>7301</v>
      </c>
      <c r="M1038" s="8" t="s">
        <v>53</v>
      </c>
      <c r="N1038" s="8" t="s">
        <v>275</v>
      </c>
      <c r="O1038" s="8">
        <v>305371.27399999998</v>
      </c>
      <c r="P1038" s="12">
        <v>6113447.0020000003</v>
      </c>
      <c r="Q1038" s="13" t="s">
        <v>847</v>
      </c>
      <c r="R1038" s="54" t="str">
        <f>IF(ISNUMBER(MATCH(J1038, Causas!B:B, 0)), "Taxonomía Nueva", IF(ISNUMBER(MATCH(J1038, 'Causas 1'!B:B, 0)), "Taxonomía Antigua", "HUÉRFANO"))</f>
        <v>Taxonomía Nueva</v>
      </c>
      <c r="S1038" s="56">
        <f>YEAR(G1038)</f>
        <v>2021</v>
      </c>
      <c r="T1038" s="8">
        <f>IF(OR(ISBLANK(O1037), O1037=0, O1037="", ISBLANK(P1037), P1037=0, P1037=""), 1, 0)</f>
        <v>0</v>
      </c>
    </row>
    <row r="1039" spans="2:20">
      <c r="B1039" s="21">
        <v>202100910</v>
      </c>
      <c r="C1039" s="8">
        <v>6</v>
      </c>
      <c r="D1039" s="8">
        <v>0</v>
      </c>
      <c r="E1039" s="8">
        <v>0</v>
      </c>
      <c r="F1039" s="9">
        <v>30</v>
      </c>
      <c r="G1039" s="10">
        <v>44376.913171296299</v>
      </c>
      <c r="H1039" s="10">
        <v>44377.014780092592</v>
      </c>
      <c r="I1039" s="11">
        <v>2.44</v>
      </c>
      <c r="J1039" s="9">
        <v>30</v>
      </c>
      <c r="K1039" s="9" t="s">
        <v>4</v>
      </c>
      <c r="L1039" s="8">
        <v>7301</v>
      </c>
      <c r="M1039" s="8" t="s">
        <v>53</v>
      </c>
      <c r="N1039" s="8" t="s">
        <v>275</v>
      </c>
      <c r="O1039" s="8">
        <v>301955.89</v>
      </c>
      <c r="P1039" s="12">
        <v>6119818.1550000003</v>
      </c>
      <c r="Q1039" s="13" t="s">
        <v>848</v>
      </c>
      <c r="R1039" s="54" t="str">
        <f>IF(ISNUMBER(MATCH(J1039, Causas!B:B, 0)), "Taxonomía Nueva", IF(ISNUMBER(MATCH(J1039, 'Causas 1'!B:B, 0)), "Taxonomía Antigua", "HUÉRFANO"))</f>
        <v>Taxonomía Nueva</v>
      </c>
      <c r="S1039" s="56">
        <f>YEAR(G1039)</f>
        <v>2021</v>
      </c>
      <c r="T1039" s="8">
        <f>IF(OR(ISBLANK(O1038), O1038=0, O1038="", ISBLANK(P1038), P1038=0, P1038=""), 1, 0)</f>
        <v>0</v>
      </c>
    </row>
    <row r="1040" spans="2:20">
      <c r="B1040" s="21">
        <v>202100920</v>
      </c>
      <c r="C1040" s="8">
        <v>6</v>
      </c>
      <c r="D1040" s="8">
        <v>38</v>
      </c>
      <c r="E1040" s="8">
        <v>3811.5</v>
      </c>
      <c r="F1040" s="9">
        <v>1160</v>
      </c>
      <c r="G1040" s="10">
        <v>44377.701168981483</v>
      </c>
      <c r="H1040" s="10">
        <v>44377.799166666664</v>
      </c>
      <c r="I1040" s="11">
        <v>2.35</v>
      </c>
      <c r="J1040" s="9">
        <v>20</v>
      </c>
      <c r="K1040" s="9" t="s">
        <v>3</v>
      </c>
      <c r="L1040" s="8">
        <v>7301</v>
      </c>
      <c r="M1040" s="8" t="s">
        <v>53</v>
      </c>
      <c r="N1040" s="8" t="s">
        <v>51</v>
      </c>
      <c r="O1040" s="8">
        <v>301852.22200000001</v>
      </c>
      <c r="P1040" s="12">
        <v>6118714.0480000004</v>
      </c>
      <c r="Q1040" s="13" t="s">
        <v>849</v>
      </c>
      <c r="R1040" s="54" t="str">
        <f>IF(ISNUMBER(MATCH(J1040, Causas!B:B, 0)), "Taxonomía Nueva", IF(ISNUMBER(MATCH(J1040, 'Causas 1'!B:B, 0)), "Taxonomía Antigua", "HUÉRFANO"))</f>
        <v>Taxonomía Nueva</v>
      </c>
      <c r="S1040" s="56">
        <f>YEAR(G1040)</f>
        <v>2021</v>
      </c>
      <c r="T1040" s="8">
        <f>IF(OR(ISBLANK(O1039), O1039=0, O1039="", ISBLANK(P1039), P1039=0, P1039=""), 1, 0)</f>
        <v>0</v>
      </c>
    </row>
    <row r="1041" spans="2:20">
      <c r="B1041" s="21">
        <v>202100925</v>
      </c>
      <c r="C1041" s="8">
        <v>6</v>
      </c>
      <c r="D1041" s="8">
        <v>0</v>
      </c>
      <c r="E1041" s="8">
        <v>0</v>
      </c>
      <c r="F1041" s="9">
        <v>84</v>
      </c>
      <c r="G1041" s="10">
        <v>44377.814409722225</v>
      </c>
      <c r="H1041" s="10">
        <v>44377.863263888888</v>
      </c>
      <c r="I1041" s="11">
        <v>1.17</v>
      </c>
      <c r="J1041" s="9">
        <v>26</v>
      </c>
      <c r="K1041" s="9" t="s">
        <v>4</v>
      </c>
      <c r="L1041" s="8">
        <v>7301</v>
      </c>
      <c r="M1041" s="8" t="s">
        <v>53</v>
      </c>
      <c r="N1041" s="8" t="s">
        <v>275</v>
      </c>
      <c r="O1041" s="8">
        <v>298004.88199999998</v>
      </c>
      <c r="P1041" s="12">
        <v>6122341.5350000001</v>
      </c>
      <c r="Q1041" s="13" t="s">
        <v>850</v>
      </c>
      <c r="R1041" s="54" t="str">
        <f>IF(ISNUMBER(MATCH(J1041, Causas!B:B, 0)), "Taxonomía Nueva", IF(ISNUMBER(MATCH(J1041, 'Causas 1'!B:B, 0)), "Taxonomía Antigua", "HUÉRFANO"))</f>
        <v>Taxonomía Nueva</v>
      </c>
      <c r="S1041" s="56">
        <f>YEAR(G1041)</f>
        <v>2021</v>
      </c>
      <c r="T1041" s="8">
        <f>IF(OR(ISBLANK(O1040), O1040=0, O1040="", ISBLANK(P1040), P1040=0, P1040=""), 1, 0)</f>
        <v>0</v>
      </c>
    </row>
    <row r="1042" spans="2:20">
      <c r="B1042" s="21">
        <v>202100928</v>
      </c>
      <c r="C1042" s="8">
        <v>6</v>
      </c>
      <c r="D1042" s="8">
        <v>1</v>
      </c>
      <c r="E1042" s="8">
        <v>112</v>
      </c>
      <c r="F1042" s="9">
        <v>93</v>
      </c>
      <c r="G1042" s="10">
        <v>44377.868842592594</v>
      </c>
      <c r="H1042" s="10">
        <v>44377.896793981483</v>
      </c>
      <c r="I1042" s="11">
        <v>0.67</v>
      </c>
      <c r="J1042" s="9">
        <v>26</v>
      </c>
      <c r="K1042" s="9" t="s">
        <v>4</v>
      </c>
      <c r="L1042" s="8">
        <v>7301</v>
      </c>
      <c r="M1042" s="8" t="s">
        <v>53</v>
      </c>
      <c r="N1042" s="8" t="s">
        <v>51</v>
      </c>
      <c r="O1042" s="8">
        <v>297857.266</v>
      </c>
      <c r="P1042" s="12">
        <v>6125667.6349999998</v>
      </c>
      <c r="Q1042" s="13" t="s">
        <v>851</v>
      </c>
      <c r="R1042" s="54" t="str">
        <f>IF(ISNUMBER(MATCH(J1042, Causas!B:B, 0)), "Taxonomía Nueva", IF(ISNUMBER(MATCH(J1042, 'Causas 1'!B:B, 0)), "Taxonomía Antigua", "HUÉRFANO"))</f>
        <v>Taxonomía Nueva</v>
      </c>
      <c r="S1042" s="56">
        <f>YEAR(G1042)</f>
        <v>2021</v>
      </c>
      <c r="T1042" s="8">
        <f>IF(OR(ISBLANK(O1041), O1041=0, O1041="", ISBLANK(P1041), P1041=0, P1041=""), 1, 0)</f>
        <v>0</v>
      </c>
    </row>
    <row r="1043" spans="2:20">
      <c r="B1043" s="21">
        <v>202100931</v>
      </c>
      <c r="C1043" s="8">
        <v>7</v>
      </c>
      <c r="D1043" s="8">
        <v>0</v>
      </c>
      <c r="E1043" s="8">
        <v>0</v>
      </c>
      <c r="F1043" s="9">
        <v>53</v>
      </c>
      <c r="G1043" s="10">
        <v>44377.840381944443</v>
      </c>
      <c r="H1043" s="10">
        <v>44377.93341435185</v>
      </c>
      <c r="I1043" s="11">
        <v>2.23</v>
      </c>
      <c r="J1043" s="9">
        <v>26</v>
      </c>
      <c r="K1043" s="9" t="s">
        <v>4</v>
      </c>
      <c r="L1043" s="8">
        <v>7301</v>
      </c>
      <c r="M1043" s="8" t="s">
        <v>53</v>
      </c>
      <c r="N1043" s="8" t="s">
        <v>275</v>
      </c>
      <c r="O1043" s="8">
        <v>304435.68699999998</v>
      </c>
      <c r="P1043" s="12">
        <v>6111163.6380000003</v>
      </c>
      <c r="Q1043" s="13" t="s">
        <v>852</v>
      </c>
      <c r="R1043" s="54" t="str">
        <f>IF(ISNUMBER(MATCH(J1043, Causas!B:B, 0)), "Taxonomía Nueva", IF(ISNUMBER(MATCH(J1043, 'Causas 1'!B:B, 0)), "Taxonomía Antigua", "HUÉRFANO"))</f>
        <v>Taxonomía Nueva</v>
      </c>
      <c r="S1043" s="56">
        <f>YEAR(G1043)</f>
        <v>2021</v>
      </c>
      <c r="T1043" s="8">
        <f>IF(OR(ISBLANK(O1042), O1042=0, O1042="", ISBLANK(P1042), P1042=0, P1042=""), 1, 0)</f>
        <v>0</v>
      </c>
    </row>
    <row r="1044" spans="2:20">
      <c r="B1044" s="21">
        <v>202100933</v>
      </c>
      <c r="C1044" s="8">
        <v>6</v>
      </c>
      <c r="D1044" s="8">
        <v>0</v>
      </c>
      <c r="E1044" s="8">
        <v>0</v>
      </c>
      <c r="F1044" s="9">
        <v>245</v>
      </c>
      <c r="G1044" s="10">
        <v>44377.861828703702</v>
      </c>
      <c r="H1044" s="10">
        <v>44377.894687499997</v>
      </c>
      <c r="I1044" s="11">
        <v>0.79</v>
      </c>
      <c r="J1044" s="9">
        <v>26</v>
      </c>
      <c r="K1044" s="9" t="s">
        <v>4</v>
      </c>
      <c r="L1044" s="8">
        <v>7301</v>
      </c>
      <c r="M1044" s="8" t="s">
        <v>53</v>
      </c>
      <c r="N1044" s="8" t="s">
        <v>275</v>
      </c>
      <c r="O1044" s="8">
        <v>302109.82900000003</v>
      </c>
      <c r="P1044" s="12">
        <v>6118359.2070000004</v>
      </c>
      <c r="Q1044" s="13" t="s">
        <v>853</v>
      </c>
      <c r="R1044" s="54" t="str">
        <f>IF(ISNUMBER(MATCH(J1044, Causas!B:B, 0)), "Taxonomía Nueva", IF(ISNUMBER(MATCH(J1044, 'Causas 1'!B:B, 0)), "Taxonomía Antigua", "HUÉRFANO"))</f>
        <v>Taxonomía Nueva</v>
      </c>
      <c r="S1044" s="56">
        <f>YEAR(G1044)</f>
        <v>2021</v>
      </c>
      <c r="T1044" s="8">
        <f>IF(OR(ISBLANK(O1043), O1043=0, O1043="", ISBLANK(P1043), P1043=0, P1043=""), 1, 0)</f>
        <v>0</v>
      </c>
    </row>
    <row r="1045" spans="2:20">
      <c r="B1045" s="21">
        <v>202100949</v>
      </c>
      <c r="C1045" s="8">
        <v>7</v>
      </c>
      <c r="D1045" s="8">
        <v>1</v>
      </c>
      <c r="E1045" s="8">
        <v>50</v>
      </c>
      <c r="F1045" s="9">
        <v>53</v>
      </c>
      <c r="G1045" s="10">
        <v>44380.328333333331</v>
      </c>
      <c r="H1045" s="10">
        <v>44380.374780092592</v>
      </c>
      <c r="I1045" s="11">
        <v>1.1100000000000001</v>
      </c>
      <c r="J1045" s="9">
        <v>30</v>
      </c>
      <c r="K1045" s="9" t="s">
        <v>4</v>
      </c>
      <c r="L1045" s="8">
        <v>7301</v>
      </c>
      <c r="M1045" s="8" t="s">
        <v>53</v>
      </c>
      <c r="N1045" s="8" t="s">
        <v>51</v>
      </c>
      <c r="O1045" s="8">
        <v>304331.69</v>
      </c>
      <c r="P1045" s="12">
        <v>6111188.9960000003</v>
      </c>
      <c r="Q1045" s="13" t="s">
        <v>854</v>
      </c>
      <c r="R1045" s="54" t="str">
        <f>IF(ISNUMBER(MATCH(J1045, Causas!B:B, 0)), "Taxonomía Nueva", IF(ISNUMBER(MATCH(J1045, 'Causas 1'!B:B, 0)), "Taxonomía Antigua", "HUÉRFANO"))</f>
        <v>Taxonomía Nueva</v>
      </c>
      <c r="S1045" s="56">
        <f>YEAR(G1045)</f>
        <v>2021</v>
      </c>
      <c r="T1045" s="8">
        <f>IF(OR(ISBLANK(O1044), O1044=0, O1044="", ISBLANK(P1044), P1044=0, P1044=""), 1, 0)</f>
        <v>0</v>
      </c>
    </row>
    <row r="1046" spans="2:20">
      <c r="B1046" s="21">
        <v>202100953</v>
      </c>
      <c r="C1046" s="8">
        <v>6</v>
      </c>
      <c r="D1046" s="8">
        <v>0</v>
      </c>
      <c r="E1046" s="8">
        <v>0</v>
      </c>
      <c r="F1046" s="9">
        <v>30</v>
      </c>
      <c r="G1046" s="10">
        <v>44380.785520833335</v>
      </c>
      <c r="H1046" s="10">
        <v>44380.833680555559</v>
      </c>
      <c r="I1046" s="11">
        <v>1.1599999999999999</v>
      </c>
      <c r="J1046" s="9">
        <v>26</v>
      </c>
      <c r="K1046" s="9" t="s">
        <v>4</v>
      </c>
      <c r="L1046" s="8">
        <v>7301</v>
      </c>
      <c r="M1046" s="8" t="s">
        <v>53</v>
      </c>
      <c r="N1046" s="8" t="s">
        <v>275</v>
      </c>
      <c r="O1046" s="8">
        <v>297542.42700000003</v>
      </c>
      <c r="P1046" s="12">
        <v>6122956.4790000003</v>
      </c>
      <c r="Q1046" s="13" t="s">
        <v>855</v>
      </c>
      <c r="R1046" s="54" t="str">
        <f>IF(ISNUMBER(MATCH(J1046, Causas!B:B, 0)), "Taxonomía Nueva", IF(ISNUMBER(MATCH(J1046, 'Causas 1'!B:B, 0)), "Taxonomía Antigua", "HUÉRFANO"))</f>
        <v>Taxonomía Nueva</v>
      </c>
      <c r="S1046" s="56">
        <f>YEAR(G1046)</f>
        <v>2021</v>
      </c>
      <c r="T1046" s="8">
        <f>IF(OR(ISBLANK(O1045), O1045=0, O1045="", ISBLANK(P1045), P1045=0, P1045=""), 1, 0)</f>
        <v>0</v>
      </c>
    </row>
    <row r="1047" spans="2:20">
      <c r="B1047" s="21">
        <v>202100955</v>
      </c>
      <c r="C1047" s="8">
        <v>8</v>
      </c>
      <c r="D1047" s="8">
        <v>8</v>
      </c>
      <c r="E1047" s="8">
        <v>133</v>
      </c>
      <c r="F1047" s="9">
        <v>21</v>
      </c>
      <c r="G1047" s="10">
        <v>44381.64534722222</v>
      </c>
      <c r="H1047" s="10">
        <v>44381.7</v>
      </c>
      <c r="I1047" s="11">
        <v>1.31</v>
      </c>
      <c r="J1047" s="9">
        <v>11</v>
      </c>
      <c r="K1047" s="9" t="s">
        <v>4</v>
      </c>
      <c r="L1047" s="8">
        <v>7301</v>
      </c>
      <c r="M1047" s="8" t="s">
        <v>53</v>
      </c>
      <c r="N1047" s="8" t="s">
        <v>51</v>
      </c>
      <c r="O1047" s="8">
        <v>301231.43199999997</v>
      </c>
      <c r="P1047" s="12">
        <v>6126365.0949999997</v>
      </c>
      <c r="Q1047" s="13" t="s">
        <v>856</v>
      </c>
      <c r="R1047" s="54" t="str">
        <f>IF(ISNUMBER(MATCH(J1047, Causas!B:B, 0)), "Taxonomía Nueva", IF(ISNUMBER(MATCH(J1047, 'Causas 1'!B:B, 0)), "Taxonomía Antigua", "HUÉRFANO"))</f>
        <v>Taxonomía Nueva</v>
      </c>
      <c r="S1047" s="56">
        <f>YEAR(G1047)</f>
        <v>2021</v>
      </c>
      <c r="T1047" s="8">
        <f>IF(OR(ISBLANK(O1046), O1046=0, O1046="", ISBLANK(P1046), P1046=0, P1046=""), 1, 0)</f>
        <v>0</v>
      </c>
    </row>
    <row r="1048" spans="2:20">
      <c r="B1048" s="21">
        <v>202100960</v>
      </c>
      <c r="C1048" s="8">
        <v>6</v>
      </c>
      <c r="D1048" s="8">
        <v>0</v>
      </c>
      <c r="E1048" s="8">
        <v>0</v>
      </c>
      <c r="F1048" s="9">
        <v>30</v>
      </c>
      <c r="G1048" s="10">
        <v>44381.842002314814</v>
      </c>
      <c r="H1048" s="10">
        <v>44381.876736111109</v>
      </c>
      <c r="I1048" s="11">
        <v>0.83</v>
      </c>
      <c r="J1048" s="9">
        <v>26</v>
      </c>
      <c r="K1048" s="9" t="s">
        <v>4</v>
      </c>
      <c r="L1048" s="8">
        <v>7301</v>
      </c>
      <c r="M1048" s="8" t="s">
        <v>53</v>
      </c>
      <c r="N1048" s="8" t="s">
        <v>275</v>
      </c>
      <c r="O1048" s="8">
        <v>297542.42700000003</v>
      </c>
      <c r="P1048" s="12">
        <v>6122956.4790000003</v>
      </c>
      <c r="Q1048" s="13" t="s">
        <v>857</v>
      </c>
      <c r="R1048" s="54" t="str">
        <f>IF(ISNUMBER(MATCH(J1048, Causas!B:B, 0)), "Taxonomía Nueva", IF(ISNUMBER(MATCH(J1048, 'Causas 1'!B:B, 0)), "Taxonomía Antigua", "HUÉRFANO"))</f>
        <v>Taxonomía Nueva</v>
      </c>
      <c r="S1048" s="56">
        <f>YEAR(G1048)</f>
        <v>2021</v>
      </c>
      <c r="T1048" s="8">
        <f>IF(OR(ISBLANK(O1047), O1047=0, O1047="", ISBLANK(P1047), P1047=0, P1047=""), 1, 0)</f>
        <v>0</v>
      </c>
    </row>
    <row r="1049" spans="2:20">
      <c r="B1049" s="21">
        <v>202100975</v>
      </c>
      <c r="C1049" s="8">
        <v>6</v>
      </c>
      <c r="D1049" s="8">
        <v>1</v>
      </c>
      <c r="E1049" s="8">
        <v>25</v>
      </c>
      <c r="F1049" s="9">
        <v>11</v>
      </c>
      <c r="G1049" s="10">
        <v>44385.660960648151</v>
      </c>
      <c r="H1049" s="10">
        <v>44385.731458333335</v>
      </c>
      <c r="I1049" s="11">
        <v>1.69</v>
      </c>
      <c r="J1049" s="9">
        <v>5</v>
      </c>
      <c r="K1049" s="9" t="s">
        <v>4</v>
      </c>
      <c r="L1049" s="8">
        <v>7301</v>
      </c>
      <c r="M1049" s="8" t="s">
        <v>53</v>
      </c>
      <c r="N1049" s="8" t="s">
        <v>51</v>
      </c>
      <c r="O1049" s="8">
        <v>298304.88</v>
      </c>
      <c r="P1049" s="12">
        <v>6122678.2149999999</v>
      </c>
      <c r="Q1049" s="13" t="s">
        <v>858</v>
      </c>
      <c r="R1049" s="54" t="str">
        <f>IF(ISNUMBER(MATCH(J1049, Causas!B:B, 0)), "Taxonomía Nueva", IF(ISNUMBER(MATCH(J1049, 'Causas 1'!B:B, 0)), "Taxonomía Antigua", "HUÉRFANO"))</f>
        <v>Taxonomía Nueva</v>
      </c>
      <c r="S1049" s="56">
        <f>YEAR(G1049)</f>
        <v>2021</v>
      </c>
      <c r="T1049" s="8">
        <f>IF(OR(ISBLANK(O1048), O1048=0, O1048="", ISBLANK(P1048), P1048=0, P1048=""), 1, 0)</f>
        <v>0</v>
      </c>
    </row>
    <row r="1050" spans="2:20">
      <c r="B1050" s="21">
        <v>202100983</v>
      </c>
      <c r="C1050" s="8">
        <v>6</v>
      </c>
      <c r="D1050" s="8">
        <v>0</v>
      </c>
      <c r="E1050" s="8">
        <v>0</v>
      </c>
      <c r="F1050" s="9">
        <v>5</v>
      </c>
      <c r="G1050" s="10">
        <v>44386.382407407407</v>
      </c>
      <c r="H1050" s="10">
        <v>44386.456284722219</v>
      </c>
      <c r="I1050" s="11">
        <v>1.77</v>
      </c>
      <c r="J1050" s="9">
        <v>30</v>
      </c>
      <c r="K1050" s="9" t="s">
        <v>4</v>
      </c>
      <c r="L1050" s="8">
        <v>7301</v>
      </c>
      <c r="M1050" s="8" t="s">
        <v>53</v>
      </c>
      <c r="N1050" s="8" t="s">
        <v>275</v>
      </c>
      <c r="O1050" s="8">
        <v>301562.799</v>
      </c>
      <c r="P1050" s="12">
        <v>6122450.0480000004</v>
      </c>
      <c r="Q1050" s="13" t="s">
        <v>859</v>
      </c>
      <c r="R1050" s="54" t="str">
        <f>IF(ISNUMBER(MATCH(J1050, Causas!B:B, 0)), "Taxonomía Nueva", IF(ISNUMBER(MATCH(J1050, 'Causas 1'!B:B, 0)), "Taxonomía Antigua", "HUÉRFANO"))</f>
        <v>Taxonomía Nueva</v>
      </c>
      <c r="S1050" s="56">
        <f>YEAR(G1050)</f>
        <v>2021</v>
      </c>
      <c r="T1050" s="8">
        <f>IF(OR(ISBLANK(O1049), O1049=0, O1049="", ISBLANK(P1049), P1049=0, P1049=""), 1, 0)</f>
        <v>0</v>
      </c>
    </row>
    <row r="1051" spans="2:20">
      <c r="B1051" s="21">
        <v>202100990</v>
      </c>
      <c r="C1051" s="8">
        <v>6</v>
      </c>
      <c r="D1051" s="8">
        <v>1</v>
      </c>
      <c r="E1051" s="8">
        <v>10</v>
      </c>
      <c r="F1051" s="9">
        <v>14</v>
      </c>
      <c r="G1051" s="10">
        <v>44386.740277777775</v>
      </c>
      <c r="H1051" s="10">
        <v>44386.932708333334</v>
      </c>
      <c r="I1051" s="11">
        <v>4.62</v>
      </c>
      <c r="J1051" s="9">
        <v>20</v>
      </c>
      <c r="K1051" s="9" t="s">
        <v>4</v>
      </c>
      <c r="L1051" s="8">
        <v>7301</v>
      </c>
      <c r="M1051" s="8" t="s">
        <v>53</v>
      </c>
      <c r="N1051" s="8" t="s">
        <v>51</v>
      </c>
      <c r="O1051" s="8">
        <v>303405.65899999999</v>
      </c>
      <c r="P1051" s="12">
        <v>6121308.5099999998</v>
      </c>
      <c r="Q1051" s="13" t="s">
        <v>860</v>
      </c>
      <c r="R1051" s="54" t="str">
        <f>IF(ISNUMBER(MATCH(J1051, Causas!B:B, 0)), "Taxonomía Nueva", IF(ISNUMBER(MATCH(J1051, 'Causas 1'!B:B, 0)), "Taxonomía Antigua", "HUÉRFANO"))</f>
        <v>Taxonomía Nueva</v>
      </c>
      <c r="S1051" s="56">
        <f>YEAR(G1051)</f>
        <v>2021</v>
      </c>
      <c r="T1051" s="8">
        <f>IF(OR(ISBLANK(O1050), O1050=0, O1050="", ISBLANK(P1050), P1050=0, P1050=""), 1, 0)</f>
        <v>0</v>
      </c>
    </row>
    <row r="1052" spans="2:20">
      <c r="B1052" s="21">
        <v>202101005</v>
      </c>
      <c r="C1052" s="8">
        <v>2</v>
      </c>
      <c r="D1052" s="8">
        <v>0</v>
      </c>
      <c r="E1052" s="8">
        <v>0</v>
      </c>
      <c r="F1052" s="9">
        <v>56</v>
      </c>
      <c r="G1052" s="10">
        <v>44387.909814814811</v>
      </c>
      <c r="H1052" s="10">
        <v>44387.979004629633</v>
      </c>
      <c r="I1052" s="11">
        <v>1.66</v>
      </c>
      <c r="J1052" s="9">
        <v>5</v>
      </c>
      <c r="K1052" s="9" t="s">
        <v>4</v>
      </c>
      <c r="L1052" s="8">
        <v>7308</v>
      </c>
      <c r="M1052" s="8" t="s">
        <v>50</v>
      </c>
      <c r="N1052" s="8" t="s">
        <v>275</v>
      </c>
      <c r="O1052" s="8">
        <v>317135.81300000002</v>
      </c>
      <c r="P1052" s="12">
        <v>6143858.3250000002</v>
      </c>
      <c r="Q1052" s="13" t="s">
        <v>861</v>
      </c>
      <c r="R1052" s="54" t="str">
        <f>IF(ISNUMBER(MATCH(J1052, Causas!B:B, 0)), "Taxonomía Nueva", IF(ISNUMBER(MATCH(J1052, 'Causas 1'!B:B, 0)), "Taxonomía Antigua", "HUÉRFANO"))</f>
        <v>Taxonomía Nueva</v>
      </c>
      <c r="S1052" s="56">
        <f>YEAR(G1052)</f>
        <v>2021</v>
      </c>
      <c r="T1052" s="8">
        <f>IF(OR(ISBLANK(O1051), O1051=0, O1051="", ISBLANK(P1051), P1051=0, P1051=""), 1, 0)</f>
        <v>0</v>
      </c>
    </row>
    <row r="1053" spans="2:20">
      <c r="B1053" s="21">
        <v>202101024</v>
      </c>
      <c r="C1053" s="8">
        <v>7</v>
      </c>
      <c r="D1053" s="8">
        <v>0</v>
      </c>
      <c r="E1053" s="8">
        <v>0</v>
      </c>
      <c r="F1053" s="9">
        <v>9</v>
      </c>
      <c r="G1053" s="10">
        <v>44389.878298611111</v>
      </c>
      <c r="H1053" s="10">
        <v>44389.919502314813</v>
      </c>
      <c r="I1053" s="11">
        <v>0.99</v>
      </c>
      <c r="J1053" s="9">
        <v>26</v>
      </c>
      <c r="K1053" s="9" t="s">
        <v>4</v>
      </c>
      <c r="L1053" s="8">
        <v>7301</v>
      </c>
      <c r="M1053" s="8" t="s">
        <v>53</v>
      </c>
      <c r="N1053" s="8" t="s">
        <v>275</v>
      </c>
      <c r="O1053" s="8">
        <v>304372.51199999999</v>
      </c>
      <c r="P1053" s="12">
        <v>6112127.3660000004</v>
      </c>
      <c r="Q1053" s="13" t="s">
        <v>862</v>
      </c>
      <c r="R1053" s="54" t="str">
        <f>IF(ISNUMBER(MATCH(J1053, Causas!B:B, 0)), "Taxonomía Nueva", IF(ISNUMBER(MATCH(J1053, 'Causas 1'!B:B, 0)), "Taxonomía Antigua", "HUÉRFANO"))</f>
        <v>Taxonomía Nueva</v>
      </c>
      <c r="S1053" s="56">
        <f>YEAR(G1053)</f>
        <v>2021</v>
      </c>
      <c r="T1053" s="8">
        <f>IF(OR(ISBLANK(O1052), O1052=0, O1052="", ISBLANK(P1052), P1052=0, P1052=""), 1, 0)</f>
        <v>0</v>
      </c>
    </row>
    <row r="1054" spans="2:20">
      <c r="B1054" s="21">
        <v>202101031</v>
      </c>
      <c r="C1054" s="8">
        <v>7</v>
      </c>
      <c r="D1054" s="8">
        <v>0</v>
      </c>
      <c r="E1054" s="8">
        <v>0</v>
      </c>
      <c r="F1054" s="9">
        <v>213</v>
      </c>
      <c r="G1054" s="10">
        <v>44390.887708333335</v>
      </c>
      <c r="H1054" s="10">
        <v>44390.909814814811</v>
      </c>
      <c r="I1054" s="11">
        <v>0.53</v>
      </c>
      <c r="J1054" s="9">
        <v>26</v>
      </c>
      <c r="K1054" s="9" t="s">
        <v>4</v>
      </c>
      <c r="L1054" s="8">
        <v>7301</v>
      </c>
      <c r="M1054" s="8" t="s">
        <v>53</v>
      </c>
      <c r="N1054" s="8" t="s">
        <v>275</v>
      </c>
      <c r="O1054" s="8">
        <v>303488.179</v>
      </c>
      <c r="P1054" s="12">
        <v>6117056.3940000003</v>
      </c>
      <c r="Q1054" s="13" t="s">
        <v>863</v>
      </c>
      <c r="R1054" s="54" t="str">
        <f>IF(ISNUMBER(MATCH(J1054, Causas!B:B, 0)), "Taxonomía Nueva", IF(ISNUMBER(MATCH(J1054, 'Causas 1'!B:B, 0)), "Taxonomía Antigua", "HUÉRFANO"))</f>
        <v>Taxonomía Nueva</v>
      </c>
      <c r="S1054" s="56">
        <f>YEAR(G1054)</f>
        <v>2021</v>
      </c>
      <c r="T1054" s="8">
        <f>IF(OR(ISBLANK(O1053), O1053=0, O1053="", ISBLANK(P1053), P1053=0, P1053=""), 1, 0)</f>
        <v>0</v>
      </c>
    </row>
    <row r="1055" spans="2:20">
      <c r="B1055" s="21">
        <v>202101039</v>
      </c>
      <c r="C1055" s="8">
        <v>9</v>
      </c>
      <c r="D1055" s="8">
        <v>0</v>
      </c>
      <c r="E1055" s="8">
        <v>0</v>
      </c>
      <c r="F1055" s="9">
        <v>16</v>
      </c>
      <c r="G1055" s="10">
        <v>44391.853773148148</v>
      </c>
      <c r="H1055" s="10">
        <v>44391.982881944445</v>
      </c>
      <c r="I1055" s="11">
        <v>3.1</v>
      </c>
      <c r="J1055" s="9">
        <v>30</v>
      </c>
      <c r="K1055" s="9" t="s">
        <v>4</v>
      </c>
      <c r="L1055" s="8">
        <v>7308</v>
      </c>
      <c r="M1055" s="8" t="s">
        <v>50</v>
      </c>
      <c r="N1055" s="8" t="s">
        <v>275</v>
      </c>
      <c r="O1055" s="8">
        <v>305217.32900000003</v>
      </c>
      <c r="P1055" s="12">
        <v>6137804.7170000002</v>
      </c>
      <c r="Q1055" s="13" t="s">
        <v>864</v>
      </c>
      <c r="R1055" s="54" t="str">
        <f>IF(ISNUMBER(MATCH(J1055, Causas!B:B, 0)), "Taxonomía Nueva", IF(ISNUMBER(MATCH(J1055, 'Causas 1'!B:B, 0)), "Taxonomía Antigua", "HUÉRFANO"))</f>
        <v>Taxonomía Nueva</v>
      </c>
      <c r="S1055" s="56">
        <f>YEAR(G1055)</f>
        <v>2021</v>
      </c>
      <c r="T1055" s="8">
        <f>IF(OR(ISBLANK(O1054), O1054=0, O1054="", ISBLANK(P1054), P1054=0, P1054=""), 1, 0)</f>
        <v>0</v>
      </c>
    </row>
    <row r="1056" spans="2:20">
      <c r="B1056" s="21">
        <v>202101048</v>
      </c>
      <c r="C1056" s="8">
        <v>7</v>
      </c>
      <c r="D1056" s="8">
        <v>6</v>
      </c>
      <c r="E1056" s="8">
        <v>128</v>
      </c>
      <c r="F1056" s="9">
        <v>35</v>
      </c>
      <c r="G1056" s="10">
        <v>44393.690578703703</v>
      </c>
      <c r="H1056" s="10">
        <v>44394.223865740743</v>
      </c>
      <c r="I1056" s="11">
        <v>12.8</v>
      </c>
      <c r="J1056" s="9">
        <v>20</v>
      </c>
      <c r="K1056" s="9" t="s">
        <v>3</v>
      </c>
      <c r="L1056" s="8">
        <v>7304</v>
      </c>
      <c r="M1056" s="8" t="s">
        <v>92</v>
      </c>
      <c r="N1056" s="8" t="s">
        <v>51</v>
      </c>
      <c r="O1056" s="8">
        <v>307340.853</v>
      </c>
      <c r="P1056" s="12">
        <v>6103339.7180000003</v>
      </c>
      <c r="Q1056" s="13" t="s">
        <v>865</v>
      </c>
      <c r="R1056" s="54" t="str">
        <f>IF(ISNUMBER(MATCH(J1056, Causas!B:B, 0)), "Taxonomía Nueva", IF(ISNUMBER(MATCH(J1056, 'Causas 1'!B:B, 0)), "Taxonomía Antigua", "HUÉRFANO"))</f>
        <v>Taxonomía Nueva</v>
      </c>
      <c r="S1056" s="56">
        <f>YEAR(G1056)</f>
        <v>2021</v>
      </c>
      <c r="T1056" s="8">
        <f>IF(OR(ISBLANK(O1055), O1055=0, O1055="", ISBLANK(P1055), P1055=0, P1055=""), 1, 0)</f>
        <v>0</v>
      </c>
    </row>
    <row r="1057" spans="2:20">
      <c r="B1057" s="21">
        <v>202101048</v>
      </c>
      <c r="C1057" s="8">
        <v>7</v>
      </c>
      <c r="D1057" s="8">
        <v>3</v>
      </c>
      <c r="E1057" s="8">
        <v>225</v>
      </c>
      <c r="F1057" s="9">
        <v>2</v>
      </c>
      <c r="G1057" s="10">
        <v>44393.690578703703</v>
      </c>
      <c r="H1057" s="10">
        <v>44394.223865740743</v>
      </c>
      <c r="I1057" s="11">
        <v>12.8</v>
      </c>
      <c r="J1057" s="9">
        <v>20</v>
      </c>
      <c r="K1057" s="9" t="s">
        <v>3</v>
      </c>
      <c r="L1057" s="8">
        <v>7304</v>
      </c>
      <c r="M1057" s="8" t="s">
        <v>92</v>
      </c>
      <c r="N1057" s="8" t="s">
        <v>51</v>
      </c>
      <c r="O1057" s="8">
        <v>306916.25</v>
      </c>
      <c r="P1057" s="12">
        <v>6103279.4050000003</v>
      </c>
      <c r="Q1057" s="13" t="s">
        <v>865</v>
      </c>
      <c r="R1057" s="54" t="str">
        <f>IF(ISNUMBER(MATCH(J1057, Causas!B:B, 0)), "Taxonomía Nueva", IF(ISNUMBER(MATCH(J1057, 'Causas 1'!B:B, 0)), "Taxonomía Antigua", "HUÉRFANO"))</f>
        <v>Taxonomía Nueva</v>
      </c>
      <c r="S1057" s="56">
        <f>YEAR(G1057)</f>
        <v>2021</v>
      </c>
      <c r="T1057" s="8">
        <f>IF(OR(ISBLANK(O1056), O1056=0, O1056="", ISBLANK(P1056), P1056=0, P1056=""), 1, 0)</f>
        <v>0</v>
      </c>
    </row>
    <row r="1058" spans="2:20">
      <c r="B1058" s="21">
        <v>202101050</v>
      </c>
      <c r="C1058" s="8">
        <v>6</v>
      </c>
      <c r="D1058" s="8">
        <v>0</v>
      </c>
      <c r="E1058" s="8">
        <v>0</v>
      </c>
      <c r="F1058" s="9">
        <v>10</v>
      </c>
      <c r="G1058" s="10">
        <v>44393.919664351852</v>
      </c>
      <c r="H1058" s="10">
        <v>44393.993055555555</v>
      </c>
      <c r="I1058" s="11">
        <v>1.76</v>
      </c>
      <c r="J1058" s="9">
        <v>26</v>
      </c>
      <c r="K1058" s="9" t="s">
        <v>4</v>
      </c>
      <c r="L1058" s="8">
        <v>7301</v>
      </c>
      <c r="M1058" s="8" t="s">
        <v>53</v>
      </c>
      <c r="N1058" s="8" t="s">
        <v>275</v>
      </c>
      <c r="O1058" s="8">
        <v>300531.40899999999</v>
      </c>
      <c r="P1058" s="12">
        <v>6118861.2470000004</v>
      </c>
      <c r="Q1058" s="13" t="s">
        <v>866</v>
      </c>
      <c r="R1058" s="54" t="str">
        <f>IF(ISNUMBER(MATCH(J1058, Causas!B:B, 0)), "Taxonomía Nueva", IF(ISNUMBER(MATCH(J1058, 'Causas 1'!B:B, 0)), "Taxonomía Antigua", "HUÉRFANO"))</f>
        <v>Taxonomía Nueva</v>
      </c>
      <c r="S1058" s="56">
        <f>YEAR(G1058)</f>
        <v>2021</v>
      </c>
      <c r="T1058" s="8">
        <f>IF(OR(ISBLANK(O1057), O1057=0, O1057="", ISBLANK(P1057), P1057=0, P1057=""), 1, 0)</f>
        <v>0</v>
      </c>
    </row>
    <row r="1059" spans="2:20">
      <c r="B1059" s="21">
        <v>202101060</v>
      </c>
      <c r="C1059" s="8">
        <v>9</v>
      </c>
      <c r="D1059" s="8">
        <v>0</v>
      </c>
      <c r="E1059" s="8">
        <v>0</v>
      </c>
      <c r="F1059" s="9">
        <v>58</v>
      </c>
      <c r="G1059" s="10">
        <v>44394.784791666665</v>
      </c>
      <c r="H1059" s="10">
        <v>44394.881678240738</v>
      </c>
      <c r="I1059" s="11">
        <v>2.33</v>
      </c>
      <c r="J1059" s="9">
        <v>30</v>
      </c>
      <c r="K1059" s="9" t="s">
        <v>4</v>
      </c>
      <c r="L1059" s="8">
        <v>7306</v>
      </c>
      <c r="M1059" s="8" t="s">
        <v>60</v>
      </c>
      <c r="N1059" s="8" t="s">
        <v>275</v>
      </c>
      <c r="O1059" s="8">
        <v>334507.59700000001</v>
      </c>
      <c r="P1059" s="12">
        <v>6125569.8619999997</v>
      </c>
      <c r="Q1059" s="13" t="s">
        <v>867</v>
      </c>
      <c r="R1059" s="54" t="str">
        <f>IF(ISNUMBER(MATCH(J1059, Causas!B:B, 0)), "Taxonomía Nueva", IF(ISNUMBER(MATCH(J1059, 'Causas 1'!B:B, 0)), "Taxonomía Antigua", "HUÉRFANO"))</f>
        <v>Taxonomía Nueva</v>
      </c>
      <c r="S1059" s="56">
        <f>YEAR(G1059)</f>
        <v>2021</v>
      </c>
      <c r="T1059" s="8">
        <f>IF(OR(ISBLANK(O1058), O1058=0, O1058="", ISBLANK(P1058), P1058=0, P1058=""), 1, 0)</f>
        <v>0</v>
      </c>
    </row>
    <row r="1060" spans="2:20">
      <c r="B1060" s="21">
        <v>202101060</v>
      </c>
      <c r="C1060" s="8">
        <v>9</v>
      </c>
      <c r="D1060" s="8">
        <v>0</v>
      </c>
      <c r="E1060" s="8">
        <v>0</v>
      </c>
      <c r="F1060" s="9">
        <v>18</v>
      </c>
      <c r="G1060" s="10">
        <v>44394.784791666665</v>
      </c>
      <c r="H1060" s="10">
        <v>44394.881678240738</v>
      </c>
      <c r="I1060" s="11">
        <v>2.33</v>
      </c>
      <c r="J1060" s="9">
        <v>30</v>
      </c>
      <c r="K1060" s="9" t="s">
        <v>4</v>
      </c>
      <c r="L1060" s="8">
        <v>7308</v>
      </c>
      <c r="M1060" s="8" t="s">
        <v>50</v>
      </c>
      <c r="N1060" s="8" t="s">
        <v>275</v>
      </c>
      <c r="O1060" s="8">
        <v>334507.59700000001</v>
      </c>
      <c r="P1060" s="12">
        <v>6125569.8619999997</v>
      </c>
      <c r="Q1060" s="13" t="s">
        <v>867</v>
      </c>
      <c r="R1060" s="54" t="str">
        <f>IF(ISNUMBER(MATCH(J1060, Causas!B:B, 0)), "Taxonomía Nueva", IF(ISNUMBER(MATCH(J1060, 'Causas 1'!B:B, 0)), "Taxonomía Antigua", "HUÉRFANO"))</f>
        <v>Taxonomía Nueva</v>
      </c>
      <c r="S1060" s="56">
        <f>YEAR(G1060)</f>
        <v>2021</v>
      </c>
      <c r="T1060" s="8">
        <f>IF(OR(ISBLANK(O1059), O1059=0, O1059="", ISBLANK(P1059), P1059=0, P1059=""), 1, 0)</f>
        <v>0</v>
      </c>
    </row>
    <row r="1061" spans="2:20">
      <c r="B1061" s="21">
        <v>202101065</v>
      </c>
      <c r="C1061" s="8">
        <v>6</v>
      </c>
      <c r="D1061" s="8">
        <v>0</v>
      </c>
      <c r="E1061" s="8">
        <v>0</v>
      </c>
      <c r="F1061" s="9">
        <v>108</v>
      </c>
      <c r="G1061" s="10">
        <v>44394.8125</v>
      </c>
      <c r="H1061" s="10">
        <v>44394.876006944447</v>
      </c>
      <c r="I1061" s="11">
        <v>1.52</v>
      </c>
      <c r="J1061" s="9">
        <v>26</v>
      </c>
      <c r="K1061" s="9" t="s">
        <v>4</v>
      </c>
      <c r="L1061" s="8">
        <v>7301</v>
      </c>
      <c r="M1061" s="8" t="s">
        <v>53</v>
      </c>
      <c r="N1061" s="8" t="s">
        <v>275</v>
      </c>
      <c r="O1061" s="8">
        <v>301871.44300000003</v>
      </c>
      <c r="P1061" s="12">
        <v>6118100.0999999996</v>
      </c>
      <c r="Q1061" s="13" t="s">
        <v>868</v>
      </c>
      <c r="R1061" s="54" t="str">
        <f>IF(ISNUMBER(MATCH(J1061, Causas!B:B, 0)), "Taxonomía Nueva", IF(ISNUMBER(MATCH(J1061, 'Causas 1'!B:B, 0)), "Taxonomía Antigua", "HUÉRFANO"))</f>
        <v>Taxonomía Nueva</v>
      </c>
      <c r="S1061" s="56">
        <f>YEAR(G1061)</f>
        <v>2021</v>
      </c>
      <c r="T1061" s="8">
        <f>IF(OR(ISBLANK(O1060), O1060=0, O1060="", ISBLANK(P1060), P1060=0, P1060=""), 1, 0)</f>
        <v>0</v>
      </c>
    </row>
    <row r="1062" spans="2:20">
      <c r="B1062" s="21">
        <v>202101075</v>
      </c>
      <c r="C1062" s="8">
        <v>6</v>
      </c>
      <c r="D1062" s="8">
        <v>4</v>
      </c>
      <c r="E1062" s="8">
        <v>285</v>
      </c>
      <c r="F1062" s="9">
        <v>253</v>
      </c>
      <c r="G1062" s="10">
        <v>44400.384918981479</v>
      </c>
      <c r="H1062" s="10">
        <v>44400.626574074071</v>
      </c>
      <c r="I1062" s="11">
        <v>5.8</v>
      </c>
      <c r="J1062" s="9">
        <v>23</v>
      </c>
      <c r="K1062" s="9" t="s">
        <v>4</v>
      </c>
      <c r="L1062" s="8">
        <v>7301</v>
      </c>
      <c r="M1062" s="8" t="s">
        <v>53</v>
      </c>
      <c r="N1062" s="8" t="s">
        <v>51</v>
      </c>
      <c r="O1062" s="8">
        <v>301939.57400000002</v>
      </c>
      <c r="P1062" s="12">
        <v>6118332.7189999996</v>
      </c>
      <c r="Q1062" s="13" t="s">
        <v>869</v>
      </c>
      <c r="R1062" s="54" t="str">
        <f>IF(ISNUMBER(MATCH(J1062, Causas!B:B, 0)), "Taxonomía Nueva", IF(ISNUMBER(MATCH(J1062, 'Causas 1'!B:B, 0)), "Taxonomía Antigua", "HUÉRFANO"))</f>
        <v>Taxonomía Nueva</v>
      </c>
      <c r="S1062" s="56">
        <f>YEAR(G1062)</f>
        <v>2021</v>
      </c>
      <c r="T1062" s="8">
        <f>IF(OR(ISBLANK(O1061), O1061=0, O1061="", ISBLANK(P1061), P1061=0, P1061=""), 1, 0)</f>
        <v>0</v>
      </c>
    </row>
    <row r="1063" spans="2:20">
      <c r="B1063" s="21">
        <v>202101085</v>
      </c>
      <c r="C1063" s="8">
        <v>9</v>
      </c>
      <c r="D1063" s="8">
        <v>14</v>
      </c>
      <c r="E1063" s="8">
        <v>480</v>
      </c>
      <c r="F1063" s="9">
        <v>251</v>
      </c>
      <c r="G1063" s="10">
        <v>44397.594814814816</v>
      </c>
      <c r="H1063" s="10">
        <v>44397.643009259256</v>
      </c>
      <c r="I1063" s="11">
        <v>1.1599999999999999</v>
      </c>
      <c r="J1063" s="9">
        <v>8</v>
      </c>
      <c r="K1063" s="9" t="s">
        <v>4</v>
      </c>
      <c r="L1063" s="8">
        <v>7308</v>
      </c>
      <c r="M1063" s="8" t="s">
        <v>50</v>
      </c>
      <c r="N1063" s="8" t="s">
        <v>51</v>
      </c>
      <c r="O1063" s="8">
        <v>312544.08500000002</v>
      </c>
      <c r="P1063" s="12">
        <v>6135530.3689999999</v>
      </c>
      <c r="Q1063" s="13" t="s">
        <v>870</v>
      </c>
      <c r="R1063" s="54" t="str">
        <f>IF(ISNUMBER(MATCH(J1063, Causas!B:B, 0)), "Taxonomía Nueva", IF(ISNUMBER(MATCH(J1063, 'Causas 1'!B:B, 0)), "Taxonomía Antigua", "HUÉRFANO"))</f>
        <v>Taxonomía Nueva</v>
      </c>
      <c r="S1063" s="56">
        <f>YEAR(G1063)</f>
        <v>2021</v>
      </c>
      <c r="T1063" s="8">
        <f>IF(OR(ISBLANK(O1062), O1062=0, O1062="", ISBLANK(P1062), P1062=0, P1062=""), 1, 0)</f>
        <v>0</v>
      </c>
    </row>
    <row r="1064" spans="2:20">
      <c r="B1064" s="21">
        <v>202101085</v>
      </c>
      <c r="C1064" s="8">
        <v>9</v>
      </c>
      <c r="D1064" s="8">
        <v>6</v>
      </c>
      <c r="E1064" s="8">
        <v>230</v>
      </c>
      <c r="F1064" s="9">
        <v>22</v>
      </c>
      <c r="G1064" s="10">
        <v>44397.594814814816</v>
      </c>
      <c r="H1064" s="10">
        <v>44397.792662037034</v>
      </c>
      <c r="I1064" s="11">
        <v>4.75</v>
      </c>
      <c r="J1064" s="9">
        <v>8</v>
      </c>
      <c r="K1064" s="9" t="s">
        <v>4</v>
      </c>
      <c r="L1064" s="8">
        <v>7308</v>
      </c>
      <c r="M1064" s="8" t="s">
        <v>50</v>
      </c>
      <c r="N1064" s="8" t="s">
        <v>51</v>
      </c>
      <c r="O1064" s="8">
        <v>312544.08500000002</v>
      </c>
      <c r="P1064" s="12">
        <v>6135530.3689999999</v>
      </c>
      <c r="Q1064" s="13" t="s">
        <v>870</v>
      </c>
      <c r="R1064" s="54" t="str">
        <f>IF(ISNUMBER(MATCH(J1064, Causas!B:B, 0)), "Taxonomía Nueva", IF(ISNUMBER(MATCH(J1064, 'Causas 1'!B:B, 0)), "Taxonomía Antigua", "HUÉRFANO"))</f>
        <v>Taxonomía Nueva</v>
      </c>
      <c r="S1064" s="56">
        <f>YEAR(G1064)</f>
        <v>2021</v>
      </c>
      <c r="T1064" s="8">
        <f>IF(OR(ISBLANK(O1063), O1063=0, O1063="", ISBLANK(P1063), P1063=0, P1063=""), 1, 0)</f>
        <v>0</v>
      </c>
    </row>
    <row r="1065" spans="2:20">
      <c r="B1065" s="21">
        <v>202101116</v>
      </c>
      <c r="C1065" s="8">
        <v>7</v>
      </c>
      <c r="D1065" s="8">
        <v>0</v>
      </c>
      <c r="E1065" s="8">
        <v>0</v>
      </c>
      <c r="F1065" s="9">
        <v>35</v>
      </c>
      <c r="G1065" s="10">
        <v>44403.810879629629</v>
      </c>
      <c r="H1065" s="10">
        <v>44403.882002314815</v>
      </c>
      <c r="I1065" s="11">
        <v>1.71</v>
      </c>
      <c r="J1065" s="9">
        <v>26</v>
      </c>
      <c r="K1065" s="9" t="s">
        <v>4</v>
      </c>
      <c r="L1065" s="8">
        <v>7301</v>
      </c>
      <c r="M1065" s="8" t="s">
        <v>53</v>
      </c>
      <c r="N1065" s="8" t="s">
        <v>275</v>
      </c>
      <c r="O1065" s="8">
        <v>309351.72200000001</v>
      </c>
      <c r="P1065" s="12">
        <v>6114614.3420000002</v>
      </c>
      <c r="Q1065" s="13" t="s">
        <v>871</v>
      </c>
      <c r="R1065" s="54" t="str">
        <f>IF(ISNUMBER(MATCH(J1065, Causas!B:B, 0)), "Taxonomía Nueva", IF(ISNUMBER(MATCH(J1065, 'Causas 1'!B:B, 0)), "Taxonomía Antigua", "HUÉRFANO"))</f>
        <v>Taxonomía Nueva</v>
      </c>
      <c r="S1065" s="56">
        <f>YEAR(G1065)</f>
        <v>2021</v>
      </c>
      <c r="T1065" s="8">
        <f>IF(OR(ISBLANK(O1064), O1064=0, O1064="", ISBLANK(P1064), P1064=0, P1064=""), 1, 0)</f>
        <v>0</v>
      </c>
    </row>
    <row r="1066" spans="2:20">
      <c r="B1066" s="21">
        <v>202101124</v>
      </c>
      <c r="C1066" s="8">
        <v>6</v>
      </c>
      <c r="D1066" s="8">
        <v>1</v>
      </c>
      <c r="E1066" s="8">
        <v>75</v>
      </c>
      <c r="F1066" s="9">
        <v>30</v>
      </c>
      <c r="G1066" s="10">
        <v>44404.800856481481</v>
      </c>
      <c r="H1066" s="10">
        <v>44404.830694444441</v>
      </c>
      <c r="I1066" s="11">
        <v>0.72</v>
      </c>
      <c r="J1066" s="9">
        <v>26</v>
      </c>
      <c r="K1066" s="9" t="s">
        <v>4</v>
      </c>
      <c r="L1066" s="8">
        <v>7301</v>
      </c>
      <c r="M1066" s="8" t="s">
        <v>53</v>
      </c>
      <c r="N1066" s="8" t="s">
        <v>51</v>
      </c>
      <c r="O1066" s="8">
        <v>297542.42700000003</v>
      </c>
      <c r="P1066" s="12">
        <v>6122956.4790000003</v>
      </c>
      <c r="Q1066" s="13" t="s">
        <v>872</v>
      </c>
      <c r="R1066" s="54" t="str">
        <f>IF(ISNUMBER(MATCH(J1066, Causas!B:B, 0)), "Taxonomía Nueva", IF(ISNUMBER(MATCH(J1066, 'Causas 1'!B:B, 0)), "Taxonomía Antigua", "HUÉRFANO"))</f>
        <v>Taxonomía Nueva</v>
      </c>
      <c r="S1066" s="56">
        <f>YEAR(G1066)</f>
        <v>2021</v>
      </c>
      <c r="T1066" s="8">
        <f>IF(OR(ISBLANK(O1065), O1065=0, O1065="", ISBLANK(P1065), P1065=0, P1065=""), 1, 0)</f>
        <v>0</v>
      </c>
    </row>
    <row r="1067" spans="2:20">
      <c r="B1067" s="21">
        <v>202101146</v>
      </c>
      <c r="C1067" s="8">
        <v>7</v>
      </c>
      <c r="D1067" s="8">
        <v>9</v>
      </c>
      <c r="E1067" s="8">
        <v>110</v>
      </c>
      <c r="F1067" s="9">
        <v>58</v>
      </c>
      <c r="G1067" s="10">
        <v>44414.433923611112</v>
      </c>
      <c r="H1067" s="10">
        <v>44414.583333333336</v>
      </c>
      <c r="I1067" s="11">
        <v>3.59</v>
      </c>
      <c r="J1067" s="9">
        <v>23</v>
      </c>
      <c r="K1067" s="9" t="s">
        <v>4</v>
      </c>
      <c r="L1067" s="8">
        <v>7301</v>
      </c>
      <c r="M1067" s="8" t="s">
        <v>53</v>
      </c>
      <c r="N1067" s="8" t="s">
        <v>51</v>
      </c>
      <c r="O1067" s="8">
        <v>315651.41789501999</v>
      </c>
      <c r="P1067" s="12">
        <v>6112446.5455585504</v>
      </c>
      <c r="Q1067" s="13" t="s">
        <v>873</v>
      </c>
      <c r="R1067" s="54" t="str">
        <f>IF(ISNUMBER(MATCH(J1067, Causas!B:B, 0)), "Taxonomía Nueva", IF(ISNUMBER(MATCH(J1067, 'Causas 1'!B:B, 0)), "Taxonomía Antigua", "HUÉRFANO"))</f>
        <v>Taxonomía Nueva</v>
      </c>
      <c r="S1067" s="56">
        <f>YEAR(G1067)</f>
        <v>2021</v>
      </c>
      <c r="T1067" s="8">
        <f>IF(OR(ISBLANK(O1066), O1066=0, O1066="", ISBLANK(P1066), P1066=0, P1066=""), 1, 0)</f>
        <v>0</v>
      </c>
    </row>
    <row r="1068" spans="2:20">
      <c r="B1068" s="21">
        <v>202101161</v>
      </c>
      <c r="C1068" s="8">
        <v>9</v>
      </c>
      <c r="D1068" s="8">
        <v>2</v>
      </c>
      <c r="E1068" s="8">
        <v>25</v>
      </c>
      <c r="F1068" s="9">
        <v>53</v>
      </c>
      <c r="G1068" s="10">
        <v>44415.451041666667</v>
      </c>
      <c r="H1068" s="10">
        <v>44415.487500000003</v>
      </c>
      <c r="I1068" s="11">
        <v>0.88</v>
      </c>
      <c r="J1068" s="9">
        <v>4</v>
      </c>
      <c r="K1068" s="9" t="s">
        <v>4</v>
      </c>
      <c r="L1068" s="8">
        <v>7308</v>
      </c>
      <c r="M1068" s="8" t="s">
        <v>50</v>
      </c>
      <c r="N1068" s="8" t="s">
        <v>51</v>
      </c>
      <c r="O1068" s="8">
        <v>305694.87900000002</v>
      </c>
      <c r="P1068" s="12">
        <v>6136488.5980000002</v>
      </c>
      <c r="Q1068" s="13" t="s">
        <v>874</v>
      </c>
      <c r="R1068" s="54" t="str">
        <f>IF(ISNUMBER(MATCH(J1068, Causas!B:B, 0)), "Taxonomía Nueva", IF(ISNUMBER(MATCH(J1068, 'Causas 1'!B:B, 0)), "Taxonomía Antigua", "HUÉRFANO"))</f>
        <v>Taxonomía Nueva</v>
      </c>
      <c r="S1068" s="56">
        <f>YEAR(G1068)</f>
        <v>2021</v>
      </c>
      <c r="T1068" s="8">
        <f>IF(OR(ISBLANK(O1067), O1067=0, O1067="", ISBLANK(P1067), P1067=0, P1067=""), 1, 0)</f>
        <v>0</v>
      </c>
    </row>
    <row r="1069" spans="2:20">
      <c r="B1069" s="21">
        <v>202101171</v>
      </c>
      <c r="C1069" s="8">
        <v>6</v>
      </c>
      <c r="D1069" s="8">
        <v>1</v>
      </c>
      <c r="E1069" s="8">
        <v>25</v>
      </c>
      <c r="F1069" s="9">
        <v>6</v>
      </c>
      <c r="G1069" s="10">
        <v>44417.586145833331</v>
      </c>
      <c r="H1069" s="10">
        <v>44417.63722222222</v>
      </c>
      <c r="I1069" s="11">
        <v>1.23</v>
      </c>
      <c r="J1069" s="9">
        <v>4</v>
      </c>
      <c r="K1069" s="9" t="s">
        <v>4</v>
      </c>
      <c r="L1069" s="8">
        <v>7301</v>
      </c>
      <c r="M1069" s="8" t="s">
        <v>53</v>
      </c>
      <c r="N1069" s="8" t="s">
        <v>51</v>
      </c>
      <c r="O1069" s="8">
        <v>297795.18300000002</v>
      </c>
      <c r="P1069" s="12">
        <v>6123070.4040000001</v>
      </c>
      <c r="Q1069" s="13" t="s">
        <v>875</v>
      </c>
      <c r="R1069" s="54" t="str">
        <f>IF(ISNUMBER(MATCH(J1069, Causas!B:B, 0)), "Taxonomía Nueva", IF(ISNUMBER(MATCH(J1069, 'Causas 1'!B:B, 0)), "Taxonomía Antigua", "HUÉRFANO"))</f>
        <v>Taxonomía Nueva</v>
      </c>
      <c r="S1069" s="56">
        <f>YEAR(G1069)</f>
        <v>2021</v>
      </c>
      <c r="T1069" s="8">
        <f>IF(OR(ISBLANK(O1068), O1068=0, O1068="", ISBLANK(P1068), P1068=0, P1068=""), 1, 0)</f>
        <v>0</v>
      </c>
    </row>
    <row r="1070" spans="2:20">
      <c r="B1070" s="21">
        <v>202101186</v>
      </c>
      <c r="C1070" s="8">
        <v>6</v>
      </c>
      <c r="D1070" s="8">
        <v>0</v>
      </c>
      <c r="E1070" s="8">
        <v>0</v>
      </c>
      <c r="F1070" s="9">
        <v>94</v>
      </c>
      <c r="G1070" s="10">
        <v>44419.826909722222</v>
      </c>
      <c r="H1070" s="10">
        <v>44419.845208333332</v>
      </c>
      <c r="I1070" s="11">
        <v>0.44</v>
      </c>
      <c r="J1070" s="9">
        <v>26</v>
      </c>
      <c r="K1070" s="9" t="s">
        <v>4</v>
      </c>
      <c r="L1070" s="8">
        <v>7301</v>
      </c>
      <c r="M1070" s="8" t="s">
        <v>53</v>
      </c>
      <c r="N1070" s="8" t="s">
        <v>275</v>
      </c>
      <c r="O1070" s="8">
        <v>302067.64799999999</v>
      </c>
      <c r="P1070" s="12">
        <v>6117453.3830000004</v>
      </c>
      <c r="Q1070" s="13" t="s">
        <v>876</v>
      </c>
      <c r="R1070" s="54" t="str">
        <f>IF(ISNUMBER(MATCH(J1070, Causas!B:B, 0)), "Taxonomía Nueva", IF(ISNUMBER(MATCH(J1070, 'Causas 1'!B:B, 0)), "Taxonomía Antigua", "HUÉRFANO"))</f>
        <v>Taxonomía Nueva</v>
      </c>
      <c r="S1070" s="56">
        <f>YEAR(G1070)</f>
        <v>2021</v>
      </c>
      <c r="T1070" s="8">
        <f>IF(OR(ISBLANK(O1069), O1069=0, O1069="", ISBLANK(P1069), P1069=0, P1069=""), 1, 0)</f>
        <v>0</v>
      </c>
    </row>
    <row r="1071" spans="2:20">
      <c r="B1071" s="21">
        <v>202101201</v>
      </c>
      <c r="C1071" s="8">
        <v>7</v>
      </c>
      <c r="D1071" s="8">
        <v>0</v>
      </c>
      <c r="E1071" s="8">
        <v>0</v>
      </c>
      <c r="F1071" s="9">
        <v>93</v>
      </c>
      <c r="G1071" s="10">
        <v>44423.815925925926</v>
      </c>
      <c r="H1071" s="10">
        <v>44423.862546296295</v>
      </c>
      <c r="I1071" s="11">
        <v>1.1200000000000001</v>
      </c>
      <c r="J1071" s="9">
        <v>26</v>
      </c>
      <c r="K1071" s="9" t="s">
        <v>4</v>
      </c>
      <c r="L1071" s="8">
        <v>7301</v>
      </c>
      <c r="M1071" s="8" t="s">
        <v>53</v>
      </c>
      <c r="N1071" s="8" t="s">
        <v>275</v>
      </c>
      <c r="O1071" s="8">
        <v>305371.27399999998</v>
      </c>
      <c r="P1071" s="12">
        <v>6113447.0020000003</v>
      </c>
      <c r="Q1071" s="13" t="s">
        <v>877</v>
      </c>
      <c r="R1071" s="54" t="str">
        <f>IF(ISNUMBER(MATCH(J1071, Causas!B:B, 0)), "Taxonomía Nueva", IF(ISNUMBER(MATCH(J1071, 'Causas 1'!B:B, 0)), "Taxonomía Antigua", "HUÉRFANO"))</f>
        <v>Taxonomía Nueva</v>
      </c>
      <c r="S1071" s="56">
        <f>YEAR(G1071)</f>
        <v>2021</v>
      </c>
      <c r="T1071" s="8">
        <f>IF(OR(ISBLANK(O1070), O1070=0, O1070="", ISBLANK(P1070), P1070=0, P1070=""), 1, 0)</f>
        <v>0</v>
      </c>
    </row>
    <row r="1072" spans="2:20">
      <c r="B1072" s="21">
        <v>202101216</v>
      </c>
      <c r="C1072" s="8">
        <v>8</v>
      </c>
      <c r="D1072" s="8">
        <v>8</v>
      </c>
      <c r="E1072" s="8">
        <v>245</v>
      </c>
      <c r="F1072" s="9">
        <v>11</v>
      </c>
      <c r="G1072" s="10">
        <v>44425.361759259256</v>
      </c>
      <c r="H1072" s="10">
        <v>44425.391400462962</v>
      </c>
      <c r="I1072" s="11">
        <v>0.71</v>
      </c>
      <c r="J1072" s="9">
        <v>5</v>
      </c>
      <c r="K1072" s="9" t="s">
        <v>4</v>
      </c>
      <c r="L1072" s="8">
        <v>7301</v>
      </c>
      <c r="M1072" s="8" t="s">
        <v>53</v>
      </c>
      <c r="N1072" s="8" t="s">
        <v>51</v>
      </c>
      <c r="O1072" s="8">
        <v>301876.56699999998</v>
      </c>
      <c r="P1072" s="12">
        <v>6125950.5999999996</v>
      </c>
      <c r="Q1072" s="13" t="s">
        <v>878</v>
      </c>
      <c r="R1072" s="54" t="str">
        <f>IF(ISNUMBER(MATCH(J1072, Causas!B:B, 0)), "Taxonomía Nueva", IF(ISNUMBER(MATCH(J1072, 'Causas 1'!B:B, 0)), "Taxonomía Antigua", "HUÉRFANO"))</f>
        <v>Taxonomía Nueva</v>
      </c>
      <c r="S1072" s="56">
        <f>YEAR(G1072)</f>
        <v>2021</v>
      </c>
      <c r="T1072" s="8">
        <f>IF(OR(ISBLANK(O1071), O1071=0, O1071="", ISBLANK(P1071), P1071=0, P1071=""), 1, 0)</f>
        <v>0</v>
      </c>
    </row>
    <row r="1073" spans="2:20">
      <c r="B1073" s="21">
        <v>202101217</v>
      </c>
      <c r="C1073" s="8">
        <v>6</v>
      </c>
      <c r="D1073" s="8">
        <v>4</v>
      </c>
      <c r="E1073" s="8">
        <v>425</v>
      </c>
      <c r="F1073" s="9">
        <v>296</v>
      </c>
      <c r="G1073" s="10">
        <v>44425.420578703706</v>
      </c>
      <c r="H1073" s="10">
        <v>44425.435324074075</v>
      </c>
      <c r="I1073" s="11">
        <v>0.35</v>
      </c>
      <c r="J1073" s="9">
        <v>4</v>
      </c>
      <c r="K1073" s="9" t="s">
        <v>4</v>
      </c>
      <c r="L1073" s="8">
        <v>7301</v>
      </c>
      <c r="M1073" s="8" t="s">
        <v>53</v>
      </c>
      <c r="N1073" s="8" t="s">
        <v>51</v>
      </c>
      <c r="O1073" s="8">
        <v>301616.65700000001</v>
      </c>
      <c r="P1073" s="12">
        <v>6117934.977</v>
      </c>
      <c r="Q1073" s="13" t="s">
        <v>879</v>
      </c>
      <c r="R1073" s="54" t="str">
        <f>IF(ISNUMBER(MATCH(J1073, Causas!B:B, 0)), "Taxonomía Nueva", IF(ISNUMBER(MATCH(J1073, 'Causas 1'!B:B, 0)), "Taxonomía Antigua", "HUÉRFANO"))</f>
        <v>Taxonomía Nueva</v>
      </c>
      <c r="S1073" s="56">
        <f>YEAR(G1073)</f>
        <v>2021</v>
      </c>
      <c r="T1073" s="8">
        <f>IF(OR(ISBLANK(O1072), O1072=0, O1072="", ISBLANK(P1072), P1072=0, P1072=""), 1, 0)</f>
        <v>0</v>
      </c>
    </row>
    <row r="1074" spans="2:20">
      <c r="B1074" s="21">
        <v>202101217</v>
      </c>
      <c r="C1074" s="8">
        <v>6</v>
      </c>
      <c r="D1074" s="8">
        <v>21</v>
      </c>
      <c r="E1074" s="8">
        <v>2051.5</v>
      </c>
      <c r="F1074" s="9">
        <v>42</v>
      </c>
      <c r="G1074" s="10">
        <v>44425.420578703706</v>
      </c>
      <c r="H1074" s="10">
        <v>44425.510567129626</v>
      </c>
      <c r="I1074" s="11">
        <v>2.16</v>
      </c>
      <c r="J1074" s="9">
        <v>4</v>
      </c>
      <c r="K1074" s="9" t="s">
        <v>4</v>
      </c>
      <c r="L1074" s="8">
        <v>7301</v>
      </c>
      <c r="M1074" s="8" t="s">
        <v>53</v>
      </c>
      <c r="N1074" s="8" t="s">
        <v>51</v>
      </c>
      <c r="O1074" s="8">
        <v>301616.65700000001</v>
      </c>
      <c r="P1074" s="12">
        <v>6117934.977</v>
      </c>
      <c r="Q1074" s="13" t="s">
        <v>879</v>
      </c>
      <c r="R1074" s="54" t="str">
        <f>IF(ISNUMBER(MATCH(J1074, Causas!B:B, 0)), "Taxonomía Nueva", IF(ISNUMBER(MATCH(J1074, 'Causas 1'!B:B, 0)), "Taxonomía Antigua", "HUÉRFANO"))</f>
        <v>Taxonomía Nueva</v>
      </c>
      <c r="S1074" s="56">
        <f>YEAR(G1074)</f>
        <v>2021</v>
      </c>
      <c r="T1074" s="8">
        <f>IF(OR(ISBLANK(O1073), O1073=0, O1073="", ISBLANK(P1073), P1073=0, P1073=""), 1, 0)</f>
        <v>0</v>
      </c>
    </row>
    <row r="1075" spans="2:20">
      <c r="B1075" s="21">
        <v>202101228</v>
      </c>
      <c r="C1075" s="8">
        <v>7</v>
      </c>
      <c r="D1075" s="8">
        <v>0</v>
      </c>
      <c r="E1075" s="8">
        <v>0</v>
      </c>
      <c r="F1075" s="9">
        <v>184</v>
      </c>
      <c r="G1075" s="10">
        <v>44426.34479166667</v>
      </c>
      <c r="H1075" s="10">
        <v>44426.395833333336</v>
      </c>
      <c r="I1075" s="11">
        <v>1.23</v>
      </c>
      <c r="J1075" s="9">
        <v>4</v>
      </c>
      <c r="K1075" s="9" t="s">
        <v>4</v>
      </c>
      <c r="L1075" s="8">
        <v>7301</v>
      </c>
      <c r="M1075" s="8" t="s">
        <v>53</v>
      </c>
      <c r="N1075" s="8" t="s">
        <v>275</v>
      </c>
      <c r="O1075" s="8">
        <v>302976.73499999999</v>
      </c>
      <c r="P1075" s="12">
        <v>6116795.9230000004</v>
      </c>
      <c r="Q1075" s="13" t="s">
        <v>880</v>
      </c>
      <c r="R1075" s="54" t="str">
        <f>IF(ISNUMBER(MATCH(J1075, Causas!B:B, 0)), "Taxonomía Nueva", IF(ISNUMBER(MATCH(J1075, 'Causas 1'!B:B, 0)), "Taxonomía Antigua", "HUÉRFANO"))</f>
        <v>Taxonomía Nueva</v>
      </c>
      <c r="S1075" s="56">
        <f>YEAR(G1075)</f>
        <v>2021</v>
      </c>
      <c r="T1075" s="8">
        <f>IF(OR(ISBLANK(O1074), O1074=0, O1074="", ISBLANK(P1074), P1074=0, P1074=""), 1, 0)</f>
        <v>0</v>
      </c>
    </row>
    <row r="1076" spans="2:20">
      <c r="B1076" s="21">
        <v>202101245</v>
      </c>
      <c r="C1076" s="8">
        <v>7</v>
      </c>
      <c r="D1076" s="8">
        <v>1</v>
      </c>
      <c r="E1076" s="8">
        <v>45</v>
      </c>
      <c r="F1076" s="9">
        <v>1</v>
      </c>
      <c r="G1076" s="10">
        <v>44427.440243055556</v>
      </c>
      <c r="H1076" s="10">
        <v>44427.482743055552</v>
      </c>
      <c r="I1076" s="11">
        <v>1.02</v>
      </c>
      <c r="J1076" s="9">
        <v>5</v>
      </c>
      <c r="K1076" s="9" t="s">
        <v>4</v>
      </c>
      <c r="L1076" s="8">
        <v>7301</v>
      </c>
      <c r="M1076" s="8" t="s">
        <v>53</v>
      </c>
      <c r="N1076" s="8" t="s">
        <v>51</v>
      </c>
      <c r="O1076" s="8">
        <v>302845.777</v>
      </c>
      <c r="P1076" s="12">
        <v>6116344.3799999999</v>
      </c>
      <c r="Q1076" s="13" t="s">
        <v>881</v>
      </c>
      <c r="R1076" s="54" t="str">
        <f>IF(ISNUMBER(MATCH(J1076, Causas!B:B, 0)), "Taxonomía Nueva", IF(ISNUMBER(MATCH(J1076, 'Causas 1'!B:B, 0)), "Taxonomía Antigua", "HUÉRFANO"))</f>
        <v>Taxonomía Nueva</v>
      </c>
      <c r="S1076" s="56">
        <f>YEAR(G1076)</f>
        <v>2021</v>
      </c>
      <c r="T1076" s="8">
        <f>IF(OR(ISBLANK(O1075), O1075=0, O1075="", ISBLANK(P1075), P1075=0, P1075=""), 1, 0)</f>
        <v>0</v>
      </c>
    </row>
    <row r="1077" spans="2:20">
      <c r="B1077" s="21">
        <v>202101251</v>
      </c>
      <c r="C1077" s="8">
        <v>6</v>
      </c>
      <c r="D1077" s="8">
        <v>8</v>
      </c>
      <c r="E1077" s="8">
        <v>345</v>
      </c>
      <c r="F1077" s="9">
        <v>60</v>
      </c>
      <c r="G1077" s="10">
        <v>44434.458333333336</v>
      </c>
      <c r="H1077" s="10">
        <v>44434.548611111109</v>
      </c>
      <c r="I1077" s="11">
        <v>2.17</v>
      </c>
      <c r="J1077" s="9">
        <v>23</v>
      </c>
      <c r="K1077" s="9" t="s">
        <v>4</v>
      </c>
      <c r="L1077" s="8">
        <v>7301</v>
      </c>
      <c r="M1077" s="8" t="s">
        <v>53</v>
      </c>
      <c r="N1077" s="8" t="s">
        <v>51</v>
      </c>
      <c r="O1077" s="8">
        <v>303205.33299999998</v>
      </c>
      <c r="P1077" s="12">
        <v>6123574.3940000003</v>
      </c>
      <c r="Q1077" s="13" t="s">
        <v>882</v>
      </c>
      <c r="R1077" s="54" t="str">
        <f>IF(ISNUMBER(MATCH(J1077, Causas!B:B, 0)), "Taxonomía Nueva", IF(ISNUMBER(MATCH(J1077, 'Causas 1'!B:B, 0)), "Taxonomía Antigua", "HUÉRFANO"))</f>
        <v>Taxonomía Nueva</v>
      </c>
      <c r="S1077" s="56">
        <f>YEAR(G1077)</f>
        <v>2021</v>
      </c>
      <c r="T1077" s="8">
        <f>IF(OR(ISBLANK(O1076), O1076=0, O1076="", ISBLANK(P1076), P1076=0, P1076=""), 1, 0)</f>
        <v>0</v>
      </c>
    </row>
    <row r="1078" spans="2:20">
      <c r="B1078" s="21">
        <v>202101255</v>
      </c>
      <c r="C1078" s="8">
        <v>6</v>
      </c>
      <c r="D1078" s="8">
        <v>2</v>
      </c>
      <c r="E1078" s="8">
        <v>40</v>
      </c>
      <c r="F1078" s="9">
        <v>46</v>
      </c>
      <c r="G1078" s="10">
        <v>44434.416666666664</v>
      </c>
      <c r="H1078" s="10">
        <v>44434.594456018516</v>
      </c>
      <c r="I1078" s="11">
        <v>4.2699999999999996</v>
      </c>
      <c r="J1078" s="9">
        <v>23</v>
      </c>
      <c r="K1078" s="9" t="s">
        <v>4</v>
      </c>
      <c r="L1078" s="8">
        <v>7301</v>
      </c>
      <c r="M1078" s="8" t="s">
        <v>53</v>
      </c>
      <c r="N1078" s="8" t="s">
        <v>51</v>
      </c>
      <c r="O1078" s="8">
        <v>298754.984</v>
      </c>
      <c r="P1078" s="12">
        <v>6115628.5329999998</v>
      </c>
      <c r="Q1078" s="13" t="s">
        <v>883</v>
      </c>
      <c r="R1078" s="54" t="str">
        <f>IF(ISNUMBER(MATCH(J1078, Causas!B:B, 0)), "Taxonomía Nueva", IF(ISNUMBER(MATCH(J1078, 'Causas 1'!B:B, 0)), "Taxonomía Antigua", "HUÉRFANO"))</f>
        <v>Taxonomía Nueva</v>
      </c>
      <c r="S1078" s="56">
        <f>YEAR(G1078)</f>
        <v>2021</v>
      </c>
      <c r="T1078" s="8">
        <f>IF(OR(ISBLANK(O1077), O1077=0, O1077="", ISBLANK(P1077), P1077=0, P1077=""), 1, 0)</f>
        <v>0</v>
      </c>
    </row>
    <row r="1079" spans="2:20">
      <c r="B1079" s="21">
        <v>202101260</v>
      </c>
      <c r="C1079" s="8">
        <v>2</v>
      </c>
      <c r="D1079" s="8">
        <v>7</v>
      </c>
      <c r="E1079" s="8">
        <v>160</v>
      </c>
      <c r="F1079" s="9">
        <v>134</v>
      </c>
      <c r="G1079" s="10">
        <v>44429.392928240741</v>
      </c>
      <c r="H1079" s="10">
        <v>44429.468634259261</v>
      </c>
      <c r="I1079" s="11">
        <v>1.82</v>
      </c>
      <c r="J1079" s="9">
        <v>5</v>
      </c>
      <c r="K1079" s="9" t="s">
        <v>4</v>
      </c>
      <c r="L1079" s="8">
        <v>7308</v>
      </c>
      <c r="M1079" s="8" t="s">
        <v>50</v>
      </c>
      <c r="N1079" s="8" t="s">
        <v>51</v>
      </c>
      <c r="O1079" s="8">
        <v>312123.37099999998</v>
      </c>
      <c r="P1079" s="12">
        <v>6142681.3090000004</v>
      </c>
      <c r="Q1079" s="13" t="s">
        <v>884</v>
      </c>
      <c r="R1079" s="54" t="str">
        <f>IF(ISNUMBER(MATCH(J1079, Causas!B:B, 0)), "Taxonomía Nueva", IF(ISNUMBER(MATCH(J1079, 'Causas 1'!B:B, 0)), "Taxonomía Antigua", "HUÉRFANO"))</f>
        <v>Taxonomía Nueva</v>
      </c>
      <c r="S1079" s="56">
        <f>YEAR(G1079)</f>
        <v>2021</v>
      </c>
      <c r="T1079" s="8">
        <f>IF(OR(ISBLANK(O1078), O1078=0, O1078="", ISBLANK(P1078), P1078=0, P1078=""), 1, 0)</f>
        <v>0</v>
      </c>
    </row>
    <row r="1080" spans="2:20">
      <c r="B1080" s="21">
        <v>202101261</v>
      </c>
      <c r="C1080" s="8">
        <v>6</v>
      </c>
      <c r="D1080" s="8">
        <v>4</v>
      </c>
      <c r="E1080" s="8">
        <v>562</v>
      </c>
      <c r="F1080" s="9">
        <v>295</v>
      </c>
      <c r="G1080" s="10">
        <v>44429.477210648147</v>
      </c>
      <c r="H1080" s="10">
        <v>44429.502743055556</v>
      </c>
      <c r="I1080" s="11">
        <v>0.61</v>
      </c>
      <c r="J1080" s="9">
        <v>5</v>
      </c>
      <c r="K1080" s="9" t="s">
        <v>4</v>
      </c>
      <c r="L1080" s="8">
        <v>7301</v>
      </c>
      <c r="M1080" s="8" t="s">
        <v>53</v>
      </c>
      <c r="N1080" s="8" t="s">
        <v>51</v>
      </c>
      <c r="O1080" s="8">
        <v>298210.44699999999</v>
      </c>
      <c r="P1080" s="12">
        <v>6125687.307</v>
      </c>
      <c r="Q1080" s="13" t="s">
        <v>885</v>
      </c>
      <c r="R1080" s="54" t="str">
        <f>IF(ISNUMBER(MATCH(J1080, Causas!B:B, 0)), "Taxonomía Nueva", IF(ISNUMBER(MATCH(J1080, 'Causas 1'!B:B, 0)), "Taxonomía Antigua", "HUÉRFANO"))</f>
        <v>Taxonomía Nueva</v>
      </c>
      <c r="S1080" s="56">
        <f>YEAR(G1080)</f>
        <v>2021</v>
      </c>
      <c r="T1080" s="8">
        <f>IF(OR(ISBLANK(O1079), O1079=0, O1079="", ISBLANK(P1079), P1079=0, P1079=""), 1, 0)</f>
        <v>0</v>
      </c>
    </row>
    <row r="1081" spans="2:20">
      <c r="B1081" s="21">
        <v>202101265</v>
      </c>
      <c r="C1081" s="8">
        <v>9</v>
      </c>
      <c r="D1081" s="8">
        <v>2</v>
      </c>
      <c r="E1081" s="8">
        <v>55</v>
      </c>
      <c r="F1081" s="9">
        <v>4</v>
      </c>
      <c r="G1081" s="10">
        <v>44429.49417824074</v>
      </c>
      <c r="H1081" s="10">
        <v>44429.533807870372</v>
      </c>
      <c r="I1081" s="11">
        <v>0.95</v>
      </c>
      <c r="J1081" s="9">
        <v>5</v>
      </c>
      <c r="K1081" s="9" t="s">
        <v>4</v>
      </c>
      <c r="L1081" s="8">
        <v>7308</v>
      </c>
      <c r="M1081" s="8" t="s">
        <v>50</v>
      </c>
      <c r="N1081" s="8" t="s">
        <v>51</v>
      </c>
      <c r="O1081" s="8">
        <v>305459.44099999999</v>
      </c>
      <c r="P1081" s="12">
        <v>6136549.517</v>
      </c>
      <c r="Q1081" s="13" t="s">
        <v>886</v>
      </c>
      <c r="R1081" s="54" t="str">
        <f>IF(ISNUMBER(MATCH(J1081, Causas!B:B, 0)), "Taxonomía Nueva", IF(ISNUMBER(MATCH(J1081, 'Causas 1'!B:B, 0)), "Taxonomía Antigua", "HUÉRFANO"))</f>
        <v>Taxonomía Nueva</v>
      </c>
      <c r="S1081" s="56">
        <f>YEAR(G1081)</f>
        <v>2021</v>
      </c>
      <c r="T1081" s="8">
        <f>IF(OR(ISBLANK(O1080), O1080=0, O1080="", ISBLANK(P1080), P1080=0, P1080=""), 1, 0)</f>
        <v>0</v>
      </c>
    </row>
    <row r="1082" spans="2:20">
      <c r="B1082" s="21">
        <v>202101268</v>
      </c>
      <c r="C1082" s="8">
        <v>2</v>
      </c>
      <c r="D1082" s="8">
        <v>6</v>
      </c>
      <c r="E1082" s="8">
        <v>170</v>
      </c>
      <c r="F1082" s="9">
        <v>49</v>
      </c>
      <c r="G1082" s="10">
        <v>44429.497488425928</v>
      </c>
      <c r="H1082" s="10">
        <v>44429.603148148148</v>
      </c>
      <c r="I1082" s="11">
        <v>2.54</v>
      </c>
      <c r="J1082" s="9">
        <v>4</v>
      </c>
      <c r="K1082" s="9" t="s">
        <v>4</v>
      </c>
      <c r="L1082" s="8">
        <v>6303</v>
      </c>
      <c r="M1082" s="8" t="s">
        <v>64</v>
      </c>
      <c r="N1082" s="8" t="s">
        <v>51</v>
      </c>
      <c r="O1082" s="8">
        <v>311786.18699999998</v>
      </c>
      <c r="P1082" s="12">
        <v>6147372.0199999996</v>
      </c>
      <c r="Q1082" s="13" t="s">
        <v>887</v>
      </c>
      <c r="R1082" s="54" t="str">
        <f>IF(ISNUMBER(MATCH(J1082, Causas!B:B, 0)), "Taxonomía Nueva", IF(ISNUMBER(MATCH(J1082, 'Causas 1'!B:B, 0)), "Taxonomía Antigua", "HUÉRFANO"))</f>
        <v>Taxonomía Nueva</v>
      </c>
      <c r="S1082" s="56">
        <f>YEAR(G1082)</f>
        <v>2021</v>
      </c>
      <c r="T1082" s="8">
        <f>IF(OR(ISBLANK(O1081), O1081=0, O1081="", ISBLANK(P1081), P1081=0, P1081=""), 1, 0)</f>
        <v>0</v>
      </c>
    </row>
    <row r="1083" spans="2:20">
      <c r="B1083" s="21">
        <v>202101272</v>
      </c>
      <c r="C1083" s="8">
        <v>10</v>
      </c>
      <c r="D1083" s="8">
        <v>9</v>
      </c>
      <c r="E1083" s="8">
        <v>215</v>
      </c>
      <c r="F1083" s="9">
        <v>190</v>
      </c>
      <c r="G1083" s="10">
        <v>44429.517523148148</v>
      </c>
      <c r="H1083" s="10">
        <v>44429.648078703707</v>
      </c>
      <c r="I1083" s="11">
        <v>3.13</v>
      </c>
      <c r="J1083" s="9">
        <v>13</v>
      </c>
      <c r="K1083" s="9" t="s">
        <v>4</v>
      </c>
      <c r="L1083" s="8">
        <v>7308</v>
      </c>
      <c r="M1083" s="8" t="s">
        <v>50</v>
      </c>
      <c r="N1083" s="8" t="s">
        <v>51</v>
      </c>
      <c r="O1083" s="8">
        <v>315893.65789999999</v>
      </c>
      <c r="P1083" s="12">
        <v>6134826.2028000001</v>
      </c>
      <c r="Q1083" s="13" t="s">
        <v>888</v>
      </c>
      <c r="R1083" s="54" t="str">
        <f>IF(ISNUMBER(MATCH(J1083, Causas!B:B, 0)), "Taxonomía Nueva", IF(ISNUMBER(MATCH(J1083, 'Causas 1'!B:B, 0)), "Taxonomía Antigua", "HUÉRFANO"))</f>
        <v>Taxonomía Nueva</v>
      </c>
      <c r="S1083" s="56">
        <f>YEAR(G1083)</f>
        <v>2021</v>
      </c>
      <c r="T1083" s="8">
        <f>IF(OR(ISBLANK(O1082), O1082=0, O1082="", ISBLANK(P1082), P1082=0, P1082=""), 1, 0)</f>
        <v>0</v>
      </c>
    </row>
    <row r="1084" spans="2:20">
      <c r="B1084" s="21">
        <v>202101277</v>
      </c>
      <c r="C1084" s="8">
        <v>7</v>
      </c>
      <c r="D1084" s="8">
        <v>2</v>
      </c>
      <c r="E1084" s="8">
        <v>40</v>
      </c>
      <c r="F1084" s="9">
        <v>17</v>
      </c>
      <c r="G1084" s="10">
        <v>44429.540868055556</v>
      </c>
      <c r="H1084" s="10">
        <v>44429.649386574078</v>
      </c>
      <c r="I1084" s="11">
        <v>2.6</v>
      </c>
      <c r="J1084" s="9">
        <v>5</v>
      </c>
      <c r="K1084" s="9" t="s">
        <v>4</v>
      </c>
      <c r="L1084" s="8">
        <v>7301</v>
      </c>
      <c r="M1084" s="8" t="s">
        <v>53</v>
      </c>
      <c r="N1084" s="8" t="s">
        <v>51</v>
      </c>
      <c r="O1084" s="8">
        <v>311053.25099999999</v>
      </c>
      <c r="P1084" s="12">
        <v>6114314.3310000002</v>
      </c>
      <c r="Q1084" s="13" t="s">
        <v>889</v>
      </c>
      <c r="R1084" s="54" t="str">
        <f>IF(ISNUMBER(MATCH(J1084, Causas!B:B, 0)), "Taxonomía Nueva", IF(ISNUMBER(MATCH(J1084, 'Causas 1'!B:B, 0)), "Taxonomía Antigua", "HUÉRFANO"))</f>
        <v>Taxonomía Nueva</v>
      </c>
      <c r="S1084" s="56">
        <f>YEAR(G1084)</f>
        <v>2021</v>
      </c>
      <c r="T1084" s="8">
        <f>IF(OR(ISBLANK(O1083), O1083=0, O1083="", ISBLANK(P1083), P1083=0, P1083=""), 1, 0)</f>
        <v>0</v>
      </c>
    </row>
    <row r="1085" spans="2:20">
      <c r="B1085" s="21">
        <v>202101291</v>
      </c>
      <c r="C1085" s="8">
        <v>9</v>
      </c>
      <c r="D1085" s="8">
        <v>2</v>
      </c>
      <c r="E1085" s="8">
        <v>20</v>
      </c>
      <c r="F1085" s="9">
        <v>11</v>
      </c>
      <c r="G1085" s="10">
        <v>44429.670393518521</v>
      </c>
      <c r="H1085" s="10">
        <v>44429.711168981485</v>
      </c>
      <c r="I1085" s="11">
        <v>0.98</v>
      </c>
      <c r="J1085" s="9">
        <v>5</v>
      </c>
      <c r="K1085" s="9" t="s">
        <v>4</v>
      </c>
      <c r="L1085" s="8">
        <v>7308</v>
      </c>
      <c r="M1085" s="8" t="s">
        <v>50</v>
      </c>
      <c r="N1085" s="8" t="s">
        <v>51</v>
      </c>
      <c r="O1085" s="8">
        <v>308090.766</v>
      </c>
      <c r="P1085" s="12">
        <v>6136319.068</v>
      </c>
      <c r="Q1085" s="13" t="s">
        <v>890</v>
      </c>
      <c r="R1085" s="54" t="str">
        <f>IF(ISNUMBER(MATCH(J1085, Causas!B:B, 0)), "Taxonomía Nueva", IF(ISNUMBER(MATCH(J1085, 'Causas 1'!B:B, 0)), "Taxonomía Antigua", "HUÉRFANO"))</f>
        <v>Taxonomía Nueva</v>
      </c>
      <c r="S1085" s="56">
        <f>YEAR(G1085)</f>
        <v>2021</v>
      </c>
      <c r="T1085" s="8">
        <f>IF(OR(ISBLANK(O1084), O1084=0, O1084="", ISBLANK(P1084), P1084=0, P1084=""), 1, 0)</f>
        <v>0</v>
      </c>
    </row>
    <row r="1086" spans="2:20">
      <c r="B1086" s="21">
        <v>202101294</v>
      </c>
      <c r="C1086" s="8">
        <v>7</v>
      </c>
      <c r="D1086" s="8">
        <v>1</v>
      </c>
      <c r="E1086" s="8">
        <v>25</v>
      </c>
      <c r="F1086" s="9">
        <v>41</v>
      </c>
      <c r="G1086" s="10">
        <v>44429.702650462961</v>
      </c>
      <c r="H1086" s="10">
        <v>44429.818877314814</v>
      </c>
      <c r="I1086" s="11">
        <v>2.79</v>
      </c>
      <c r="J1086" s="9">
        <v>5</v>
      </c>
      <c r="K1086" s="9" t="s">
        <v>4</v>
      </c>
      <c r="L1086" s="8">
        <v>7301</v>
      </c>
      <c r="M1086" s="8" t="s">
        <v>53</v>
      </c>
      <c r="N1086" s="8" t="s">
        <v>51</v>
      </c>
      <c r="O1086" s="8">
        <v>309101.86200000002</v>
      </c>
      <c r="P1086" s="12">
        <v>6104705.574</v>
      </c>
      <c r="Q1086" s="13" t="s">
        <v>891</v>
      </c>
      <c r="R1086" s="54" t="str">
        <f>IF(ISNUMBER(MATCH(J1086, Causas!B:B, 0)), "Taxonomía Nueva", IF(ISNUMBER(MATCH(J1086, 'Causas 1'!B:B, 0)), "Taxonomía Antigua", "HUÉRFANO"))</f>
        <v>Taxonomía Nueva</v>
      </c>
      <c r="S1086" s="56">
        <f>YEAR(G1086)</f>
        <v>2021</v>
      </c>
      <c r="T1086" s="8">
        <f>IF(OR(ISBLANK(O1085), O1085=0, O1085="", ISBLANK(P1085), P1085=0, P1085=""), 1, 0)</f>
        <v>0</v>
      </c>
    </row>
    <row r="1087" spans="2:20">
      <c r="B1087" s="21">
        <v>202101296</v>
      </c>
      <c r="C1087" s="8">
        <v>2</v>
      </c>
      <c r="D1087" s="8">
        <v>7</v>
      </c>
      <c r="E1087" s="8">
        <v>160</v>
      </c>
      <c r="F1087" s="9">
        <v>134</v>
      </c>
      <c r="G1087" s="10">
        <v>44429.709409722222</v>
      </c>
      <c r="H1087" s="10">
        <v>44429.773981481485</v>
      </c>
      <c r="I1087" s="11">
        <v>1.55</v>
      </c>
      <c r="J1087" s="9">
        <v>5</v>
      </c>
      <c r="K1087" s="9" t="s">
        <v>4</v>
      </c>
      <c r="L1087" s="8">
        <v>7308</v>
      </c>
      <c r="M1087" s="8" t="s">
        <v>50</v>
      </c>
      <c r="N1087" s="8" t="s">
        <v>51</v>
      </c>
      <c r="O1087" s="8">
        <v>312123.37099999998</v>
      </c>
      <c r="P1087" s="12">
        <v>6142681.3090000004</v>
      </c>
      <c r="Q1087" s="13" t="s">
        <v>892</v>
      </c>
      <c r="R1087" s="54" t="str">
        <f>IF(ISNUMBER(MATCH(J1087, Causas!B:B, 0)), "Taxonomía Nueva", IF(ISNUMBER(MATCH(J1087, 'Causas 1'!B:B, 0)), "Taxonomía Antigua", "HUÉRFANO"))</f>
        <v>Taxonomía Nueva</v>
      </c>
      <c r="S1087" s="56">
        <f>YEAR(G1087)</f>
        <v>2021</v>
      </c>
      <c r="T1087" s="8">
        <f>IF(OR(ISBLANK(O1086), O1086=0, O1086="", ISBLANK(P1086), P1086=0, P1086=""), 1, 0)</f>
        <v>0</v>
      </c>
    </row>
    <row r="1088" spans="2:20">
      <c r="B1088" s="21">
        <v>202101310</v>
      </c>
      <c r="C1088" s="8">
        <v>7</v>
      </c>
      <c r="D1088" s="8">
        <v>9</v>
      </c>
      <c r="E1088" s="8">
        <v>110</v>
      </c>
      <c r="F1088" s="9">
        <v>58</v>
      </c>
      <c r="G1088" s="10">
        <v>44429.791805555556</v>
      </c>
      <c r="H1088" s="10">
        <v>44429.865995370368</v>
      </c>
      <c r="I1088" s="11">
        <v>1.78</v>
      </c>
      <c r="J1088" s="9">
        <v>4</v>
      </c>
      <c r="K1088" s="9" t="s">
        <v>4</v>
      </c>
      <c r="L1088" s="8">
        <v>7301</v>
      </c>
      <c r="M1088" s="8" t="s">
        <v>53</v>
      </c>
      <c r="N1088" s="8" t="s">
        <v>51</v>
      </c>
      <c r="O1088" s="8">
        <v>315651.41789501999</v>
      </c>
      <c r="P1088" s="12">
        <v>6112446.5455585504</v>
      </c>
      <c r="Q1088" s="13" t="s">
        <v>893</v>
      </c>
      <c r="R1088" s="54" t="str">
        <f>IF(ISNUMBER(MATCH(J1088, Causas!B:B, 0)), "Taxonomía Nueva", IF(ISNUMBER(MATCH(J1088, 'Causas 1'!B:B, 0)), "Taxonomía Antigua", "HUÉRFANO"))</f>
        <v>Taxonomía Nueva</v>
      </c>
      <c r="S1088" s="56">
        <f>YEAR(G1088)</f>
        <v>2021</v>
      </c>
      <c r="T1088" s="8">
        <f>IF(OR(ISBLANK(O1087), O1087=0, O1087="", ISBLANK(P1087), P1087=0, P1087=""), 1, 0)</f>
        <v>0</v>
      </c>
    </row>
    <row r="1089" spans="2:20">
      <c r="B1089" s="21">
        <v>202101319</v>
      </c>
      <c r="C1089" s="8">
        <v>6</v>
      </c>
      <c r="D1089" s="8">
        <v>4</v>
      </c>
      <c r="E1089" s="8">
        <v>695</v>
      </c>
      <c r="F1089" s="9">
        <v>223</v>
      </c>
      <c r="G1089" s="10">
        <v>44430.770902777775</v>
      </c>
      <c r="H1089" s="10">
        <v>44430.842129629629</v>
      </c>
      <c r="I1089" s="11">
        <v>1.71</v>
      </c>
      <c r="J1089" s="9">
        <v>17</v>
      </c>
      <c r="K1089" s="9" t="s">
        <v>4</v>
      </c>
      <c r="L1089" s="8">
        <v>7301</v>
      </c>
      <c r="M1089" s="8" t="s">
        <v>53</v>
      </c>
      <c r="N1089" s="8" t="s">
        <v>51</v>
      </c>
      <c r="O1089" s="8">
        <v>297722.63199999998</v>
      </c>
      <c r="P1089" s="12">
        <v>6122505.1950000003</v>
      </c>
      <c r="Q1089" s="13" t="s">
        <v>894</v>
      </c>
      <c r="R1089" s="54" t="str">
        <f>IF(ISNUMBER(MATCH(J1089, Causas!B:B, 0)), "Taxonomía Nueva", IF(ISNUMBER(MATCH(J1089, 'Causas 1'!B:B, 0)), "Taxonomía Antigua", "HUÉRFANO"))</f>
        <v>Taxonomía Nueva</v>
      </c>
      <c r="S1089" s="56">
        <f>YEAR(G1089)</f>
        <v>2021</v>
      </c>
      <c r="T1089" s="8">
        <f>IF(OR(ISBLANK(O1088), O1088=0, O1088="", ISBLANK(P1088), P1088=0, P1088=""), 1, 0)</f>
        <v>0</v>
      </c>
    </row>
    <row r="1090" spans="2:20">
      <c r="B1090" s="21">
        <v>202101342</v>
      </c>
      <c r="C1090" s="8">
        <v>6</v>
      </c>
      <c r="D1090" s="8">
        <v>0</v>
      </c>
      <c r="E1090" s="8">
        <v>0</v>
      </c>
      <c r="F1090" s="9">
        <v>85</v>
      </c>
      <c r="G1090" s="10">
        <v>44432.804479166669</v>
      </c>
      <c r="H1090" s="10">
        <v>44432.848090277781</v>
      </c>
      <c r="I1090" s="11">
        <v>1.05</v>
      </c>
      <c r="J1090" s="9">
        <v>26</v>
      </c>
      <c r="K1090" s="9" t="s">
        <v>4</v>
      </c>
      <c r="L1090" s="8">
        <v>7301</v>
      </c>
      <c r="M1090" s="8" t="s">
        <v>53</v>
      </c>
      <c r="N1090" s="8" t="s">
        <v>275</v>
      </c>
      <c r="O1090" s="8">
        <v>298256.0698</v>
      </c>
      <c r="P1090" s="12">
        <v>6122211.9320999999</v>
      </c>
      <c r="Q1090" s="13" t="s">
        <v>895</v>
      </c>
      <c r="R1090" s="54" t="str">
        <f>IF(ISNUMBER(MATCH(J1090, Causas!B:B, 0)), "Taxonomía Nueva", IF(ISNUMBER(MATCH(J1090, 'Causas 1'!B:B, 0)), "Taxonomía Antigua", "HUÉRFANO"))</f>
        <v>Taxonomía Nueva</v>
      </c>
      <c r="S1090" s="56">
        <f>YEAR(G1090)</f>
        <v>2021</v>
      </c>
      <c r="T1090" s="8">
        <f>IF(OR(ISBLANK(O1089), O1089=0, O1089="", ISBLANK(P1089), P1089=0, P1089=""), 1, 0)</f>
        <v>0</v>
      </c>
    </row>
    <row r="1091" spans="2:20">
      <c r="B1091" s="21">
        <v>202101363</v>
      </c>
      <c r="C1091" s="8">
        <v>6</v>
      </c>
      <c r="D1091" s="8">
        <v>0</v>
      </c>
      <c r="E1091" s="8">
        <v>0</v>
      </c>
      <c r="F1091" s="9">
        <v>118</v>
      </c>
      <c r="G1091" s="10">
        <v>44435.789918981478</v>
      </c>
      <c r="H1091" s="10">
        <v>44435.84375</v>
      </c>
      <c r="I1091" s="11">
        <v>1.29</v>
      </c>
      <c r="J1091" s="9">
        <v>26</v>
      </c>
      <c r="K1091" s="9" t="s">
        <v>4</v>
      </c>
      <c r="L1091" s="8">
        <v>7301</v>
      </c>
      <c r="M1091" s="8" t="s">
        <v>53</v>
      </c>
      <c r="N1091" s="8" t="s">
        <v>275</v>
      </c>
      <c r="O1091" s="8">
        <v>301820.43199999997</v>
      </c>
      <c r="P1091" s="12">
        <v>6117799.6809999999</v>
      </c>
      <c r="Q1091" s="13" t="s">
        <v>896</v>
      </c>
      <c r="R1091" s="54" t="str">
        <f>IF(ISNUMBER(MATCH(J1091, Causas!B:B, 0)), "Taxonomía Nueva", IF(ISNUMBER(MATCH(J1091, 'Causas 1'!B:B, 0)), "Taxonomía Antigua", "HUÉRFANO"))</f>
        <v>Taxonomía Nueva</v>
      </c>
      <c r="S1091" s="56">
        <f>YEAR(G1091)</f>
        <v>2021</v>
      </c>
      <c r="T1091" s="8">
        <f>IF(OR(ISBLANK(O1090), O1090=0, O1090="", ISBLANK(P1090), P1090=0, P1090=""), 1, 0)</f>
        <v>0</v>
      </c>
    </row>
    <row r="1092" spans="2:20">
      <c r="B1092" s="21">
        <v>202101368</v>
      </c>
      <c r="C1092" s="8">
        <v>8</v>
      </c>
      <c r="D1092" s="8">
        <v>18</v>
      </c>
      <c r="E1092" s="8">
        <v>625</v>
      </c>
      <c r="F1092" s="9">
        <v>123</v>
      </c>
      <c r="G1092" s="10">
        <v>44440.417534722219</v>
      </c>
      <c r="H1092" s="10">
        <v>44440.665335648147</v>
      </c>
      <c r="I1092" s="11">
        <v>5.95</v>
      </c>
      <c r="J1092" s="9">
        <v>25</v>
      </c>
      <c r="K1092" s="9" t="s">
        <v>4</v>
      </c>
      <c r="L1092" s="8">
        <v>7301</v>
      </c>
      <c r="M1092" s="8" t="s">
        <v>53</v>
      </c>
      <c r="N1092" s="8" t="s">
        <v>51</v>
      </c>
      <c r="O1092" s="8">
        <v>299669.07500000001</v>
      </c>
      <c r="P1092" s="12">
        <v>6126996.9280000003</v>
      </c>
      <c r="Q1092" s="13" t="s">
        <v>897</v>
      </c>
      <c r="R1092" s="54" t="str">
        <f>IF(ISNUMBER(MATCH(J1092, Causas!B:B, 0)), "Taxonomía Nueva", IF(ISNUMBER(MATCH(J1092, 'Causas 1'!B:B, 0)), "Taxonomía Antigua", "HUÉRFANO"))</f>
        <v>Taxonomía Nueva</v>
      </c>
      <c r="S1092" s="56">
        <f>YEAR(G1092)</f>
        <v>2021</v>
      </c>
      <c r="T1092" s="8">
        <f>IF(OR(ISBLANK(O1091), O1091=0, O1091="", ISBLANK(P1091), P1091=0, P1091=""), 1, 0)</f>
        <v>0</v>
      </c>
    </row>
    <row r="1093" spans="2:20">
      <c r="B1093" s="21">
        <v>202101368</v>
      </c>
      <c r="C1093" s="8">
        <v>8</v>
      </c>
      <c r="D1093" s="8">
        <v>0</v>
      </c>
      <c r="E1093" s="8">
        <v>0</v>
      </c>
      <c r="F1093" s="9">
        <v>6</v>
      </c>
      <c r="G1093" s="10">
        <v>44440.417534722219</v>
      </c>
      <c r="H1093" s="10">
        <v>44440.665335648147</v>
      </c>
      <c r="I1093" s="11">
        <v>5.95</v>
      </c>
      <c r="J1093" s="9">
        <v>25</v>
      </c>
      <c r="K1093" s="9" t="s">
        <v>4</v>
      </c>
      <c r="L1093" s="8">
        <v>7306</v>
      </c>
      <c r="M1093" s="8" t="s">
        <v>60</v>
      </c>
      <c r="N1093" s="8" t="s">
        <v>51</v>
      </c>
      <c r="O1093" s="8">
        <v>299669.07500000001</v>
      </c>
      <c r="P1093" s="12">
        <v>6126996.9280000003</v>
      </c>
      <c r="Q1093" s="13" t="s">
        <v>897</v>
      </c>
      <c r="R1093" s="54" t="str">
        <f>IF(ISNUMBER(MATCH(J1093, Causas!B:B, 0)), "Taxonomía Nueva", IF(ISNUMBER(MATCH(J1093, 'Causas 1'!B:B, 0)), "Taxonomía Antigua", "HUÉRFANO"))</f>
        <v>Taxonomía Nueva</v>
      </c>
      <c r="S1093" s="56">
        <f>YEAR(G1093)</f>
        <v>2021</v>
      </c>
      <c r="T1093" s="8">
        <f>IF(OR(ISBLANK(O1092), O1092=0, O1092="", ISBLANK(P1092), P1092=0, P1092=""), 1, 0)</f>
        <v>0</v>
      </c>
    </row>
    <row r="1094" spans="2:20">
      <c r="B1094" s="21">
        <v>202101382</v>
      </c>
      <c r="C1094" s="8">
        <v>7</v>
      </c>
      <c r="D1094" s="8">
        <v>0</v>
      </c>
      <c r="E1094" s="8">
        <v>0</v>
      </c>
      <c r="F1094" s="9">
        <v>68</v>
      </c>
      <c r="G1094" s="10">
        <v>44438.568865740737</v>
      </c>
      <c r="H1094" s="10">
        <v>44438.610983796294</v>
      </c>
      <c r="I1094" s="11">
        <v>1.01</v>
      </c>
      <c r="J1094" s="9">
        <v>26</v>
      </c>
      <c r="K1094" s="9" t="s">
        <v>4</v>
      </c>
      <c r="L1094" s="8">
        <v>7301</v>
      </c>
      <c r="M1094" s="8" t="s">
        <v>53</v>
      </c>
      <c r="N1094" s="8" t="s">
        <v>275</v>
      </c>
      <c r="O1094" s="8">
        <v>303737.69799999997</v>
      </c>
      <c r="P1094" s="12">
        <v>6110496.6730000004</v>
      </c>
      <c r="Q1094" s="13" t="s">
        <v>898</v>
      </c>
      <c r="R1094" s="54" t="str">
        <f>IF(ISNUMBER(MATCH(J1094, Causas!B:B, 0)), "Taxonomía Nueva", IF(ISNUMBER(MATCH(J1094, 'Causas 1'!B:B, 0)), "Taxonomía Antigua", "HUÉRFANO"))</f>
        <v>Taxonomía Nueva</v>
      </c>
      <c r="S1094" s="56">
        <f>YEAR(G1094)</f>
        <v>2021</v>
      </c>
      <c r="T1094" s="8">
        <f>IF(OR(ISBLANK(O1093), O1093=0, O1093="", ISBLANK(P1093), P1093=0, P1093=""), 1, 0)</f>
        <v>0</v>
      </c>
    </row>
    <row r="1095" spans="2:20">
      <c r="B1095" s="21">
        <v>202101388</v>
      </c>
      <c r="C1095" s="8">
        <v>10</v>
      </c>
      <c r="D1095" s="8">
        <v>7</v>
      </c>
      <c r="E1095" s="8">
        <v>240</v>
      </c>
      <c r="F1095" s="9">
        <v>111</v>
      </c>
      <c r="G1095" s="10">
        <v>44439.901967592596</v>
      </c>
      <c r="H1095" s="10">
        <v>44439.943067129629</v>
      </c>
      <c r="I1095" s="11">
        <v>0.99</v>
      </c>
      <c r="J1095" s="9">
        <v>30</v>
      </c>
      <c r="K1095" s="9" t="s">
        <v>4</v>
      </c>
      <c r="L1095" s="8">
        <v>7308</v>
      </c>
      <c r="M1095" s="8" t="s">
        <v>50</v>
      </c>
      <c r="N1095" s="8" t="s">
        <v>51</v>
      </c>
      <c r="O1095" s="8">
        <v>310301.64799999999</v>
      </c>
      <c r="P1095" s="12">
        <v>6134352.4170000004</v>
      </c>
      <c r="Q1095" s="13" t="s">
        <v>899</v>
      </c>
      <c r="R1095" s="54" t="str">
        <f>IF(ISNUMBER(MATCH(J1095, Causas!B:B, 0)), "Taxonomía Nueva", IF(ISNUMBER(MATCH(J1095, 'Causas 1'!B:B, 0)), "Taxonomía Antigua", "HUÉRFANO"))</f>
        <v>Taxonomía Nueva</v>
      </c>
      <c r="S1095" s="56">
        <f>YEAR(G1095)</f>
        <v>2021</v>
      </c>
      <c r="T1095" s="8">
        <f>IF(OR(ISBLANK(O1094), O1094=0, O1094="", ISBLANK(P1094), P1094=0, P1094=""), 1, 0)</f>
        <v>0</v>
      </c>
    </row>
    <row r="1096" spans="2:20">
      <c r="B1096" s="21">
        <v>202101405</v>
      </c>
      <c r="C1096" s="8">
        <v>2</v>
      </c>
      <c r="D1096" s="8">
        <v>30</v>
      </c>
      <c r="E1096" s="8">
        <v>4845</v>
      </c>
      <c r="F1096" s="9">
        <v>200</v>
      </c>
      <c r="G1096" s="10">
        <v>44442.375</v>
      </c>
      <c r="H1096" s="10">
        <v>44442.397916666669</v>
      </c>
      <c r="I1096" s="11">
        <v>0.55000000000000004</v>
      </c>
      <c r="J1096" s="9">
        <v>32</v>
      </c>
      <c r="K1096" s="9" t="s">
        <v>2</v>
      </c>
      <c r="L1096" s="8">
        <v>6303</v>
      </c>
      <c r="M1096" s="8" t="s">
        <v>64</v>
      </c>
      <c r="N1096" s="8" t="s">
        <v>51</v>
      </c>
      <c r="O1096" s="8">
        <v>310795.99411446002</v>
      </c>
      <c r="P1096" s="12">
        <v>6147614.1979856398</v>
      </c>
      <c r="Q1096" s="13" t="s">
        <v>900</v>
      </c>
      <c r="R1096" s="54" t="str">
        <f>IF(ISNUMBER(MATCH(J1096, Causas!B:B, 0)), "Taxonomía Nueva", IF(ISNUMBER(MATCH(J1096, 'Causas 1'!B:B, 0)), "Taxonomía Antigua", "HUÉRFANO"))</f>
        <v>Taxonomía Nueva</v>
      </c>
      <c r="S1096" s="56">
        <f>YEAR(G1096)</f>
        <v>2021</v>
      </c>
      <c r="T1096" s="8">
        <f>IF(OR(ISBLANK(O1095), O1095=0, O1095="", ISBLANK(P1095), P1095=0, P1095=""), 1, 0)</f>
        <v>0</v>
      </c>
    </row>
    <row r="1097" spans="2:20">
      <c r="B1097" s="21">
        <v>202101405</v>
      </c>
      <c r="C1097" s="8">
        <v>2</v>
      </c>
      <c r="D1097" s="8">
        <v>187</v>
      </c>
      <c r="E1097" s="8">
        <v>19033</v>
      </c>
      <c r="F1097" s="9">
        <v>1438</v>
      </c>
      <c r="G1097" s="10">
        <v>44442.375</v>
      </c>
      <c r="H1097" s="10">
        <v>44442.397916666669</v>
      </c>
      <c r="I1097" s="11">
        <v>0.55000000000000004</v>
      </c>
      <c r="J1097" s="9">
        <v>32</v>
      </c>
      <c r="K1097" s="9" t="s">
        <v>2</v>
      </c>
      <c r="L1097" s="8">
        <v>7308</v>
      </c>
      <c r="M1097" s="8" t="s">
        <v>50</v>
      </c>
      <c r="N1097" s="8" t="s">
        <v>51</v>
      </c>
      <c r="O1097" s="8">
        <v>310795.99411446002</v>
      </c>
      <c r="P1097" s="12">
        <v>6147614.1979856398</v>
      </c>
      <c r="Q1097" s="13" t="s">
        <v>900</v>
      </c>
      <c r="R1097" s="54" t="str">
        <f>IF(ISNUMBER(MATCH(J1097, Causas!B:B, 0)), "Taxonomía Nueva", IF(ISNUMBER(MATCH(J1097, 'Causas 1'!B:B, 0)), "Taxonomía Antigua", "HUÉRFANO"))</f>
        <v>Taxonomía Nueva</v>
      </c>
      <c r="S1097" s="56">
        <f>YEAR(G1097)</f>
        <v>2021</v>
      </c>
      <c r="T1097" s="8">
        <f>IF(OR(ISBLANK(O1096), O1096=0, O1096="", ISBLANK(P1096), P1096=0, P1096=""), 1, 0)</f>
        <v>0</v>
      </c>
    </row>
    <row r="1098" spans="2:20">
      <c r="B1098" s="21">
        <v>202101412</v>
      </c>
      <c r="C1098" s="8">
        <v>9</v>
      </c>
      <c r="D1098" s="8">
        <v>18</v>
      </c>
      <c r="E1098" s="8">
        <v>555</v>
      </c>
      <c r="F1098" s="9">
        <v>352</v>
      </c>
      <c r="G1098" s="10">
        <v>44442.451388888891</v>
      </c>
      <c r="H1098" s="10">
        <v>44442.487222222226</v>
      </c>
      <c r="I1098" s="11">
        <v>0.86</v>
      </c>
      <c r="J1098" s="9">
        <v>20</v>
      </c>
      <c r="K1098" s="9" t="s">
        <v>3</v>
      </c>
      <c r="L1098" s="8">
        <v>7306</v>
      </c>
      <c r="M1098" s="8" t="s">
        <v>60</v>
      </c>
      <c r="N1098" s="8" t="s">
        <v>51</v>
      </c>
      <c r="O1098" s="8">
        <v>329708.35271599999</v>
      </c>
      <c r="P1098" s="12">
        <v>6126406.1774689201</v>
      </c>
      <c r="Q1098" s="13" t="s">
        <v>901</v>
      </c>
      <c r="R1098" s="54" t="str">
        <f>IF(ISNUMBER(MATCH(J1098, Causas!B:B, 0)), "Taxonomía Nueva", IF(ISNUMBER(MATCH(J1098, 'Causas 1'!B:B, 0)), "Taxonomía Antigua", "HUÉRFANO"))</f>
        <v>Taxonomía Nueva</v>
      </c>
      <c r="S1098" s="56">
        <f>YEAR(G1098)</f>
        <v>2021</v>
      </c>
      <c r="T1098" s="8">
        <f>IF(OR(ISBLANK(O1097), O1097=0, O1097="", ISBLANK(P1097), P1097=0, P1097=""), 1, 0)</f>
        <v>0</v>
      </c>
    </row>
    <row r="1099" spans="2:20">
      <c r="B1099" s="21">
        <v>202101412</v>
      </c>
      <c r="C1099" s="8">
        <v>9</v>
      </c>
      <c r="D1099" s="8">
        <v>1</v>
      </c>
      <c r="E1099" s="8">
        <v>15</v>
      </c>
      <c r="F1099" s="9">
        <v>23</v>
      </c>
      <c r="G1099" s="10">
        <v>44442.451388888891</v>
      </c>
      <c r="H1099" s="10">
        <v>44442.527418981481</v>
      </c>
      <c r="I1099" s="11">
        <v>1.82</v>
      </c>
      <c r="J1099" s="9">
        <v>20</v>
      </c>
      <c r="K1099" s="9" t="s">
        <v>3</v>
      </c>
      <c r="L1099" s="8">
        <v>7306</v>
      </c>
      <c r="M1099" s="8" t="s">
        <v>60</v>
      </c>
      <c r="N1099" s="8" t="s">
        <v>51</v>
      </c>
      <c r="O1099" s="8">
        <v>329708.35271599999</v>
      </c>
      <c r="P1099" s="12">
        <v>6126406.1774689201</v>
      </c>
      <c r="Q1099" s="13" t="s">
        <v>901</v>
      </c>
      <c r="R1099" s="54" t="str">
        <f>IF(ISNUMBER(MATCH(J1099, Causas!B:B, 0)), "Taxonomía Nueva", IF(ISNUMBER(MATCH(J1099, 'Causas 1'!B:B, 0)), "Taxonomía Antigua", "HUÉRFANO"))</f>
        <v>Taxonomía Nueva</v>
      </c>
      <c r="S1099" s="56">
        <f>YEAR(G1099)</f>
        <v>2021</v>
      </c>
      <c r="T1099" s="8">
        <f>IF(OR(ISBLANK(O1098), O1098=0, O1098="", ISBLANK(P1098), P1098=0, P1098=""), 1, 0)</f>
        <v>0</v>
      </c>
    </row>
    <row r="1100" spans="2:20">
      <c r="B1100" s="21">
        <v>202101412</v>
      </c>
      <c r="C1100" s="8">
        <v>9</v>
      </c>
      <c r="D1100" s="8">
        <v>0</v>
      </c>
      <c r="E1100" s="8">
        <v>0</v>
      </c>
      <c r="F1100" s="9">
        <v>19</v>
      </c>
      <c r="G1100" s="10">
        <v>44442.451388888891</v>
      </c>
      <c r="H1100" s="10">
        <v>44442.487222222226</v>
      </c>
      <c r="I1100" s="11">
        <v>0.86</v>
      </c>
      <c r="J1100" s="9">
        <v>20</v>
      </c>
      <c r="K1100" s="9" t="s">
        <v>3</v>
      </c>
      <c r="L1100" s="8">
        <v>7308</v>
      </c>
      <c r="M1100" s="8" t="s">
        <v>50</v>
      </c>
      <c r="N1100" s="8" t="s">
        <v>51</v>
      </c>
      <c r="O1100" s="8">
        <v>329708.35271599999</v>
      </c>
      <c r="P1100" s="12">
        <v>6126406.1774689201</v>
      </c>
      <c r="Q1100" s="13" t="s">
        <v>901</v>
      </c>
      <c r="R1100" s="54" t="str">
        <f>IF(ISNUMBER(MATCH(J1100, Causas!B:B, 0)), "Taxonomía Nueva", IF(ISNUMBER(MATCH(J1100, 'Causas 1'!B:B, 0)), "Taxonomía Antigua", "HUÉRFANO"))</f>
        <v>Taxonomía Nueva</v>
      </c>
      <c r="S1100" s="56">
        <f>YEAR(G1100)</f>
        <v>2021</v>
      </c>
      <c r="T1100" s="8">
        <f>IF(OR(ISBLANK(O1099), O1099=0, O1099="", ISBLANK(P1099), P1099=0, P1099=""), 1, 0)</f>
        <v>0</v>
      </c>
    </row>
    <row r="1101" spans="2:20">
      <c r="B1101" s="21">
        <v>202101423</v>
      </c>
      <c r="C1101" s="8">
        <v>6</v>
      </c>
      <c r="D1101" s="8">
        <v>3</v>
      </c>
      <c r="E1101" s="8">
        <v>60</v>
      </c>
      <c r="F1101" s="9">
        <v>10</v>
      </c>
      <c r="G1101" s="10">
        <v>44443.764479166668</v>
      </c>
      <c r="H1101" s="10">
        <v>44443.819965277777</v>
      </c>
      <c r="I1101" s="11">
        <v>1.33</v>
      </c>
      <c r="J1101" s="9">
        <v>5</v>
      </c>
      <c r="K1101" s="9" t="s">
        <v>4</v>
      </c>
      <c r="L1101" s="8">
        <v>7301</v>
      </c>
      <c r="M1101" s="8" t="s">
        <v>53</v>
      </c>
      <c r="N1101" s="8" t="s">
        <v>51</v>
      </c>
      <c r="O1101" s="8">
        <v>296839.35600000003</v>
      </c>
      <c r="P1101" s="12">
        <v>6123987.5259999996</v>
      </c>
      <c r="Q1101" s="13" t="s">
        <v>902</v>
      </c>
      <c r="R1101" s="54" t="str">
        <f>IF(ISNUMBER(MATCH(J1101, Causas!B:B, 0)), "Taxonomía Nueva", IF(ISNUMBER(MATCH(J1101, 'Causas 1'!B:B, 0)), "Taxonomía Antigua", "HUÉRFANO"))</f>
        <v>Taxonomía Nueva</v>
      </c>
      <c r="S1101" s="56">
        <f>YEAR(G1101)</f>
        <v>2021</v>
      </c>
      <c r="T1101" s="8">
        <f>IF(OR(ISBLANK(O1100), O1100=0, O1100="", ISBLANK(P1100), P1100=0, P1100=""), 1, 0)</f>
        <v>0</v>
      </c>
    </row>
    <row r="1102" spans="2:20">
      <c r="B1102" s="21">
        <v>202101425</v>
      </c>
      <c r="C1102" s="8">
        <v>2</v>
      </c>
      <c r="D1102" s="8">
        <v>0</v>
      </c>
      <c r="E1102" s="8">
        <v>0</v>
      </c>
      <c r="F1102" s="9">
        <v>18</v>
      </c>
      <c r="G1102" s="10">
        <v>44444.561377314814</v>
      </c>
      <c r="H1102" s="10">
        <v>44444.660555555558</v>
      </c>
      <c r="I1102" s="11">
        <v>2.38</v>
      </c>
      <c r="J1102" s="9">
        <v>8</v>
      </c>
      <c r="K1102" s="9" t="s">
        <v>4</v>
      </c>
      <c r="L1102" s="8">
        <v>7308</v>
      </c>
      <c r="M1102" s="8" t="s">
        <v>50</v>
      </c>
      <c r="N1102" s="8" t="s">
        <v>275</v>
      </c>
      <c r="O1102" s="8">
        <v>314633.85557293001</v>
      </c>
      <c r="P1102" s="12">
        <v>6145748.1654890198</v>
      </c>
      <c r="Q1102" s="13" t="s">
        <v>903</v>
      </c>
      <c r="R1102" s="54" t="str">
        <f>IF(ISNUMBER(MATCH(J1102, Causas!B:B, 0)), "Taxonomía Nueva", IF(ISNUMBER(MATCH(J1102, 'Causas 1'!B:B, 0)), "Taxonomía Antigua", "HUÉRFANO"))</f>
        <v>Taxonomía Nueva</v>
      </c>
      <c r="S1102" s="56">
        <f>YEAR(G1102)</f>
        <v>2021</v>
      </c>
      <c r="T1102" s="8">
        <f>IF(OR(ISBLANK(O1101), O1101=0, O1101="", ISBLANK(P1101), P1101=0, P1101=""), 1, 0)</f>
        <v>0</v>
      </c>
    </row>
    <row r="1103" spans="2:20">
      <c r="B1103" s="21">
        <v>202101445</v>
      </c>
      <c r="C1103" s="8">
        <v>6</v>
      </c>
      <c r="D1103" s="8">
        <v>1</v>
      </c>
      <c r="E1103" s="8">
        <v>25</v>
      </c>
      <c r="F1103" s="9">
        <v>16</v>
      </c>
      <c r="G1103" s="10">
        <v>44448.655810185184</v>
      </c>
      <c r="H1103" s="10">
        <v>44448.715983796297</v>
      </c>
      <c r="I1103" s="11">
        <v>1.44</v>
      </c>
      <c r="J1103" s="9">
        <v>8</v>
      </c>
      <c r="K1103" s="9" t="s">
        <v>4</v>
      </c>
      <c r="L1103" s="8">
        <v>7301</v>
      </c>
      <c r="M1103" s="8" t="s">
        <v>53</v>
      </c>
      <c r="N1103" s="8" t="s">
        <v>51</v>
      </c>
      <c r="O1103" s="8">
        <v>298334.41700000002</v>
      </c>
      <c r="P1103" s="12">
        <v>6122986.4519999996</v>
      </c>
      <c r="Q1103" s="13" t="s">
        <v>904</v>
      </c>
      <c r="R1103" s="54" t="str">
        <f>IF(ISNUMBER(MATCH(J1103, Causas!B:B, 0)), "Taxonomía Nueva", IF(ISNUMBER(MATCH(J1103, 'Causas 1'!B:B, 0)), "Taxonomía Antigua", "HUÉRFANO"))</f>
        <v>Taxonomía Nueva</v>
      </c>
      <c r="S1103" s="56">
        <f>YEAR(G1103)</f>
        <v>2021</v>
      </c>
      <c r="T1103" s="8">
        <f>IF(OR(ISBLANK(O1102), O1102=0, O1102="", ISBLANK(P1102), P1102=0, P1102=""), 1, 0)</f>
        <v>0</v>
      </c>
    </row>
    <row r="1104" spans="2:20">
      <c r="B1104" s="21">
        <v>202101447</v>
      </c>
      <c r="C1104" s="8">
        <v>7</v>
      </c>
      <c r="D1104" s="8">
        <v>0</v>
      </c>
      <c r="E1104" s="8">
        <v>0</v>
      </c>
      <c r="F1104" s="9">
        <v>19</v>
      </c>
      <c r="G1104" s="10">
        <v>44448.8672337963</v>
      </c>
      <c r="H1104" s="10">
        <v>44448.894363425927</v>
      </c>
      <c r="I1104" s="11">
        <v>0.65</v>
      </c>
      <c r="J1104" s="9">
        <v>26</v>
      </c>
      <c r="K1104" s="9" t="s">
        <v>4</v>
      </c>
      <c r="L1104" s="8">
        <v>7301</v>
      </c>
      <c r="M1104" s="8" t="s">
        <v>53</v>
      </c>
      <c r="N1104" s="8" t="s">
        <v>275</v>
      </c>
      <c r="O1104" s="8">
        <v>304215.603</v>
      </c>
      <c r="P1104" s="12">
        <v>6119710.358</v>
      </c>
      <c r="Q1104" s="13" t="s">
        <v>905</v>
      </c>
      <c r="R1104" s="54" t="str">
        <f>IF(ISNUMBER(MATCH(J1104, Causas!B:B, 0)), "Taxonomía Nueva", IF(ISNUMBER(MATCH(J1104, 'Causas 1'!B:B, 0)), "Taxonomía Antigua", "HUÉRFANO"))</f>
        <v>Taxonomía Nueva</v>
      </c>
      <c r="S1104" s="56">
        <f>YEAR(G1104)</f>
        <v>2021</v>
      </c>
      <c r="T1104" s="8">
        <f>IF(OR(ISBLANK(O1103), O1103=0, O1103="", ISBLANK(P1103), P1103=0, P1103=""), 1, 0)</f>
        <v>0</v>
      </c>
    </row>
    <row r="1105" spans="2:20">
      <c r="B1105" s="21">
        <v>202101453</v>
      </c>
      <c r="C1105" s="8">
        <v>7</v>
      </c>
      <c r="D1105" s="8">
        <v>2</v>
      </c>
      <c r="E1105" s="8">
        <v>345</v>
      </c>
      <c r="F1105" s="9">
        <v>185</v>
      </c>
      <c r="G1105" s="10">
        <v>44450.836631944447</v>
      </c>
      <c r="H1105" s="10">
        <v>44451.029247685183</v>
      </c>
      <c r="I1105" s="11">
        <v>4.62</v>
      </c>
      <c r="J1105" s="9">
        <v>4</v>
      </c>
      <c r="K1105" s="9" t="s">
        <v>4</v>
      </c>
      <c r="L1105" s="8">
        <v>7301</v>
      </c>
      <c r="M1105" s="8" t="s">
        <v>53</v>
      </c>
      <c r="N1105" s="8" t="s">
        <v>51</v>
      </c>
      <c r="O1105" s="8">
        <v>303325.473</v>
      </c>
      <c r="P1105" s="12">
        <v>6116888.9170000004</v>
      </c>
      <c r="Q1105" s="13" t="s">
        <v>906</v>
      </c>
      <c r="R1105" s="54" t="str">
        <f>IF(ISNUMBER(MATCH(J1105, Causas!B:B, 0)), "Taxonomía Nueva", IF(ISNUMBER(MATCH(J1105, 'Causas 1'!B:B, 0)), "Taxonomía Antigua", "HUÉRFANO"))</f>
        <v>Taxonomía Nueva</v>
      </c>
      <c r="S1105" s="56">
        <f>YEAR(G1105)</f>
        <v>2021</v>
      </c>
      <c r="T1105" s="8">
        <f>IF(OR(ISBLANK(O1104), O1104=0, O1104="", ISBLANK(P1104), P1104=0, P1104=""), 1, 0)</f>
        <v>0</v>
      </c>
    </row>
    <row r="1106" spans="2:20">
      <c r="B1106" s="21">
        <v>202101455</v>
      </c>
      <c r="C1106" s="8">
        <v>9</v>
      </c>
      <c r="D1106" s="8">
        <v>47</v>
      </c>
      <c r="E1106" s="8">
        <v>3287</v>
      </c>
      <c r="F1106" s="9">
        <v>675</v>
      </c>
      <c r="G1106" s="10">
        <v>44450.847372685188</v>
      </c>
      <c r="H1106" s="10">
        <v>44450.892766203702</v>
      </c>
      <c r="I1106" s="11">
        <v>1.0900000000000001</v>
      </c>
      <c r="J1106" s="9">
        <v>4</v>
      </c>
      <c r="K1106" s="9" t="s">
        <v>4</v>
      </c>
      <c r="L1106" s="8">
        <v>7308</v>
      </c>
      <c r="M1106" s="8" t="s">
        <v>50</v>
      </c>
      <c r="N1106" s="8" t="s">
        <v>51</v>
      </c>
      <c r="O1106" s="8">
        <v>308630.16100000002</v>
      </c>
      <c r="P1106" s="12">
        <v>6140108.6950000003</v>
      </c>
      <c r="Q1106" s="13" t="s">
        <v>907</v>
      </c>
      <c r="R1106" s="54" t="str">
        <f>IF(ISNUMBER(MATCH(J1106, Causas!B:B, 0)), "Taxonomía Nueva", IF(ISNUMBER(MATCH(J1106, 'Causas 1'!B:B, 0)), "Taxonomía Antigua", "HUÉRFANO"))</f>
        <v>Taxonomía Nueva</v>
      </c>
      <c r="S1106" s="56">
        <f>YEAR(G1106)</f>
        <v>2021</v>
      </c>
      <c r="T1106" s="8">
        <f>IF(OR(ISBLANK(O1105), O1105=0, O1105="", ISBLANK(P1105), P1105=0, P1105=""), 1, 0)</f>
        <v>0</v>
      </c>
    </row>
    <row r="1107" spans="2:20">
      <c r="B1107" s="21">
        <v>202101458</v>
      </c>
      <c r="C1107" s="8">
        <v>7</v>
      </c>
      <c r="D1107" s="8">
        <v>0</v>
      </c>
      <c r="E1107" s="8">
        <v>0</v>
      </c>
      <c r="F1107" s="9">
        <v>49</v>
      </c>
      <c r="G1107" s="10">
        <v>44450.86378472222</v>
      </c>
      <c r="H1107" s="10">
        <v>44450.902881944443</v>
      </c>
      <c r="I1107" s="11">
        <v>0.94</v>
      </c>
      <c r="J1107" s="9">
        <v>5</v>
      </c>
      <c r="K1107" s="9" t="s">
        <v>4</v>
      </c>
      <c r="L1107" s="8">
        <v>7301</v>
      </c>
      <c r="M1107" s="8" t="s">
        <v>53</v>
      </c>
      <c r="N1107" s="8" t="s">
        <v>275</v>
      </c>
      <c r="O1107" s="8">
        <v>305657.90399999998</v>
      </c>
      <c r="P1107" s="12">
        <v>6112933.5020000003</v>
      </c>
      <c r="Q1107" s="13" t="s">
        <v>908</v>
      </c>
      <c r="R1107" s="54" t="str">
        <f>IF(ISNUMBER(MATCH(J1107, Causas!B:B, 0)), "Taxonomía Nueva", IF(ISNUMBER(MATCH(J1107, 'Causas 1'!B:B, 0)), "Taxonomía Antigua", "HUÉRFANO"))</f>
        <v>Taxonomía Nueva</v>
      </c>
      <c r="S1107" s="56">
        <f>YEAR(G1107)</f>
        <v>2021</v>
      </c>
      <c r="T1107" s="8">
        <f>IF(OR(ISBLANK(O1106), O1106=0, O1106="", ISBLANK(P1106), P1106=0, P1106=""), 1, 0)</f>
        <v>0</v>
      </c>
    </row>
    <row r="1108" spans="2:20">
      <c r="B1108" s="21">
        <v>202101466</v>
      </c>
      <c r="C1108" s="8">
        <v>10</v>
      </c>
      <c r="D1108" s="8">
        <v>14</v>
      </c>
      <c r="E1108" s="8">
        <v>283</v>
      </c>
      <c r="F1108" s="9">
        <v>209</v>
      </c>
      <c r="G1108" s="10">
        <v>44450.943981481483</v>
      </c>
      <c r="H1108" s="10">
        <v>44451.107939814814</v>
      </c>
      <c r="I1108" s="11">
        <v>3.94</v>
      </c>
      <c r="J1108" s="9">
        <v>4</v>
      </c>
      <c r="K1108" s="9" t="s">
        <v>4</v>
      </c>
      <c r="L1108" s="8">
        <v>7308</v>
      </c>
      <c r="M1108" s="8" t="s">
        <v>50</v>
      </c>
      <c r="N1108" s="8" t="s">
        <v>51</v>
      </c>
      <c r="O1108" s="8">
        <v>315272.44900000002</v>
      </c>
      <c r="P1108" s="12">
        <v>6133407.1859999998</v>
      </c>
      <c r="Q1108" s="13" t="s">
        <v>909</v>
      </c>
      <c r="R1108" s="54" t="str">
        <f>IF(ISNUMBER(MATCH(J1108, Causas!B:B, 0)), "Taxonomía Nueva", IF(ISNUMBER(MATCH(J1108, 'Causas 1'!B:B, 0)), "Taxonomía Antigua", "HUÉRFANO"))</f>
        <v>Taxonomía Nueva</v>
      </c>
      <c r="S1108" s="56">
        <f>YEAR(G1108)</f>
        <v>2021</v>
      </c>
      <c r="T1108" s="8">
        <f>IF(OR(ISBLANK(O1107), O1107=0, O1107="", ISBLANK(P1107), P1107=0, P1107=""), 1, 0)</f>
        <v>0</v>
      </c>
    </row>
    <row r="1109" spans="2:20">
      <c r="B1109" s="21">
        <v>202101469</v>
      </c>
      <c r="C1109" s="8">
        <v>2</v>
      </c>
      <c r="D1109" s="8">
        <v>0</v>
      </c>
      <c r="E1109" s="8">
        <v>0</v>
      </c>
      <c r="F1109" s="9">
        <v>14</v>
      </c>
      <c r="G1109" s="10">
        <v>44450.953333333331</v>
      </c>
      <c r="H1109" s="10">
        <v>44450.993379629632</v>
      </c>
      <c r="I1109" s="11">
        <v>0.96</v>
      </c>
      <c r="J1109" s="9">
        <v>5</v>
      </c>
      <c r="K1109" s="9" t="s">
        <v>4</v>
      </c>
      <c r="L1109" s="8">
        <v>7308</v>
      </c>
      <c r="M1109" s="8" t="s">
        <v>50</v>
      </c>
      <c r="N1109" s="8" t="s">
        <v>275</v>
      </c>
      <c r="O1109" s="8">
        <v>310646.40700000001</v>
      </c>
      <c r="P1109" s="12">
        <v>6144340.2180000003</v>
      </c>
      <c r="Q1109" s="13" t="s">
        <v>910</v>
      </c>
      <c r="R1109" s="54" t="str">
        <f>IF(ISNUMBER(MATCH(J1109, Causas!B:B, 0)), "Taxonomía Nueva", IF(ISNUMBER(MATCH(J1109, 'Causas 1'!B:B, 0)), "Taxonomía Antigua", "HUÉRFANO"))</f>
        <v>Taxonomía Nueva</v>
      </c>
      <c r="S1109" s="56">
        <f>YEAR(G1109)</f>
        <v>2021</v>
      </c>
      <c r="T1109" s="8">
        <f>IF(OR(ISBLANK(O1108), O1108=0, O1108="", ISBLANK(P1108), P1108=0, P1108=""), 1, 0)</f>
        <v>0</v>
      </c>
    </row>
    <row r="1110" spans="2:20">
      <c r="B1110" s="21">
        <v>202101478</v>
      </c>
      <c r="C1110" s="8">
        <v>7</v>
      </c>
      <c r="D1110" s="8">
        <v>25</v>
      </c>
      <c r="E1110" s="8">
        <v>1005.5</v>
      </c>
      <c r="F1110" s="9">
        <v>167</v>
      </c>
      <c r="G1110" s="10">
        <v>44451.002013888887</v>
      </c>
      <c r="H1110" s="10">
        <v>44451.069918981484</v>
      </c>
      <c r="I1110" s="11">
        <v>1.63</v>
      </c>
      <c r="J1110" s="9">
        <v>4</v>
      </c>
      <c r="K1110" s="9" t="s">
        <v>4</v>
      </c>
      <c r="L1110" s="8">
        <v>7301</v>
      </c>
      <c r="M1110" s="8" t="s">
        <v>53</v>
      </c>
      <c r="N1110" s="8" t="s">
        <v>51</v>
      </c>
      <c r="O1110" s="8">
        <v>310441.71600000001</v>
      </c>
      <c r="P1110" s="12">
        <v>6103560.0980000002</v>
      </c>
      <c r="Q1110" s="13" t="s">
        <v>911</v>
      </c>
      <c r="R1110" s="54" t="str">
        <f>IF(ISNUMBER(MATCH(J1110, Causas!B:B, 0)), "Taxonomía Nueva", IF(ISNUMBER(MATCH(J1110, 'Causas 1'!B:B, 0)), "Taxonomía Antigua", "HUÉRFANO"))</f>
        <v>Taxonomía Nueva</v>
      </c>
      <c r="S1110" s="56">
        <f>YEAR(G1110)</f>
        <v>2021</v>
      </c>
      <c r="T1110" s="8">
        <f>IF(OR(ISBLANK(O1109), O1109=0, O1109="", ISBLANK(P1109), P1109=0, P1109=""), 1, 0)</f>
        <v>0</v>
      </c>
    </row>
    <row r="1111" spans="2:20">
      <c r="B1111" s="21">
        <v>202101478</v>
      </c>
      <c r="C1111" s="8">
        <v>7</v>
      </c>
      <c r="D1111" s="8">
        <v>9</v>
      </c>
      <c r="E1111" s="8">
        <v>110</v>
      </c>
      <c r="F1111" s="9">
        <v>58</v>
      </c>
      <c r="G1111" s="10">
        <v>44451.002013888887</v>
      </c>
      <c r="H1111" s="10">
        <v>44451.141087962962</v>
      </c>
      <c r="I1111" s="11">
        <v>3.34</v>
      </c>
      <c r="J1111" s="9">
        <v>4</v>
      </c>
      <c r="K1111" s="9" t="s">
        <v>4</v>
      </c>
      <c r="L1111" s="8">
        <v>7301</v>
      </c>
      <c r="M1111" s="8" t="s">
        <v>53</v>
      </c>
      <c r="N1111" s="8" t="s">
        <v>51</v>
      </c>
      <c r="O1111" s="8">
        <v>310441.71600000001</v>
      </c>
      <c r="P1111" s="12">
        <v>6103560.0980000002</v>
      </c>
      <c r="Q1111" s="13" t="s">
        <v>911</v>
      </c>
      <c r="R1111" s="54" t="str">
        <f>IF(ISNUMBER(MATCH(J1111, Causas!B:B, 0)), "Taxonomía Nueva", IF(ISNUMBER(MATCH(J1111, 'Causas 1'!B:B, 0)), "Taxonomía Antigua", "HUÉRFANO"))</f>
        <v>Taxonomía Nueva</v>
      </c>
      <c r="S1111" s="56">
        <f>YEAR(G1111)</f>
        <v>2021</v>
      </c>
      <c r="T1111" s="8">
        <f>IF(OR(ISBLANK(O1110), O1110=0, O1110="", ISBLANK(P1110), P1110=0, P1110=""), 1, 0)</f>
        <v>0</v>
      </c>
    </row>
    <row r="1112" spans="2:20">
      <c r="B1112" s="21">
        <v>202101479</v>
      </c>
      <c r="C1112" s="8">
        <v>7</v>
      </c>
      <c r="D1112" s="8">
        <v>28</v>
      </c>
      <c r="E1112" s="8">
        <v>3295</v>
      </c>
      <c r="F1112" s="9">
        <v>300</v>
      </c>
      <c r="G1112" s="10">
        <v>44451.035567129627</v>
      </c>
      <c r="H1112" s="10">
        <v>44451.079259259262</v>
      </c>
      <c r="I1112" s="11">
        <v>1.05</v>
      </c>
      <c r="J1112" s="9">
        <v>5</v>
      </c>
      <c r="K1112" s="9" t="s">
        <v>4</v>
      </c>
      <c r="L1112" s="8">
        <v>7301</v>
      </c>
      <c r="M1112" s="8" t="s">
        <v>53</v>
      </c>
      <c r="N1112" s="8" t="s">
        <v>51</v>
      </c>
      <c r="O1112" s="8">
        <v>304210.91899999999</v>
      </c>
      <c r="P1112" s="12">
        <v>6116266.682</v>
      </c>
      <c r="Q1112" s="13" t="s">
        <v>912</v>
      </c>
      <c r="R1112" s="54" t="str">
        <f>IF(ISNUMBER(MATCH(J1112, Causas!B:B, 0)), "Taxonomía Nueva", IF(ISNUMBER(MATCH(J1112, 'Causas 1'!B:B, 0)), "Taxonomía Antigua", "HUÉRFANO"))</f>
        <v>Taxonomía Nueva</v>
      </c>
      <c r="S1112" s="56">
        <f>YEAR(G1112)</f>
        <v>2021</v>
      </c>
      <c r="T1112" s="8">
        <f>IF(OR(ISBLANK(O1111), O1111=0, O1111="", ISBLANK(P1111), P1111=0, P1111=""), 1, 0)</f>
        <v>0</v>
      </c>
    </row>
    <row r="1113" spans="2:20">
      <c r="B1113" s="21">
        <v>202101479</v>
      </c>
      <c r="C1113" s="8">
        <v>7</v>
      </c>
      <c r="D1113" s="8">
        <v>13</v>
      </c>
      <c r="E1113" s="8">
        <v>465</v>
      </c>
      <c r="F1113" s="9">
        <v>207</v>
      </c>
      <c r="G1113" s="10">
        <v>44451.035567129627</v>
      </c>
      <c r="H1113" s="10">
        <v>44451.103437500002</v>
      </c>
      <c r="I1113" s="11">
        <v>1.63</v>
      </c>
      <c r="J1113" s="9">
        <v>5</v>
      </c>
      <c r="K1113" s="9" t="s">
        <v>4</v>
      </c>
      <c r="L1113" s="8">
        <v>7301</v>
      </c>
      <c r="M1113" s="8" t="s">
        <v>53</v>
      </c>
      <c r="N1113" s="8" t="s">
        <v>51</v>
      </c>
      <c r="O1113" s="8">
        <v>304210.91899999999</v>
      </c>
      <c r="P1113" s="12">
        <v>6116266.682</v>
      </c>
      <c r="Q1113" s="13" t="s">
        <v>912</v>
      </c>
      <c r="R1113" s="54" t="str">
        <f>IF(ISNUMBER(MATCH(J1113, Causas!B:B, 0)), "Taxonomía Nueva", IF(ISNUMBER(MATCH(J1113, 'Causas 1'!B:B, 0)), "Taxonomía Antigua", "HUÉRFANO"))</f>
        <v>Taxonomía Nueva</v>
      </c>
      <c r="S1113" s="56">
        <f>YEAR(G1113)</f>
        <v>2021</v>
      </c>
      <c r="T1113" s="8">
        <f>IF(OR(ISBLANK(O1112), O1112=0, O1112="", ISBLANK(P1112), P1112=0, P1112=""), 1, 0)</f>
        <v>0</v>
      </c>
    </row>
    <row r="1114" spans="2:20">
      <c r="B1114" s="21">
        <v>202101489</v>
      </c>
      <c r="C1114" s="8">
        <v>10</v>
      </c>
      <c r="D1114" s="8">
        <v>6</v>
      </c>
      <c r="E1114" s="8">
        <v>125</v>
      </c>
      <c r="F1114" s="9">
        <v>81</v>
      </c>
      <c r="G1114" s="10">
        <v>44451.293171296296</v>
      </c>
      <c r="H1114" s="10">
        <v>44451.43377314815</v>
      </c>
      <c r="I1114" s="11">
        <v>3.37</v>
      </c>
      <c r="J1114" s="9">
        <v>4</v>
      </c>
      <c r="K1114" s="9" t="s">
        <v>4</v>
      </c>
      <c r="L1114" s="8">
        <v>7308</v>
      </c>
      <c r="M1114" s="8" t="s">
        <v>50</v>
      </c>
      <c r="N1114" s="8" t="s">
        <v>51</v>
      </c>
      <c r="O1114" s="8">
        <v>305540.78499999997</v>
      </c>
      <c r="P1114" s="12">
        <v>6140382.2829999998</v>
      </c>
      <c r="Q1114" s="13" t="s">
        <v>913</v>
      </c>
      <c r="R1114" s="54" t="str">
        <f>IF(ISNUMBER(MATCH(J1114, Causas!B:B, 0)), "Taxonomía Nueva", IF(ISNUMBER(MATCH(J1114, 'Causas 1'!B:B, 0)), "Taxonomía Antigua", "HUÉRFANO"))</f>
        <v>Taxonomía Nueva</v>
      </c>
      <c r="S1114" s="56">
        <f>YEAR(G1114)</f>
        <v>2021</v>
      </c>
      <c r="T1114" s="8">
        <f>IF(OR(ISBLANK(O1113), O1113=0, O1113="", ISBLANK(P1113), P1113=0, P1113=""), 1, 0)</f>
        <v>0</v>
      </c>
    </row>
    <row r="1115" spans="2:20">
      <c r="B1115" s="21">
        <v>202101507</v>
      </c>
      <c r="C1115" s="8">
        <v>7</v>
      </c>
      <c r="D1115" s="8">
        <v>2</v>
      </c>
      <c r="E1115" s="8">
        <v>75</v>
      </c>
      <c r="F1115" s="9">
        <v>27</v>
      </c>
      <c r="G1115" s="10">
        <v>44451.647430555553</v>
      </c>
      <c r="H1115" s="10">
        <v>44451.727777777778</v>
      </c>
      <c r="I1115" s="11">
        <v>1.93</v>
      </c>
      <c r="J1115" s="9">
        <v>5</v>
      </c>
      <c r="K1115" s="9" t="s">
        <v>4</v>
      </c>
      <c r="L1115" s="8">
        <v>7301</v>
      </c>
      <c r="M1115" s="8" t="s">
        <v>53</v>
      </c>
      <c r="N1115" s="8" t="s">
        <v>51</v>
      </c>
      <c r="O1115" s="8">
        <v>306591.78090000001</v>
      </c>
      <c r="P1115" s="12">
        <v>6105117.8327000001</v>
      </c>
      <c r="Q1115" s="13" t="s">
        <v>914</v>
      </c>
      <c r="R1115" s="54" t="str">
        <f>IF(ISNUMBER(MATCH(J1115, Causas!B:B, 0)), "Taxonomía Nueva", IF(ISNUMBER(MATCH(J1115, 'Causas 1'!B:B, 0)), "Taxonomía Antigua", "HUÉRFANO"))</f>
        <v>Taxonomía Nueva</v>
      </c>
      <c r="S1115" s="56">
        <f>YEAR(G1115)</f>
        <v>2021</v>
      </c>
      <c r="T1115" s="8">
        <f>IF(OR(ISBLANK(O1114), O1114=0, O1114="", ISBLANK(P1114), P1114=0, P1114=""), 1, 0)</f>
        <v>0</v>
      </c>
    </row>
    <row r="1116" spans="2:20">
      <c r="B1116" s="21">
        <v>202101507</v>
      </c>
      <c r="C1116" s="8">
        <v>7</v>
      </c>
      <c r="D1116" s="8">
        <v>1</v>
      </c>
      <c r="E1116" s="8">
        <v>45</v>
      </c>
      <c r="F1116" s="9">
        <v>11</v>
      </c>
      <c r="G1116" s="10">
        <v>44451.647430555553</v>
      </c>
      <c r="H1116" s="10">
        <v>44451.777557870373</v>
      </c>
      <c r="I1116" s="11">
        <v>3.12</v>
      </c>
      <c r="J1116" s="9">
        <v>5</v>
      </c>
      <c r="K1116" s="9" t="s">
        <v>4</v>
      </c>
      <c r="L1116" s="8">
        <v>7301</v>
      </c>
      <c r="M1116" s="8" t="s">
        <v>53</v>
      </c>
      <c r="N1116" s="8" t="s">
        <v>51</v>
      </c>
      <c r="O1116" s="8">
        <v>306591.78090000001</v>
      </c>
      <c r="P1116" s="12">
        <v>6105117.8327000001</v>
      </c>
      <c r="Q1116" s="13" t="s">
        <v>914</v>
      </c>
      <c r="R1116" s="54" t="str">
        <f>IF(ISNUMBER(MATCH(J1116, Causas!B:B, 0)), "Taxonomía Nueva", IF(ISNUMBER(MATCH(J1116, 'Causas 1'!B:B, 0)), "Taxonomía Antigua", "HUÉRFANO"))</f>
        <v>Taxonomía Nueva</v>
      </c>
      <c r="S1116" s="56">
        <f>YEAR(G1116)</f>
        <v>2021</v>
      </c>
      <c r="T1116" s="8">
        <f>IF(OR(ISBLANK(O1115), O1115=0, O1115="", ISBLANK(P1115), P1115=0, P1115=""), 1, 0)</f>
        <v>0</v>
      </c>
    </row>
    <row r="1117" spans="2:20">
      <c r="B1117" s="21">
        <v>202101528</v>
      </c>
      <c r="C1117" s="8">
        <v>8</v>
      </c>
      <c r="D1117" s="8">
        <v>18</v>
      </c>
      <c r="E1117" s="8">
        <v>625</v>
      </c>
      <c r="F1117" s="9">
        <v>123</v>
      </c>
      <c r="G1117" s="10">
        <v>44456.254930555559</v>
      </c>
      <c r="H1117" s="10">
        <v>44456.476689814815</v>
      </c>
      <c r="I1117" s="11">
        <v>5.32</v>
      </c>
      <c r="J1117" s="9">
        <v>20</v>
      </c>
      <c r="K1117" s="9" t="s">
        <v>3</v>
      </c>
      <c r="L1117" s="8">
        <v>7301</v>
      </c>
      <c r="M1117" s="8" t="s">
        <v>53</v>
      </c>
      <c r="N1117" s="8" t="s">
        <v>51</v>
      </c>
      <c r="O1117" s="8">
        <v>299669.07500000001</v>
      </c>
      <c r="P1117" s="12">
        <v>6126996.9280000003</v>
      </c>
      <c r="Q1117" s="13" t="s">
        <v>915</v>
      </c>
      <c r="R1117" s="54" t="str">
        <f>IF(ISNUMBER(MATCH(J1117, Causas!B:B, 0)), "Taxonomía Nueva", IF(ISNUMBER(MATCH(J1117, 'Causas 1'!B:B, 0)), "Taxonomía Antigua", "HUÉRFANO"))</f>
        <v>Taxonomía Nueva</v>
      </c>
      <c r="S1117" s="56">
        <f>YEAR(G1117)</f>
        <v>2021</v>
      </c>
      <c r="T1117" s="8">
        <f>IF(OR(ISBLANK(O1116), O1116=0, O1116="", ISBLANK(P1116), P1116=0, P1116=""), 1, 0)</f>
        <v>0</v>
      </c>
    </row>
    <row r="1118" spans="2:20">
      <c r="B1118" s="21">
        <v>202101528</v>
      </c>
      <c r="C1118" s="8">
        <v>8</v>
      </c>
      <c r="D1118" s="8">
        <v>0</v>
      </c>
      <c r="E1118" s="8">
        <v>0</v>
      </c>
      <c r="F1118" s="9">
        <v>6</v>
      </c>
      <c r="G1118" s="10">
        <v>44456.254930555559</v>
      </c>
      <c r="H1118" s="10">
        <v>44456.476689814815</v>
      </c>
      <c r="I1118" s="11">
        <v>5.32</v>
      </c>
      <c r="J1118" s="9">
        <v>20</v>
      </c>
      <c r="K1118" s="9" t="s">
        <v>3</v>
      </c>
      <c r="L1118" s="8">
        <v>7306</v>
      </c>
      <c r="M1118" s="8" t="s">
        <v>60</v>
      </c>
      <c r="N1118" s="8" t="s">
        <v>51</v>
      </c>
      <c r="O1118" s="8">
        <v>299669.07500000001</v>
      </c>
      <c r="P1118" s="12">
        <v>6126996.9280000003</v>
      </c>
      <c r="Q1118" s="13" t="s">
        <v>915</v>
      </c>
      <c r="R1118" s="54" t="str">
        <f>IF(ISNUMBER(MATCH(J1118, Causas!B:B, 0)), "Taxonomía Nueva", IF(ISNUMBER(MATCH(J1118, 'Causas 1'!B:B, 0)), "Taxonomía Antigua", "HUÉRFANO"))</f>
        <v>Taxonomía Nueva</v>
      </c>
      <c r="S1118" s="56">
        <f>YEAR(G1118)</f>
        <v>2021</v>
      </c>
      <c r="T1118" s="8">
        <f>IF(OR(ISBLANK(O1117), O1117=0, O1117="", ISBLANK(P1117), P1117=0, P1117=""), 1, 0)</f>
        <v>0</v>
      </c>
    </row>
    <row r="1119" spans="2:20">
      <c r="B1119" s="21">
        <v>202101538</v>
      </c>
      <c r="C1119" s="8">
        <v>6</v>
      </c>
      <c r="D1119" s="8">
        <v>1</v>
      </c>
      <c r="E1119" s="8">
        <v>300</v>
      </c>
      <c r="F1119" s="9">
        <v>199</v>
      </c>
      <c r="G1119" s="10">
        <v>44458.664282407408</v>
      </c>
      <c r="H1119" s="10">
        <v>44458.697916666664</v>
      </c>
      <c r="I1119" s="11">
        <v>0.81</v>
      </c>
      <c r="J1119" s="9">
        <v>17</v>
      </c>
      <c r="K1119" s="9" t="s">
        <v>4</v>
      </c>
      <c r="L1119" s="8">
        <v>7301</v>
      </c>
      <c r="M1119" s="8" t="s">
        <v>53</v>
      </c>
      <c r="N1119" s="8" t="s">
        <v>51</v>
      </c>
      <c r="O1119" s="8">
        <v>297431.565</v>
      </c>
      <c r="P1119" s="12">
        <v>6121882.2869999995</v>
      </c>
      <c r="Q1119" s="13" t="s">
        <v>916</v>
      </c>
      <c r="R1119" s="54" t="str">
        <f>IF(ISNUMBER(MATCH(J1119, Causas!B:B, 0)), "Taxonomía Nueva", IF(ISNUMBER(MATCH(J1119, 'Causas 1'!B:B, 0)), "Taxonomía Antigua", "HUÉRFANO"))</f>
        <v>Taxonomía Nueva</v>
      </c>
      <c r="S1119" s="56">
        <f>YEAR(G1119)</f>
        <v>2021</v>
      </c>
      <c r="T1119" s="8">
        <f>IF(OR(ISBLANK(O1118), O1118=0, O1118="", ISBLANK(P1118), P1118=0, P1118=""), 1, 0)</f>
        <v>0</v>
      </c>
    </row>
    <row r="1120" spans="2:20">
      <c r="B1120" s="21">
        <v>202101555</v>
      </c>
      <c r="C1120" s="8">
        <v>9</v>
      </c>
      <c r="D1120" s="8">
        <v>2</v>
      </c>
      <c r="E1120" s="8">
        <v>195</v>
      </c>
      <c r="F1120" s="9">
        <v>71</v>
      </c>
      <c r="G1120" s="10">
        <v>44467.418993055559</v>
      </c>
      <c r="H1120" s="10">
        <v>44467.602071759262</v>
      </c>
      <c r="I1120" s="11">
        <v>4.3899999999999997</v>
      </c>
      <c r="J1120" s="9">
        <v>23</v>
      </c>
      <c r="K1120" s="9" t="s">
        <v>4</v>
      </c>
      <c r="L1120" s="8">
        <v>7308</v>
      </c>
      <c r="M1120" s="8" t="s">
        <v>50</v>
      </c>
      <c r="N1120" s="8" t="s">
        <v>51</v>
      </c>
      <c r="O1120" s="8">
        <v>304651.68800000002</v>
      </c>
      <c r="P1120" s="12">
        <v>6136962.9960000003</v>
      </c>
      <c r="Q1120" s="13" t="s">
        <v>917</v>
      </c>
      <c r="R1120" s="54" t="str">
        <f>IF(ISNUMBER(MATCH(J1120, Causas!B:B, 0)), "Taxonomía Nueva", IF(ISNUMBER(MATCH(J1120, 'Causas 1'!B:B, 0)), "Taxonomía Antigua", "HUÉRFANO"))</f>
        <v>Taxonomía Nueva</v>
      </c>
      <c r="S1120" s="56">
        <f>YEAR(G1120)</f>
        <v>2021</v>
      </c>
      <c r="T1120" s="8">
        <f>IF(OR(ISBLANK(O1119), O1119=0, O1119="", ISBLANK(P1119), P1119=0, P1119=""), 1, 0)</f>
        <v>0</v>
      </c>
    </row>
    <row r="1121" spans="2:20">
      <c r="B1121" s="21">
        <v>202101556</v>
      </c>
      <c r="C1121" s="8">
        <v>7</v>
      </c>
      <c r="D1121" s="8">
        <v>2</v>
      </c>
      <c r="E1121" s="8">
        <v>345</v>
      </c>
      <c r="F1121" s="9">
        <v>185</v>
      </c>
      <c r="G1121" s="10">
        <v>44470.418981481482</v>
      </c>
      <c r="H1121" s="10">
        <v>44470.582685185182</v>
      </c>
      <c r="I1121" s="11">
        <v>3.93</v>
      </c>
      <c r="J1121" s="9">
        <v>23</v>
      </c>
      <c r="K1121" s="9" t="s">
        <v>4</v>
      </c>
      <c r="L1121" s="8">
        <v>7301</v>
      </c>
      <c r="M1121" s="8" t="s">
        <v>53</v>
      </c>
      <c r="N1121" s="8" t="s">
        <v>51</v>
      </c>
      <c r="O1121" s="8">
        <v>303325.473</v>
      </c>
      <c r="P1121" s="12">
        <v>6116888.9170000004</v>
      </c>
      <c r="Q1121" s="13" t="s">
        <v>918</v>
      </c>
      <c r="R1121" s="54" t="str">
        <f>IF(ISNUMBER(MATCH(J1121, Causas!B:B, 0)), "Taxonomía Nueva", IF(ISNUMBER(MATCH(J1121, 'Causas 1'!B:B, 0)), "Taxonomía Antigua", "HUÉRFANO"))</f>
        <v>Taxonomía Nueva</v>
      </c>
      <c r="S1121" s="56">
        <f>YEAR(G1121)</f>
        <v>2021</v>
      </c>
      <c r="T1121" s="8">
        <f>IF(OR(ISBLANK(O1120), O1120=0, O1120="", ISBLANK(P1120), P1120=0, P1120=""), 1, 0)</f>
        <v>0</v>
      </c>
    </row>
    <row r="1122" spans="2:20">
      <c r="B1122" s="21">
        <v>202101557</v>
      </c>
      <c r="C1122" s="8">
        <v>7</v>
      </c>
      <c r="D1122" s="8">
        <v>5</v>
      </c>
      <c r="E1122" s="8">
        <v>445</v>
      </c>
      <c r="F1122" s="9">
        <v>108</v>
      </c>
      <c r="G1122" s="10">
        <v>44474.421030092592</v>
      </c>
      <c r="H1122" s="10">
        <v>44474.665266203701</v>
      </c>
      <c r="I1122" s="11">
        <v>5.86</v>
      </c>
      <c r="J1122" s="9">
        <v>23</v>
      </c>
      <c r="K1122" s="9" t="s">
        <v>4</v>
      </c>
      <c r="L1122" s="8">
        <v>7301</v>
      </c>
      <c r="M1122" s="8" t="s">
        <v>53</v>
      </c>
      <c r="N1122" s="8" t="s">
        <v>51</v>
      </c>
      <c r="O1122" s="8">
        <v>311263.35399999999</v>
      </c>
      <c r="P1122" s="12">
        <v>6101888.7309999997</v>
      </c>
      <c r="Q1122" s="13" t="s">
        <v>919</v>
      </c>
      <c r="R1122" s="54" t="str">
        <f>IF(ISNUMBER(MATCH(J1122, Causas!B:B, 0)), "Taxonomía Nueva", IF(ISNUMBER(MATCH(J1122, 'Causas 1'!B:B, 0)), "Taxonomía Antigua", "HUÉRFANO"))</f>
        <v>Taxonomía Nueva</v>
      </c>
      <c r="S1122" s="56">
        <f>YEAR(G1122)</f>
        <v>2021</v>
      </c>
      <c r="T1122" s="8">
        <f>IF(OR(ISBLANK(O1121), O1121=0, O1121="", ISBLANK(P1121), P1121=0, P1121=""), 1, 0)</f>
        <v>0</v>
      </c>
    </row>
    <row r="1123" spans="2:20">
      <c r="B1123" s="21">
        <v>202101573</v>
      </c>
      <c r="C1123" s="8">
        <v>10</v>
      </c>
      <c r="D1123" s="8">
        <v>3</v>
      </c>
      <c r="E1123" s="8">
        <v>140</v>
      </c>
      <c r="F1123" s="9">
        <v>17</v>
      </c>
      <c r="G1123" s="10">
        <v>44476.41983796296</v>
      </c>
      <c r="H1123" s="10">
        <v>44476.582511574074</v>
      </c>
      <c r="I1123" s="11">
        <v>3.9</v>
      </c>
      <c r="J1123" s="9">
        <v>23</v>
      </c>
      <c r="K1123" s="9" t="s">
        <v>4</v>
      </c>
      <c r="L1123" s="8">
        <v>7308</v>
      </c>
      <c r="M1123" s="8" t="s">
        <v>50</v>
      </c>
      <c r="N1123" s="8" t="s">
        <v>51</v>
      </c>
      <c r="O1123" s="8">
        <v>313875.82299999997</v>
      </c>
      <c r="P1123" s="12">
        <v>6137114.432</v>
      </c>
      <c r="Q1123" s="13" t="s">
        <v>920</v>
      </c>
      <c r="R1123" s="54" t="str">
        <f>IF(ISNUMBER(MATCH(J1123, Causas!B:B, 0)), "Taxonomía Nueva", IF(ISNUMBER(MATCH(J1123, 'Causas 1'!B:B, 0)), "Taxonomía Antigua", "HUÉRFANO"))</f>
        <v>Taxonomía Nueva</v>
      </c>
      <c r="S1123" s="56">
        <f>YEAR(G1123)</f>
        <v>2021</v>
      </c>
      <c r="T1123" s="8">
        <f>IF(OR(ISBLANK(O1122), O1122=0, O1122="", ISBLANK(P1122), P1122=0, P1122=""), 1, 0)</f>
        <v>0</v>
      </c>
    </row>
    <row r="1124" spans="2:20">
      <c r="B1124" s="21">
        <v>202101574</v>
      </c>
      <c r="C1124" s="8">
        <v>10</v>
      </c>
      <c r="D1124" s="8">
        <v>2</v>
      </c>
      <c r="E1124" s="8">
        <v>20</v>
      </c>
      <c r="F1124" s="9">
        <v>19</v>
      </c>
      <c r="G1124" s="10">
        <v>44475.416666666664</v>
      </c>
      <c r="H1124" s="10">
        <v>44475.581944444442</v>
      </c>
      <c r="I1124" s="11">
        <v>3.97</v>
      </c>
      <c r="J1124" s="9">
        <v>23</v>
      </c>
      <c r="K1124" s="9" t="s">
        <v>4</v>
      </c>
      <c r="L1124" s="8">
        <v>7308</v>
      </c>
      <c r="M1124" s="8" t="s">
        <v>50</v>
      </c>
      <c r="N1124" s="8" t="s">
        <v>51</v>
      </c>
      <c r="O1124" s="8">
        <v>306552.88828800002</v>
      </c>
      <c r="P1124" s="12">
        <v>6139744.2075491799</v>
      </c>
      <c r="Q1124" s="13" t="s">
        <v>921</v>
      </c>
      <c r="R1124" s="54" t="str">
        <f>IF(ISNUMBER(MATCH(J1124, Causas!B:B, 0)), "Taxonomía Nueva", IF(ISNUMBER(MATCH(J1124, 'Causas 1'!B:B, 0)), "Taxonomía Antigua", "HUÉRFANO"))</f>
        <v>Taxonomía Nueva</v>
      </c>
      <c r="S1124" s="56">
        <f>YEAR(G1124)</f>
        <v>2021</v>
      </c>
      <c r="T1124" s="8">
        <f>IF(OR(ISBLANK(O1123), O1123=0, O1123="", ISBLANK(P1123), P1123=0, P1123=""), 1, 0)</f>
        <v>0</v>
      </c>
    </row>
    <row r="1125" spans="2:20">
      <c r="B1125" s="21">
        <v>202101584</v>
      </c>
      <c r="C1125" s="8">
        <v>6</v>
      </c>
      <c r="D1125" s="8">
        <v>1</v>
      </c>
      <c r="E1125" s="8">
        <v>300</v>
      </c>
      <c r="F1125" s="9">
        <v>199</v>
      </c>
      <c r="G1125" s="10">
        <v>44471.437280092592</v>
      </c>
      <c r="H1125" s="10">
        <v>44471.486724537041</v>
      </c>
      <c r="I1125" s="11">
        <v>1.19</v>
      </c>
      <c r="J1125" s="9">
        <v>8</v>
      </c>
      <c r="K1125" s="9" t="s">
        <v>4</v>
      </c>
      <c r="L1125" s="8">
        <v>7301</v>
      </c>
      <c r="M1125" s="8" t="s">
        <v>53</v>
      </c>
      <c r="N1125" s="8" t="s">
        <v>51</v>
      </c>
      <c r="O1125" s="8">
        <v>297431.565</v>
      </c>
      <c r="P1125" s="12">
        <v>6121882.2869999995</v>
      </c>
      <c r="Q1125" s="13" t="s">
        <v>922</v>
      </c>
      <c r="R1125" s="54" t="str">
        <f>IF(ISNUMBER(MATCH(J1125, Causas!B:B, 0)), "Taxonomía Nueva", IF(ISNUMBER(MATCH(J1125, 'Causas 1'!B:B, 0)), "Taxonomía Antigua", "HUÉRFANO"))</f>
        <v>Taxonomía Nueva</v>
      </c>
      <c r="S1125" s="56">
        <f>YEAR(G1125)</f>
        <v>2021</v>
      </c>
      <c r="T1125" s="8">
        <f>IF(OR(ISBLANK(O1124), O1124=0, O1124="", ISBLANK(P1124), P1124=0, P1124=""), 1, 0)</f>
        <v>0</v>
      </c>
    </row>
    <row r="1126" spans="2:20">
      <c r="B1126" s="21">
        <v>202101601</v>
      </c>
      <c r="C1126" s="8">
        <v>6</v>
      </c>
      <c r="D1126" s="8">
        <v>0</v>
      </c>
      <c r="E1126" s="8">
        <v>0</v>
      </c>
      <c r="F1126" s="9">
        <v>39</v>
      </c>
      <c r="G1126" s="10">
        <v>44475.568553240744</v>
      </c>
      <c r="H1126" s="10">
        <v>44475.677662037036</v>
      </c>
      <c r="I1126" s="11">
        <v>2.62</v>
      </c>
      <c r="J1126" s="9">
        <v>20</v>
      </c>
      <c r="K1126" s="9" t="s">
        <v>4</v>
      </c>
      <c r="L1126" s="8">
        <v>7301</v>
      </c>
      <c r="M1126" s="8" t="s">
        <v>53</v>
      </c>
      <c r="N1126" s="8" t="s">
        <v>275</v>
      </c>
      <c r="O1126" s="8">
        <v>298620.46399999998</v>
      </c>
      <c r="P1126" s="12">
        <v>6115763.977</v>
      </c>
      <c r="Q1126" s="13" t="s">
        <v>923</v>
      </c>
      <c r="R1126" s="54" t="str">
        <f>IF(ISNUMBER(MATCH(J1126, Causas!B:B, 0)), "Taxonomía Nueva", IF(ISNUMBER(MATCH(J1126, 'Causas 1'!B:B, 0)), "Taxonomía Antigua", "HUÉRFANO"))</f>
        <v>Taxonomía Nueva</v>
      </c>
      <c r="S1126" s="56">
        <f>YEAR(G1126)</f>
        <v>2021</v>
      </c>
      <c r="T1126" s="8">
        <f>IF(OR(ISBLANK(O1125), O1125=0, O1125="", ISBLANK(P1125), P1125=0, P1125=""), 1, 0)</f>
        <v>0</v>
      </c>
    </row>
    <row r="1127" spans="2:20">
      <c r="B1127" s="21">
        <v>202101609</v>
      </c>
      <c r="C1127" s="8">
        <v>2</v>
      </c>
      <c r="D1127" s="8">
        <v>30</v>
      </c>
      <c r="E1127" s="8">
        <v>4845</v>
      </c>
      <c r="F1127" s="9">
        <v>200</v>
      </c>
      <c r="G1127" s="10">
        <v>44481.789583333331</v>
      </c>
      <c r="H1127" s="10">
        <v>44481.823622685188</v>
      </c>
      <c r="I1127" s="11">
        <v>0.82</v>
      </c>
      <c r="J1127" s="9">
        <v>32</v>
      </c>
      <c r="K1127" s="9" t="s">
        <v>2</v>
      </c>
      <c r="L1127" s="8">
        <v>6303</v>
      </c>
      <c r="M1127" s="8" t="s">
        <v>64</v>
      </c>
      <c r="N1127" s="8" t="s">
        <v>51</v>
      </c>
      <c r="O1127" s="8">
        <v>310795.99411446002</v>
      </c>
      <c r="P1127" s="12">
        <v>6147614.1979856398</v>
      </c>
      <c r="Q1127" s="13" t="s">
        <v>924</v>
      </c>
      <c r="R1127" s="54" t="str">
        <f>IF(ISNUMBER(MATCH(J1127, Causas!B:B, 0)), "Taxonomía Nueva", IF(ISNUMBER(MATCH(J1127, 'Causas 1'!B:B, 0)), "Taxonomía Antigua", "HUÉRFANO"))</f>
        <v>Taxonomía Nueva</v>
      </c>
      <c r="S1127" s="56">
        <f>YEAR(G1127)</f>
        <v>2021</v>
      </c>
      <c r="T1127" s="8">
        <f>IF(OR(ISBLANK(O1126), O1126=0, O1126="", ISBLANK(P1126), P1126=0, P1126=""), 1, 0)</f>
        <v>0</v>
      </c>
    </row>
    <row r="1128" spans="2:20">
      <c r="B1128" s="21">
        <v>202101609</v>
      </c>
      <c r="C1128" s="8">
        <v>2</v>
      </c>
      <c r="D1128" s="8">
        <v>187</v>
      </c>
      <c r="E1128" s="8">
        <v>19033</v>
      </c>
      <c r="F1128" s="9">
        <v>1438</v>
      </c>
      <c r="G1128" s="10">
        <v>44481.789583333331</v>
      </c>
      <c r="H1128" s="10">
        <v>44481.823622685188</v>
      </c>
      <c r="I1128" s="11">
        <v>0.82</v>
      </c>
      <c r="J1128" s="9">
        <v>32</v>
      </c>
      <c r="K1128" s="9" t="s">
        <v>2</v>
      </c>
      <c r="L1128" s="8">
        <v>7308</v>
      </c>
      <c r="M1128" s="8" t="s">
        <v>50</v>
      </c>
      <c r="N1128" s="8" t="s">
        <v>51</v>
      </c>
      <c r="O1128" s="8">
        <v>310795.99411446002</v>
      </c>
      <c r="P1128" s="12">
        <v>6147614.1979856398</v>
      </c>
      <c r="Q1128" s="13" t="s">
        <v>924</v>
      </c>
      <c r="R1128" s="54" t="str">
        <f>IF(ISNUMBER(MATCH(J1128, Causas!B:B, 0)), "Taxonomía Nueva", IF(ISNUMBER(MATCH(J1128, 'Causas 1'!B:B, 0)), "Taxonomía Antigua", "HUÉRFANO"))</f>
        <v>Taxonomía Nueva</v>
      </c>
      <c r="S1128" s="56">
        <f>YEAR(G1128)</f>
        <v>2021</v>
      </c>
      <c r="T1128" s="8">
        <f>IF(OR(ISBLANK(O1127), O1127=0, O1127="", ISBLANK(P1127), P1127=0, P1127=""), 1, 0)</f>
        <v>0</v>
      </c>
    </row>
    <row r="1129" spans="2:20">
      <c r="B1129" s="21">
        <v>202101642</v>
      </c>
      <c r="C1129" s="8">
        <v>6</v>
      </c>
      <c r="D1129" s="8">
        <v>9</v>
      </c>
      <c r="E1129" s="8">
        <v>270</v>
      </c>
      <c r="F1129" s="9">
        <v>72</v>
      </c>
      <c r="G1129" s="10">
        <v>44492.417210648149</v>
      </c>
      <c r="H1129" s="10">
        <v>44492.631979166668</v>
      </c>
      <c r="I1129" s="11">
        <v>5.15</v>
      </c>
      <c r="J1129" s="9">
        <v>25</v>
      </c>
      <c r="K1129" s="9" t="s">
        <v>4</v>
      </c>
      <c r="L1129" s="8">
        <v>7301</v>
      </c>
      <c r="M1129" s="8" t="s">
        <v>53</v>
      </c>
      <c r="N1129" s="8" t="s">
        <v>51</v>
      </c>
      <c r="O1129" s="8">
        <v>302855.09499999997</v>
      </c>
      <c r="P1129" s="12">
        <v>6122684.2879999997</v>
      </c>
      <c r="Q1129" s="13" t="s">
        <v>925</v>
      </c>
      <c r="R1129" s="54" t="str">
        <f>IF(ISNUMBER(MATCH(J1129, Causas!B:B, 0)), "Taxonomía Nueva", IF(ISNUMBER(MATCH(J1129, 'Causas 1'!B:B, 0)), "Taxonomía Antigua", "HUÉRFANO"))</f>
        <v>Taxonomía Nueva</v>
      </c>
      <c r="S1129" s="56">
        <f>YEAR(G1129)</f>
        <v>2021</v>
      </c>
      <c r="T1129" s="8">
        <f>IF(OR(ISBLANK(O1128), O1128=0, O1128="", ISBLANK(P1128), P1128=0, P1128=""), 1, 0)</f>
        <v>0</v>
      </c>
    </row>
    <row r="1130" spans="2:20">
      <c r="B1130" s="21">
        <v>202101652</v>
      </c>
      <c r="C1130" s="8">
        <v>10</v>
      </c>
      <c r="D1130" s="8">
        <v>2</v>
      </c>
      <c r="E1130" s="8">
        <v>40</v>
      </c>
      <c r="F1130" s="9">
        <v>10</v>
      </c>
      <c r="G1130" s="10">
        <v>44492.320428240739</v>
      </c>
      <c r="H1130" s="10">
        <v>44492.496608796297</v>
      </c>
      <c r="I1130" s="11">
        <v>4.2300000000000004</v>
      </c>
      <c r="J1130" s="9">
        <v>20</v>
      </c>
      <c r="K1130" s="9" t="s">
        <v>3</v>
      </c>
      <c r="L1130" s="8">
        <v>7308</v>
      </c>
      <c r="M1130" s="8" t="s">
        <v>50</v>
      </c>
      <c r="N1130" s="8" t="s">
        <v>51</v>
      </c>
      <c r="O1130" s="8">
        <v>315862.92070000002</v>
      </c>
      <c r="P1130" s="12">
        <v>6134671.7461999999</v>
      </c>
      <c r="Q1130" s="13" t="s">
        <v>926</v>
      </c>
      <c r="R1130" s="54" t="str">
        <f>IF(ISNUMBER(MATCH(J1130, Causas!B:B, 0)), "Taxonomía Nueva", IF(ISNUMBER(MATCH(J1130, 'Causas 1'!B:B, 0)), "Taxonomía Antigua", "HUÉRFANO"))</f>
        <v>Taxonomía Nueva</v>
      </c>
      <c r="S1130" s="56">
        <f>YEAR(G1130)</f>
        <v>2021</v>
      </c>
      <c r="T1130" s="8">
        <f>IF(OR(ISBLANK(O1129), O1129=0, O1129="", ISBLANK(P1129), P1129=0, P1129=""), 1, 0)</f>
        <v>0</v>
      </c>
    </row>
    <row r="1131" spans="2:20">
      <c r="B1131" s="21">
        <v>202101659</v>
      </c>
      <c r="C1131" s="8">
        <v>6</v>
      </c>
      <c r="D1131" s="8">
        <v>0</v>
      </c>
      <c r="E1131" s="8">
        <v>0</v>
      </c>
      <c r="F1131" s="9">
        <v>9</v>
      </c>
      <c r="G1131" s="10">
        <v>44494.53230324074</v>
      </c>
      <c r="H1131" s="10">
        <v>44494.628379629627</v>
      </c>
      <c r="I1131" s="11">
        <v>2.31</v>
      </c>
      <c r="J1131" s="9">
        <v>21</v>
      </c>
      <c r="K1131" s="9" t="s">
        <v>4</v>
      </c>
      <c r="L1131" s="8">
        <v>7301</v>
      </c>
      <c r="M1131" s="8" t="s">
        <v>53</v>
      </c>
      <c r="N1131" s="8" t="s">
        <v>275</v>
      </c>
      <c r="O1131" s="8">
        <v>297814.59999999998</v>
      </c>
      <c r="P1131" s="12">
        <v>6122777.3360000001</v>
      </c>
      <c r="Q1131" s="13" t="s">
        <v>927</v>
      </c>
      <c r="R1131" s="54" t="str">
        <f>IF(ISNUMBER(MATCH(J1131, Causas!B:B, 0)), "Taxonomía Nueva", IF(ISNUMBER(MATCH(J1131, 'Causas 1'!B:B, 0)), "Taxonomía Antigua", "HUÉRFANO"))</f>
        <v>Taxonomía Nueva</v>
      </c>
      <c r="S1131" s="56">
        <f>YEAR(G1131)</f>
        <v>2021</v>
      </c>
      <c r="T1131" s="8">
        <f>IF(OR(ISBLANK(O1130), O1130=0, O1130="", ISBLANK(P1130), P1130=0, P1130=""), 1, 0)</f>
        <v>0</v>
      </c>
    </row>
    <row r="1132" spans="2:20">
      <c r="B1132" s="21">
        <v>202101661</v>
      </c>
      <c r="C1132" s="8">
        <v>7</v>
      </c>
      <c r="D1132" s="8">
        <v>9</v>
      </c>
      <c r="E1132" s="8">
        <v>510</v>
      </c>
      <c r="F1132" s="9">
        <v>39</v>
      </c>
      <c r="G1132" s="10">
        <v>44494.757974537039</v>
      </c>
      <c r="H1132" s="10">
        <v>44494.789803240739</v>
      </c>
      <c r="I1132" s="11">
        <v>0.76</v>
      </c>
      <c r="J1132" s="9">
        <v>28</v>
      </c>
      <c r="K1132" s="9" t="s">
        <v>4</v>
      </c>
      <c r="L1132" s="8">
        <v>7301</v>
      </c>
      <c r="M1132" s="8" t="s">
        <v>53</v>
      </c>
      <c r="N1132" s="8" t="s">
        <v>51</v>
      </c>
      <c r="O1132" s="8">
        <v>302607.42700000003</v>
      </c>
      <c r="P1132" s="12">
        <v>6112370.4289999995</v>
      </c>
      <c r="Q1132" s="13" t="s">
        <v>928</v>
      </c>
      <c r="R1132" s="54" t="str">
        <f>IF(ISNUMBER(MATCH(J1132, Causas!B:B, 0)), "Taxonomía Nueva", IF(ISNUMBER(MATCH(J1132, 'Causas 1'!B:B, 0)), "Taxonomía Antigua", "HUÉRFANO"))</f>
        <v>Taxonomía Nueva</v>
      </c>
      <c r="S1132" s="56">
        <f>YEAR(G1132)</f>
        <v>2021</v>
      </c>
      <c r="T1132" s="8">
        <f>IF(OR(ISBLANK(O1131), O1131=0, O1131="", ISBLANK(P1131), P1131=0, P1131=""), 1, 0)</f>
        <v>0</v>
      </c>
    </row>
    <row r="1133" spans="2:20">
      <c r="B1133" s="21">
        <v>202101685</v>
      </c>
      <c r="C1133" s="8">
        <v>2</v>
      </c>
      <c r="D1133" s="8">
        <v>31</v>
      </c>
      <c r="E1133" s="8">
        <v>3538</v>
      </c>
      <c r="F1133" s="9">
        <v>212</v>
      </c>
      <c r="G1133" s="10">
        <v>44498.589421296296</v>
      </c>
      <c r="H1133" s="10">
        <v>44498.615185185183</v>
      </c>
      <c r="I1133" s="11">
        <v>0.62</v>
      </c>
      <c r="J1133" s="9">
        <v>17</v>
      </c>
      <c r="K1133" s="9" t="s">
        <v>3</v>
      </c>
      <c r="L1133" s="8">
        <v>7308</v>
      </c>
      <c r="M1133" s="8" t="s">
        <v>50</v>
      </c>
      <c r="N1133" s="8" t="s">
        <v>51</v>
      </c>
      <c r="O1133" s="8">
        <v>314831.951</v>
      </c>
      <c r="P1133" s="12">
        <v>6141955.8339999998</v>
      </c>
      <c r="Q1133" s="13" t="s">
        <v>929</v>
      </c>
      <c r="R1133" s="54" t="str">
        <f>IF(ISNUMBER(MATCH(J1133, Causas!B:B, 0)), "Taxonomía Nueva", IF(ISNUMBER(MATCH(J1133, 'Causas 1'!B:B, 0)), "Taxonomía Antigua", "HUÉRFANO"))</f>
        <v>Taxonomía Nueva</v>
      </c>
      <c r="S1133" s="56">
        <f>YEAR(G1133)</f>
        <v>2021</v>
      </c>
      <c r="T1133" s="8">
        <f>IF(OR(ISBLANK(O1132), O1132=0, O1132="", ISBLANK(P1132), P1132=0, P1132=""), 1, 0)</f>
        <v>0</v>
      </c>
    </row>
    <row r="1134" spans="2:20">
      <c r="B1134" s="21">
        <v>202101695</v>
      </c>
      <c r="C1134" s="8">
        <v>6</v>
      </c>
      <c r="D1134" s="8">
        <v>31</v>
      </c>
      <c r="E1134" s="8">
        <v>978</v>
      </c>
      <c r="F1134" s="9">
        <v>172</v>
      </c>
      <c r="G1134" s="10">
        <v>44502.563298611109</v>
      </c>
      <c r="H1134" s="10">
        <v>44502.574166666665</v>
      </c>
      <c r="I1134" s="11">
        <v>0.26</v>
      </c>
      <c r="J1134" s="9">
        <v>31</v>
      </c>
      <c r="K1134" s="9" t="s">
        <v>4</v>
      </c>
      <c r="L1134" s="8">
        <v>7301</v>
      </c>
      <c r="M1134" s="8" t="s">
        <v>53</v>
      </c>
      <c r="N1134" s="8" t="s">
        <v>51</v>
      </c>
      <c r="O1134" s="8">
        <v>302383.68300000002</v>
      </c>
      <c r="P1134" s="12">
        <v>6123312.324</v>
      </c>
      <c r="Q1134" s="13" t="s">
        <v>930</v>
      </c>
      <c r="R1134" s="54" t="str">
        <f>IF(ISNUMBER(MATCH(J1134, Causas!B:B, 0)), "Taxonomía Nueva", IF(ISNUMBER(MATCH(J1134, 'Causas 1'!B:B, 0)), "Taxonomía Antigua", "HUÉRFANO"))</f>
        <v>Taxonomía Nueva</v>
      </c>
      <c r="S1134" s="56">
        <f>YEAR(G1134)</f>
        <v>2021</v>
      </c>
      <c r="T1134" s="8">
        <f>IF(OR(ISBLANK(O1133), O1133=0, O1133="", ISBLANK(P1133), P1133=0, P1133=""), 1, 0)</f>
        <v>0</v>
      </c>
    </row>
    <row r="1135" spans="2:20">
      <c r="B1135" s="21">
        <v>202101698</v>
      </c>
      <c r="C1135" s="8">
        <v>6</v>
      </c>
      <c r="D1135" s="8">
        <v>11</v>
      </c>
      <c r="E1135" s="8">
        <v>460</v>
      </c>
      <c r="F1135" s="9">
        <v>64</v>
      </c>
      <c r="G1135" s="10">
        <v>44506.419050925928</v>
      </c>
      <c r="H1135" s="10">
        <v>44506.600312499999</v>
      </c>
      <c r="I1135" s="11">
        <v>4.3499999999999996</v>
      </c>
      <c r="J1135" s="9">
        <v>25</v>
      </c>
      <c r="K1135" s="9" t="s">
        <v>4</v>
      </c>
      <c r="L1135" s="8">
        <v>7301</v>
      </c>
      <c r="M1135" s="8" t="s">
        <v>53</v>
      </c>
      <c r="N1135" s="8" t="s">
        <v>51</v>
      </c>
      <c r="O1135" s="8">
        <v>301041.614</v>
      </c>
      <c r="P1135" s="12">
        <v>6124079.2039999999</v>
      </c>
      <c r="Q1135" s="13" t="s">
        <v>931</v>
      </c>
      <c r="R1135" s="54" t="str">
        <f>IF(ISNUMBER(MATCH(J1135, Causas!B:B, 0)), "Taxonomía Nueva", IF(ISNUMBER(MATCH(J1135, 'Causas 1'!B:B, 0)), "Taxonomía Antigua", "HUÉRFANO"))</f>
        <v>Taxonomía Nueva</v>
      </c>
      <c r="S1135" s="56">
        <f>YEAR(G1135)</f>
        <v>2021</v>
      </c>
      <c r="T1135" s="8">
        <f>IF(OR(ISBLANK(O1134), O1134=0, O1134="", ISBLANK(P1134), P1134=0, P1134=""), 1, 0)</f>
        <v>0</v>
      </c>
    </row>
    <row r="1136" spans="2:20">
      <c r="B1136" s="21">
        <v>202101703</v>
      </c>
      <c r="C1136" s="8">
        <v>8</v>
      </c>
      <c r="D1136" s="8">
        <v>8</v>
      </c>
      <c r="E1136" s="8">
        <v>133</v>
      </c>
      <c r="F1136" s="9">
        <v>22</v>
      </c>
      <c r="G1136" s="10">
        <v>44504.519074074073</v>
      </c>
      <c r="H1136" s="10">
        <v>44504.561666666668</v>
      </c>
      <c r="I1136" s="11">
        <v>1.02</v>
      </c>
      <c r="J1136" s="9">
        <v>5</v>
      </c>
      <c r="K1136" s="9" t="s">
        <v>4</v>
      </c>
      <c r="L1136" s="8">
        <v>7301</v>
      </c>
      <c r="M1136" s="8" t="s">
        <v>53</v>
      </c>
      <c r="N1136" s="8" t="s">
        <v>51</v>
      </c>
      <c r="O1136" s="8">
        <v>301231.43199999997</v>
      </c>
      <c r="P1136" s="12">
        <v>6126365.0949999997</v>
      </c>
      <c r="Q1136" s="13" t="s">
        <v>932</v>
      </c>
      <c r="R1136" s="54" t="str">
        <f>IF(ISNUMBER(MATCH(J1136, Causas!B:B, 0)), "Taxonomía Nueva", IF(ISNUMBER(MATCH(J1136, 'Causas 1'!B:B, 0)), "Taxonomía Antigua", "HUÉRFANO"))</f>
        <v>Taxonomía Nueva</v>
      </c>
      <c r="S1136" s="56">
        <f>YEAR(G1136)</f>
        <v>2021</v>
      </c>
      <c r="T1136" s="8">
        <f>IF(OR(ISBLANK(O1135), O1135=0, O1135="", ISBLANK(P1135), P1135=0, P1135=""), 1, 0)</f>
        <v>0</v>
      </c>
    </row>
    <row r="1137" spans="2:20">
      <c r="B1137" s="21">
        <v>202101706</v>
      </c>
      <c r="C1137" s="8">
        <v>7</v>
      </c>
      <c r="D1137" s="8">
        <v>0</v>
      </c>
      <c r="E1137" s="8">
        <v>0</v>
      </c>
      <c r="F1137" s="9">
        <v>85</v>
      </c>
      <c r="G1137" s="10">
        <v>44504.652858796297</v>
      </c>
      <c r="H1137" s="10">
        <v>44504.715613425928</v>
      </c>
      <c r="I1137" s="11">
        <v>1.51</v>
      </c>
      <c r="J1137" s="9">
        <v>5</v>
      </c>
      <c r="K1137" s="9" t="s">
        <v>4</v>
      </c>
      <c r="L1137" s="8">
        <v>7301</v>
      </c>
      <c r="M1137" s="8" t="s">
        <v>53</v>
      </c>
      <c r="N1137" s="8" t="s">
        <v>275</v>
      </c>
      <c r="O1137" s="8">
        <v>306813.31300000002</v>
      </c>
      <c r="P1137" s="12">
        <v>6105174.4019999998</v>
      </c>
      <c r="Q1137" s="13" t="s">
        <v>933</v>
      </c>
      <c r="R1137" s="54" t="str">
        <f>IF(ISNUMBER(MATCH(J1137, Causas!B:B, 0)), "Taxonomía Nueva", IF(ISNUMBER(MATCH(J1137, 'Causas 1'!B:B, 0)), "Taxonomía Antigua", "HUÉRFANO"))</f>
        <v>Taxonomía Nueva</v>
      </c>
      <c r="S1137" s="56">
        <f>YEAR(G1137)</f>
        <v>2021</v>
      </c>
      <c r="T1137" s="8">
        <f>IF(OR(ISBLANK(O1136), O1136=0, O1136="", ISBLANK(P1136), P1136=0, P1136=""), 1, 0)</f>
        <v>0</v>
      </c>
    </row>
    <row r="1138" spans="2:20">
      <c r="B1138" s="21">
        <v>202101714</v>
      </c>
      <c r="C1138" s="8">
        <v>7</v>
      </c>
      <c r="D1138" s="8">
        <v>22</v>
      </c>
      <c r="E1138" s="8">
        <v>708</v>
      </c>
      <c r="F1138" s="9">
        <v>100</v>
      </c>
      <c r="G1138" s="10">
        <v>44513.419282407405</v>
      </c>
      <c r="H1138" s="10">
        <v>44513.527905092589</v>
      </c>
      <c r="I1138" s="11">
        <v>2.61</v>
      </c>
      <c r="J1138" s="9">
        <v>29</v>
      </c>
      <c r="K1138" s="9" t="s">
        <v>4</v>
      </c>
      <c r="L1138" s="8">
        <v>7301</v>
      </c>
      <c r="M1138" s="8" t="s">
        <v>53</v>
      </c>
      <c r="N1138" s="8" t="s">
        <v>51</v>
      </c>
      <c r="O1138" s="8">
        <v>302855.09499999997</v>
      </c>
      <c r="P1138" s="12">
        <v>6122684.2879999997</v>
      </c>
      <c r="Q1138" s="13" t="s">
        <v>934</v>
      </c>
      <c r="R1138" s="54" t="str">
        <f>IF(ISNUMBER(MATCH(J1138, Causas!B:B, 0)), "Taxonomía Nueva", IF(ISNUMBER(MATCH(J1138, 'Causas 1'!B:B, 0)), "Taxonomía Antigua", "HUÉRFANO"))</f>
        <v>Taxonomía Nueva</v>
      </c>
      <c r="S1138" s="56">
        <f>YEAR(G1138)</f>
        <v>2021</v>
      </c>
      <c r="T1138" s="8">
        <f>IF(OR(ISBLANK(O1137), O1137=0, O1137="", ISBLANK(P1137), P1137=0, P1137=""), 1, 0)</f>
        <v>0</v>
      </c>
    </row>
    <row r="1139" spans="2:20">
      <c r="B1139" s="21">
        <v>202101731</v>
      </c>
      <c r="C1139" s="8">
        <v>2</v>
      </c>
      <c r="D1139" s="8">
        <v>0</v>
      </c>
      <c r="E1139" s="8">
        <v>0</v>
      </c>
      <c r="F1139" s="9">
        <v>19</v>
      </c>
      <c r="G1139" s="10">
        <v>44517.535729166666</v>
      </c>
      <c r="H1139" s="10">
        <v>44517.605555555558</v>
      </c>
      <c r="I1139" s="11">
        <v>1.68</v>
      </c>
      <c r="J1139" s="9">
        <v>4</v>
      </c>
      <c r="K1139" s="9" t="s">
        <v>4</v>
      </c>
      <c r="L1139" s="8">
        <v>6303</v>
      </c>
      <c r="M1139" s="8" t="s">
        <v>64</v>
      </c>
      <c r="N1139" s="8" t="s">
        <v>275</v>
      </c>
      <c r="O1139" s="8">
        <v>309682.005</v>
      </c>
      <c r="P1139" s="12">
        <v>6145563.2390000001</v>
      </c>
      <c r="Q1139" s="13" t="s">
        <v>935</v>
      </c>
      <c r="R1139" s="54" t="str">
        <f>IF(ISNUMBER(MATCH(J1139, Causas!B:B, 0)), "Taxonomía Nueva", IF(ISNUMBER(MATCH(J1139, 'Causas 1'!B:B, 0)), "Taxonomía Antigua", "HUÉRFANO"))</f>
        <v>Taxonomía Nueva</v>
      </c>
      <c r="S1139" s="56">
        <f>YEAR(G1139)</f>
        <v>2021</v>
      </c>
      <c r="T1139" s="8">
        <f>IF(OR(ISBLANK(O1138), O1138=0, O1138="", ISBLANK(P1138), P1138=0, P1138=""), 1, 0)</f>
        <v>0</v>
      </c>
    </row>
    <row r="1140" spans="2:20">
      <c r="B1140" s="21">
        <v>202101736</v>
      </c>
      <c r="C1140" s="8">
        <v>6</v>
      </c>
      <c r="D1140" s="8">
        <v>3</v>
      </c>
      <c r="E1140" s="8">
        <v>75</v>
      </c>
      <c r="F1140" s="9">
        <v>49</v>
      </c>
      <c r="G1140" s="10">
        <v>44518.539652777778</v>
      </c>
      <c r="H1140" s="10">
        <v>44518.598530092589</v>
      </c>
      <c r="I1140" s="11">
        <v>1.41</v>
      </c>
      <c r="J1140" s="9">
        <v>5</v>
      </c>
      <c r="K1140" s="9" t="s">
        <v>4</v>
      </c>
      <c r="L1140" s="8">
        <v>7301</v>
      </c>
      <c r="M1140" s="8" t="s">
        <v>53</v>
      </c>
      <c r="N1140" s="8" t="s">
        <v>51</v>
      </c>
      <c r="O1140" s="8">
        <v>301641.81</v>
      </c>
      <c r="P1140" s="12">
        <v>6119104.1200000001</v>
      </c>
      <c r="Q1140" s="13" t="s">
        <v>936</v>
      </c>
      <c r="R1140" s="54" t="str">
        <f>IF(ISNUMBER(MATCH(J1140, Causas!B:B, 0)), "Taxonomía Nueva", IF(ISNUMBER(MATCH(J1140, 'Causas 1'!B:B, 0)), "Taxonomía Antigua", "HUÉRFANO"))</f>
        <v>Taxonomía Nueva</v>
      </c>
      <c r="S1140" s="56">
        <f>YEAR(G1140)</f>
        <v>2021</v>
      </c>
      <c r="T1140" s="8">
        <f>IF(OR(ISBLANK(O1139), O1139=0, O1139="", ISBLANK(P1139), P1139=0, P1139=""), 1, 0)</f>
        <v>0</v>
      </c>
    </row>
    <row r="1141" spans="2:20">
      <c r="B1141" s="21">
        <v>202101741</v>
      </c>
      <c r="C1141" s="8">
        <v>2</v>
      </c>
      <c r="D1141" s="8">
        <v>4</v>
      </c>
      <c r="E1141" s="8">
        <v>65</v>
      </c>
      <c r="F1141" s="9">
        <v>45</v>
      </c>
      <c r="G1141" s="10">
        <v>44518.765092592592</v>
      </c>
      <c r="H1141" s="10">
        <v>44518.881747685184</v>
      </c>
      <c r="I1141" s="11">
        <v>2.8</v>
      </c>
      <c r="J1141" s="9">
        <v>4</v>
      </c>
      <c r="K1141" s="9" t="s">
        <v>4</v>
      </c>
      <c r="L1141" s="8">
        <v>7308</v>
      </c>
      <c r="M1141" s="8" t="s">
        <v>50</v>
      </c>
      <c r="N1141" s="8" t="s">
        <v>51</v>
      </c>
      <c r="O1141" s="8">
        <v>311245.00799999997</v>
      </c>
      <c r="P1141" s="12">
        <v>6143651.716</v>
      </c>
      <c r="Q1141" s="13" t="s">
        <v>937</v>
      </c>
      <c r="R1141" s="54" t="str">
        <f>IF(ISNUMBER(MATCH(J1141, Causas!B:B, 0)), "Taxonomía Nueva", IF(ISNUMBER(MATCH(J1141, 'Causas 1'!B:B, 0)), "Taxonomía Antigua", "HUÉRFANO"))</f>
        <v>Taxonomía Nueva</v>
      </c>
      <c r="S1141" s="56">
        <f>YEAR(G1141)</f>
        <v>2021</v>
      </c>
      <c r="T1141" s="8">
        <f>IF(OR(ISBLANK(O1140), O1140=0, O1140="", ISBLANK(P1140), P1140=0, P1140=""), 1, 0)</f>
        <v>0</v>
      </c>
    </row>
    <row r="1142" spans="2:20">
      <c r="B1142" s="21">
        <v>202101741</v>
      </c>
      <c r="C1142" s="8">
        <v>2</v>
      </c>
      <c r="D1142" s="8">
        <v>4</v>
      </c>
      <c r="E1142" s="8">
        <v>85</v>
      </c>
      <c r="F1142" s="9">
        <v>28</v>
      </c>
      <c r="G1142" s="10">
        <v>44518.765092592592</v>
      </c>
      <c r="H1142" s="10">
        <v>44518.88181712963</v>
      </c>
      <c r="I1142" s="11">
        <v>2.8</v>
      </c>
      <c r="J1142" s="9">
        <v>4</v>
      </c>
      <c r="K1142" s="9" t="s">
        <v>4</v>
      </c>
      <c r="L1142" s="8">
        <v>7308</v>
      </c>
      <c r="M1142" s="8" t="s">
        <v>50</v>
      </c>
      <c r="N1142" s="8" t="s">
        <v>51</v>
      </c>
      <c r="O1142" s="8">
        <v>311245.00799999997</v>
      </c>
      <c r="P1142" s="12">
        <v>6143651.716</v>
      </c>
      <c r="Q1142" s="13" t="s">
        <v>937</v>
      </c>
      <c r="R1142" s="54" t="str">
        <f>IF(ISNUMBER(MATCH(J1142, Causas!B:B, 0)), "Taxonomía Nueva", IF(ISNUMBER(MATCH(J1142, 'Causas 1'!B:B, 0)), "Taxonomía Antigua", "HUÉRFANO"))</f>
        <v>Taxonomía Nueva</v>
      </c>
      <c r="S1142" s="56">
        <f>YEAR(G1142)</f>
        <v>2021</v>
      </c>
      <c r="T1142" s="8">
        <f>IF(OR(ISBLANK(O1141), O1141=0, O1141="", ISBLANK(P1141), P1141=0, P1141=""), 1, 0)</f>
        <v>0</v>
      </c>
    </row>
    <row r="1143" spans="2:20">
      <c r="B1143" s="21">
        <v>202101744</v>
      </c>
      <c r="C1143" s="8">
        <v>6</v>
      </c>
      <c r="D1143" s="8">
        <v>3</v>
      </c>
      <c r="E1143" s="8">
        <v>75</v>
      </c>
      <c r="F1143" s="9">
        <v>49</v>
      </c>
      <c r="G1143" s="10">
        <v>44520.531435185185</v>
      </c>
      <c r="H1143" s="10">
        <v>44520.573344907411</v>
      </c>
      <c r="I1143" s="11">
        <v>1.01</v>
      </c>
      <c r="J1143" s="9">
        <v>8</v>
      </c>
      <c r="K1143" s="9" t="s">
        <v>4</v>
      </c>
      <c r="L1143" s="8">
        <v>7301</v>
      </c>
      <c r="M1143" s="8" t="s">
        <v>53</v>
      </c>
      <c r="N1143" s="8" t="s">
        <v>51</v>
      </c>
      <c r="O1143" s="8">
        <v>301641.81</v>
      </c>
      <c r="P1143" s="12">
        <v>6119104.1200000001</v>
      </c>
      <c r="Q1143" s="13" t="s">
        <v>938</v>
      </c>
      <c r="R1143" s="54" t="str">
        <f>IF(ISNUMBER(MATCH(J1143, Causas!B:B, 0)), "Taxonomía Nueva", IF(ISNUMBER(MATCH(J1143, 'Causas 1'!B:B, 0)), "Taxonomía Antigua", "HUÉRFANO"))</f>
        <v>Taxonomía Nueva</v>
      </c>
      <c r="S1143" s="56">
        <f>YEAR(G1143)</f>
        <v>2021</v>
      </c>
      <c r="T1143" s="8">
        <f>IF(OR(ISBLANK(O1142), O1142=0, O1142="", ISBLANK(P1142), P1142=0, P1142=""), 1, 0)</f>
        <v>0</v>
      </c>
    </row>
    <row r="1144" spans="2:20">
      <c r="B1144" s="21">
        <v>202101746</v>
      </c>
      <c r="C1144" s="8">
        <v>7</v>
      </c>
      <c r="D1144" s="8">
        <v>2</v>
      </c>
      <c r="E1144" s="8">
        <v>40</v>
      </c>
      <c r="F1144" s="9">
        <v>18</v>
      </c>
      <c r="G1144" s="10">
        <v>44520.539768518516</v>
      </c>
      <c r="H1144" s="10">
        <v>44520.626157407409</v>
      </c>
      <c r="I1144" s="11">
        <v>2.0699999999999998</v>
      </c>
      <c r="J1144" s="9">
        <v>5</v>
      </c>
      <c r="K1144" s="9" t="s">
        <v>4</v>
      </c>
      <c r="L1144" s="8">
        <v>7301</v>
      </c>
      <c r="M1144" s="8" t="s">
        <v>53</v>
      </c>
      <c r="N1144" s="8" t="s">
        <v>51</v>
      </c>
      <c r="O1144" s="8">
        <v>311053.25099999999</v>
      </c>
      <c r="P1144" s="12">
        <v>6114314.3310000002</v>
      </c>
      <c r="Q1144" s="13" t="s">
        <v>939</v>
      </c>
      <c r="R1144" s="54" t="str">
        <f>IF(ISNUMBER(MATCH(J1144, Causas!B:B, 0)), "Taxonomía Nueva", IF(ISNUMBER(MATCH(J1144, 'Causas 1'!B:B, 0)), "Taxonomía Antigua", "HUÉRFANO"))</f>
        <v>Taxonomía Nueva</v>
      </c>
      <c r="S1144" s="56">
        <f>YEAR(G1144)</f>
        <v>2021</v>
      </c>
      <c r="T1144" s="8">
        <f>IF(OR(ISBLANK(O1143), O1143=0, O1143="", ISBLANK(P1143), P1143=0, P1143=""), 1, 0)</f>
        <v>0</v>
      </c>
    </row>
    <row r="1145" spans="2:20">
      <c r="B1145" s="21">
        <v>202101753</v>
      </c>
      <c r="C1145" s="8">
        <v>6</v>
      </c>
      <c r="D1145" s="8">
        <v>24</v>
      </c>
      <c r="E1145" s="8">
        <v>987</v>
      </c>
      <c r="F1145" s="9">
        <v>172</v>
      </c>
      <c r="G1145" s="10">
        <v>44527.420219907406</v>
      </c>
      <c r="H1145" s="10">
        <v>44527.620740740742</v>
      </c>
      <c r="I1145" s="11">
        <v>4.8099999999999996</v>
      </c>
      <c r="J1145" s="9">
        <v>25</v>
      </c>
      <c r="K1145" s="9" t="s">
        <v>4</v>
      </c>
      <c r="L1145" s="8">
        <v>7301</v>
      </c>
      <c r="M1145" s="8" t="s">
        <v>53</v>
      </c>
      <c r="N1145" s="8" t="s">
        <v>51</v>
      </c>
      <c r="O1145" s="8">
        <v>300725.76899999997</v>
      </c>
      <c r="P1145" s="12">
        <v>6126543.9519999996</v>
      </c>
      <c r="Q1145" s="13" t="s">
        <v>940</v>
      </c>
      <c r="R1145" s="54" t="str">
        <f>IF(ISNUMBER(MATCH(J1145, Causas!B:B, 0)), "Taxonomía Nueva", IF(ISNUMBER(MATCH(J1145, 'Causas 1'!B:B, 0)), "Taxonomía Antigua", "HUÉRFANO"))</f>
        <v>Taxonomía Nueva</v>
      </c>
      <c r="S1145" s="56">
        <f>YEAR(G1145)</f>
        <v>2021</v>
      </c>
      <c r="T1145" s="8">
        <f>IF(OR(ISBLANK(O1144), O1144=0, O1144="", ISBLANK(P1144), P1144=0, P1144=""), 1, 0)</f>
        <v>0</v>
      </c>
    </row>
    <row r="1146" spans="2:20">
      <c r="B1146" s="21">
        <v>202101753</v>
      </c>
      <c r="C1146" s="8">
        <v>6</v>
      </c>
      <c r="D1146" s="8">
        <v>1</v>
      </c>
      <c r="E1146" s="8">
        <v>75</v>
      </c>
      <c r="F1146" s="9">
        <v>21</v>
      </c>
      <c r="G1146" s="10">
        <v>44527.420219907406</v>
      </c>
      <c r="H1146" s="10">
        <v>44527.620740740742</v>
      </c>
      <c r="I1146" s="11">
        <v>4.8099999999999996</v>
      </c>
      <c r="J1146" s="9">
        <v>25</v>
      </c>
      <c r="K1146" s="9" t="s">
        <v>4</v>
      </c>
      <c r="L1146" s="8">
        <v>7306</v>
      </c>
      <c r="M1146" s="8" t="s">
        <v>60</v>
      </c>
      <c r="N1146" s="8" t="s">
        <v>51</v>
      </c>
      <c r="O1146" s="8">
        <v>300725.76899999997</v>
      </c>
      <c r="P1146" s="12">
        <v>6126543.9519999996</v>
      </c>
      <c r="Q1146" s="13" t="s">
        <v>940</v>
      </c>
      <c r="R1146" s="54" t="str">
        <f>IF(ISNUMBER(MATCH(J1146, Causas!B:B, 0)), "Taxonomía Nueva", IF(ISNUMBER(MATCH(J1146, 'Causas 1'!B:B, 0)), "Taxonomía Antigua", "HUÉRFANO"))</f>
        <v>Taxonomía Nueva</v>
      </c>
      <c r="S1146" s="56">
        <f>YEAR(G1146)</f>
        <v>2021</v>
      </c>
      <c r="T1146" s="8">
        <f>IF(OR(ISBLANK(O1145), O1145=0, O1145="", ISBLANK(P1145), P1145=0, P1145=""), 1, 0)</f>
        <v>0</v>
      </c>
    </row>
    <row r="1147" spans="2:20">
      <c r="B1147" s="21">
        <v>202101756</v>
      </c>
      <c r="C1147" s="8">
        <v>7</v>
      </c>
      <c r="D1147" s="8">
        <v>34</v>
      </c>
      <c r="E1147" s="8">
        <v>1108</v>
      </c>
      <c r="F1147" s="9">
        <v>225</v>
      </c>
      <c r="G1147" s="10">
        <v>44522.822187500002</v>
      </c>
      <c r="H1147" s="10">
        <v>44522.886967592596</v>
      </c>
      <c r="I1147" s="11">
        <v>1.55</v>
      </c>
      <c r="J1147" s="9">
        <v>4</v>
      </c>
      <c r="K1147" s="9" t="s">
        <v>4</v>
      </c>
      <c r="L1147" s="8">
        <v>7301</v>
      </c>
      <c r="M1147" s="8" t="s">
        <v>53</v>
      </c>
      <c r="N1147" s="8" t="s">
        <v>51</v>
      </c>
      <c r="O1147" s="8">
        <v>310441.71600000001</v>
      </c>
      <c r="P1147" s="12">
        <v>6103560.0980000002</v>
      </c>
      <c r="Q1147" s="13" t="s">
        <v>941</v>
      </c>
      <c r="R1147" s="54" t="str">
        <f>IF(ISNUMBER(MATCH(J1147, Causas!B:B, 0)), "Taxonomía Nueva", IF(ISNUMBER(MATCH(J1147, 'Causas 1'!B:B, 0)), "Taxonomía Antigua", "HUÉRFANO"))</f>
        <v>Taxonomía Nueva</v>
      </c>
      <c r="S1147" s="56">
        <f>YEAR(G1147)</f>
        <v>2021</v>
      </c>
      <c r="T1147" s="8">
        <f>IF(OR(ISBLANK(O1146), O1146=0, O1146="", ISBLANK(P1146), P1146=0, P1146=""), 1, 0)</f>
        <v>0</v>
      </c>
    </row>
    <row r="1148" spans="2:20">
      <c r="B1148" s="21">
        <v>202101761</v>
      </c>
      <c r="C1148" s="8">
        <v>2</v>
      </c>
      <c r="D1148" s="8">
        <v>75</v>
      </c>
      <c r="E1148" s="8">
        <v>5548</v>
      </c>
      <c r="F1148" s="9">
        <v>705</v>
      </c>
      <c r="G1148" s="10">
        <v>44523.925358796296</v>
      </c>
      <c r="H1148" s="10">
        <v>44523.962847222225</v>
      </c>
      <c r="I1148" s="11">
        <v>0.9</v>
      </c>
      <c r="J1148" s="9">
        <v>20</v>
      </c>
      <c r="K1148" s="9" t="s">
        <v>3</v>
      </c>
      <c r="L1148" s="8">
        <v>7308</v>
      </c>
      <c r="M1148" s="8" t="s">
        <v>50</v>
      </c>
      <c r="N1148" s="8" t="s">
        <v>51</v>
      </c>
      <c r="O1148" s="8">
        <v>314673.84499999997</v>
      </c>
      <c r="P1148" s="12">
        <v>6145691.3380000005</v>
      </c>
      <c r="Q1148" s="13" t="s">
        <v>942</v>
      </c>
      <c r="R1148" s="54" t="str">
        <f>IF(ISNUMBER(MATCH(J1148, Causas!B:B, 0)), "Taxonomía Nueva", IF(ISNUMBER(MATCH(J1148, 'Causas 1'!B:B, 0)), "Taxonomía Antigua", "HUÉRFANO"))</f>
        <v>Taxonomía Nueva</v>
      </c>
      <c r="S1148" s="56">
        <f>YEAR(G1148)</f>
        <v>2021</v>
      </c>
      <c r="T1148" s="8">
        <f>IF(OR(ISBLANK(O1147), O1147=0, O1147="", ISBLANK(P1147), P1147=0, P1147=""), 1, 0)</f>
        <v>0</v>
      </c>
    </row>
    <row r="1149" spans="2:20">
      <c r="B1149" s="21">
        <v>202101761</v>
      </c>
      <c r="C1149" s="8">
        <v>2</v>
      </c>
      <c r="D1149" s="8">
        <v>14</v>
      </c>
      <c r="E1149" s="8">
        <v>1345</v>
      </c>
      <c r="F1149" s="9">
        <v>27</v>
      </c>
      <c r="G1149" s="10">
        <v>44523.925358796296</v>
      </c>
      <c r="H1149" s="10">
        <v>44524.001099537039</v>
      </c>
      <c r="I1149" s="11">
        <v>1.82</v>
      </c>
      <c r="J1149" s="9">
        <v>20</v>
      </c>
      <c r="K1149" s="9" t="s">
        <v>3</v>
      </c>
      <c r="L1149" s="8">
        <v>7308</v>
      </c>
      <c r="M1149" s="8" t="s">
        <v>50</v>
      </c>
      <c r="N1149" s="8" t="s">
        <v>51</v>
      </c>
      <c r="O1149" s="8">
        <v>314673.84499999997</v>
      </c>
      <c r="P1149" s="12">
        <v>6145691.3380000005</v>
      </c>
      <c r="Q1149" s="13" t="s">
        <v>942</v>
      </c>
      <c r="R1149" s="54" t="str">
        <f>IF(ISNUMBER(MATCH(J1149, Causas!B:B, 0)), "Taxonomía Nueva", IF(ISNUMBER(MATCH(J1149, 'Causas 1'!B:B, 0)), "Taxonomía Antigua", "HUÉRFANO"))</f>
        <v>Taxonomía Nueva</v>
      </c>
      <c r="S1149" s="56">
        <f>YEAR(G1149)</f>
        <v>2021</v>
      </c>
      <c r="T1149" s="8">
        <f>IF(OR(ISBLANK(O1148), O1148=0, O1148="", ISBLANK(P1148), P1148=0, P1148=""), 1, 0)</f>
        <v>0</v>
      </c>
    </row>
    <row r="1150" spans="2:20">
      <c r="B1150" s="21">
        <v>202101772</v>
      </c>
      <c r="C1150" s="8">
        <v>7</v>
      </c>
      <c r="D1150" s="8">
        <v>31</v>
      </c>
      <c r="E1150" s="8">
        <v>1080</v>
      </c>
      <c r="F1150" s="9">
        <v>69</v>
      </c>
      <c r="G1150" s="10">
        <v>44532.417708333334</v>
      </c>
      <c r="H1150" s="10">
        <v>44532.651666666665</v>
      </c>
      <c r="I1150" s="11">
        <v>5.62</v>
      </c>
      <c r="J1150" s="9">
        <v>25</v>
      </c>
      <c r="K1150" s="9" t="s">
        <v>4</v>
      </c>
      <c r="L1150" s="8">
        <v>7301</v>
      </c>
      <c r="M1150" s="8" t="s">
        <v>53</v>
      </c>
      <c r="N1150" s="8" t="s">
        <v>51</v>
      </c>
      <c r="O1150" s="8">
        <v>302503.18699999998</v>
      </c>
      <c r="P1150" s="12">
        <v>6117475.6979999999</v>
      </c>
      <c r="Q1150" s="13" t="s">
        <v>943</v>
      </c>
      <c r="R1150" s="54" t="str">
        <f>IF(ISNUMBER(MATCH(J1150, Causas!B:B, 0)), "Taxonomía Nueva", IF(ISNUMBER(MATCH(J1150, 'Causas 1'!B:B, 0)), "Taxonomía Antigua", "HUÉRFANO"))</f>
        <v>Taxonomía Nueva</v>
      </c>
      <c r="S1150" s="56">
        <f>YEAR(G1150)</f>
        <v>2021</v>
      </c>
      <c r="T1150" s="8">
        <f>IF(OR(ISBLANK(O1149), O1149=0, O1149="", ISBLANK(P1149), P1149=0, P1149=""), 1, 0)</f>
        <v>0</v>
      </c>
    </row>
    <row r="1151" spans="2:20">
      <c r="B1151" s="21">
        <v>202101777</v>
      </c>
      <c r="C1151" s="8">
        <v>10</v>
      </c>
      <c r="D1151" s="8">
        <v>0</v>
      </c>
      <c r="E1151" s="8">
        <v>0</v>
      </c>
      <c r="F1151" s="9">
        <v>16</v>
      </c>
      <c r="G1151" s="10">
        <v>44526.152997685182</v>
      </c>
      <c r="H1151" s="10">
        <v>44526.229166666664</v>
      </c>
      <c r="I1151" s="11">
        <v>1.83</v>
      </c>
      <c r="J1151" s="9">
        <v>5</v>
      </c>
      <c r="K1151" s="9" t="s">
        <v>4</v>
      </c>
      <c r="L1151" s="8">
        <v>7308</v>
      </c>
      <c r="M1151" s="8" t="s">
        <v>50</v>
      </c>
      <c r="N1151" s="8" t="s">
        <v>275</v>
      </c>
      <c r="O1151" s="8">
        <v>315970.576</v>
      </c>
      <c r="P1151" s="12">
        <v>6136615.926</v>
      </c>
      <c r="Q1151" s="13" t="s">
        <v>944</v>
      </c>
      <c r="R1151" s="54" t="str">
        <f>IF(ISNUMBER(MATCH(J1151, Causas!B:B, 0)), "Taxonomía Nueva", IF(ISNUMBER(MATCH(J1151, 'Causas 1'!B:B, 0)), "Taxonomía Antigua", "HUÉRFANO"))</f>
        <v>Taxonomía Nueva</v>
      </c>
      <c r="S1151" s="56">
        <f>YEAR(G1151)</f>
        <v>2021</v>
      </c>
      <c r="T1151" s="8">
        <f>IF(OR(ISBLANK(O1150), O1150=0, O1150="", ISBLANK(P1150), P1150=0, P1150=""), 1, 0)</f>
        <v>0</v>
      </c>
    </row>
    <row r="1152" spans="2:20">
      <c r="B1152" s="21">
        <v>202101808</v>
      </c>
      <c r="C1152" s="8">
        <v>6</v>
      </c>
      <c r="D1152" s="8">
        <v>0</v>
      </c>
      <c r="E1152" s="8">
        <v>0</v>
      </c>
      <c r="F1152" s="9">
        <v>24</v>
      </c>
      <c r="G1152" s="10">
        <v>44534.813923611109</v>
      </c>
      <c r="H1152" s="10">
        <v>44534.873969907407</v>
      </c>
      <c r="I1152" s="11">
        <v>1.44</v>
      </c>
      <c r="J1152" s="9">
        <v>26</v>
      </c>
      <c r="K1152" s="9" t="s">
        <v>4</v>
      </c>
      <c r="L1152" s="8">
        <v>7301</v>
      </c>
      <c r="M1152" s="8" t="s">
        <v>53</v>
      </c>
      <c r="N1152" s="8" t="s">
        <v>275</v>
      </c>
      <c r="O1152" s="8">
        <v>303544.43699999998</v>
      </c>
      <c r="P1152" s="12">
        <v>6123303.6440000003</v>
      </c>
      <c r="Q1152" s="13" t="s">
        <v>945</v>
      </c>
      <c r="R1152" s="54" t="str">
        <f>IF(ISNUMBER(MATCH(J1152, Causas!B:B, 0)), "Taxonomía Nueva", IF(ISNUMBER(MATCH(J1152, 'Causas 1'!B:B, 0)), "Taxonomía Antigua", "HUÉRFANO"))</f>
        <v>Taxonomía Nueva</v>
      </c>
      <c r="S1152" s="56">
        <f>YEAR(G1152)</f>
        <v>2021</v>
      </c>
      <c r="T1152" s="8">
        <f>IF(OR(ISBLANK(O1151), O1151=0, O1151="", ISBLANK(P1151), P1151=0, P1151=""), 1, 0)</f>
        <v>0</v>
      </c>
    </row>
    <row r="1153" spans="2:20">
      <c r="B1153" s="21">
        <v>202101817</v>
      </c>
      <c r="C1153" s="8">
        <v>6</v>
      </c>
      <c r="D1153" s="8">
        <v>3</v>
      </c>
      <c r="E1153" s="8">
        <v>75</v>
      </c>
      <c r="F1153" s="9">
        <v>49</v>
      </c>
      <c r="G1153" s="10">
        <v>44538.354166666664</v>
      </c>
      <c r="H1153" s="10">
        <v>44538.470833333333</v>
      </c>
      <c r="I1153" s="11">
        <v>2.8</v>
      </c>
      <c r="J1153" s="9">
        <v>30</v>
      </c>
      <c r="K1153" s="9" t="s">
        <v>4</v>
      </c>
      <c r="L1153" s="8">
        <v>7301</v>
      </c>
      <c r="M1153" s="8" t="s">
        <v>53</v>
      </c>
      <c r="N1153" s="8" t="s">
        <v>51</v>
      </c>
      <c r="O1153" s="8">
        <v>301641.81</v>
      </c>
      <c r="P1153" s="12">
        <v>6119104.1200000001</v>
      </c>
      <c r="Q1153" s="13" t="s">
        <v>946</v>
      </c>
      <c r="R1153" s="54" t="str">
        <f>IF(ISNUMBER(MATCH(J1153, Causas!B:B, 0)), "Taxonomía Nueva", IF(ISNUMBER(MATCH(J1153, 'Causas 1'!B:B, 0)), "Taxonomía Antigua", "HUÉRFANO"))</f>
        <v>Taxonomía Nueva</v>
      </c>
      <c r="S1153" s="56">
        <f>YEAR(G1153)</f>
        <v>2021</v>
      </c>
      <c r="T1153" s="8">
        <f>IF(OR(ISBLANK(O1152), O1152=0, O1152="", ISBLANK(P1152), P1152=0, P1152=""), 1, 0)</f>
        <v>0</v>
      </c>
    </row>
    <row r="1154" spans="2:20">
      <c r="B1154" s="21">
        <v>202101821</v>
      </c>
      <c r="C1154" s="8">
        <v>6</v>
      </c>
      <c r="D1154" s="8">
        <v>0</v>
      </c>
      <c r="E1154" s="8">
        <v>0</v>
      </c>
      <c r="F1154" s="9">
        <v>86</v>
      </c>
      <c r="G1154" s="10">
        <v>44539.529513888891</v>
      </c>
      <c r="H1154" s="10">
        <v>44539.579861111109</v>
      </c>
      <c r="I1154" s="11">
        <v>1.21</v>
      </c>
      <c r="J1154" s="9">
        <v>26</v>
      </c>
      <c r="K1154" s="9" t="s">
        <v>4</v>
      </c>
      <c r="L1154" s="8">
        <v>7301</v>
      </c>
      <c r="M1154" s="8" t="s">
        <v>53</v>
      </c>
      <c r="N1154" s="8" t="s">
        <v>275</v>
      </c>
      <c r="O1154" s="8">
        <v>298256.0698</v>
      </c>
      <c r="P1154" s="12">
        <v>6122211.9320999999</v>
      </c>
      <c r="Q1154" s="13" t="s">
        <v>947</v>
      </c>
      <c r="R1154" s="54" t="str">
        <f>IF(ISNUMBER(MATCH(J1154, Causas!B:B, 0)), "Taxonomía Nueva", IF(ISNUMBER(MATCH(J1154, 'Causas 1'!B:B, 0)), "Taxonomía Antigua", "HUÉRFANO"))</f>
        <v>Taxonomía Nueva</v>
      </c>
      <c r="S1154" s="56">
        <f>YEAR(G1154)</f>
        <v>2021</v>
      </c>
      <c r="T1154" s="8">
        <f>IF(OR(ISBLANK(O1153), O1153=0, O1153="", ISBLANK(P1153), P1153=0, P1153=""), 1, 0)</f>
        <v>0</v>
      </c>
    </row>
    <row r="1155" spans="2:20">
      <c r="B1155" s="21">
        <v>202101825</v>
      </c>
      <c r="C1155" s="8">
        <v>6</v>
      </c>
      <c r="D1155" s="8">
        <v>3</v>
      </c>
      <c r="E1155" s="8">
        <v>90</v>
      </c>
      <c r="F1155" s="9">
        <v>5</v>
      </c>
      <c r="G1155" s="10">
        <v>44540.377766203703</v>
      </c>
      <c r="H1155" s="10">
        <v>44540.428229166668</v>
      </c>
      <c r="I1155" s="11">
        <v>1.21</v>
      </c>
      <c r="J1155" s="9">
        <v>5</v>
      </c>
      <c r="K1155" s="9" t="s">
        <v>4</v>
      </c>
      <c r="L1155" s="8">
        <v>7301</v>
      </c>
      <c r="M1155" s="8" t="s">
        <v>53</v>
      </c>
      <c r="N1155" s="8" t="s">
        <v>51</v>
      </c>
      <c r="O1155" s="8">
        <v>297079.07299999997</v>
      </c>
      <c r="P1155" s="12">
        <v>6120667.3629999999</v>
      </c>
      <c r="Q1155" s="13" t="s">
        <v>948</v>
      </c>
      <c r="R1155" s="54" t="str">
        <f>IF(ISNUMBER(MATCH(J1155, Causas!B:B, 0)), "Taxonomía Nueva", IF(ISNUMBER(MATCH(J1155, 'Causas 1'!B:B, 0)), "Taxonomía Antigua", "HUÉRFANO"))</f>
        <v>Taxonomía Nueva</v>
      </c>
      <c r="S1155" s="56">
        <f>YEAR(G1155)</f>
        <v>2021</v>
      </c>
      <c r="T1155" s="8">
        <f>IF(OR(ISBLANK(O1154), O1154=0, O1154="", ISBLANK(P1154), P1154=0, P1154=""), 1, 0)</f>
        <v>0</v>
      </c>
    </row>
    <row r="1156" spans="2:20">
      <c r="B1156" s="21">
        <v>202101827</v>
      </c>
      <c r="C1156" s="8">
        <v>7</v>
      </c>
      <c r="D1156" s="8">
        <v>1</v>
      </c>
      <c r="E1156" s="8">
        <v>5</v>
      </c>
      <c r="F1156" s="9">
        <v>9</v>
      </c>
      <c r="G1156" s="10">
        <v>44541.374108796299</v>
      </c>
      <c r="H1156" s="10">
        <v>44541.59815972222</v>
      </c>
      <c r="I1156" s="11">
        <v>5.38</v>
      </c>
      <c r="J1156" s="9">
        <v>30</v>
      </c>
      <c r="K1156" s="9" t="s">
        <v>4</v>
      </c>
      <c r="L1156" s="8">
        <v>7301</v>
      </c>
      <c r="M1156" s="8" t="s">
        <v>53</v>
      </c>
      <c r="N1156" s="8" t="s">
        <v>51</v>
      </c>
      <c r="O1156" s="8">
        <v>307909.342</v>
      </c>
      <c r="P1156" s="12">
        <v>6115205.4720000001</v>
      </c>
      <c r="Q1156" s="13" t="s">
        <v>949</v>
      </c>
      <c r="R1156" s="54" t="str">
        <f>IF(ISNUMBER(MATCH(J1156, Causas!B:B, 0)), "Taxonomía Nueva", IF(ISNUMBER(MATCH(J1156, 'Causas 1'!B:B, 0)), "Taxonomía Antigua", "HUÉRFANO"))</f>
        <v>Taxonomía Nueva</v>
      </c>
      <c r="S1156" s="56">
        <f>YEAR(G1156)</f>
        <v>2021</v>
      </c>
      <c r="T1156" s="8">
        <f>IF(OR(ISBLANK(O1155), O1155=0, O1155="", ISBLANK(P1155), P1155=0, P1155=""), 1, 0)</f>
        <v>0</v>
      </c>
    </row>
    <row r="1157" spans="2:20">
      <c r="B1157" s="21">
        <v>202101848</v>
      </c>
      <c r="C1157" s="8">
        <v>8</v>
      </c>
      <c r="D1157" s="8">
        <v>0</v>
      </c>
      <c r="E1157" s="8">
        <v>0</v>
      </c>
      <c r="F1157" s="9">
        <v>6</v>
      </c>
      <c r="G1157" s="10">
        <v>44545.718622685185</v>
      </c>
      <c r="H1157" s="10">
        <v>44545.895173611112</v>
      </c>
      <c r="I1157" s="11">
        <v>4.24</v>
      </c>
      <c r="J1157" s="9">
        <v>20</v>
      </c>
      <c r="K1157" s="9" t="s">
        <v>4</v>
      </c>
      <c r="L1157" s="8">
        <v>7301</v>
      </c>
      <c r="M1157" s="8" t="s">
        <v>53</v>
      </c>
      <c r="N1157" s="8" t="s">
        <v>275</v>
      </c>
      <c r="O1157" s="8">
        <v>302900.78000000003</v>
      </c>
      <c r="P1157" s="12">
        <v>6126668.335</v>
      </c>
      <c r="Q1157" s="13" t="s">
        <v>950</v>
      </c>
      <c r="R1157" s="54" t="str">
        <f>IF(ISNUMBER(MATCH(J1157, Causas!B:B, 0)), "Taxonomía Nueva", IF(ISNUMBER(MATCH(J1157, 'Causas 1'!B:B, 0)), "Taxonomía Antigua", "HUÉRFANO"))</f>
        <v>Taxonomía Nueva</v>
      </c>
      <c r="S1157" s="56">
        <f>YEAR(G1157)</f>
        <v>2021</v>
      </c>
      <c r="T1157" s="8">
        <f>IF(OR(ISBLANK(O1156), O1156=0, O1156="", ISBLANK(P1156), P1156=0, P1156=""), 1, 0)</f>
        <v>0</v>
      </c>
    </row>
    <row r="1158" spans="2:20">
      <c r="B1158" s="21">
        <v>202101850</v>
      </c>
      <c r="C1158" s="8">
        <v>7</v>
      </c>
      <c r="D1158" s="8">
        <v>9</v>
      </c>
      <c r="E1158" s="8">
        <v>310</v>
      </c>
      <c r="F1158" s="9">
        <v>112</v>
      </c>
      <c r="G1158" s="10">
        <v>44552.416666666664</v>
      </c>
      <c r="H1158" s="10">
        <v>44552.665451388886</v>
      </c>
      <c r="I1158" s="11">
        <v>5.97</v>
      </c>
      <c r="J1158" s="9">
        <v>23</v>
      </c>
      <c r="K1158" s="9" t="s">
        <v>4</v>
      </c>
      <c r="L1158" s="8">
        <v>7301</v>
      </c>
      <c r="M1158" s="8" t="s">
        <v>53</v>
      </c>
      <c r="N1158" s="8" t="s">
        <v>51</v>
      </c>
      <c r="O1158" s="8">
        <v>304258.51899999997</v>
      </c>
      <c r="P1158" s="12">
        <v>6111924.5710000005</v>
      </c>
      <c r="Q1158" s="13" t="s">
        <v>951</v>
      </c>
      <c r="R1158" s="54" t="str">
        <f>IF(ISNUMBER(MATCH(J1158, Causas!B:B, 0)), "Taxonomía Nueva", IF(ISNUMBER(MATCH(J1158, 'Causas 1'!B:B, 0)), "Taxonomía Antigua", "HUÉRFANO"))</f>
        <v>Taxonomía Nueva</v>
      </c>
      <c r="S1158" s="56">
        <f>YEAR(G1158)</f>
        <v>2021</v>
      </c>
      <c r="T1158" s="8">
        <f>IF(OR(ISBLANK(O1157), O1157=0, O1157="", ISBLANK(P1157), P1157=0, P1157=""), 1, 0)</f>
        <v>0</v>
      </c>
    </row>
    <row r="1159" spans="2:20">
      <c r="B1159" s="21">
        <v>202101851</v>
      </c>
      <c r="C1159" s="8">
        <v>2</v>
      </c>
      <c r="D1159" s="8">
        <v>0</v>
      </c>
      <c r="E1159" s="8">
        <v>0</v>
      </c>
      <c r="F1159" s="9">
        <v>6</v>
      </c>
      <c r="G1159" s="10">
        <v>44546.681886574072</v>
      </c>
      <c r="H1159" s="10">
        <v>44546.708680555559</v>
      </c>
      <c r="I1159" s="11">
        <v>0.64</v>
      </c>
      <c r="J1159" s="9">
        <v>5</v>
      </c>
      <c r="K1159" s="9" t="s">
        <v>4</v>
      </c>
      <c r="L1159" s="8">
        <v>7308</v>
      </c>
      <c r="M1159" s="8" t="s">
        <v>50</v>
      </c>
      <c r="N1159" s="8" t="s">
        <v>275</v>
      </c>
      <c r="O1159" s="8">
        <v>312440.53314061998</v>
      </c>
      <c r="P1159" s="12">
        <v>6143358.22734816</v>
      </c>
      <c r="Q1159" s="13" t="s">
        <v>952</v>
      </c>
      <c r="R1159" s="54" t="str">
        <f>IF(ISNUMBER(MATCH(J1159, Causas!B:B, 0)), "Taxonomía Nueva", IF(ISNUMBER(MATCH(J1159, 'Causas 1'!B:B, 0)), "Taxonomía Antigua", "HUÉRFANO"))</f>
        <v>Taxonomía Nueva</v>
      </c>
      <c r="S1159" s="56">
        <f>YEAR(G1159)</f>
        <v>2021</v>
      </c>
      <c r="T1159" s="8">
        <f>IF(OR(ISBLANK(O1158), O1158=0, O1158="", ISBLANK(P1158), P1158=0, P1158=""), 1, 0)</f>
        <v>0</v>
      </c>
    </row>
    <row r="1160" spans="2:20">
      <c r="B1160" s="21">
        <v>202101864</v>
      </c>
      <c r="C1160" s="8">
        <v>6</v>
      </c>
      <c r="D1160" s="8">
        <v>3</v>
      </c>
      <c r="E1160" s="8">
        <v>90</v>
      </c>
      <c r="F1160" s="9">
        <v>5</v>
      </c>
      <c r="G1160" s="10">
        <v>44549.788194444445</v>
      </c>
      <c r="H1160" s="10">
        <v>44549.826388888891</v>
      </c>
      <c r="I1160" s="11">
        <v>0.92</v>
      </c>
      <c r="J1160" s="9">
        <v>5</v>
      </c>
      <c r="K1160" s="9" t="s">
        <v>4</v>
      </c>
      <c r="L1160" s="8">
        <v>7301</v>
      </c>
      <c r="M1160" s="8" t="s">
        <v>53</v>
      </c>
      <c r="N1160" s="8" t="s">
        <v>51</v>
      </c>
      <c r="O1160" s="8">
        <v>297079.07299999997</v>
      </c>
      <c r="P1160" s="12">
        <v>6120667.3629999999</v>
      </c>
      <c r="Q1160" s="13" t="s">
        <v>953</v>
      </c>
      <c r="R1160" s="54" t="str">
        <f>IF(ISNUMBER(MATCH(J1160, Causas!B:B, 0)), "Taxonomía Nueva", IF(ISNUMBER(MATCH(J1160, 'Causas 1'!B:B, 0)), "Taxonomía Antigua", "HUÉRFANO"))</f>
        <v>Taxonomía Nueva</v>
      </c>
      <c r="S1160" s="56">
        <f>YEAR(G1160)</f>
        <v>2021</v>
      </c>
      <c r="T1160" s="8">
        <f>IF(OR(ISBLANK(O1159), O1159=0, O1159="", ISBLANK(P1159), P1159=0, P1159=""), 1, 0)</f>
        <v>0</v>
      </c>
    </row>
    <row r="1161" spans="2:20">
      <c r="B1161" s="21">
        <v>202101865</v>
      </c>
      <c r="C1161" s="8">
        <v>9</v>
      </c>
      <c r="D1161" s="8">
        <v>7</v>
      </c>
      <c r="E1161" s="8">
        <v>205</v>
      </c>
      <c r="F1161" s="9">
        <v>26</v>
      </c>
      <c r="G1161" s="10">
        <v>44549.845833333333</v>
      </c>
      <c r="H1161" s="10">
        <v>44549.916666666664</v>
      </c>
      <c r="I1161" s="11">
        <v>1.7</v>
      </c>
      <c r="J1161" s="9">
        <v>30</v>
      </c>
      <c r="K1161" s="9" t="s">
        <v>4</v>
      </c>
      <c r="L1161" s="8">
        <v>7308</v>
      </c>
      <c r="M1161" s="8" t="s">
        <v>50</v>
      </c>
      <c r="N1161" s="8" t="s">
        <v>51</v>
      </c>
      <c r="O1161" s="8">
        <v>328900.49800000002</v>
      </c>
      <c r="P1161" s="12">
        <v>6128254.4189999998</v>
      </c>
      <c r="Q1161" s="13" t="s">
        <v>954</v>
      </c>
      <c r="R1161" s="54" t="str">
        <f>IF(ISNUMBER(MATCH(J1161, Causas!B:B, 0)), "Taxonomía Nueva", IF(ISNUMBER(MATCH(J1161, 'Causas 1'!B:B, 0)), "Taxonomía Antigua", "HUÉRFANO"))</f>
        <v>Taxonomía Nueva</v>
      </c>
      <c r="S1161" s="56">
        <f>YEAR(G1161)</f>
        <v>2021</v>
      </c>
      <c r="T1161" s="8">
        <f>IF(OR(ISBLANK(O1160), O1160=0, O1160="", ISBLANK(P1160), P1160=0, P1160=""), 1, 0)</f>
        <v>0</v>
      </c>
    </row>
    <row r="1162" spans="2:20">
      <c r="B1162" s="21">
        <v>202101867</v>
      </c>
      <c r="C1162" s="8">
        <v>2</v>
      </c>
      <c r="D1162" s="8">
        <v>2</v>
      </c>
      <c r="E1162" s="8">
        <v>90</v>
      </c>
      <c r="F1162" s="9">
        <v>4</v>
      </c>
      <c r="G1162" s="10">
        <v>44550.348321759258</v>
      </c>
      <c r="H1162" s="10">
        <v>44550.40965277778</v>
      </c>
      <c r="I1162" s="11">
        <v>1.47</v>
      </c>
      <c r="J1162" s="9">
        <v>28</v>
      </c>
      <c r="K1162" s="9" t="s">
        <v>4</v>
      </c>
      <c r="L1162" s="8">
        <v>7308</v>
      </c>
      <c r="M1162" s="8" t="s">
        <v>50</v>
      </c>
      <c r="N1162" s="8" t="s">
        <v>51</v>
      </c>
      <c r="O1162" s="8">
        <v>308372.05099999998</v>
      </c>
      <c r="P1162" s="12">
        <v>6143215.2319999998</v>
      </c>
      <c r="Q1162" s="13" t="s">
        <v>955</v>
      </c>
      <c r="R1162" s="54" t="str">
        <f>IF(ISNUMBER(MATCH(J1162, Causas!B:B, 0)), "Taxonomía Nueva", IF(ISNUMBER(MATCH(J1162, 'Causas 1'!B:B, 0)), "Taxonomía Antigua", "HUÉRFANO"))</f>
        <v>Taxonomía Nueva</v>
      </c>
      <c r="S1162" s="56">
        <f>YEAR(G1162)</f>
        <v>2021</v>
      </c>
      <c r="T1162" s="8">
        <f>IF(OR(ISBLANK(O1161), O1161=0, O1161="", ISBLANK(P1161), P1161=0, P1161=""), 1, 0)</f>
        <v>0</v>
      </c>
    </row>
    <row r="1163" spans="2:20">
      <c r="B1163" s="21">
        <v>202101871</v>
      </c>
      <c r="C1163" s="8">
        <v>10</v>
      </c>
      <c r="D1163" s="8">
        <v>0</v>
      </c>
      <c r="E1163" s="8">
        <v>0</v>
      </c>
      <c r="F1163" s="9">
        <v>41</v>
      </c>
      <c r="G1163" s="10">
        <v>44550.596875000003</v>
      </c>
      <c r="H1163" s="10">
        <v>44550.676076388889</v>
      </c>
      <c r="I1163" s="11">
        <v>1.9</v>
      </c>
      <c r="J1163" s="9">
        <v>26</v>
      </c>
      <c r="K1163" s="9" t="s">
        <v>4</v>
      </c>
      <c r="L1163" s="8">
        <v>7308</v>
      </c>
      <c r="M1163" s="8" t="s">
        <v>50</v>
      </c>
      <c r="N1163" s="8" t="s">
        <v>275</v>
      </c>
      <c r="O1163" s="8">
        <v>313210.70199999999</v>
      </c>
      <c r="P1163" s="12">
        <v>6135024.9759999998</v>
      </c>
      <c r="Q1163" s="13" t="s">
        <v>956</v>
      </c>
      <c r="R1163" s="54" t="str">
        <f>IF(ISNUMBER(MATCH(J1163, Causas!B:B, 0)), "Taxonomía Nueva", IF(ISNUMBER(MATCH(J1163, 'Causas 1'!B:B, 0)), "Taxonomía Antigua", "HUÉRFANO"))</f>
        <v>Taxonomía Nueva</v>
      </c>
      <c r="S1163" s="56">
        <f>YEAR(G1163)</f>
        <v>2021</v>
      </c>
      <c r="T1163" s="8">
        <f>IF(OR(ISBLANK(O1162), O1162=0, O1162="", ISBLANK(P1162), P1162=0, P1162=""), 1, 0)</f>
        <v>0</v>
      </c>
    </row>
    <row r="1164" spans="2:20">
      <c r="B1164" s="21">
        <v>202101879</v>
      </c>
      <c r="C1164" s="8">
        <v>9</v>
      </c>
      <c r="D1164" s="8">
        <v>0</v>
      </c>
      <c r="E1164" s="8">
        <v>0</v>
      </c>
      <c r="F1164" s="9">
        <v>60</v>
      </c>
      <c r="G1164" s="10">
        <v>44551.581111111111</v>
      </c>
      <c r="H1164" s="10">
        <v>44551.637245370373</v>
      </c>
      <c r="I1164" s="11">
        <v>1.35</v>
      </c>
      <c r="J1164" s="9">
        <v>26</v>
      </c>
      <c r="K1164" s="9" t="s">
        <v>4</v>
      </c>
      <c r="L1164" s="8">
        <v>7308</v>
      </c>
      <c r="M1164" s="8" t="s">
        <v>50</v>
      </c>
      <c r="N1164" s="8" t="s">
        <v>275</v>
      </c>
      <c r="O1164" s="8">
        <v>307030.67680000002</v>
      </c>
      <c r="P1164" s="12">
        <v>6136578.7801000001</v>
      </c>
      <c r="Q1164" s="13" t="s">
        <v>957</v>
      </c>
      <c r="R1164" s="54" t="str">
        <f>IF(ISNUMBER(MATCH(J1164, Causas!B:B, 0)), "Taxonomía Nueva", IF(ISNUMBER(MATCH(J1164, 'Causas 1'!B:B, 0)), "Taxonomía Antigua", "HUÉRFANO"))</f>
        <v>Taxonomía Nueva</v>
      </c>
      <c r="S1164" s="56">
        <f>YEAR(G1164)</f>
        <v>2021</v>
      </c>
      <c r="T1164" s="8">
        <f>IF(OR(ISBLANK(O1163), O1163=0, O1163="", ISBLANK(P1163), P1163=0, P1163=""), 1, 0)</f>
        <v>0</v>
      </c>
    </row>
    <row r="1165" spans="2:20">
      <c r="B1165" s="21">
        <v>202101883</v>
      </c>
      <c r="C1165" s="8">
        <v>7</v>
      </c>
      <c r="D1165" s="8">
        <v>3</v>
      </c>
      <c r="E1165" s="8">
        <v>140</v>
      </c>
      <c r="F1165" s="9">
        <v>14</v>
      </c>
      <c r="G1165" s="10">
        <v>44551.796782407408</v>
      </c>
      <c r="H1165" s="10">
        <v>44551.851388888892</v>
      </c>
      <c r="I1165" s="11">
        <v>1.31</v>
      </c>
      <c r="J1165" s="9">
        <v>28</v>
      </c>
      <c r="K1165" s="9" t="s">
        <v>4</v>
      </c>
      <c r="L1165" s="8">
        <v>7301</v>
      </c>
      <c r="M1165" s="8" t="s">
        <v>53</v>
      </c>
      <c r="N1165" s="8" t="s">
        <v>51</v>
      </c>
      <c r="O1165" s="8">
        <v>302253.424</v>
      </c>
      <c r="P1165" s="12">
        <v>6111641.1279999996</v>
      </c>
      <c r="Q1165" s="13" t="s">
        <v>958</v>
      </c>
      <c r="R1165" s="54" t="str">
        <f>IF(ISNUMBER(MATCH(J1165, Causas!B:B, 0)), "Taxonomía Nueva", IF(ISNUMBER(MATCH(J1165, 'Causas 1'!B:B, 0)), "Taxonomía Antigua", "HUÉRFANO"))</f>
        <v>Taxonomía Nueva</v>
      </c>
      <c r="S1165" s="56">
        <f>YEAR(G1165)</f>
        <v>2021</v>
      </c>
      <c r="T1165" s="8">
        <f>IF(OR(ISBLANK(O1164), O1164=0, O1164="", ISBLANK(P1164), P1164=0, P1164=""), 1, 0)</f>
        <v>0</v>
      </c>
    </row>
    <row r="1166" spans="2:20">
      <c r="B1166" s="21">
        <v>202101896</v>
      </c>
      <c r="C1166" s="8">
        <v>7</v>
      </c>
      <c r="D1166" s="8">
        <v>1</v>
      </c>
      <c r="E1166" s="8">
        <v>25</v>
      </c>
      <c r="F1166" s="9">
        <v>17</v>
      </c>
      <c r="G1166" s="10">
        <v>44560.421134259261</v>
      </c>
      <c r="H1166" s="10">
        <v>44560.55574074074</v>
      </c>
      <c r="I1166" s="11">
        <v>3.23</v>
      </c>
      <c r="J1166" s="9">
        <v>23</v>
      </c>
      <c r="K1166" s="9" t="s">
        <v>4</v>
      </c>
      <c r="L1166" s="8">
        <v>7301</v>
      </c>
      <c r="M1166" s="8" t="s">
        <v>53</v>
      </c>
      <c r="N1166" s="8" t="s">
        <v>51</v>
      </c>
      <c r="O1166" s="8">
        <v>307263.74400000001</v>
      </c>
      <c r="P1166" s="12">
        <v>6115295.0449999999</v>
      </c>
      <c r="Q1166" s="13" t="s">
        <v>959</v>
      </c>
      <c r="R1166" s="54" t="str">
        <f>IF(ISNUMBER(MATCH(J1166, Causas!B:B, 0)), "Taxonomía Nueva", IF(ISNUMBER(MATCH(J1166, 'Causas 1'!B:B, 0)), "Taxonomía Antigua", "HUÉRFANO"))</f>
        <v>Taxonomía Nueva</v>
      </c>
      <c r="S1166" s="56">
        <f>YEAR(G1166)</f>
        <v>2021</v>
      </c>
      <c r="T1166" s="8">
        <f>IF(OR(ISBLANK(O1165), O1165=0, O1165="", ISBLANK(P1165), P1165=0, P1165=""), 1, 0)</f>
        <v>0</v>
      </c>
    </row>
    <row r="1167" spans="2:20">
      <c r="B1167" s="21">
        <v>202101904</v>
      </c>
      <c r="C1167" s="8">
        <v>6</v>
      </c>
      <c r="D1167" s="8">
        <v>0</v>
      </c>
      <c r="E1167" s="8">
        <v>0</v>
      </c>
      <c r="F1167" s="9">
        <v>86</v>
      </c>
      <c r="G1167" s="10">
        <v>44554.918275462966</v>
      </c>
      <c r="H1167" s="10">
        <v>44554.958124999997</v>
      </c>
      <c r="I1167" s="11">
        <v>0.96</v>
      </c>
      <c r="J1167" s="9">
        <v>26</v>
      </c>
      <c r="K1167" s="9" t="s">
        <v>4</v>
      </c>
      <c r="L1167" s="8">
        <v>7301</v>
      </c>
      <c r="M1167" s="8" t="s">
        <v>53</v>
      </c>
      <c r="N1167" s="8" t="s">
        <v>275</v>
      </c>
      <c r="O1167" s="8">
        <v>298256.0698</v>
      </c>
      <c r="P1167" s="12">
        <v>6122211.9320999999</v>
      </c>
      <c r="Q1167" s="13" t="s">
        <v>960</v>
      </c>
      <c r="R1167" s="54" t="str">
        <f>IF(ISNUMBER(MATCH(J1167, Causas!B:B, 0)), "Taxonomía Nueva", IF(ISNUMBER(MATCH(J1167, 'Causas 1'!B:B, 0)), "Taxonomía Antigua", "HUÉRFANO"))</f>
        <v>Taxonomía Nueva</v>
      </c>
      <c r="S1167" s="56">
        <f>YEAR(G1167)</f>
        <v>2021</v>
      </c>
      <c r="T1167" s="8">
        <f>IF(OR(ISBLANK(O1166), O1166=0, O1166="", ISBLANK(P1166), P1166=0, P1166=""), 1, 0)</f>
        <v>0</v>
      </c>
    </row>
    <row r="1168" spans="2:20">
      <c r="B1168" s="21">
        <v>202101923</v>
      </c>
      <c r="C1168" s="8">
        <v>9</v>
      </c>
      <c r="D1168" s="8">
        <v>0</v>
      </c>
      <c r="E1168" s="8">
        <v>0</v>
      </c>
      <c r="F1168" s="9">
        <v>23</v>
      </c>
      <c r="G1168" s="10">
        <v>44559.696111111109</v>
      </c>
      <c r="H1168" s="10">
        <v>44559.710833333331</v>
      </c>
      <c r="I1168" s="11">
        <v>0.35</v>
      </c>
      <c r="J1168" s="9">
        <v>20</v>
      </c>
      <c r="K1168" s="9" t="s">
        <v>4</v>
      </c>
      <c r="L1168" s="8">
        <v>7306</v>
      </c>
      <c r="M1168" s="8" t="s">
        <v>60</v>
      </c>
      <c r="N1168" s="8" t="s">
        <v>275</v>
      </c>
      <c r="O1168" s="8">
        <v>330993.41700000002</v>
      </c>
      <c r="P1168" s="12">
        <v>6125722.4230000004</v>
      </c>
      <c r="Q1168" s="13" t="s">
        <v>961</v>
      </c>
      <c r="R1168" s="54" t="str">
        <f>IF(ISNUMBER(MATCH(J1168, Causas!B:B, 0)), "Taxonomía Nueva", IF(ISNUMBER(MATCH(J1168, 'Causas 1'!B:B, 0)), "Taxonomía Antigua", "HUÉRFANO"))</f>
        <v>Taxonomía Nueva</v>
      </c>
      <c r="S1168" s="56">
        <f>YEAR(G1168)</f>
        <v>2021</v>
      </c>
      <c r="T1168" s="8">
        <f>IF(OR(ISBLANK(O1167), O1167=0, O1167="", ISBLANK(P1167), P1167=0, P1167=""), 1, 0)</f>
        <v>0</v>
      </c>
    </row>
    <row r="1169" spans="2:20">
      <c r="B1169" s="21">
        <v>202101925</v>
      </c>
      <c r="C1169" s="8">
        <v>10</v>
      </c>
      <c r="D1169" s="8">
        <v>1</v>
      </c>
      <c r="E1169" s="8">
        <v>15</v>
      </c>
      <c r="F1169" s="9">
        <v>17</v>
      </c>
      <c r="G1169" s="10">
        <v>44560.948541666665</v>
      </c>
      <c r="H1169" s="10">
        <v>44561.059571759259</v>
      </c>
      <c r="I1169" s="11">
        <v>2.66</v>
      </c>
      <c r="J1169" s="9">
        <v>30</v>
      </c>
      <c r="K1169" s="9" t="s">
        <v>4</v>
      </c>
      <c r="L1169" s="8">
        <v>7308</v>
      </c>
      <c r="M1169" s="8" t="s">
        <v>50</v>
      </c>
      <c r="N1169" s="8" t="s">
        <v>51</v>
      </c>
      <c r="O1169" s="8">
        <v>311211.13390000002</v>
      </c>
      <c r="P1169" s="12">
        <v>6133785.4086999996</v>
      </c>
      <c r="Q1169" s="13" t="s">
        <v>962</v>
      </c>
      <c r="R1169" s="54" t="str">
        <f>IF(ISNUMBER(MATCH(J1169, Causas!B:B, 0)), "Taxonomía Nueva", IF(ISNUMBER(MATCH(J1169, 'Causas 1'!B:B, 0)), "Taxonomía Antigua", "HUÉRFANO"))</f>
        <v>Taxonomía Nueva</v>
      </c>
      <c r="S1169" s="56">
        <f>YEAR(G1169)</f>
        <v>2021</v>
      </c>
      <c r="T1169" s="8">
        <f>IF(OR(ISBLANK(O1168), O1168=0, O1168="", ISBLANK(P1168), P1168=0, P1168=""), 1, 0)</f>
        <v>0</v>
      </c>
    </row>
    <row r="1170" spans="2:20">
      <c r="B1170" s="7">
        <v>202101926</v>
      </c>
      <c r="C1170" s="8">
        <v>8</v>
      </c>
      <c r="D1170" s="8">
        <v>0</v>
      </c>
      <c r="E1170" s="8">
        <v>0</v>
      </c>
      <c r="F1170" s="9">
        <v>75</v>
      </c>
      <c r="G1170" s="10">
        <v>44562.432789351849</v>
      </c>
      <c r="H1170" s="10">
        <v>44562.489432870374</v>
      </c>
      <c r="I1170" s="11">
        <v>1.36</v>
      </c>
      <c r="J1170" s="9">
        <v>20</v>
      </c>
      <c r="K1170" s="9" t="s">
        <v>4</v>
      </c>
      <c r="L1170" s="8">
        <v>7301</v>
      </c>
      <c r="M1170" s="8" t="s">
        <v>53</v>
      </c>
      <c r="N1170" s="8" t="s">
        <v>275</v>
      </c>
      <c r="O1170" s="8">
        <v>300983.48700000002</v>
      </c>
      <c r="P1170" s="12">
        <v>6124144.3439999996</v>
      </c>
      <c r="Q1170" s="13" t="s">
        <v>963</v>
      </c>
      <c r="R1170" s="54" t="str">
        <f>IF(ISNUMBER(MATCH(J1170, Causas!B:B, 0)), "Taxonomía Nueva", IF(ISNUMBER(MATCH(J1170, 'Causas 1'!B:B, 0)), "Taxonomía Antigua", "HUÉRFANO"))</f>
        <v>Taxonomía Nueva</v>
      </c>
      <c r="S1170" s="56">
        <f>YEAR(G1170)</f>
        <v>2022</v>
      </c>
      <c r="T1170" s="8">
        <f>IF(OR(ISBLANK(O1169), O1169=0, O1169="", ISBLANK(P1169), P1169=0, P1169=""), 1, 0)</f>
        <v>0</v>
      </c>
    </row>
    <row r="1171" spans="2:20">
      <c r="B1171" s="7">
        <v>202200003</v>
      </c>
      <c r="C1171" s="8">
        <v>6</v>
      </c>
      <c r="D1171" s="8">
        <v>3</v>
      </c>
      <c r="E1171" s="8">
        <v>85</v>
      </c>
      <c r="F1171" s="9">
        <v>49</v>
      </c>
      <c r="G1171" s="10">
        <v>44562.440520833334</v>
      </c>
      <c r="H1171" s="10">
        <v>44562.513888888891</v>
      </c>
      <c r="I1171" s="11">
        <v>1.76</v>
      </c>
      <c r="J1171" s="9">
        <v>5</v>
      </c>
      <c r="K1171" s="9" t="s">
        <v>4</v>
      </c>
      <c r="L1171" s="8">
        <v>7301</v>
      </c>
      <c r="M1171" s="8" t="s">
        <v>53</v>
      </c>
      <c r="N1171" s="8" t="s">
        <v>51</v>
      </c>
      <c r="O1171" s="8">
        <v>301641.81</v>
      </c>
      <c r="P1171" s="12">
        <v>6119104.1200000001</v>
      </c>
      <c r="Q1171" s="13" t="s">
        <v>964</v>
      </c>
      <c r="R1171" s="54" t="str">
        <f>IF(ISNUMBER(MATCH(J1171, Causas!B:B, 0)), "Taxonomía Nueva", IF(ISNUMBER(MATCH(J1171, 'Causas 1'!B:B, 0)), "Taxonomía Antigua", "HUÉRFANO"))</f>
        <v>Taxonomía Nueva</v>
      </c>
      <c r="S1171" s="56">
        <f>YEAR(G1171)</f>
        <v>2022</v>
      </c>
      <c r="T1171" s="8">
        <f>IF(OR(ISBLANK(O1170), O1170=0, O1170="", ISBLANK(P1170), P1170=0, P1170=""), 1, 0)</f>
        <v>0</v>
      </c>
    </row>
    <row r="1172" spans="2:20">
      <c r="B1172" s="7">
        <v>202200021</v>
      </c>
      <c r="C1172" s="8">
        <v>9</v>
      </c>
      <c r="D1172" s="8">
        <v>11</v>
      </c>
      <c r="E1172" s="8">
        <v>470</v>
      </c>
      <c r="F1172" s="9">
        <v>305</v>
      </c>
      <c r="G1172" s="10">
        <v>44566.689583333333</v>
      </c>
      <c r="H1172" s="10">
        <v>44566.715983796297</v>
      </c>
      <c r="I1172" s="11">
        <v>0.63</v>
      </c>
      <c r="J1172" s="9">
        <v>3</v>
      </c>
      <c r="K1172" s="9" t="s">
        <v>3</v>
      </c>
      <c r="L1172" s="8">
        <v>7306</v>
      </c>
      <c r="M1172" s="8" t="s">
        <v>60</v>
      </c>
      <c r="N1172" s="8" t="s">
        <v>51</v>
      </c>
      <c r="O1172" s="8">
        <v>330041.07139130001</v>
      </c>
      <c r="P1172" s="12">
        <v>6126286.0556425601</v>
      </c>
      <c r="Q1172" s="13" t="s">
        <v>965</v>
      </c>
      <c r="R1172" s="54" t="str">
        <f>IF(ISNUMBER(MATCH(J1172, Causas!B:B, 0)), "Taxonomía Nueva", IF(ISNUMBER(MATCH(J1172, 'Causas 1'!B:B, 0)), "Taxonomía Antigua", "HUÉRFANO"))</f>
        <v>Taxonomía Nueva</v>
      </c>
      <c r="S1172" s="56">
        <f>YEAR(G1172)</f>
        <v>2022</v>
      </c>
      <c r="T1172" s="8">
        <f>IF(OR(ISBLANK(O1171), O1171=0, O1171="", ISBLANK(P1171), P1171=0, P1171=""), 1, 0)</f>
        <v>0</v>
      </c>
    </row>
    <row r="1173" spans="2:20">
      <c r="B1173" s="7">
        <v>202200021</v>
      </c>
      <c r="C1173" s="8">
        <v>9</v>
      </c>
      <c r="D1173" s="8">
        <v>1</v>
      </c>
      <c r="E1173" s="8">
        <v>15</v>
      </c>
      <c r="F1173" s="9">
        <v>27</v>
      </c>
      <c r="G1173" s="10">
        <v>44566.689583333333</v>
      </c>
      <c r="H1173" s="10">
        <v>44566.810416666667</v>
      </c>
      <c r="I1173" s="11">
        <v>2.9</v>
      </c>
      <c r="J1173" s="9">
        <v>3</v>
      </c>
      <c r="K1173" s="9" t="s">
        <v>3</v>
      </c>
      <c r="L1173" s="8">
        <v>7306</v>
      </c>
      <c r="M1173" s="8" t="s">
        <v>60</v>
      </c>
      <c r="N1173" s="8" t="s">
        <v>51</v>
      </c>
      <c r="O1173" s="8">
        <v>330041.07139130001</v>
      </c>
      <c r="P1173" s="12">
        <v>6126286.0556425601</v>
      </c>
      <c r="Q1173" s="13" t="s">
        <v>965</v>
      </c>
      <c r="R1173" s="54" t="str">
        <f>IF(ISNUMBER(MATCH(J1173, Causas!B:B, 0)), "Taxonomía Nueva", IF(ISNUMBER(MATCH(J1173, 'Causas 1'!B:B, 0)), "Taxonomía Antigua", "HUÉRFANO"))</f>
        <v>Taxonomía Nueva</v>
      </c>
      <c r="S1173" s="56">
        <f>YEAR(G1173)</f>
        <v>2022</v>
      </c>
      <c r="T1173" s="8">
        <f>IF(OR(ISBLANK(O1172), O1172=0, O1172="", ISBLANK(P1172), P1172=0, P1172=""), 1, 0)</f>
        <v>0</v>
      </c>
    </row>
    <row r="1174" spans="2:20">
      <c r="B1174" s="7">
        <v>202200021</v>
      </c>
      <c r="C1174" s="8">
        <v>9</v>
      </c>
      <c r="D1174" s="8">
        <v>1</v>
      </c>
      <c r="E1174" s="8">
        <v>15</v>
      </c>
      <c r="F1174" s="9">
        <v>23</v>
      </c>
      <c r="G1174" s="10">
        <v>44566.689583333333</v>
      </c>
      <c r="H1174" s="10">
        <v>44566.873437499999</v>
      </c>
      <c r="I1174" s="11">
        <v>4.41</v>
      </c>
      <c r="J1174" s="9">
        <v>3</v>
      </c>
      <c r="K1174" s="9" t="s">
        <v>3</v>
      </c>
      <c r="L1174" s="8">
        <v>7306</v>
      </c>
      <c r="M1174" s="8" t="s">
        <v>60</v>
      </c>
      <c r="N1174" s="8" t="s">
        <v>51</v>
      </c>
      <c r="O1174" s="8">
        <v>330041.07139130001</v>
      </c>
      <c r="P1174" s="12">
        <v>6126286.0556425601</v>
      </c>
      <c r="Q1174" s="13" t="s">
        <v>965</v>
      </c>
      <c r="R1174" s="54" t="str">
        <f>IF(ISNUMBER(MATCH(J1174, Causas!B:B, 0)), "Taxonomía Nueva", IF(ISNUMBER(MATCH(J1174, 'Causas 1'!B:B, 0)), "Taxonomía Antigua", "HUÉRFANO"))</f>
        <v>Taxonomía Nueva</v>
      </c>
      <c r="S1174" s="56">
        <f>YEAR(G1174)</f>
        <v>2022</v>
      </c>
      <c r="T1174" s="8">
        <f>IF(OR(ISBLANK(O1173), O1173=0, O1173="", ISBLANK(P1173), P1173=0, P1173=""), 1, 0)</f>
        <v>0</v>
      </c>
    </row>
    <row r="1175" spans="2:20">
      <c r="B1175" s="7">
        <v>202200021</v>
      </c>
      <c r="C1175" s="8">
        <v>9</v>
      </c>
      <c r="D1175" s="8">
        <v>6</v>
      </c>
      <c r="E1175" s="8">
        <v>70</v>
      </c>
      <c r="F1175" s="9">
        <v>20</v>
      </c>
      <c r="G1175" s="10">
        <v>44566.689583333333</v>
      </c>
      <c r="H1175" s="10">
        <v>44567.553217592591</v>
      </c>
      <c r="I1175" s="11">
        <v>20.73</v>
      </c>
      <c r="J1175" s="9">
        <v>3</v>
      </c>
      <c r="K1175" s="9" t="s">
        <v>3</v>
      </c>
      <c r="L1175" s="8">
        <v>7306</v>
      </c>
      <c r="M1175" s="8" t="s">
        <v>60</v>
      </c>
      <c r="N1175" s="8" t="s">
        <v>51</v>
      </c>
      <c r="O1175" s="8">
        <v>330041.07139130001</v>
      </c>
      <c r="P1175" s="12">
        <v>6126286.0556425601</v>
      </c>
      <c r="Q1175" s="13" t="s">
        <v>965</v>
      </c>
      <c r="R1175" s="54" t="str">
        <f>IF(ISNUMBER(MATCH(J1175, Causas!B:B, 0)), "Taxonomía Nueva", IF(ISNUMBER(MATCH(J1175, 'Causas 1'!B:B, 0)), "Taxonomía Antigua", "HUÉRFANO"))</f>
        <v>Taxonomía Nueva</v>
      </c>
      <c r="S1175" s="56">
        <f>YEAR(G1175)</f>
        <v>2022</v>
      </c>
      <c r="T1175" s="8">
        <f>IF(OR(ISBLANK(O1174), O1174=0, O1174="", ISBLANK(P1174), P1174=0, P1174=""), 1, 0)</f>
        <v>0</v>
      </c>
    </row>
    <row r="1176" spans="2:20">
      <c r="B1176" s="7">
        <v>202200021</v>
      </c>
      <c r="C1176" s="8">
        <v>9</v>
      </c>
      <c r="D1176" s="8">
        <v>0</v>
      </c>
      <c r="E1176" s="8">
        <v>0</v>
      </c>
      <c r="F1176" s="9">
        <v>19</v>
      </c>
      <c r="G1176" s="10">
        <v>44566.689583333333</v>
      </c>
      <c r="H1176" s="10">
        <v>44566.715983796297</v>
      </c>
      <c r="I1176" s="11">
        <v>0.63</v>
      </c>
      <c r="J1176" s="9">
        <v>3</v>
      </c>
      <c r="K1176" s="9" t="s">
        <v>3</v>
      </c>
      <c r="L1176" s="8">
        <v>7308</v>
      </c>
      <c r="M1176" s="8" t="s">
        <v>50</v>
      </c>
      <c r="N1176" s="8" t="s">
        <v>51</v>
      </c>
      <c r="O1176" s="8">
        <v>330041.07139130001</v>
      </c>
      <c r="P1176" s="12">
        <v>6126286.0556425601</v>
      </c>
      <c r="Q1176" s="13" t="s">
        <v>965</v>
      </c>
      <c r="R1176" s="54" t="str">
        <f>IF(ISNUMBER(MATCH(J1176, Causas!B:B, 0)), "Taxonomía Nueva", IF(ISNUMBER(MATCH(J1176, 'Causas 1'!B:B, 0)), "Taxonomía Antigua", "HUÉRFANO"))</f>
        <v>Taxonomía Nueva</v>
      </c>
      <c r="S1176" s="56">
        <f>YEAR(G1176)</f>
        <v>2022</v>
      </c>
      <c r="T1176" s="8">
        <f>IF(OR(ISBLANK(O1175), O1175=0, O1175="", ISBLANK(P1175), P1175=0, P1175=""), 1, 0)</f>
        <v>0</v>
      </c>
    </row>
    <row r="1177" spans="2:20">
      <c r="B1177" s="7">
        <v>202200023</v>
      </c>
      <c r="C1177" s="8">
        <v>8</v>
      </c>
      <c r="D1177" s="8">
        <v>3</v>
      </c>
      <c r="E1177" s="8">
        <v>1650</v>
      </c>
      <c r="F1177" s="9">
        <v>4</v>
      </c>
      <c r="G1177" s="10">
        <v>44566.855729166666</v>
      </c>
      <c r="H1177" s="10">
        <v>44566.879143518519</v>
      </c>
      <c r="I1177" s="11">
        <v>0.56000000000000005</v>
      </c>
      <c r="J1177" s="9">
        <v>11</v>
      </c>
      <c r="K1177" s="9" t="s">
        <v>4</v>
      </c>
      <c r="L1177" s="8">
        <v>7301</v>
      </c>
      <c r="M1177" s="8" t="s">
        <v>53</v>
      </c>
      <c r="N1177" s="8" t="s">
        <v>51</v>
      </c>
      <c r="O1177" s="8">
        <v>299297.03100000002</v>
      </c>
      <c r="P1177" s="12">
        <v>6126789.7790000001</v>
      </c>
      <c r="Q1177" s="13" t="s">
        <v>966</v>
      </c>
      <c r="R1177" s="54" t="str">
        <f>IF(ISNUMBER(MATCH(J1177, Causas!B:B, 0)), "Taxonomía Nueva", IF(ISNUMBER(MATCH(J1177, 'Causas 1'!B:B, 0)), "Taxonomía Antigua", "HUÉRFANO"))</f>
        <v>Taxonomía Nueva</v>
      </c>
      <c r="S1177" s="56">
        <f>YEAR(G1177)</f>
        <v>2022</v>
      </c>
      <c r="T1177" s="8">
        <f>IF(OR(ISBLANK(O1176), O1176=0, O1176="", ISBLANK(P1176), P1176=0, P1176=""), 1, 0)</f>
        <v>0</v>
      </c>
    </row>
    <row r="1178" spans="2:20">
      <c r="B1178" s="7">
        <v>202200023</v>
      </c>
      <c r="C1178" s="8">
        <v>8</v>
      </c>
      <c r="D1178" s="8">
        <v>15</v>
      </c>
      <c r="E1178" s="8">
        <v>9357</v>
      </c>
      <c r="F1178" s="9">
        <v>15</v>
      </c>
      <c r="G1178" s="10">
        <v>44566.855729166666</v>
      </c>
      <c r="H1178" s="10">
        <v>44566.879143518519</v>
      </c>
      <c r="I1178" s="11">
        <v>0.56000000000000005</v>
      </c>
      <c r="J1178" s="9">
        <v>11</v>
      </c>
      <c r="K1178" s="9" t="s">
        <v>4</v>
      </c>
      <c r="L1178" s="8">
        <v>7306</v>
      </c>
      <c r="M1178" s="8" t="s">
        <v>60</v>
      </c>
      <c r="N1178" s="8" t="s">
        <v>51</v>
      </c>
      <c r="O1178" s="8">
        <v>299297.03100000002</v>
      </c>
      <c r="P1178" s="12">
        <v>6126789.7790000001</v>
      </c>
      <c r="Q1178" s="13" t="s">
        <v>966</v>
      </c>
      <c r="R1178" s="54" t="str">
        <f>IF(ISNUMBER(MATCH(J1178, Causas!B:B, 0)), "Taxonomía Nueva", IF(ISNUMBER(MATCH(J1178, 'Causas 1'!B:B, 0)), "Taxonomía Antigua", "HUÉRFANO"))</f>
        <v>Taxonomía Nueva</v>
      </c>
      <c r="S1178" s="56">
        <f>YEAR(G1178)</f>
        <v>2022</v>
      </c>
      <c r="T1178" s="8">
        <f>IF(OR(ISBLANK(O1177), O1177=0, O1177="", ISBLANK(P1177), P1177=0, P1177=""), 1, 0)</f>
        <v>0</v>
      </c>
    </row>
    <row r="1179" spans="2:20">
      <c r="B1179" s="7">
        <v>202200029</v>
      </c>
      <c r="C1179" s="8">
        <v>7</v>
      </c>
      <c r="D1179" s="8">
        <v>8</v>
      </c>
      <c r="E1179" s="8">
        <v>233</v>
      </c>
      <c r="F1179" s="9">
        <v>46</v>
      </c>
      <c r="G1179" s="10">
        <v>44571.422430555554</v>
      </c>
      <c r="H1179" s="10">
        <v>44571.510115740741</v>
      </c>
      <c r="I1179" s="11">
        <v>2.1</v>
      </c>
      <c r="J1179" s="9">
        <v>23</v>
      </c>
      <c r="K1179" s="9" t="s">
        <v>4</v>
      </c>
      <c r="L1179" s="8">
        <v>7301</v>
      </c>
      <c r="M1179" s="8" t="s">
        <v>53</v>
      </c>
      <c r="N1179" s="8" t="s">
        <v>51</v>
      </c>
      <c r="O1179" s="8">
        <v>304249.01699999999</v>
      </c>
      <c r="P1179" s="12">
        <v>6119674.1960000005</v>
      </c>
      <c r="Q1179" s="13" t="s">
        <v>967</v>
      </c>
      <c r="R1179" s="54" t="str">
        <f>IF(ISNUMBER(MATCH(J1179, Causas!B:B, 0)), "Taxonomía Nueva", IF(ISNUMBER(MATCH(J1179, 'Causas 1'!B:B, 0)), "Taxonomía Antigua", "HUÉRFANO"))</f>
        <v>Taxonomía Nueva</v>
      </c>
      <c r="S1179" s="56">
        <f>YEAR(G1179)</f>
        <v>2022</v>
      </c>
      <c r="T1179" s="8">
        <f>IF(OR(ISBLANK(O1178), O1178=0, O1178="", ISBLANK(P1178), P1178=0, P1178=""), 1, 0)</f>
        <v>0</v>
      </c>
    </row>
    <row r="1180" spans="2:20">
      <c r="B1180" s="7">
        <v>202200031</v>
      </c>
      <c r="C1180" s="8">
        <v>10</v>
      </c>
      <c r="D1180" s="8">
        <v>1</v>
      </c>
      <c r="E1180" s="8">
        <v>10</v>
      </c>
      <c r="F1180" s="9">
        <v>9</v>
      </c>
      <c r="G1180" s="10">
        <v>44573.429201388892</v>
      </c>
      <c r="H1180" s="10">
        <v>44573.477083333331</v>
      </c>
      <c r="I1180" s="11">
        <v>1.1499999999999999</v>
      </c>
      <c r="J1180" s="9">
        <v>25</v>
      </c>
      <c r="K1180" s="9" t="s">
        <v>4</v>
      </c>
      <c r="L1180" s="8">
        <v>7308</v>
      </c>
      <c r="M1180" s="8" t="s">
        <v>50</v>
      </c>
      <c r="N1180" s="8" t="s">
        <v>51</v>
      </c>
      <c r="O1180" s="8">
        <v>316831.81400000001</v>
      </c>
      <c r="P1180" s="12">
        <v>6131871.3969999999</v>
      </c>
      <c r="Q1180" s="13" t="s">
        <v>968</v>
      </c>
      <c r="R1180" s="54" t="str">
        <f>IF(ISNUMBER(MATCH(J1180, Causas!B:B, 0)), "Taxonomía Nueva", IF(ISNUMBER(MATCH(J1180, 'Causas 1'!B:B, 0)), "Taxonomía Antigua", "HUÉRFANO"))</f>
        <v>Taxonomía Nueva</v>
      </c>
      <c r="S1180" s="56">
        <f>YEAR(G1180)</f>
        <v>2022</v>
      </c>
      <c r="T1180" s="8">
        <f>IF(OR(ISBLANK(O1179), O1179=0, O1179="", ISBLANK(P1179), P1179=0, P1179=""), 1, 0)</f>
        <v>0</v>
      </c>
    </row>
    <row r="1181" spans="2:20">
      <c r="B1181" s="7">
        <v>202200033</v>
      </c>
      <c r="C1181" s="8">
        <v>9</v>
      </c>
      <c r="D1181" s="8">
        <v>0</v>
      </c>
      <c r="E1181" s="8">
        <v>0</v>
      </c>
      <c r="F1181" s="9">
        <v>3</v>
      </c>
      <c r="G1181" s="10">
        <v>44568.444108796299</v>
      </c>
      <c r="H1181" s="10">
        <v>44568.510787037034</v>
      </c>
      <c r="I1181" s="11">
        <v>1.6</v>
      </c>
      <c r="J1181" s="9">
        <v>26</v>
      </c>
      <c r="K1181" s="9" t="s">
        <v>4</v>
      </c>
      <c r="L1181" s="8">
        <v>7308</v>
      </c>
      <c r="M1181" s="8" t="s">
        <v>50</v>
      </c>
      <c r="N1181" s="8" t="s">
        <v>275</v>
      </c>
      <c r="O1181" s="8">
        <v>326944.53689018002</v>
      </c>
      <c r="P1181" s="12">
        <v>6127893.2190360297</v>
      </c>
      <c r="Q1181" s="13" t="s">
        <v>969</v>
      </c>
      <c r="R1181" s="54" t="str">
        <f>IF(ISNUMBER(MATCH(J1181, Causas!B:B, 0)), "Taxonomía Nueva", IF(ISNUMBER(MATCH(J1181, 'Causas 1'!B:B, 0)), "Taxonomía Antigua", "HUÉRFANO"))</f>
        <v>Taxonomía Nueva</v>
      </c>
      <c r="S1181" s="56">
        <f>YEAR(G1181)</f>
        <v>2022</v>
      </c>
      <c r="T1181" s="8">
        <f>IF(OR(ISBLANK(O1180), O1180=0, O1180="", ISBLANK(P1180), P1180=0, P1180=""), 1, 0)</f>
        <v>0</v>
      </c>
    </row>
    <row r="1182" spans="2:20">
      <c r="B1182" s="7">
        <v>202200038</v>
      </c>
      <c r="C1182" s="8">
        <v>7</v>
      </c>
      <c r="D1182" s="8">
        <v>5</v>
      </c>
      <c r="E1182" s="8">
        <v>145</v>
      </c>
      <c r="F1182" s="9">
        <v>7</v>
      </c>
      <c r="G1182" s="10">
        <v>44568.78979166667</v>
      </c>
      <c r="H1182" s="10">
        <v>44568.910393518519</v>
      </c>
      <c r="I1182" s="11">
        <v>2.89</v>
      </c>
      <c r="J1182" s="9">
        <v>5</v>
      </c>
      <c r="K1182" s="9" t="s">
        <v>4</v>
      </c>
      <c r="L1182" s="8">
        <v>7301</v>
      </c>
      <c r="M1182" s="8" t="s">
        <v>53</v>
      </c>
      <c r="N1182" s="8" t="s">
        <v>51</v>
      </c>
      <c r="O1182" s="8">
        <v>304639.53499999997</v>
      </c>
      <c r="P1182" s="12">
        <v>6119264.2539999997</v>
      </c>
      <c r="Q1182" s="13" t="s">
        <v>970</v>
      </c>
      <c r="R1182" s="54" t="str">
        <f>IF(ISNUMBER(MATCH(J1182, Causas!B:B, 0)), "Taxonomía Nueva", IF(ISNUMBER(MATCH(J1182, 'Causas 1'!B:B, 0)), "Taxonomía Antigua", "HUÉRFANO"))</f>
        <v>Taxonomía Nueva</v>
      </c>
      <c r="S1182" s="56">
        <f>YEAR(G1182)</f>
        <v>2022</v>
      </c>
      <c r="T1182" s="8">
        <f>IF(OR(ISBLANK(O1181), O1181=0, O1181="", ISBLANK(P1181), P1181=0, P1181=""), 1, 0)</f>
        <v>0</v>
      </c>
    </row>
    <row r="1183" spans="2:20">
      <c r="B1183" s="7">
        <v>202200045</v>
      </c>
      <c r="C1183" s="8">
        <v>6</v>
      </c>
      <c r="D1183" s="8">
        <v>3</v>
      </c>
      <c r="E1183" s="8">
        <v>90</v>
      </c>
      <c r="F1183" s="9">
        <v>5</v>
      </c>
      <c r="G1183" s="10">
        <v>44569.722326388888</v>
      </c>
      <c r="H1183" s="10">
        <v>44569.764861111114</v>
      </c>
      <c r="I1183" s="11">
        <v>1.02</v>
      </c>
      <c r="J1183" s="9">
        <v>28</v>
      </c>
      <c r="K1183" s="9" t="s">
        <v>4</v>
      </c>
      <c r="L1183" s="8">
        <v>7301</v>
      </c>
      <c r="M1183" s="8" t="s">
        <v>53</v>
      </c>
      <c r="N1183" s="8" t="s">
        <v>51</v>
      </c>
      <c r="O1183" s="8">
        <v>297079.07299999997</v>
      </c>
      <c r="P1183" s="12">
        <v>6120667.3629999999</v>
      </c>
      <c r="Q1183" s="13" t="s">
        <v>971</v>
      </c>
      <c r="R1183" s="54" t="str">
        <f>IF(ISNUMBER(MATCH(J1183, Causas!B:B, 0)), "Taxonomía Nueva", IF(ISNUMBER(MATCH(J1183, 'Causas 1'!B:B, 0)), "Taxonomía Antigua", "HUÉRFANO"))</f>
        <v>Taxonomía Nueva</v>
      </c>
      <c r="S1183" s="56">
        <f>YEAR(G1183)</f>
        <v>2022</v>
      </c>
      <c r="T1183" s="8">
        <f>IF(OR(ISBLANK(O1182), O1182=0, O1182="", ISBLANK(P1182), P1182=0, P1182=""), 1, 0)</f>
        <v>0</v>
      </c>
    </row>
    <row r="1184" spans="2:20">
      <c r="B1184" s="7">
        <v>202200049</v>
      </c>
      <c r="C1184" s="8">
        <v>8</v>
      </c>
      <c r="D1184" s="8">
        <v>1</v>
      </c>
      <c r="E1184" s="8">
        <v>150</v>
      </c>
      <c r="F1184" s="9">
        <v>94</v>
      </c>
      <c r="G1184" s="10">
        <v>44570.176701388889</v>
      </c>
      <c r="H1184" s="10">
        <v>44570.508645833332</v>
      </c>
      <c r="I1184" s="11">
        <v>7.97</v>
      </c>
      <c r="J1184" s="9">
        <v>20</v>
      </c>
      <c r="K1184" s="9" t="s">
        <v>3</v>
      </c>
      <c r="L1184" s="8">
        <v>7301</v>
      </c>
      <c r="M1184" s="8" t="s">
        <v>53</v>
      </c>
      <c r="N1184" s="8" t="s">
        <v>51</v>
      </c>
      <c r="O1184" s="8">
        <v>297526.00799999997</v>
      </c>
      <c r="P1184" s="12">
        <v>6125558.4539999999</v>
      </c>
      <c r="Q1184" s="13" t="s">
        <v>972</v>
      </c>
      <c r="R1184" s="54" t="str">
        <f>IF(ISNUMBER(MATCH(J1184, Causas!B:B, 0)), "Taxonomía Nueva", IF(ISNUMBER(MATCH(J1184, 'Causas 1'!B:B, 0)), "Taxonomía Antigua", "HUÉRFANO"))</f>
        <v>Taxonomía Nueva</v>
      </c>
      <c r="S1184" s="56">
        <f>YEAR(G1184)</f>
        <v>2022</v>
      </c>
      <c r="T1184" s="8">
        <f>IF(OR(ISBLANK(O1183), O1183=0, O1183="", ISBLANK(P1183), P1183=0, P1183=""), 1, 0)</f>
        <v>0</v>
      </c>
    </row>
    <row r="1185" spans="2:20">
      <c r="B1185" s="7">
        <v>202200069</v>
      </c>
      <c r="C1185" s="8">
        <v>7</v>
      </c>
      <c r="D1185" s="8">
        <v>9</v>
      </c>
      <c r="E1185" s="8">
        <v>510</v>
      </c>
      <c r="F1185" s="9">
        <v>39</v>
      </c>
      <c r="G1185" s="10">
        <v>44573.374571759261</v>
      </c>
      <c r="H1185" s="10">
        <v>44573.515277777777</v>
      </c>
      <c r="I1185" s="11">
        <v>3.38</v>
      </c>
      <c r="J1185" s="9">
        <v>26</v>
      </c>
      <c r="K1185" s="9" t="s">
        <v>4</v>
      </c>
      <c r="L1185" s="8">
        <v>7301</v>
      </c>
      <c r="M1185" s="8" t="s">
        <v>53</v>
      </c>
      <c r="N1185" s="8" t="s">
        <v>51</v>
      </c>
      <c r="O1185" s="8">
        <v>302607.42700000003</v>
      </c>
      <c r="P1185" s="12">
        <v>6112370.4289999995</v>
      </c>
      <c r="Q1185" s="13" t="s">
        <v>973</v>
      </c>
      <c r="R1185" s="54" t="str">
        <f>IF(ISNUMBER(MATCH(J1185, Causas!B:B, 0)), "Taxonomía Nueva", IF(ISNUMBER(MATCH(J1185, 'Causas 1'!B:B, 0)), "Taxonomía Antigua", "HUÉRFANO"))</f>
        <v>Taxonomía Nueva</v>
      </c>
      <c r="S1185" s="56">
        <f>YEAR(G1185)</f>
        <v>2022</v>
      </c>
      <c r="T1185" s="8">
        <f>IF(OR(ISBLANK(O1184), O1184=0, O1184="", ISBLANK(P1184), P1184=0, P1184=""), 1, 0)</f>
        <v>0</v>
      </c>
    </row>
    <row r="1186" spans="2:20">
      <c r="B1186" s="7">
        <v>202200080</v>
      </c>
      <c r="C1186" s="8">
        <v>7</v>
      </c>
      <c r="D1186" s="8">
        <v>17</v>
      </c>
      <c r="E1186" s="8">
        <v>795</v>
      </c>
      <c r="F1186" s="9">
        <v>75</v>
      </c>
      <c r="G1186" s="10">
        <v>44574.549710648149</v>
      </c>
      <c r="H1186" s="10">
        <v>44574.851388888892</v>
      </c>
      <c r="I1186" s="11">
        <v>7.24</v>
      </c>
      <c r="J1186" s="9">
        <v>20</v>
      </c>
      <c r="K1186" s="9" t="s">
        <v>3</v>
      </c>
      <c r="L1186" s="8">
        <v>7301</v>
      </c>
      <c r="M1186" s="8" t="s">
        <v>53</v>
      </c>
      <c r="N1186" s="8" t="s">
        <v>51</v>
      </c>
      <c r="O1186" s="8">
        <v>304228.50099999999</v>
      </c>
      <c r="P1186" s="12">
        <v>6114670.4069999997</v>
      </c>
      <c r="Q1186" s="13" t="s">
        <v>974</v>
      </c>
      <c r="R1186" s="54" t="str">
        <f>IF(ISNUMBER(MATCH(J1186, Causas!B:B, 0)), "Taxonomía Nueva", IF(ISNUMBER(MATCH(J1186, 'Causas 1'!B:B, 0)), "Taxonomía Antigua", "HUÉRFANO"))</f>
        <v>Taxonomía Nueva</v>
      </c>
      <c r="S1186" s="56">
        <f>YEAR(G1186)</f>
        <v>2022</v>
      </c>
      <c r="T1186" s="8">
        <f>IF(OR(ISBLANK(O1185), O1185=0, O1185="", ISBLANK(P1185), P1185=0, P1185=""), 1, 0)</f>
        <v>0</v>
      </c>
    </row>
    <row r="1187" spans="2:20">
      <c r="B1187" s="7">
        <v>202200085</v>
      </c>
      <c r="C1187" s="8">
        <v>10</v>
      </c>
      <c r="D1187" s="8">
        <v>0</v>
      </c>
      <c r="E1187" s="8">
        <v>0</v>
      </c>
      <c r="F1187" s="9">
        <v>14</v>
      </c>
      <c r="G1187" s="10">
        <v>44575.436805555553</v>
      </c>
      <c r="H1187" s="10">
        <v>44575.459039351852</v>
      </c>
      <c r="I1187" s="11">
        <v>0.53</v>
      </c>
      <c r="J1187" s="9">
        <v>20</v>
      </c>
      <c r="K1187" s="9" t="s">
        <v>4</v>
      </c>
      <c r="L1187" s="8">
        <v>7308</v>
      </c>
      <c r="M1187" s="8" t="s">
        <v>50</v>
      </c>
      <c r="N1187" s="8" t="s">
        <v>275</v>
      </c>
      <c r="O1187" s="8">
        <v>318670.80800000002</v>
      </c>
      <c r="P1187" s="12">
        <v>6130561.5980000002</v>
      </c>
      <c r="Q1187" s="13" t="s">
        <v>975</v>
      </c>
      <c r="R1187" s="54" t="str">
        <f>IF(ISNUMBER(MATCH(J1187, Causas!B:B, 0)), "Taxonomía Nueva", IF(ISNUMBER(MATCH(J1187, 'Causas 1'!B:B, 0)), "Taxonomía Antigua", "HUÉRFANO"))</f>
        <v>Taxonomía Nueva</v>
      </c>
      <c r="S1187" s="56">
        <f>YEAR(G1187)</f>
        <v>2022</v>
      </c>
      <c r="T1187" s="8">
        <f>IF(OR(ISBLANK(O1186), O1186=0, O1186="", ISBLANK(P1186), P1186=0, P1186=""), 1, 0)</f>
        <v>0</v>
      </c>
    </row>
    <row r="1188" spans="2:20">
      <c r="B1188" s="7">
        <v>202200087</v>
      </c>
      <c r="C1188" s="8">
        <v>9</v>
      </c>
      <c r="D1188" s="8">
        <v>3</v>
      </c>
      <c r="E1188" s="8">
        <v>35</v>
      </c>
      <c r="F1188" s="9">
        <v>12</v>
      </c>
      <c r="G1188" s="10">
        <v>44575.485312500001</v>
      </c>
      <c r="H1188" s="10">
        <v>44575.583703703705</v>
      </c>
      <c r="I1188" s="11">
        <v>2.36</v>
      </c>
      <c r="J1188" s="9">
        <v>30</v>
      </c>
      <c r="K1188" s="9" t="s">
        <v>4</v>
      </c>
      <c r="L1188" s="8">
        <v>7306</v>
      </c>
      <c r="M1188" s="8" t="s">
        <v>60</v>
      </c>
      <c r="N1188" s="8" t="s">
        <v>51</v>
      </c>
      <c r="O1188" s="8">
        <v>331750.7586</v>
      </c>
      <c r="P1188" s="12">
        <v>6125040.8529000003</v>
      </c>
      <c r="Q1188" s="13" t="s">
        <v>976</v>
      </c>
      <c r="R1188" s="54" t="str">
        <f>IF(ISNUMBER(MATCH(J1188, Causas!B:B, 0)), "Taxonomía Nueva", IF(ISNUMBER(MATCH(J1188, 'Causas 1'!B:B, 0)), "Taxonomía Antigua", "HUÉRFANO"))</f>
        <v>Taxonomía Nueva</v>
      </c>
      <c r="S1188" s="56">
        <f>YEAR(G1188)</f>
        <v>2022</v>
      </c>
      <c r="T1188" s="8">
        <f>IF(OR(ISBLANK(O1187), O1187=0, O1187="", ISBLANK(P1187), P1187=0, P1187=""), 1, 0)</f>
        <v>0</v>
      </c>
    </row>
    <row r="1189" spans="2:20">
      <c r="B1189" s="7">
        <v>202200108</v>
      </c>
      <c r="C1189" s="8">
        <v>6</v>
      </c>
      <c r="D1189" s="8">
        <v>3</v>
      </c>
      <c r="E1189" s="8">
        <v>85</v>
      </c>
      <c r="F1189" s="9">
        <v>49</v>
      </c>
      <c r="G1189" s="10">
        <v>44583.549039351848</v>
      </c>
      <c r="H1189" s="10">
        <v>44583.630277777775</v>
      </c>
      <c r="I1189" s="11">
        <v>1.95</v>
      </c>
      <c r="J1189" s="9">
        <v>28</v>
      </c>
      <c r="K1189" s="9" t="s">
        <v>4</v>
      </c>
      <c r="L1189" s="8">
        <v>7301</v>
      </c>
      <c r="M1189" s="8" t="s">
        <v>53</v>
      </c>
      <c r="N1189" s="8" t="s">
        <v>51</v>
      </c>
      <c r="O1189" s="8">
        <v>301621.78899999999</v>
      </c>
      <c r="P1189" s="12">
        <v>6119087.4019999998</v>
      </c>
      <c r="Q1189" s="13" t="s">
        <v>977</v>
      </c>
      <c r="R1189" s="54" t="str">
        <f>IF(ISNUMBER(MATCH(J1189, Causas!B:B, 0)), "Taxonomía Nueva", IF(ISNUMBER(MATCH(J1189, 'Causas 1'!B:B, 0)), "Taxonomía Antigua", "HUÉRFANO"))</f>
        <v>Taxonomía Nueva</v>
      </c>
      <c r="S1189" s="56">
        <f>YEAR(G1189)</f>
        <v>2022</v>
      </c>
      <c r="T1189" s="8">
        <f>IF(OR(ISBLANK(O1188), O1188=0, O1188="", ISBLANK(P1188), P1188=0, P1188=""), 1, 0)</f>
        <v>0</v>
      </c>
    </row>
    <row r="1190" spans="2:20">
      <c r="B1190" s="7">
        <v>202200114</v>
      </c>
      <c r="C1190" s="8">
        <v>8</v>
      </c>
      <c r="D1190" s="8">
        <v>9</v>
      </c>
      <c r="E1190" s="8">
        <v>390</v>
      </c>
      <c r="F1190" s="9">
        <v>61</v>
      </c>
      <c r="G1190" s="10">
        <v>44586.105405092596</v>
      </c>
      <c r="H1190" s="10">
        <v>44586.171527777777</v>
      </c>
      <c r="I1190" s="11">
        <v>1.59</v>
      </c>
      <c r="J1190" s="9">
        <v>30</v>
      </c>
      <c r="K1190" s="9" t="s">
        <v>4</v>
      </c>
      <c r="L1190" s="8">
        <v>7301</v>
      </c>
      <c r="M1190" s="8" t="s">
        <v>53</v>
      </c>
      <c r="N1190" s="8" t="s">
        <v>51</v>
      </c>
      <c r="O1190" s="8">
        <v>303205.33299999998</v>
      </c>
      <c r="P1190" s="12">
        <v>6123574.3940000003</v>
      </c>
      <c r="Q1190" s="13" t="s">
        <v>978</v>
      </c>
      <c r="R1190" s="54" t="str">
        <f>IF(ISNUMBER(MATCH(J1190, Causas!B:B, 0)), "Taxonomía Nueva", IF(ISNUMBER(MATCH(J1190, 'Causas 1'!B:B, 0)), "Taxonomía Antigua", "HUÉRFANO"))</f>
        <v>Taxonomía Nueva</v>
      </c>
      <c r="S1190" s="56">
        <f>YEAR(G1190)</f>
        <v>2022</v>
      </c>
      <c r="T1190" s="8">
        <f>IF(OR(ISBLANK(O1189), O1189=0, O1189="", ISBLANK(P1189), P1189=0, P1189=""), 1, 0)</f>
        <v>0</v>
      </c>
    </row>
    <row r="1191" spans="2:20">
      <c r="B1191" s="7">
        <v>202200134</v>
      </c>
      <c r="C1191" s="8">
        <v>10</v>
      </c>
      <c r="D1191" s="8">
        <v>7</v>
      </c>
      <c r="E1191" s="8">
        <v>820</v>
      </c>
      <c r="F1191" s="9">
        <v>111</v>
      </c>
      <c r="G1191" s="10">
        <v>44589.042280092595</v>
      </c>
      <c r="H1191" s="10">
        <v>44589.113194444442</v>
      </c>
      <c r="I1191" s="11">
        <v>1.7</v>
      </c>
      <c r="J1191" s="9">
        <v>28</v>
      </c>
      <c r="K1191" s="9" t="s">
        <v>4</v>
      </c>
      <c r="L1191" s="8">
        <v>7308</v>
      </c>
      <c r="M1191" s="8" t="s">
        <v>50</v>
      </c>
      <c r="N1191" s="8" t="s">
        <v>51</v>
      </c>
      <c r="O1191" s="8">
        <v>307466.614</v>
      </c>
      <c r="P1191" s="12">
        <v>6142383.352</v>
      </c>
      <c r="Q1191" s="13" t="s">
        <v>979</v>
      </c>
      <c r="R1191" s="54" t="str">
        <f>IF(ISNUMBER(MATCH(J1191, Causas!B:B, 0)), "Taxonomía Nueva", IF(ISNUMBER(MATCH(J1191, 'Causas 1'!B:B, 0)), "Taxonomía Antigua", "HUÉRFANO"))</f>
        <v>Taxonomía Nueva</v>
      </c>
      <c r="S1191" s="56">
        <f>YEAR(G1191)</f>
        <v>2022</v>
      </c>
      <c r="T1191" s="8">
        <f>IF(OR(ISBLANK(O1190), O1190=0, O1190="", ISBLANK(P1190), P1190=0, P1190=""), 1, 0)</f>
        <v>0</v>
      </c>
    </row>
    <row r="1192" spans="2:20">
      <c r="B1192" s="7">
        <v>202200135</v>
      </c>
      <c r="C1192" s="8">
        <v>7</v>
      </c>
      <c r="D1192" s="8">
        <v>9</v>
      </c>
      <c r="E1192" s="8">
        <v>510</v>
      </c>
      <c r="F1192" s="9">
        <v>39</v>
      </c>
      <c r="G1192" s="10">
        <v>44589.33085648148</v>
      </c>
      <c r="H1192" s="10">
        <v>44589.402777777781</v>
      </c>
      <c r="I1192" s="11">
        <v>1.73</v>
      </c>
      <c r="J1192" s="9">
        <v>30</v>
      </c>
      <c r="K1192" s="9" t="s">
        <v>4</v>
      </c>
      <c r="L1192" s="8">
        <v>7301</v>
      </c>
      <c r="M1192" s="8" t="s">
        <v>53</v>
      </c>
      <c r="N1192" s="8" t="s">
        <v>51</v>
      </c>
      <c r="O1192" s="8">
        <v>302607.42700000003</v>
      </c>
      <c r="P1192" s="12">
        <v>6112370.4289999995</v>
      </c>
      <c r="Q1192" s="13" t="s">
        <v>980</v>
      </c>
      <c r="R1192" s="54" t="str">
        <f>IF(ISNUMBER(MATCH(J1192, Causas!B:B, 0)), "Taxonomía Nueva", IF(ISNUMBER(MATCH(J1192, 'Causas 1'!B:B, 0)), "Taxonomía Antigua", "HUÉRFANO"))</f>
        <v>Taxonomía Nueva</v>
      </c>
      <c r="S1192" s="56">
        <f>YEAR(G1192)</f>
        <v>2022</v>
      </c>
      <c r="T1192" s="8">
        <f>IF(OR(ISBLANK(O1191), O1191=0, O1191="", ISBLANK(P1191), P1191=0, P1191=""), 1, 0)</f>
        <v>0</v>
      </c>
    </row>
    <row r="1193" spans="2:20">
      <c r="B1193" s="7">
        <v>202200139</v>
      </c>
      <c r="C1193" s="8">
        <v>8</v>
      </c>
      <c r="D1193" s="8">
        <v>3</v>
      </c>
      <c r="E1193" s="8">
        <v>90</v>
      </c>
      <c r="F1193" s="9">
        <v>19</v>
      </c>
      <c r="G1193" s="10">
        <v>44590.431400462963</v>
      </c>
      <c r="H1193" s="10">
        <v>44590.489837962959</v>
      </c>
      <c r="I1193" s="11">
        <v>1.4</v>
      </c>
      <c r="J1193" s="9">
        <v>26</v>
      </c>
      <c r="K1193" s="9" t="s">
        <v>4</v>
      </c>
      <c r="L1193" s="8">
        <v>7301</v>
      </c>
      <c r="M1193" s="8" t="s">
        <v>53</v>
      </c>
      <c r="N1193" s="8" t="s">
        <v>51</v>
      </c>
      <c r="O1193" s="8">
        <v>303177.63199999998</v>
      </c>
      <c r="P1193" s="12">
        <v>6123596.085</v>
      </c>
      <c r="Q1193" s="13" t="s">
        <v>981</v>
      </c>
      <c r="R1193" s="54" t="str">
        <f>IF(ISNUMBER(MATCH(J1193, Causas!B:B, 0)), "Taxonomía Nueva", IF(ISNUMBER(MATCH(J1193, 'Causas 1'!B:B, 0)), "Taxonomía Antigua", "HUÉRFANO"))</f>
        <v>Taxonomía Nueva</v>
      </c>
      <c r="S1193" s="56">
        <f>YEAR(G1193)</f>
        <v>2022</v>
      </c>
      <c r="T1193" s="8">
        <f>IF(OR(ISBLANK(O1192), O1192=0, O1192="", ISBLANK(P1192), P1192=0, P1192=""), 1, 0)</f>
        <v>0</v>
      </c>
    </row>
    <row r="1194" spans="2:20">
      <c r="B1194" s="7">
        <v>202200143</v>
      </c>
      <c r="C1194" s="8">
        <v>9</v>
      </c>
      <c r="D1194" s="8">
        <v>7</v>
      </c>
      <c r="E1194" s="8">
        <v>86</v>
      </c>
      <c r="F1194" s="9">
        <v>29</v>
      </c>
      <c r="G1194" s="10">
        <v>44590.626712962963</v>
      </c>
      <c r="H1194" s="10">
        <v>44590.757673611108</v>
      </c>
      <c r="I1194" s="11">
        <v>3.14</v>
      </c>
      <c r="J1194" s="9">
        <v>1</v>
      </c>
      <c r="K1194" s="9" t="s">
        <v>4</v>
      </c>
      <c r="L1194" s="8">
        <v>7306</v>
      </c>
      <c r="M1194" s="8" t="s">
        <v>60</v>
      </c>
      <c r="N1194" s="8" t="s">
        <v>51</v>
      </c>
      <c r="O1194" s="8">
        <v>329375.321</v>
      </c>
      <c r="P1194" s="12">
        <v>6126642.8569999998</v>
      </c>
      <c r="Q1194" s="13" t="s">
        <v>982</v>
      </c>
      <c r="R1194" s="54" t="str">
        <f>IF(ISNUMBER(MATCH(J1194, Causas!B:B, 0)), "Taxonomía Nueva", IF(ISNUMBER(MATCH(J1194, 'Causas 1'!B:B, 0)), "Taxonomía Antigua", "HUÉRFANO"))</f>
        <v>Taxonomía Nueva</v>
      </c>
      <c r="S1194" s="56">
        <f>YEAR(G1194)</f>
        <v>2022</v>
      </c>
      <c r="T1194" s="8">
        <f>IF(OR(ISBLANK(O1193), O1193=0, O1193="", ISBLANK(P1193), P1193=0, P1193=""), 1, 0)</f>
        <v>0</v>
      </c>
    </row>
    <row r="1195" spans="2:20">
      <c r="B1195" s="7">
        <v>202200159</v>
      </c>
      <c r="C1195" s="8">
        <v>8</v>
      </c>
      <c r="D1195" s="8">
        <v>9</v>
      </c>
      <c r="E1195" s="8">
        <v>390</v>
      </c>
      <c r="F1195" s="9">
        <v>61</v>
      </c>
      <c r="G1195" s="10">
        <v>44593.371458333335</v>
      </c>
      <c r="H1195" s="10">
        <v>44593.476134259261</v>
      </c>
      <c r="I1195" s="11">
        <v>2.5099999999999998</v>
      </c>
      <c r="J1195" s="9">
        <v>11</v>
      </c>
      <c r="K1195" s="9" t="s">
        <v>4</v>
      </c>
      <c r="L1195" s="8">
        <v>7301</v>
      </c>
      <c r="M1195" s="8" t="s">
        <v>53</v>
      </c>
      <c r="N1195" s="8" t="s">
        <v>51</v>
      </c>
      <c r="O1195" s="8">
        <v>303205.33299999998</v>
      </c>
      <c r="P1195" s="12">
        <v>6123574.3940000003</v>
      </c>
      <c r="Q1195" s="13" t="s">
        <v>983</v>
      </c>
      <c r="R1195" s="54" t="str">
        <f>IF(ISNUMBER(MATCH(J1195, Causas!B:B, 0)), "Taxonomía Nueva", IF(ISNUMBER(MATCH(J1195, 'Causas 1'!B:B, 0)), "Taxonomía Antigua", "HUÉRFANO"))</f>
        <v>Taxonomía Nueva</v>
      </c>
      <c r="S1195" s="56">
        <f>YEAR(G1195)</f>
        <v>2022</v>
      </c>
      <c r="T1195" s="8">
        <f>IF(OR(ISBLANK(O1194), O1194=0, O1194="", ISBLANK(P1194), P1194=0, P1194=""), 1, 0)</f>
        <v>0</v>
      </c>
    </row>
    <row r="1196" spans="2:20">
      <c r="B1196" s="7">
        <v>202200160</v>
      </c>
      <c r="C1196" s="8">
        <v>7</v>
      </c>
      <c r="D1196" s="8">
        <v>17</v>
      </c>
      <c r="E1196" s="8">
        <v>795</v>
      </c>
      <c r="F1196" s="9">
        <v>75</v>
      </c>
      <c r="G1196" s="10">
        <v>44593.373240740744</v>
      </c>
      <c r="H1196" s="10">
        <v>44593.432638888888</v>
      </c>
      <c r="I1196" s="11">
        <v>1.43</v>
      </c>
      <c r="J1196" s="9">
        <v>28</v>
      </c>
      <c r="K1196" s="9" t="s">
        <v>4</v>
      </c>
      <c r="L1196" s="8">
        <v>7301</v>
      </c>
      <c r="M1196" s="8" t="s">
        <v>53</v>
      </c>
      <c r="N1196" s="8" t="s">
        <v>51</v>
      </c>
      <c r="O1196" s="8">
        <v>304228.50099999999</v>
      </c>
      <c r="P1196" s="12">
        <v>6114670.4069999997</v>
      </c>
      <c r="Q1196" s="13" t="s">
        <v>984</v>
      </c>
      <c r="R1196" s="54" t="str">
        <f>IF(ISNUMBER(MATCH(J1196, Causas!B:B, 0)), "Taxonomía Nueva", IF(ISNUMBER(MATCH(J1196, 'Causas 1'!B:B, 0)), "Taxonomía Antigua", "HUÉRFANO"))</f>
        <v>Taxonomía Nueva</v>
      </c>
      <c r="S1196" s="56">
        <f>YEAR(G1196)</f>
        <v>2022</v>
      </c>
      <c r="T1196" s="8">
        <f>IF(OR(ISBLANK(O1195), O1195=0, O1195="", ISBLANK(P1195), P1195=0, P1195=""), 1, 0)</f>
        <v>0</v>
      </c>
    </row>
    <row r="1197" spans="2:20">
      <c r="B1197" s="7">
        <v>202200168</v>
      </c>
      <c r="C1197" s="8">
        <v>9</v>
      </c>
      <c r="D1197" s="8">
        <v>0</v>
      </c>
      <c r="E1197" s="8">
        <v>0</v>
      </c>
      <c r="F1197" s="9">
        <v>87</v>
      </c>
      <c r="G1197" s="10">
        <v>44593.729189814818</v>
      </c>
      <c r="H1197" s="10">
        <v>44593.803206018521</v>
      </c>
      <c r="I1197" s="11">
        <v>1.78</v>
      </c>
      <c r="J1197" s="9">
        <v>5</v>
      </c>
      <c r="K1197" s="9" t="s">
        <v>4</v>
      </c>
      <c r="L1197" s="8">
        <v>7306</v>
      </c>
      <c r="M1197" s="8" t="s">
        <v>60</v>
      </c>
      <c r="N1197" s="8" t="s">
        <v>275</v>
      </c>
      <c r="O1197" s="8">
        <v>334682.13400000002</v>
      </c>
      <c r="P1197" s="12">
        <v>6125431.5039999997</v>
      </c>
      <c r="Q1197" s="13" t="s">
        <v>985</v>
      </c>
      <c r="R1197" s="54" t="str">
        <f>IF(ISNUMBER(MATCH(J1197, Causas!B:B, 0)), "Taxonomía Nueva", IF(ISNUMBER(MATCH(J1197, 'Causas 1'!B:B, 0)), "Taxonomía Antigua", "HUÉRFANO"))</f>
        <v>Taxonomía Nueva</v>
      </c>
      <c r="S1197" s="56">
        <f>YEAR(G1197)</f>
        <v>2022</v>
      </c>
      <c r="T1197" s="8">
        <f>IF(OR(ISBLANK(O1196), O1196=0, O1196="", ISBLANK(P1196), P1196=0, P1196=""), 1, 0)</f>
        <v>0</v>
      </c>
    </row>
    <row r="1198" spans="2:20">
      <c r="B1198" s="7">
        <v>202200186</v>
      </c>
      <c r="C1198" s="8">
        <v>6</v>
      </c>
      <c r="D1198" s="8">
        <v>0</v>
      </c>
      <c r="E1198" s="8">
        <v>0</v>
      </c>
      <c r="F1198" s="9">
        <v>29</v>
      </c>
      <c r="G1198" s="10">
        <v>44597.479687500003</v>
      </c>
      <c r="H1198" s="10">
        <v>44597.58730324074</v>
      </c>
      <c r="I1198" s="11">
        <v>2.58</v>
      </c>
      <c r="J1198" s="9">
        <v>26</v>
      </c>
      <c r="K1198" s="9" t="s">
        <v>4</v>
      </c>
      <c r="L1198" s="8">
        <v>7301</v>
      </c>
      <c r="M1198" s="8" t="s">
        <v>53</v>
      </c>
      <c r="N1198" s="8" t="s">
        <v>275</v>
      </c>
      <c r="O1198" s="8">
        <v>296780.94799999997</v>
      </c>
      <c r="P1198" s="12">
        <v>6119487.0829999996</v>
      </c>
      <c r="Q1198" s="13" t="s">
        <v>986</v>
      </c>
      <c r="R1198" s="54" t="str">
        <f>IF(ISNUMBER(MATCH(J1198, Causas!B:B, 0)), "Taxonomía Nueva", IF(ISNUMBER(MATCH(J1198, 'Causas 1'!B:B, 0)), "Taxonomía Antigua", "HUÉRFANO"))</f>
        <v>Taxonomía Nueva</v>
      </c>
      <c r="S1198" s="56">
        <f>YEAR(G1198)</f>
        <v>2022</v>
      </c>
      <c r="T1198" s="8">
        <f>IF(OR(ISBLANK(O1197), O1197=0, O1197="", ISBLANK(P1197), P1197=0, P1197=""), 1, 0)</f>
        <v>0</v>
      </c>
    </row>
    <row r="1199" spans="2:20">
      <c r="B1199" s="7">
        <v>202200199</v>
      </c>
      <c r="C1199" s="8">
        <v>2</v>
      </c>
      <c r="D1199" s="8">
        <v>1</v>
      </c>
      <c r="E1199" s="8">
        <v>45</v>
      </c>
      <c r="F1199" s="9">
        <v>29</v>
      </c>
      <c r="G1199" s="10">
        <v>44600.458333333336</v>
      </c>
      <c r="H1199" s="10">
        <v>44600.503738425927</v>
      </c>
      <c r="I1199" s="11">
        <v>1.0900000000000001</v>
      </c>
      <c r="J1199" s="9">
        <v>21</v>
      </c>
      <c r="K1199" s="9" t="s">
        <v>4</v>
      </c>
      <c r="L1199" s="8">
        <v>7308</v>
      </c>
      <c r="M1199" s="8" t="s">
        <v>50</v>
      </c>
      <c r="N1199" s="8" t="s">
        <v>51</v>
      </c>
      <c r="O1199" s="8">
        <v>312127.511</v>
      </c>
      <c r="P1199" s="12">
        <v>6142241.4110000003</v>
      </c>
      <c r="Q1199" s="13" t="s">
        <v>987</v>
      </c>
      <c r="R1199" s="54" t="str">
        <f>IF(ISNUMBER(MATCH(J1199, Causas!B:B, 0)), "Taxonomía Nueva", IF(ISNUMBER(MATCH(J1199, 'Causas 1'!B:B, 0)), "Taxonomía Antigua", "HUÉRFANO"))</f>
        <v>Taxonomía Nueva</v>
      </c>
      <c r="S1199" s="56">
        <f>YEAR(G1199)</f>
        <v>2022</v>
      </c>
      <c r="T1199" s="8">
        <f>IF(OR(ISBLANK(O1198), O1198=0, O1198="", ISBLANK(P1198), P1198=0, P1198=""), 1, 0)</f>
        <v>0</v>
      </c>
    </row>
    <row r="1200" spans="2:20">
      <c r="B1200" s="7">
        <v>202200200</v>
      </c>
      <c r="C1200" s="8">
        <v>8</v>
      </c>
      <c r="D1200" s="8">
        <v>0</v>
      </c>
      <c r="E1200" s="8">
        <v>0</v>
      </c>
      <c r="F1200" s="9">
        <v>34</v>
      </c>
      <c r="G1200" s="10">
        <v>44600.899895833332</v>
      </c>
      <c r="H1200" s="10">
        <v>44600.952835648146</v>
      </c>
      <c r="I1200" s="11">
        <v>1.27</v>
      </c>
      <c r="J1200" s="9">
        <v>26</v>
      </c>
      <c r="K1200" s="9" t="s">
        <v>4</v>
      </c>
      <c r="L1200" s="8">
        <v>7301</v>
      </c>
      <c r="M1200" s="8" t="s">
        <v>53</v>
      </c>
      <c r="N1200" s="8" t="s">
        <v>275</v>
      </c>
      <c r="O1200" s="8">
        <v>301335.79399999999</v>
      </c>
      <c r="P1200" s="12">
        <v>6126070.1380000003</v>
      </c>
      <c r="Q1200" s="13" t="s">
        <v>988</v>
      </c>
      <c r="R1200" s="54" t="str">
        <f>IF(ISNUMBER(MATCH(J1200, Causas!B:B, 0)), "Taxonomía Nueva", IF(ISNUMBER(MATCH(J1200, 'Causas 1'!B:B, 0)), "Taxonomía Antigua", "HUÉRFANO"))</f>
        <v>Taxonomía Nueva</v>
      </c>
      <c r="S1200" s="56">
        <f>YEAR(G1200)</f>
        <v>2022</v>
      </c>
      <c r="T1200" s="8">
        <f>IF(OR(ISBLANK(O1199), O1199=0, O1199="", ISBLANK(P1199), P1199=0, P1199=""), 1, 0)</f>
        <v>0</v>
      </c>
    </row>
    <row r="1201" spans="2:20">
      <c r="B1201" s="7">
        <v>202200212</v>
      </c>
      <c r="C1201" s="8">
        <v>8</v>
      </c>
      <c r="D1201" s="8">
        <v>5</v>
      </c>
      <c r="E1201" s="8">
        <v>175</v>
      </c>
      <c r="F1201" s="9">
        <v>128</v>
      </c>
      <c r="G1201" s="10">
        <v>44603.266886574071</v>
      </c>
      <c r="H1201" s="10">
        <v>44603.3125</v>
      </c>
      <c r="I1201" s="11">
        <v>1.0900000000000001</v>
      </c>
      <c r="J1201" s="9">
        <v>20</v>
      </c>
      <c r="K1201" s="9" t="s">
        <v>3</v>
      </c>
      <c r="L1201" s="8">
        <v>7301</v>
      </c>
      <c r="M1201" s="8" t="s">
        <v>53</v>
      </c>
      <c r="N1201" s="8" t="s">
        <v>51</v>
      </c>
      <c r="O1201" s="8">
        <v>300980.29100000003</v>
      </c>
      <c r="P1201" s="12">
        <v>6124124.335</v>
      </c>
      <c r="Q1201" s="13" t="s">
        <v>989</v>
      </c>
      <c r="R1201" s="54" t="str">
        <f>IF(ISNUMBER(MATCH(J1201, Causas!B:B, 0)), "Taxonomía Nueva", IF(ISNUMBER(MATCH(J1201, 'Causas 1'!B:B, 0)), "Taxonomía Antigua", "HUÉRFANO"))</f>
        <v>Taxonomía Nueva</v>
      </c>
      <c r="S1201" s="56">
        <f>YEAR(G1201)</f>
        <v>2022</v>
      </c>
      <c r="T1201" s="8">
        <f>IF(OR(ISBLANK(O1200), O1200=0, O1200="", ISBLANK(P1200), P1200=0, P1200=""), 1, 0)</f>
        <v>0</v>
      </c>
    </row>
    <row r="1202" spans="2:20">
      <c r="B1202" s="7">
        <v>202200215</v>
      </c>
      <c r="C1202" s="8">
        <v>7</v>
      </c>
      <c r="D1202" s="8">
        <v>9</v>
      </c>
      <c r="E1202" s="8">
        <v>510</v>
      </c>
      <c r="F1202" s="9">
        <v>39</v>
      </c>
      <c r="G1202" s="10">
        <v>44603.504780092589</v>
      </c>
      <c r="H1202" s="10">
        <v>44603.552083333336</v>
      </c>
      <c r="I1202" s="11">
        <v>1.1399999999999999</v>
      </c>
      <c r="J1202" s="9">
        <v>30</v>
      </c>
      <c r="K1202" s="9" t="s">
        <v>4</v>
      </c>
      <c r="L1202" s="8">
        <v>7301</v>
      </c>
      <c r="M1202" s="8" t="s">
        <v>53</v>
      </c>
      <c r="N1202" s="8" t="s">
        <v>51</v>
      </c>
      <c r="O1202" s="8">
        <v>302607.42700000003</v>
      </c>
      <c r="P1202" s="12">
        <v>6112370.4289999995</v>
      </c>
      <c r="Q1202" s="13" t="s">
        <v>990</v>
      </c>
      <c r="R1202" s="54" t="str">
        <f>IF(ISNUMBER(MATCH(J1202, Causas!B:B, 0)), "Taxonomía Nueva", IF(ISNUMBER(MATCH(J1202, 'Causas 1'!B:B, 0)), "Taxonomía Antigua", "HUÉRFANO"))</f>
        <v>Taxonomía Nueva</v>
      </c>
      <c r="S1202" s="56">
        <f>YEAR(G1202)</f>
        <v>2022</v>
      </c>
      <c r="T1202" s="8">
        <f>IF(OR(ISBLANK(O1201), O1201=0, O1201="", ISBLANK(P1201), P1201=0, P1201=""), 1, 0)</f>
        <v>0</v>
      </c>
    </row>
    <row r="1203" spans="2:20">
      <c r="B1203" s="7">
        <v>202200221</v>
      </c>
      <c r="C1203" s="8">
        <v>2</v>
      </c>
      <c r="D1203" s="8">
        <v>30</v>
      </c>
      <c r="E1203" s="8">
        <v>4845</v>
      </c>
      <c r="F1203" s="9">
        <v>202</v>
      </c>
      <c r="G1203" s="10">
        <v>44605.593148148146</v>
      </c>
      <c r="H1203" s="10">
        <v>44605.597222222219</v>
      </c>
      <c r="I1203" s="11">
        <v>0.1</v>
      </c>
      <c r="J1203" s="9">
        <v>32</v>
      </c>
      <c r="K1203" s="9" t="s">
        <v>2</v>
      </c>
      <c r="L1203" s="8">
        <v>6303</v>
      </c>
      <c r="M1203" s="8" t="s">
        <v>64</v>
      </c>
      <c r="N1203" s="8" t="s">
        <v>51</v>
      </c>
      <c r="O1203" s="8">
        <v>310795.99411446002</v>
      </c>
      <c r="P1203" s="12">
        <v>6147614.1979856398</v>
      </c>
      <c r="Q1203" s="13" t="s">
        <v>991</v>
      </c>
      <c r="R1203" s="54" t="str">
        <f>IF(ISNUMBER(MATCH(J1203, Causas!B:B, 0)), "Taxonomía Nueva", IF(ISNUMBER(MATCH(J1203, 'Causas 1'!B:B, 0)), "Taxonomía Antigua", "HUÉRFANO"))</f>
        <v>Taxonomía Nueva</v>
      </c>
      <c r="S1203" s="56">
        <f>YEAR(G1203)</f>
        <v>2022</v>
      </c>
      <c r="T1203" s="8">
        <f>IF(OR(ISBLANK(O1202), O1202=0, O1202="", ISBLANK(P1202), P1202=0, P1202=""), 1, 0)</f>
        <v>0</v>
      </c>
    </row>
    <row r="1204" spans="2:20">
      <c r="B1204" s="7">
        <v>202200221</v>
      </c>
      <c r="C1204" s="8">
        <v>2</v>
      </c>
      <c r="D1204" s="8">
        <v>188</v>
      </c>
      <c r="E1204" s="8">
        <v>19078</v>
      </c>
      <c r="F1204" s="9">
        <v>1439</v>
      </c>
      <c r="G1204" s="10">
        <v>44605.593148148146</v>
      </c>
      <c r="H1204" s="10">
        <v>44605.597222222219</v>
      </c>
      <c r="I1204" s="11">
        <v>0.1</v>
      </c>
      <c r="J1204" s="9">
        <v>32</v>
      </c>
      <c r="K1204" s="9" t="s">
        <v>2</v>
      </c>
      <c r="L1204" s="8">
        <v>7308</v>
      </c>
      <c r="M1204" s="8" t="s">
        <v>50</v>
      </c>
      <c r="N1204" s="8" t="s">
        <v>51</v>
      </c>
      <c r="O1204" s="8">
        <v>310795.99411446002</v>
      </c>
      <c r="P1204" s="12">
        <v>6147614.1979856398</v>
      </c>
      <c r="Q1204" s="13" t="s">
        <v>991</v>
      </c>
      <c r="R1204" s="54" t="str">
        <f>IF(ISNUMBER(MATCH(J1204, Causas!B:B, 0)), "Taxonomía Nueva", IF(ISNUMBER(MATCH(J1204, 'Causas 1'!B:B, 0)), "Taxonomía Antigua", "HUÉRFANO"))</f>
        <v>Taxonomía Nueva</v>
      </c>
      <c r="S1204" s="56">
        <f>YEAR(G1204)</f>
        <v>2022</v>
      </c>
      <c r="T1204" s="8">
        <f>IF(OR(ISBLANK(O1203), O1203=0, O1203="", ISBLANK(P1203), P1203=0, P1203=""), 1, 0)</f>
        <v>0</v>
      </c>
    </row>
    <row r="1205" spans="2:20">
      <c r="B1205" s="7">
        <v>202200229</v>
      </c>
      <c r="C1205" s="8">
        <v>6</v>
      </c>
      <c r="D1205" s="8">
        <v>18</v>
      </c>
      <c r="E1205" s="8">
        <v>2150</v>
      </c>
      <c r="F1205" s="9">
        <v>610</v>
      </c>
      <c r="G1205" s="10">
        <v>44607.988194444442</v>
      </c>
      <c r="H1205" s="10">
        <v>44608.015972222223</v>
      </c>
      <c r="I1205" s="11">
        <v>0.67</v>
      </c>
      <c r="J1205" s="9">
        <v>20</v>
      </c>
      <c r="K1205" s="9" t="s">
        <v>3</v>
      </c>
      <c r="L1205" s="8">
        <v>7301</v>
      </c>
      <c r="M1205" s="8" t="s">
        <v>53</v>
      </c>
      <c r="N1205" s="8" t="s">
        <v>51</v>
      </c>
      <c r="O1205" s="8">
        <v>297753.24200000003</v>
      </c>
      <c r="P1205" s="12">
        <v>6122599.0980000002</v>
      </c>
      <c r="Q1205" s="13" t="s">
        <v>992</v>
      </c>
      <c r="R1205" s="54" t="str">
        <f>IF(ISNUMBER(MATCH(J1205, Causas!B:B, 0)), "Taxonomía Nueva", IF(ISNUMBER(MATCH(J1205, 'Causas 1'!B:B, 0)), "Taxonomía Antigua", "HUÉRFANO"))</f>
        <v>Taxonomía Nueva</v>
      </c>
      <c r="S1205" s="56">
        <f>YEAR(G1205)</f>
        <v>2022</v>
      </c>
      <c r="T1205" s="8">
        <f>IF(OR(ISBLANK(O1204), O1204=0, O1204="", ISBLANK(P1204), P1204=0, P1204=""), 1, 0)</f>
        <v>0</v>
      </c>
    </row>
    <row r="1206" spans="2:20">
      <c r="B1206" s="7">
        <v>202200229</v>
      </c>
      <c r="C1206" s="8">
        <v>6</v>
      </c>
      <c r="D1206" s="8">
        <v>31</v>
      </c>
      <c r="E1206" s="8">
        <v>1690</v>
      </c>
      <c r="F1206" s="9">
        <v>276</v>
      </c>
      <c r="G1206" s="10">
        <v>44607.988194444442</v>
      </c>
      <c r="H1206" s="10">
        <v>44608.373553240737</v>
      </c>
      <c r="I1206" s="11">
        <v>9.25</v>
      </c>
      <c r="J1206" s="9">
        <v>20</v>
      </c>
      <c r="K1206" s="9" t="s">
        <v>3</v>
      </c>
      <c r="L1206" s="8">
        <v>7301</v>
      </c>
      <c r="M1206" s="8" t="s">
        <v>53</v>
      </c>
      <c r="N1206" s="8" t="s">
        <v>51</v>
      </c>
      <c r="O1206" s="8">
        <v>297753.24200000003</v>
      </c>
      <c r="P1206" s="12">
        <v>6122599.0980000002</v>
      </c>
      <c r="Q1206" s="13" t="s">
        <v>992</v>
      </c>
      <c r="R1206" s="54" t="str">
        <f>IF(ISNUMBER(MATCH(J1206, Causas!B:B, 0)), "Taxonomía Nueva", IF(ISNUMBER(MATCH(J1206, 'Causas 1'!B:B, 0)), "Taxonomía Antigua", "HUÉRFANO"))</f>
        <v>Taxonomía Nueva</v>
      </c>
      <c r="S1206" s="56">
        <f>YEAR(G1206)</f>
        <v>2022</v>
      </c>
      <c r="T1206" s="8">
        <f>IF(OR(ISBLANK(O1205), O1205=0, O1205="", ISBLANK(P1205), P1205=0, P1205=""), 1, 0)</f>
        <v>0</v>
      </c>
    </row>
    <row r="1207" spans="2:20">
      <c r="B1207" s="7">
        <v>202200229</v>
      </c>
      <c r="C1207" s="8">
        <v>6</v>
      </c>
      <c r="D1207" s="8">
        <v>22</v>
      </c>
      <c r="E1207" s="8">
        <v>915</v>
      </c>
      <c r="F1207" s="9">
        <v>245</v>
      </c>
      <c r="G1207" s="10">
        <v>44607.988194444442</v>
      </c>
      <c r="H1207" s="10">
        <v>44608.029861111114</v>
      </c>
      <c r="I1207" s="11">
        <v>1</v>
      </c>
      <c r="J1207" s="9">
        <v>20</v>
      </c>
      <c r="K1207" s="9" t="s">
        <v>3</v>
      </c>
      <c r="L1207" s="8">
        <v>7301</v>
      </c>
      <c r="M1207" s="8" t="s">
        <v>53</v>
      </c>
      <c r="N1207" s="8" t="s">
        <v>51</v>
      </c>
      <c r="O1207" s="8">
        <v>297753.24200000003</v>
      </c>
      <c r="P1207" s="12">
        <v>6122599.0980000002</v>
      </c>
      <c r="Q1207" s="13" t="s">
        <v>992</v>
      </c>
      <c r="R1207" s="54" t="str">
        <f>IF(ISNUMBER(MATCH(J1207, Causas!B:B, 0)), "Taxonomía Nueva", IF(ISNUMBER(MATCH(J1207, 'Causas 1'!B:B, 0)), "Taxonomía Antigua", "HUÉRFANO"))</f>
        <v>Taxonomía Nueva</v>
      </c>
      <c r="S1207" s="56">
        <f>YEAR(G1207)</f>
        <v>2022</v>
      </c>
      <c r="T1207" s="8">
        <f>IF(OR(ISBLANK(O1206), O1206=0, O1206="", ISBLANK(P1206), P1206=0, P1206=""), 1, 0)</f>
        <v>0</v>
      </c>
    </row>
    <row r="1208" spans="2:20">
      <c r="B1208" s="7">
        <v>202200234</v>
      </c>
      <c r="C1208" s="8">
        <v>6</v>
      </c>
      <c r="D1208" s="8">
        <v>0</v>
      </c>
      <c r="E1208" s="8">
        <v>0</v>
      </c>
      <c r="F1208" s="9">
        <v>84</v>
      </c>
      <c r="G1208" s="10">
        <v>44609.861875000002</v>
      </c>
      <c r="H1208" s="10">
        <v>44609.888888888891</v>
      </c>
      <c r="I1208" s="11">
        <v>0.65</v>
      </c>
      <c r="J1208" s="9">
        <v>30</v>
      </c>
      <c r="K1208" s="9" t="s">
        <v>4</v>
      </c>
      <c r="L1208" s="8">
        <v>7301</v>
      </c>
      <c r="M1208" s="8" t="s">
        <v>53</v>
      </c>
      <c r="N1208" s="8" t="s">
        <v>275</v>
      </c>
      <c r="O1208" s="8">
        <v>298004.88199999998</v>
      </c>
      <c r="P1208" s="12">
        <v>6122341.5350000001</v>
      </c>
      <c r="Q1208" s="13" t="s">
        <v>993</v>
      </c>
      <c r="R1208" s="54" t="str">
        <f>IF(ISNUMBER(MATCH(J1208, Causas!B:B, 0)), "Taxonomía Nueva", IF(ISNUMBER(MATCH(J1208, 'Causas 1'!B:B, 0)), "Taxonomía Antigua", "HUÉRFANO"))</f>
        <v>Taxonomía Nueva</v>
      </c>
      <c r="S1208" s="56">
        <f>YEAR(G1208)</f>
        <v>2022</v>
      </c>
      <c r="T1208" s="8">
        <f>IF(OR(ISBLANK(O1207), O1207=0, O1207="", ISBLANK(P1207), P1207=0, P1207=""), 1, 0)</f>
        <v>0</v>
      </c>
    </row>
    <row r="1209" spans="2:20">
      <c r="B1209" s="7">
        <v>202200239</v>
      </c>
      <c r="C1209" s="8">
        <v>8</v>
      </c>
      <c r="D1209" s="8">
        <v>88</v>
      </c>
      <c r="E1209" s="8">
        <v>6183</v>
      </c>
      <c r="F1209" s="9">
        <v>1035</v>
      </c>
      <c r="G1209" s="10">
        <v>44611.054710648146</v>
      </c>
      <c r="H1209" s="10">
        <v>44611.093159722222</v>
      </c>
      <c r="I1209" s="11">
        <v>0.92</v>
      </c>
      <c r="J1209" s="9">
        <v>20</v>
      </c>
      <c r="K1209" s="9" t="s">
        <v>3</v>
      </c>
      <c r="L1209" s="8">
        <v>7301</v>
      </c>
      <c r="M1209" s="8" t="s">
        <v>53</v>
      </c>
      <c r="N1209" s="8" t="s">
        <v>51</v>
      </c>
      <c r="O1209" s="8">
        <v>296665.52299999999</v>
      </c>
      <c r="P1209" s="12">
        <v>6125604.7340000002</v>
      </c>
      <c r="Q1209" s="13" t="s">
        <v>994</v>
      </c>
      <c r="R1209" s="54" t="str">
        <f>IF(ISNUMBER(MATCH(J1209, Causas!B:B, 0)), "Taxonomía Nueva", IF(ISNUMBER(MATCH(J1209, 'Causas 1'!B:B, 0)), "Taxonomía Antigua", "HUÉRFANO"))</f>
        <v>Taxonomía Nueva</v>
      </c>
      <c r="S1209" s="56">
        <f>YEAR(G1209)</f>
        <v>2022</v>
      </c>
      <c r="T1209" s="8">
        <f>IF(OR(ISBLANK(O1208), O1208=0, O1208="", ISBLANK(P1208), P1208=0, P1208=""), 1, 0)</f>
        <v>0</v>
      </c>
    </row>
    <row r="1210" spans="2:20">
      <c r="B1210" s="7">
        <v>202200239</v>
      </c>
      <c r="C1210" s="8">
        <v>8</v>
      </c>
      <c r="D1210" s="8">
        <v>63</v>
      </c>
      <c r="E1210" s="8">
        <v>2306</v>
      </c>
      <c r="F1210" s="9">
        <v>462</v>
      </c>
      <c r="G1210" s="10">
        <v>44611.054710648146</v>
      </c>
      <c r="H1210" s="10">
        <v>44611.103321759256</v>
      </c>
      <c r="I1210" s="11">
        <v>1.17</v>
      </c>
      <c r="J1210" s="9">
        <v>20</v>
      </c>
      <c r="K1210" s="9" t="s">
        <v>3</v>
      </c>
      <c r="L1210" s="8">
        <v>7301</v>
      </c>
      <c r="M1210" s="8" t="s">
        <v>53</v>
      </c>
      <c r="N1210" s="8" t="s">
        <v>51</v>
      </c>
      <c r="O1210" s="8">
        <v>296665.52299999999</v>
      </c>
      <c r="P1210" s="12">
        <v>6125604.7340000002</v>
      </c>
      <c r="Q1210" s="13" t="s">
        <v>994</v>
      </c>
      <c r="R1210" s="54" t="str">
        <f>IF(ISNUMBER(MATCH(J1210, Causas!B:B, 0)), "Taxonomía Nueva", IF(ISNUMBER(MATCH(J1210, 'Causas 1'!B:B, 0)), "Taxonomía Antigua", "HUÉRFANO"))</f>
        <v>Taxonomía Nueva</v>
      </c>
      <c r="S1210" s="56">
        <f>YEAR(G1210)</f>
        <v>2022</v>
      </c>
      <c r="T1210" s="8">
        <f>IF(OR(ISBLANK(O1209), O1209=0, O1209="", ISBLANK(P1209), P1209=0, P1209=""), 1, 0)</f>
        <v>0</v>
      </c>
    </row>
    <row r="1211" spans="2:20">
      <c r="B1211" s="7">
        <v>202200239</v>
      </c>
      <c r="C1211" s="8">
        <v>8</v>
      </c>
      <c r="D1211" s="8">
        <v>4</v>
      </c>
      <c r="E1211" s="8">
        <v>235</v>
      </c>
      <c r="F1211" s="9">
        <v>37</v>
      </c>
      <c r="G1211" s="10">
        <v>44611.054710648146</v>
      </c>
      <c r="H1211" s="10">
        <v>44611.542361111111</v>
      </c>
      <c r="I1211" s="11">
        <v>11.7</v>
      </c>
      <c r="J1211" s="9">
        <v>20</v>
      </c>
      <c r="K1211" s="9" t="s">
        <v>3</v>
      </c>
      <c r="L1211" s="8">
        <v>7301</v>
      </c>
      <c r="M1211" s="8" t="s">
        <v>53</v>
      </c>
      <c r="N1211" s="8" t="s">
        <v>51</v>
      </c>
      <c r="O1211" s="8">
        <v>296665.52299999999</v>
      </c>
      <c r="P1211" s="12">
        <v>6125604.7340000002</v>
      </c>
      <c r="Q1211" s="13" t="s">
        <v>994</v>
      </c>
      <c r="R1211" s="54" t="str">
        <f>IF(ISNUMBER(MATCH(J1211, Causas!B:B, 0)), "Taxonomía Nueva", IF(ISNUMBER(MATCH(J1211, 'Causas 1'!B:B, 0)), "Taxonomía Antigua", "HUÉRFANO"))</f>
        <v>Taxonomía Nueva</v>
      </c>
      <c r="S1211" s="56">
        <f>YEAR(G1211)</f>
        <v>2022</v>
      </c>
      <c r="T1211" s="8">
        <f>IF(OR(ISBLANK(O1210), O1210=0, O1210="", ISBLANK(P1210), P1210=0, P1210=""), 1, 0)</f>
        <v>0</v>
      </c>
    </row>
    <row r="1212" spans="2:20">
      <c r="B1212" s="7">
        <v>202200239</v>
      </c>
      <c r="C1212" s="8">
        <v>8</v>
      </c>
      <c r="D1212" s="8">
        <v>19</v>
      </c>
      <c r="E1212" s="8">
        <v>9597</v>
      </c>
      <c r="F1212" s="9">
        <v>63</v>
      </c>
      <c r="G1212" s="10">
        <v>44611.054710648146</v>
      </c>
      <c r="H1212" s="10">
        <v>44611.093159722222</v>
      </c>
      <c r="I1212" s="11">
        <v>0.92</v>
      </c>
      <c r="J1212" s="9">
        <v>20</v>
      </c>
      <c r="K1212" s="9" t="s">
        <v>3</v>
      </c>
      <c r="L1212" s="8">
        <v>7306</v>
      </c>
      <c r="M1212" s="8" t="s">
        <v>60</v>
      </c>
      <c r="N1212" s="8" t="s">
        <v>51</v>
      </c>
      <c r="O1212" s="8">
        <v>296665.52299999999</v>
      </c>
      <c r="P1212" s="12">
        <v>6125604.7340000002</v>
      </c>
      <c r="Q1212" s="13" t="s">
        <v>994</v>
      </c>
      <c r="R1212" s="54" t="str">
        <f>IF(ISNUMBER(MATCH(J1212, Causas!B:B, 0)), "Taxonomía Nueva", IF(ISNUMBER(MATCH(J1212, 'Causas 1'!B:B, 0)), "Taxonomía Antigua", "HUÉRFANO"))</f>
        <v>Taxonomía Nueva</v>
      </c>
      <c r="S1212" s="56">
        <f>YEAR(G1212)</f>
        <v>2022</v>
      </c>
      <c r="T1212" s="8">
        <f>IF(OR(ISBLANK(O1211), O1211=0, O1211="", ISBLANK(P1211), P1211=0, P1211=""), 1, 0)</f>
        <v>0</v>
      </c>
    </row>
    <row r="1213" spans="2:20">
      <c r="B1213" s="7">
        <v>202200243</v>
      </c>
      <c r="C1213" s="8">
        <v>8</v>
      </c>
      <c r="D1213" s="8">
        <v>0</v>
      </c>
      <c r="E1213" s="8">
        <v>0</v>
      </c>
      <c r="F1213" s="9">
        <v>19</v>
      </c>
      <c r="G1213" s="10">
        <v>44611.519560185188</v>
      </c>
      <c r="H1213" s="10">
        <v>44611.535046296296</v>
      </c>
      <c r="I1213" s="11">
        <v>0.37</v>
      </c>
      <c r="J1213" s="9">
        <v>30</v>
      </c>
      <c r="K1213" s="9" t="s">
        <v>4</v>
      </c>
      <c r="L1213" s="8">
        <v>7301</v>
      </c>
      <c r="M1213" s="8" t="s">
        <v>53</v>
      </c>
      <c r="N1213" s="8" t="s">
        <v>275</v>
      </c>
      <c r="O1213" s="8">
        <v>301099.66100000002</v>
      </c>
      <c r="P1213" s="12">
        <v>6126737.8798000002</v>
      </c>
      <c r="Q1213" s="13" t="s">
        <v>995</v>
      </c>
      <c r="R1213" s="54" t="str">
        <f>IF(ISNUMBER(MATCH(J1213, Causas!B:B, 0)), "Taxonomía Nueva", IF(ISNUMBER(MATCH(J1213, 'Causas 1'!B:B, 0)), "Taxonomía Antigua", "HUÉRFANO"))</f>
        <v>Taxonomía Nueva</v>
      </c>
      <c r="S1213" s="56">
        <f>YEAR(G1213)</f>
        <v>2022</v>
      </c>
      <c r="T1213" s="8">
        <f>IF(OR(ISBLANK(O1212), O1212=0, O1212="", ISBLANK(P1212), P1212=0, P1212=""), 1, 0)</f>
        <v>0</v>
      </c>
    </row>
    <row r="1214" spans="2:20">
      <c r="B1214" s="7">
        <v>202200249</v>
      </c>
      <c r="C1214" s="8">
        <v>2</v>
      </c>
      <c r="D1214" s="8">
        <v>31</v>
      </c>
      <c r="E1214" s="8">
        <v>3538</v>
      </c>
      <c r="F1214" s="9">
        <v>212</v>
      </c>
      <c r="G1214" s="10">
        <v>44611.80940972222</v>
      </c>
      <c r="H1214" s="10">
        <v>44611.847916666666</v>
      </c>
      <c r="I1214" s="11">
        <v>0.92</v>
      </c>
      <c r="J1214" s="9">
        <v>5</v>
      </c>
      <c r="K1214" s="9" t="s">
        <v>4</v>
      </c>
      <c r="L1214" s="8">
        <v>7308</v>
      </c>
      <c r="M1214" s="8" t="s">
        <v>50</v>
      </c>
      <c r="N1214" s="8" t="s">
        <v>51</v>
      </c>
      <c r="O1214" s="8">
        <v>314831.951</v>
      </c>
      <c r="P1214" s="12">
        <v>6141955.8339999998</v>
      </c>
      <c r="Q1214" s="13" t="s">
        <v>996</v>
      </c>
      <c r="R1214" s="54" t="str">
        <f>IF(ISNUMBER(MATCH(J1214, Causas!B:B, 0)), "Taxonomía Nueva", IF(ISNUMBER(MATCH(J1214, 'Causas 1'!B:B, 0)), "Taxonomía Antigua", "HUÉRFANO"))</f>
        <v>Taxonomía Nueva</v>
      </c>
      <c r="S1214" s="56">
        <f>YEAR(G1214)</f>
        <v>2022</v>
      </c>
      <c r="T1214" s="8">
        <f>IF(OR(ISBLANK(O1213), O1213=0, O1213="", ISBLANK(P1213), P1213=0, P1213=""), 1, 0)</f>
        <v>0</v>
      </c>
    </row>
    <row r="1215" spans="2:20">
      <c r="B1215" s="7">
        <v>202200255</v>
      </c>
      <c r="C1215" s="8">
        <v>7</v>
      </c>
      <c r="D1215" s="8">
        <v>1</v>
      </c>
      <c r="E1215" s="8">
        <v>45</v>
      </c>
      <c r="F1215" s="9">
        <v>1</v>
      </c>
      <c r="G1215" s="10">
        <v>44613.833333333336</v>
      </c>
      <c r="H1215" s="10">
        <v>44614.333344907405</v>
      </c>
      <c r="I1215" s="11">
        <v>12</v>
      </c>
      <c r="J1215" s="9">
        <v>3</v>
      </c>
      <c r="K1215" s="9" t="s">
        <v>4</v>
      </c>
      <c r="L1215" s="8">
        <v>7301</v>
      </c>
      <c r="M1215" s="8" t="s">
        <v>53</v>
      </c>
      <c r="N1215" s="8" t="s">
        <v>51</v>
      </c>
      <c r="O1215" s="8">
        <v>303083.88199999998</v>
      </c>
      <c r="P1215" s="12">
        <v>6116618.1289999997</v>
      </c>
      <c r="Q1215" s="13" t="s">
        <v>997</v>
      </c>
      <c r="R1215" s="54" t="str">
        <f>IF(ISNUMBER(MATCH(J1215, Causas!B:B, 0)), "Taxonomía Nueva", IF(ISNUMBER(MATCH(J1215, 'Causas 1'!B:B, 0)), "Taxonomía Antigua", "HUÉRFANO"))</f>
        <v>Taxonomía Nueva</v>
      </c>
      <c r="S1215" s="56">
        <f>YEAR(G1215)</f>
        <v>2022</v>
      </c>
      <c r="T1215" s="8">
        <f>IF(OR(ISBLANK(O1214), O1214=0, O1214="", ISBLANK(P1214), P1214=0, P1214=""), 1, 0)</f>
        <v>0</v>
      </c>
    </row>
    <row r="1216" spans="2:20">
      <c r="B1216" s="7">
        <v>202200258</v>
      </c>
      <c r="C1216" s="8">
        <v>2</v>
      </c>
      <c r="D1216" s="8">
        <v>4</v>
      </c>
      <c r="E1216" s="8">
        <v>255</v>
      </c>
      <c r="F1216" s="9">
        <v>11</v>
      </c>
      <c r="G1216" s="10">
        <v>44614.291979166665</v>
      </c>
      <c r="H1216" s="10">
        <v>44614.333333333336</v>
      </c>
      <c r="I1216" s="11">
        <v>0.99</v>
      </c>
      <c r="J1216" s="9">
        <v>30</v>
      </c>
      <c r="K1216" s="9" t="s">
        <v>4</v>
      </c>
      <c r="L1216" s="8">
        <v>7308</v>
      </c>
      <c r="M1216" s="8" t="s">
        <v>50</v>
      </c>
      <c r="N1216" s="8" t="s">
        <v>51</v>
      </c>
      <c r="O1216" s="8">
        <v>315789.14899999998</v>
      </c>
      <c r="P1216" s="12">
        <v>6139328.9780000001</v>
      </c>
      <c r="Q1216" s="13" t="s">
        <v>998</v>
      </c>
      <c r="R1216" s="54" t="str">
        <f>IF(ISNUMBER(MATCH(J1216, Causas!B:B, 0)), "Taxonomía Nueva", IF(ISNUMBER(MATCH(J1216, 'Causas 1'!B:B, 0)), "Taxonomía Antigua", "HUÉRFANO"))</f>
        <v>Taxonomía Nueva</v>
      </c>
      <c r="S1216" s="56">
        <f>YEAR(G1216)</f>
        <v>2022</v>
      </c>
      <c r="T1216" s="8">
        <f>IF(OR(ISBLANK(O1215), O1215=0, O1215="", ISBLANK(P1215), P1215=0, P1215=""), 1, 0)</f>
        <v>0</v>
      </c>
    </row>
    <row r="1217" spans="2:20">
      <c r="B1217" s="7">
        <v>202200259</v>
      </c>
      <c r="C1217" s="8">
        <v>2</v>
      </c>
      <c r="D1217" s="8">
        <v>4</v>
      </c>
      <c r="E1217" s="8">
        <v>255</v>
      </c>
      <c r="F1217" s="9">
        <v>11</v>
      </c>
      <c r="G1217" s="10">
        <v>44614.37767361111</v>
      </c>
      <c r="H1217" s="10">
        <v>44614.469398148147</v>
      </c>
      <c r="I1217" s="11">
        <v>2.2000000000000002</v>
      </c>
      <c r="J1217" s="9">
        <v>28</v>
      </c>
      <c r="K1217" s="9" t="s">
        <v>4</v>
      </c>
      <c r="L1217" s="8">
        <v>7308</v>
      </c>
      <c r="M1217" s="8" t="s">
        <v>50</v>
      </c>
      <c r="N1217" s="8" t="s">
        <v>51</v>
      </c>
      <c r="O1217" s="8">
        <v>315789.14899999998</v>
      </c>
      <c r="P1217" s="12">
        <v>6139328.9780000001</v>
      </c>
      <c r="Q1217" s="13" t="s">
        <v>999</v>
      </c>
      <c r="R1217" s="54" t="str">
        <f>IF(ISNUMBER(MATCH(J1217, Causas!B:B, 0)), "Taxonomía Nueva", IF(ISNUMBER(MATCH(J1217, 'Causas 1'!B:B, 0)), "Taxonomía Antigua", "HUÉRFANO"))</f>
        <v>Taxonomía Nueva</v>
      </c>
      <c r="S1217" s="56">
        <f>YEAR(G1217)</f>
        <v>2022</v>
      </c>
      <c r="T1217" s="8">
        <f>IF(OR(ISBLANK(O1216), O1216=0, O1216="", ISBLANK(P1216), P1216=0, P1216=""), 1, 0)</f>
        <v>0</v>
      </c>
    </row>
    <row r="1218" spans="2:20">
      <c r="B1218" s="7">
        <v>202200262</v>
      </c>
      <c r="C1218" s="8">
        <v>2</v>
      </c>
      <c r="D1218" s="8">
        <v>30</v>
      </c>
      <c r="E1218" s="8">
        <v>4845</v>
      </c>
      <c r="F1218" s="9">
        <v>202</v>
      </c>
      <c r="G1218" s="10">
        <v>44614.55</v>
      </c>
      <c r="H1218" s="10">
        <v>44614.556944444441</v>
      </c>
      <c r="I1218" s="11">
        <v>0.17</v>
      </c>
      <c r="J1218" s="9">
        <v>32</v>
      </c>
      <c r="K1218" s="9" t="s">
        <v>2</v>
      </c>
      <c r="L1218" s="8">
        <v>6303</v>
      </c>
      <c r="M1218" s="8" t="s">
        <v>64</v>
      </c>
      <c r="N1218" s="8" t="s">
        <v>51</v>
      </c>
      <c r="O1218" s="8">
        <v>310795.99411446002</v>
      </c>
      <c r="P1218" s="12">
        <v>6147614.1979856398</v>
      </c>
      <c r="Q1218" s="13" t="s">
        <v>1000</v>
      </c>
      <c r="R1218" s="54" t="str">
        <f>IF(ISNUMBER(MATCH(J1218, Causas!B:B, 0)), "Taxonomía Nueva", IF(ISNUMBER(MATCH(J1218, 'Causas 1'!B:B, 0)), "Taxonomía Antigua", "HUÉRFANO"))</f>
        <v>Taxonomía Nueva</v>
      </c>
      <c r="S1218" s="56">
        <f>YEAR(G1218)</f>
        <v>2022</v>
      </c>
      <c r="T1218" s="8">
        <f>IF(OR(ISBLANK(O1217), O1217=0, O1217="", ISBLANK(P1217), P1217=0, P1217=""), 1, 0)</f>
        <v>0</v>
      </c>
    </row>
    <row r="1219" spans="2:20">
      <c r="B1219" s="7">
        <v>202200262</v>
      </c>
      <c r="C1219" s="8">
        <v>2</v>
      </c>
      <c r="D1219" s="8">
        <v>188</v>
      </c>
      <c r="E1219" s="8">
        <v>19078</v>
      </c>
      <c r="F1219" s="9">
        <v>1439</v>
      </c>
      <c r="G1219" s="10">
        <v>44614.55</v>
      </c>
      <c r="H1219" s="10">
        <v>44614.556944444441</v>
      </c>
      <c r="I1219" s="11">
        <v>0.17</v>
      </c>
      <c r="J1219" s="9">
        <v>32</v>
      </c>
      <c r="K1219" s="9" t="s">
        <v>2</v>
      </c>
      <c r="L1219" s="8">
        <v>7308</v>
      </c>
      <c r="M1219" s="8" t="s">
        <v>50</v>
      </c>
      <c r="N1219" s="8" t="s">
        <v>51</v>
      </c>
      <c r="O1219" s="8">
        <v>310795.99411446002</v>
      </c>
      <c r="P1219" s="12">
        <v>6147614.1979856398</v>
      </c>
      <c r="Q1219" s="13" t="s">
        <v>1000</v>
      </c>
      <c r="R1219" s="54" t="str">
        <f>IF(ISNUMBER(MATCH(J1219, Causas!B:B, 0)), "Taxonomía Nueva", IF(ISNUMBER(MATCH(J1219, 'Causas 1'!B:B, 0)), "Taxonomía Antigua", "HUÉRFANO"))</f>
        <v>Taxonomía Nueva</v>
      </c>
      <c r="S1219" s="56">
        <f>YEAR(G1219)</f>
        <v>2022</v>
      </c>
      <c r="T1219" s="8">
        <f>IF(OR(ISBLANK(O1218), O1218=0, O1218="", ISBLANK(P1218), P1218=0, P1218=""), 1, 0)</f>
        <v>0</v>
      </c>
    </row>
    <row r="1220" spans="2:20">
      <c r="B1220" s="7">
        <v>202200264</v>
      </c>
      <c r="C1220" s="8">
        <v>2</v>
      </c>
      <c r="D1220" s="8">
        <v>0</v>
      </c>
      <c r="E1220" s="8">
        <v>0</v>
      </c>
      <c r="F1220" s="9">
        <v>36</v>
      </c>
      <c r="G1220" s="10">
        <v>44614.599409722221</v>
      </c>
      <c r="H1220" s="10">
        <v>44614.827372685184</v>
      </c>
      <c r="I1220" s="11">
        <v>5.47</v>
      </c>
      <c r="J1220" s="9">
        <v>4</v>
      </c>
      <c r="K1220" s="9" t="s">
        <v>4</v>
      </c>
      <c r="L1220" s="8">
        <v>7308</v>
      </c>
      <c r="M1220" s="8" t="s">
        <v>50</v>
      </c>
      <c r="N1220" s="8" t="s">
        <v>275</v>
      </c>
      <c r="O1220" s="8">
        <v>311223.17200000002</v>
      </c>
      <c r="P1220" s="12">
        <v>6144996.7029999997</v>
      </c>
      <c r="Q1220" s="13" t="s">
        <v>1001</v>
      </c>
      <c r="R1220" s="54" t="str">
        <f>IF(ISNUMBER(MATCH(J1220, Causas!B:B, 0)), "Taxonomía Nueva", IF(ISNUMBER(MATCH(J1220, 'Causas 1'!B:B, 0)), "Taxonomía Antigua", "HUÉRFANO"))</f>
        <v>Taxonomía Nueva</v>
      </c>
      <c r="S1220" s="56">
        <f>YEAR(G1220)</f>
        <v>2022</v>
      </c>
      <c r="T1220" s="8">
        <f>IF(OR(ISBLANK(O1219), O1219=0, O1219="", ISBLANK(P1219), P1219=0, P1219=""), 1, 0)</f>
        <v>0</v>
      </c>
    </row>
    <row r="1221" spans="2:20">
      <c r="B1221" s="7">
        <v>202200270</v>
      </c>
      <c r="C1221" s="8">
        <v>10</v>
      </c>
      <c r="D1221" s="8">
        <v>0</v>
      </c>
      <c r="E1221" s="8">
        <v>0</v>
      </c>
      <c r="F1221" s="9">
        <v>7</v>
      </c>
      <c r="G1221" s="10">
        <v>44615.577928240738</v>
      </c>
      <c r="H1221" s="10">
        <v>44615.598495370374</v>
      </c>
      <c r="I1221" s="11">
        <v>0.49</v>
      </c>
      <c r="J1221" s="9">
        <v>26</v>
      </c>
      <c r="K1221" s="9" t="s">
        <v>4</v>
      </c>
      <c r="L1221" s="8">
        <v>7308</v>
      </c>
      <c r="M1221" s="8" t="s">
        <v>50</v>
      </c>
      <c r="N1221" s="8" t="s">
        <v>275</v>
      </c>
      <c r="O1221" s="8">
        <v>305436.83799999999</v>
      </c>
      <c r="P1221" s="12">
        <v>6140250.2429999998</v>
      </c>
      <c r="Q1221" s="13" t="s">
        <v>1002</v>
      </c>
      <c r="R1221" s="54" t="str">
        <f>IF(ISNUMBER(MATCH(J1221, Causas!B:B, 0)), "Taxonomía Nueva", IF(ISNUMBER(MATCH(J1221, 'Causas 1'!B:B, 0)), "Taxonomía Antigua", "HUÉRFANO"))</f>
        <v>Taxonomía Nueva</v>
      </c>
      <c r="S1221" s="56">
        <f>YEAR(G1221)</f>
        <v>2022</v>
      </c>
      <c r="T1221" s="8">
        <f>IF(OR(ISBLANK(O1220), O1220=0, O1220="", ISBLANK(P1220), P1220=0, P1220=""), 1, 0)</f>
        <v>0</v>
      </c>
    </row>
    <row r="1222" spans="2:20">
      <c r="B1222" s="7">
        <v>202200272</v>
      </c>
      <c r="C1222" s="8">
        <v>10</v>
      </c>
      <c r="D1222" s="8">
        <v>0</v>
      </c>
      <c r="E1222" s="8">
        <v>0</v>
      </c>
      <c r="F1222" s="9">
        <v>15</v>
      </c>
      <c r="G1222" s="10">
        <v>44615.65625</v>
      </c>
      <c r="H1222" s="10">
        <v>44615.718923611108</v>
      </c>
      <c r="I1222" s="11">
        <v>1.5</v>
      </c>
      <c r="J1222" s="9">
        <v>4</v>
      </c>
      <c r="K1222" s="9" t="s">
        <v>4</v>
      </c>
      <c r="L1222" s="8">
        <v>7308</v>
      </c>
      <c r="M1222" s="8" t="s">
        <v>50</v>
      </c>
      <c r="N1222" s="8" t="s">
        <v>275</v>
      </c>
      <c r="O1222" s="8">
        <v>313669.33600000001</v>
      </c>
      <c r="P1222" s="12">
        <v>6136949.0669999998</v>
      </c>
      <c r="Q1222" s="13" t="s">
        <v>1003</v>
      </c>
      <c r="R1222" s="54" t="str">
        <f>IF(ISNUMBER(MATCH(J1222, Causas!B:B, 0)), "Taxonomía Nueva", IF(ISNUMBER(MATCH(J1222, 'Causas 1'!B:B, 0)), "Taxonomía Antigua", "HUÉRFANO"))</f>
        <v>Taxonomía Nueva</v>
      </c>
      <c r="S1222" s="56">
        <f>YEAR(G1222)</f>
        <v>2022</v>
      </c>
      <c r="T1222" s="8">
        <f>IF(OR(ISBLANK(O1221), O1221=0, O1221="", ISBLANK(P1221), P1221=0, P1221=""), 1, 0)</f>
        <v>0</v>
      </c>
    </row>
    <row r="1223" spans="2:20">
      <c r="B1223" s="7">
        <v>202200275</v>
      </c>
      <c r="C1223" s="8">
        <v>8</v>
      </c>
      <c r="D1223" s="8">
        <v>9</v>
      </c>
      <c r="E1223" s="8">
        <v>270</v>
      </c>
      <c r="F1223" s="9">
        <v>71</v>
      </c>
      <c r="G1223" s="10">
        <v>44615.6328125</v>
      </c>
      <c r="H1223" s="10">
        <v>44615.645833333336</v>
      </c>
      <c r="I1223" s="11">
        <v>0.31</v>
      </c>
      <c r="J1223" s="9">
        <v>4</v>
      </c>
      <c r="K1223" s="9" t="s">
        <v>4</v>
      </c>
      <c r="L1223" s="8">
        <v>7301</v>
      </c>
      <c r="M1223" s="8" t="s">
        <v>53</v>
      </c>
      <c r="N1223" s="8" t="s">
        <v>51</v>
      </c>
      <c r="O1223" s="8">
        <v>302855.09499999997</v>
      </c>
      <c r="P1223" s="12">
        <v>6122684.2879999997</v>
      </c>
      <c r="Q1223" s="13" t="s">
        <v>1004</v>
      </c>
      <c r="R1223" s="54" t="str">
        <f>IF(ISNUMBER(MATCH(J1223, Causas!B:B, 0)), "Taxonomía Nueva", IF(ISNUMBER(MATCH(J1223, 'Causas 1'!B:B, 0)), "Taxonomía Antigua", "HUÉRFANO"))</f>
        <v>Taxonomía Nueva</v>
      </c>
      <c r="S1223" s="56">
        <f>YEAR(G1223)</f>
        <v>2022</v>
      </c>
      <c r="T1223" s="8">
        <f>IF(OR(ISBLANK(O1222), O1222=0, O1222="", ISBLANK(P1222), P1222=0, P1222=""), 1, 0)</f>
        <v>0</v>
      </c>
    </row>
    <row r="1224" spans="2:20">
      <c r="B1224" s="7">
        <v>202200278</v>
      </c>
      <c r="C1224" s="8">
        <v>8</v>
      </c>
      <c r="D1224" s="8">
        <v>0</v>
      </c>
      <c r="E1224" s="8">
        <v>0</v>
      </c>
      <c r="F1224" s="9">
        <v>27</v>
      </c>
      <c r="G1224" s="10">
        <v>44615.802407407406</v>
      </c>
      <c r="H1224" s="10">
        <v>44615.888888888891</v>
      </c>
      <c r="I1224" s="11">
        <v>2.08</v>
      </c>
      <c r="J1224" s="9">
        <v>1</v>
      </c>
      <c r="K1224" s="9" t="s">
        <v>4</v>
      </c>
      <c r="L1224" s="8">
        <v>7301</v>
      </c>
      <c r="M1224" s="8" t="s">
        <v>53</v>
      </c>
      <c r="N1224" s="8" t="s">
        <v>275</v>
      </c>
      <c r="O1224" s="8">
        <v>302952.69799999997</v>
      </c>
      <c r="P1224" s="12">
        <v>6122472.0449999999</v>
      </c>
      <c r="Q1224" s="13" t="s">
        <v>1005</v>
      </c>
      <c r="R1224" s="54" t="str">
        <f>IF(ISNUMBER(MATCH(J1224, Causas!B:B, 0)), "Taxonomía Nueva", IF(ISNUMBER(MATCH(J1224, 'Causas 1'!B:B, 0)), "Taxonomía Antigua", "HUÉRFANO"))</f>
        <v>Taxonomía Nueva</v>
      </c>
      <c r="S1224" s="56">
        <f>YEAR(G1224)</f>
        <v>2022</v>
      </c>
      <c r="T1224" s="8">
        <f>IF(OR(ISBLANK(O1223), O1223=0, O1223="", ISBLANK(P1223), P1223=0, P1223=""), 1, 0)</f>
        <v>0</v>
      </c>
    </row>
    <row r="1225" spans="2:20">
      <c r="B1225" s="7">
        <v>202200283</v>
      </c>
      <c r="C1225" s="8">
        <v>10</v>
      </c>
      <c r="D1225" s="8">
        <v>0</v>
      </c>
      <c r="E1225" s="8">
        <v>0</v>
      </c>
      <c r="F1225" s="9">
        <v>15</v>
      </c>
      <c r="G1225" s="10">
        <v>44616.491539351853</v>
      </c>
      <c r="H1225" s="10">
        <v>44616.527777777781</v>
      </c>
      <c r="I1225" s="11">
        <v>0.87</v>
      </c>
      <c r="J1225" s="9">
        <v>5</v>
      </c>
      <c r="K1225" s="9" t="s">
        <v>4</v>
      </c>
      <c r="L1225" s="8">
        <v>7308</v>
      </c>
      <c r="M1225" s="8" t="s">
        <v>50</v>
      </c>
      <c r="N1225" s="8" t="s">
        <v>275</v>
      </c>
      <c r="O1225" s="8">
        <v>313669.33600000001</v>
      </c>
      <c r="P1225" s="12">
        <v>6136949.0669999998</v>
      </c>
      <c r="Q1225" s="13" t="s">
        <v>1006</v>
      </c>
      <c r="R1225" s="54" t="str">
        <f>IF(ISNUMBER(MATCH(J1225, Causas!B:B, 0)), "Taxonomía Nueva", IF(ISNUMBER(MATCH(J1225, 'Causas 1'!B:B, 0)), "Taxonomía Antigua", "HUÉRFANO"))</f>
        <v>Taxonomía Nueva</v>
      </c>
      <c r="S1225" s="56">
        <f>YEAR(G1225)</f>
        <v>2022</v>
      </c>
      <c r="T1225" s="8">
        <f>IF(OR(ISBLANK(O1224), O1224=0, O1224="", ISBLANK(P1224), P1224=0, P1224=""), 1, 0)</f>
        <v>0</v>
      </c>
    </row>
    <row r="1226" spans="2:20">
      <c r="B1226" s="7">
        <v>202200287</v>
      </c>
      <c r="C1226" s="8">
        <v>6</v>
      </c>
      <c r="D1226" s="8">
        <v>6</v>
      </c>
      <c r="E1226" s="8">
        <v>390</v>
      </c>
      <c r="F1226" s="9">
        <v>10</v>
      </c>
      <c r="G1226" s="10">
        <v>44617.630844907406</v>
      </c>
      <c r="H1226" s="10">
        <v>44617.649791666663</v>
      </c>
      <c r="I1226" s="11">
        <v>0.45</v>
      </c>
      <c r="J1226" s="9">
        <v>8</v>
      </c>
      <c r="K1226" s="9" t="s">
        <v>4</v>
      </c>
      <c r="L1226" s="8">
        <v>7301</v>
      </c>
      <c r="M1226" s="8" t="s">
        <v>53</v>
      </c>
      <c r="N1226" s="8" t="s">
        <v>51</v>
      </c>
      <c r="O1226" s="8">
        <v>296832.185</v>
      </c>
      <c r="P1226" s="12">
        <v>6120086.3080000002</v>
      </c>
      <c r="Q1226" s="13" t="s">
        <v>1007</v>
      </c>
      <c r="R1226" s="54" t="str">
        <f>IF(ISNUMBER(MATCH(J1226, Causas!B:B, 0)), "Taxonomía Nueva", IF(ISNUMBER(MATCH(J1226, 'Causas 1'!B:B, 0)), "Taxonomía Antigua", "HUÉRFANO"))</f>
        <v>Taxonomía Nueva</v>
      </c>
      <c r="S1226" s="56">
        <f>YEAR(G1226)</f>
        <v>2022</v>
      </c>
      <c r="T1226" s="8">
        <f>IF(OR(ISBLANK(O1225), O1225=0, O1225="", ISBLANK(P1225), P1225=0, P1225=""), 1, 0)</f>
        <v>0</v>
      </c>
    </row>
    <row r="1227" spans="2:20">
      <c r="B1227" s="7">
        <v>202200294</v>
      </c>
      <c r="C1227" s="8">
        <v>7</v>
      </c>
      <c r="D1227" s="8">
        <v>6</v>
      </c>
      <c r="E1227" s="8">
        <v>85</v>
      </c>
      <c r="F1227" s="9">
        <v>20</v>
      </c>
      <c r="G1227" s="10">
        <v>44618.5309375</v>
      </c>
      <c r="H1227" s="10">
        <v>44618.594444444447</v>
      </c>
      <c r="I1227" s="11">
        <v>1.52</v>
      </c>
      <c r="J1227" s="9">
        <v>8</v>
      </c>
      <c r="K1227" s="9" t="s">
        <v>4</v>
      </c>
      <c r="L1227" s="8">
        <v>7301</v>
      </c>
      <c r="M1227" s="8" t="s">
        <v>53</v>
      </c>
      <c r="N1227" s="8" t="s">
        <v>51</v>
      </c>
      <c r="O1227" s="8">
        <v>310441.71600000001</v>
      </c>
      <c r="P1227" s="12">
        <v>6103560.0980000002</v>
      </c>
      <c r="Q1227" s="13" t="s">
        <v>1008</v>
      </c>
      <c r="R1227" s="54" t="str">
        <f>IF(ISNUMBER(MATCH(J1227, Causas!B:B, 0)), "Taxonomía Nueva", IF(ISNUMBER(MATCH(J1227, 'Causas 1'!B:B, 0)), "Taxonomía Antigua", "HUÉRFANO"))</f>
        <v>Taxonomía Nueva</v>
      </c>
      <c r="S1227" s="56">
        <f>YEAR(G1227)</f>
        <v>2022</v>
      </c>
      <c r="T1227" s="8">
        <f>IF(OR(ISBLANK(O1226), O1226=0, O1226="", ISBLANK(P1226), P1226=0, P1226=""), 1, 0)</f>
        <v>0</v>
      </c>
    </row>
    <row r="1228" spans="2:20">
      <c r="B1228" s="7">
        <v>202200294</v>
      </c>
      <c r="C1228" s="8">
        <v>7</v>
      </c>
      <c r="D1228" s="8">
        <v>9</v>
      </c>
      <c r="E1228" s="8">
        <v>385.5</v>
      </c>
      <c r="F1228" s="9">
        <v>48</v>
      </c>
      <c r="G1228" s="10">
        <v>44618.5309375</v>
      </c>
      <c r="H1228" s="10">
        <v>44618.614583333336</v>
      </c>
      <c r="I1228" s="11">
        <v>2.0099999999999998</v>
      </c>
      <c r="J1228" s="9">
        <v>8</v>
      </c>
      <c r="K1228" s="9" t="s">
        <v>4</v>
      </c>
      <c r="L1228" s="8">
        <v>7301</v>
      </c>
      <c r="M1228" s="8" t="s">
        <v>53</v>
      </c>
      <c r="N1228" s="8" t="s">
        <v>51</v>
      </c>
      <c r="O1228" s="8">
        <v>310441.71600000001</v>
      </c>
      <c r="P1228" s="12">
        <v>6103560.0980000002</v>
      </c>
      <c r="Q1228" s="13" t="s">
        <v>1008</v>
      </c>
      <c r="R1228" s="54" t="str">
        <f>IF(ISNUMBER(MATCH(J1228, Causas!B:B, 0)), "Taxonomía Nueva", IF(ISNUMBER(MATCH(J1228, 'Causas 1'!B:B, 0)), "Taxonomía Antigua", "HUÉRFANO"))</f>
        <v>Taxonomía Nueva</v>
      </c>
      <c r="S1228" s="56">
        <f>YEAR(G1228)</f>
        <v>2022</v>
      </c>
      <c r="T1228" s="8">
        <f>IF(OR(ISBLANK(O1227), O1227=0, O1227="", ISBLANK(P1227), P1227=0, P1227=""), 1, 0)</f>
        <v>0</v>
      </c>
    </row>
    <row r="1229" spans="2:20">
      <c r="B1229" s="7">
        <v>202200294</v>
      </c>
      <c r="C1229" s="8">
        <v>7</v>
      </c>
      <c r="D1229" s="8">
        <v>21</v>
      </c>
      <c r="E1229" s="8">
        <v>685</v>
      </c>
      <c r="F1229" s="9">
        <v>162</v>
      </c>
      <c r="G1229" s="10">
        <v>44618.5309375</v>
      </c>
      <c r="H1229" s="10">
        <v>44618.631944444445</v>
      </c>
      <c r="I1229" s="11">
        <v>2.42</v>
      </c>
      <c r="J1229" s="9">
        <v>8</v>
      </c>
      <c r="K1229" s="9" t="s">
        <v>4</v>
      </c>
      <c r="L1229" s="8">
        <v>7301</v>
      </c>
      <c r="M1229" s="8" t="s">
        <v>53</v>
      </c>
      <c r="N1229" s="8" t="s">
        <v>51</v>
      </c>
      <c r="O1229" s="8">
        <v>310441.71600000001</v>
      </c>
      <c r="P1229" s="12">
        <v>6103560.0980000002</v>
      </c>
      <c r="Q1229" s="13" t="s">
        <v>1008</v>
      </c>
      <c r="R1229" s="54" t="str">
        <f>IF(ISNUMBER(MATCH(J1229, Causas!B:B, 0)), "Taxonomía Nueva", IF(ISNUMBER(MATCH(J1229, 'Causas 1'!B:B, 0)), "Taxonomía Antigua", "HUÉRFANO"))</f>
        <v>Taxonomía Nueva</v>
      </c>
      <c r="S1229" s="56">
        <f>YEAR(G1229)</f>
        <v>2022</v>
      </c>
      <c r="T1229" s="8">
        <f>IF(OR(ISBLANK(O1228), O1228=0, O1228="", ISBLANK(P1228), P1228=0, P1228=""), 1, 0)</f>
        <v>0</v>
      </c>
    </row>
    <row r="1230" spans="2:20">
      <c r="B1230" s="7">
        <v>202200295</v>
      </c>
      <c r="C1230" s="8">
        <v>7</v>
      </c>
      <c r="D1230" s="8">
        <v>3</v>
      </c>
      <c r="E1230" s="8">
        <v>75</v>
      </c>
      <c r="F1230" s="9">
        <v>27</v>
      </c>
      <c r="G1230" s="10">
        <v>44618.571527777778</v>
      </c>
      <c r="H1230" s="10">
        <v>44618.818993055553</v>
      </c>
      <c r="I1230" s="11">
        <v>5.94</v>
      </c>
      <c r="J1230" s="9">
        <v>20</v>
      </c>
      <c r="K1230" s="9" t="s">
        <v>3</v>
      </c>
      <c r="L1230" s="8">
        <v>7301</v>
      </c>
      <c r="M1230" s="8" t="s">
        <v>53</v>
      </c>
      <c r="N1230" s="8" t="s">
        <v>51</v>
      </c>
      <c r="O1230" s="8">
        <v>298024.37400000001</v>
      </c>
      <c r="P1230" s="12">
        <v>6122896.0240000002</v>
      </c>
      <c r="Q1230" s="13" t="s">
        <v>1009</v>
      </c>
      <c r="R1230" s="54" t="str">
        <f>IF(ISNUMBER(MATCH(J1230, Causas!B:B, 0)), "Taxonomía Nueva", IF(ISNUMBER(MATCH(J1230, 'Causas 1'!B:B, 0)), "Taxonomía Antigua", "HUÉRFANO"))</f>
        <v>Taxonomía Nueva</v>
      </c>
      <c r="S1230" s="56">
        <f>YEAR(G1230)</f>
        <v>2022</v>
      </c>
      <c r="T1230" s="8">
        <f>IF(OR(ISBLANK(O1229), O1229=0, O1229="", ISBLANK(P1229), P1229=0, P1229=""), 1, 0)</f>
        <v>0</v>
      </c>
    </row>
    <row r="1231" spans="2:20">
      <c r="B1231" s="7">
        <v>202200301</v>
      </c>
      <c r="C1231" s="8">
        <v>6</v>
      </c>
      <c r="D1231" s="8">
        <v>2</v>
      </c>
      <c r="E1231" s="8">
        <v>40</v>
      </c>
      <c r="F1231" s="9">
        <v>18</v>
      </c>
      <c r="G1231" s="10">
        <v>44618.578194444446</v>
      </c>
      <c r="H1231" s="10">
        <v>44618.68855324074</v>
      </c>
      <c r="I1231" s="11">
        <v>2.65</v>
      </c>
      <c r="J1231" s="9">
        <v>5</v>
      </c>
      <c r="K1231" s="9" t="s">
        <v>4</v>
      </c>
      <c r="L1231" s="8">
        <v>7301</v>
      </c>
      <c r="M1231" s="8" t="s">
        <v>53</v>
      </c>
      <c r="N1231" s="8" t="s">
        <v>51</v>
      </c>
      <c r="O1231" s="8">
        <v>311053.25099999999</v>
      </c>
      <c r="P1231" s="12">
        <v>6114314.3310000002</v>
      </c>
      <c r="Q1231" s="13" t="s">
        <v>1010</v>
      </c>
      <c r="R1231" s="54" t="str">
        <f>IF(ISNUMBER(MATCH(J1231, Causas!B:B, 0)), "Taxonomía Nueva", IF(ISNUMBER(MATCH(J1231, 'Causas 1'!B:B, 0)), "Taxonomía Antigua", "HUÉRFANO"))</f>
        <v>Taxonomía Nueva</v>
      </c>
      <c r="S1231" s="56">
        <f>YEAR(G1231)</f>
        <v>2022</v>
      </c>
      <c r="T1231" s="8">
        <f>IF(OR(ISBLANK(O1230), O1230=0, O1230="", ISBLANK(P1230), P1230=0, P1230=""), 1, 0)</f>
        <v>0</v>
      </c>
    </row>
    <row r="1232" spans="2:20">
      <c r="B1232" s="7">
        <v>202200305</v>
      </c>
      <c r="C1232" s="8">
        <v>2</v>
      </c>
      <c r="D1232" s="8">
        <v>4</v>
      </c>
      <c r="E1232" s="8">
        <v>255</v>
      </c>
      <c r="F1232" s="9">
        <v>11</v>
      </c>
      <c r="G1232" s="10">
        <v>44618.649143518516</v>
      </c>
      <c r="H1232" s="10">
        <v>44618.923946759256</v>
      </c>
      <c r="I1232" s="11">
        <v>6.6</v>
      </c>
      <c r="J1232" s="9">
        <v>20</v>
      </c>
      <c r="K1232" s="9" t="s">
        <v>3</v>
      </c>
      <c r="L1232" s="8">
        <v>7308</v>
      </c>
      <c r="M1232" s="8" t="s">
        <v>50</v>
      </c>
      <c r="N1232" s="8" t="s">
        <v>51</v>
      </c>
      <c r="O1232" s="8">
        <v>315789.14899999998</v>
      </c>
      <c r="P1232" s="12">
        <v>6139328.9780000001</v>
      </c>
      <c r="Q1232" s="13" t="s">
        <v>1011</v>
      </c>
      <c r="R1232" s="54" t="str">
        <f>IF(ISNUMBER(MATCH(J1232, Causas!B:B, 0)), "Taxonomía Nueva", IF(ISNUMBER(MATCH(J1232, 'Causas 1'!B:B, 0)), "Taxonomía Antigua", "HUÉRFANO"))</f>
        <v>Taxonomía Nueva</v>
      </c>
      <c r="S1232" s="56">
        <f>YEAR(G1232)</f>
        <v>2022</v>
      </c>
      <c r="T1232" s="8">
        <f>IF(OR(ISBLANK(O1231), O1231=0, O1231="", ISBLANK(P1231), P1231=0, P1231=""), 1, 0)</f>
        <v>0</v>
      </c>
    </row>
    <row r="1233" spans="2:20">
      <c r="B1233" s="7">
        <v>202200308</v>
      </c>
      <c r="C1233" s="8">
        <v>2</v>
      </c>
      <c r="D1233" s="8">
        <v>0</v>
      </c>
      <c r="E1233" s="8">
        <v>0</v>
      </c>
      <c r="F1233" s="9">
        <v>6</v>
      </c>
      <c r="G1233" s="10">
        <v>44618.673055555555</v>
      </c>
      <c r="H1233" s="10">
        <v>44618.742199074077</v>
      </c>
      <c r="I1233" s="11">
        <v>1.66</v>
      </c>
      <c r="J1233" s="9">
        <v>5</v>
      </c>
      <c r="K1233" s="9" t="s">
        <v>4</v>
      </c>
      <c r="L1233" s="8">
        <v>7308</v>
      </c>
      <c r="M1233" s="8" t="s">
        <v>50</v>
      </c>
      <c r="N1233" s="8" t="s">
        <v>275</v>
      </c>
      <c r="O1233" s="8">
        <v>311402.00799999997</v>
      </c>
      <c r="P1233" s="12">
        <v>6143768.4960000003</v>
      </c>
      <c r="Q1233" s="13" t="s">
        <v>1012</v>
      </c>
      <c r="R1233" s="54" t="str">
        <f>IF(ISNUMBER(MATCH(J1233, Causas!B:B, 0)), "Taxonomía Nueva", IF(ISNUMBER(MATCH(J1233, 'Causas 1'!B:B, 0)), "Taxonomía Antigua", "HUÉRFANO"))</f>
        <v>Taxonomía Nueva</v>
      </c>
      <c r="S1233" s="56">
        <f>YEAR(G1233)</f>
        <v>2022</v>
      </c>
      <c r="T1233" s="8">
        <f>IF(OR(ISBLANK(O1232), O1232=0, O1232="", ISBLANK(P1232), P1232=0, P1232=""), 1, 0)</f>
        <v>0</v>
      </c>
    </row>
    <row r="1234" spans="2:20">
      <c r="B1234" s="7">
        <v>202200323</v>
      </c>
      <c r="C1234" s="8">
        <v>8</v>
      </c>
      <c r="D1234" s="8">
        <v>8</v>
      </c>
      <c r="E1234" s="8">
        <v>133</v>
      </c>
      <c r="F1234" s="9">
        <v>22</v>
      </c>
      <c r="G1234" s="10">
        <v>44620.640277777777</v>
      </c>
      <c r="H1234" s="10">
        <v>44620.678344907406</v>
      </c>
      <c r="I1234" s="11">
        <v>0.91</v>
      </c>
      <c r="J1234" s="9">
        <v>5</v>
      </c>
      <c r="K1234" s="9" t="s">
        <v>4</v>
      </c>
      <c r="L1234" s="8">
        <v>7301</v>
      </c>
      <c r="M1234" s="8" t="s">
        <v>53</v>
      </c>
      <c r="N1234" s="8" t="s">
        <v>51</v>
      </c>
      <c r="O1234" s="8">
        <v>301231.43199999997</v>
      </c>
      <c r="P1234" s="12">
        <v>6126365.0949999997</v>
      </c>
      <c r="Q1234" s="13" t="s">
        <v>1013</v>
      </c>
      <c r="R1234" s="54" t="str">
        <f>IF(ISNUMBER(MATCH(J1234, Causas!B:B, 0)), "Taxonomía Nueva", IF(ISNUMBER(MATCH(J1234, 'Causas 1'!B:B, 0)), "Taxonomía Antigua", "HUÉRFANO"))</f>
        <v>Taxonomía Nueva</v>
      </c>
      <c r="S1234" s="56">
        <f>YEAR(G1234)</f>
        <v>2022</v>
      </c>
      <c r="T1234" s="8">
        <f>IF(OR(ISBLANK(O1233), O1233=0, O1233="", ISBLANK(P1233), P1233=0, P1233=""), 1, 0)</f>
        <v>0</v>
      </c>
    </row>
    <row r="1235" spans="2:20">
      <c r="B1235" s="7">
        <v>202200329</v>
      </c>
      <c r="C1235" s="8">
        <v>10</v>
      </c>
      <c r="D1235" s="8">
        <v>7</v>
      </c>
      <c r="E1235" s="8">
        <v>820</v>
      </c>
      <c r="F1235" s="9">
        <v>111</v>
      </c>
      <c r="G1235" s="10">
        <v>44622.42454861111</v>
      </c>
      <c r="H1235" s="10">
        <v>44622.479166666664</v>
      </c>
      <c r="I1235" s="11">
        <v>1.31</v>
      </c>
      <c r="J1235" s="9">
        <v>30</v>
      </c>
      <c r="K1235" s="9" t="s">
        <v>4</v>
      </c>
      <c r="L1235" s="8">
        <v>7308</v>
      </c>
      <c r="M1235" s="8" t="s">
        <v>50</v>
      </c>
      <c r="N1235" s="8" t="s">
        <v>51</v>
      </c>
      <c r="O1235" s="8">
        <v>307466.614</v>
      </c>
      <c r="P1235" s="12">
        <v>6142383.352</v>
      </c>
      <c r="Q1235" s="13" t="s">
        <v>1014</v>
      </c>
      <c r="R1235" s="54" t="str">
        <f>IF(ISNUMBER(MATCH(J1235, Causas!B:B, 0)), "Taxonomía Nueva", IF(ISNUMBER(MATCH(J1235, 'Causas 1'!B:B, 0)), "Taxonomía Antigua", "HUÉRFANO"))</f>
        <v>Taxonomía Nueva</v>
      </c>
      <c r="S1235" s="56">
        <f>YEAR(G1235)</f>
        <v>2022</v>
      </c>
      <c r="T1235" s="8">
        <f>IF(OR(ISBLANK(O1234), O1234=0, O1234="", ISBLANK(P1234), P1234=0, P1234=""), 1, 0)</f>
        <v>0</v>
      </c>
    </row>
    <row r="1236" spans="2:20">
      <c r="B1236" s="7">
        <v>202200341</v>
      </c>
      <c r="C1236" s="8">
        <v>8</v>
      </c>
      <c r="D1236" s="8">
        <v>4</v>
      </c>
      <c r="E1236" s="8">
        <v>115</v>
      </c>
      <c r="F1236" s="9">
        <v>19</v>
      </c>
      <c r="G1236" s="10">
        <v>44625.767696759256</v>
      </c>
      <c r="H1236" s="10">
        <v>44625.816412037035</v>
      </c>
      <c r="I1236" s="11">
        <v>1.17</v>
      </c>
      <c r="J1236" s="9">
        <v>11</v>
      </c>
      <c r="K1236" s="9" t="s">
        <v>4</v>
      </c>
      <c r="L1236" s="8">
        <v>7301</v>
      </c>
      <c r="M1236" s="8" t="s">
        <v>53</v>
      </c>
      <c r="N1236" s="8" t="s">
        <v>51</v>
      </c>
      <c r="O1236" s="8">
        <v>300127.47700000001</v>
      </c>
      <c r="P1236" s="12">
        <v>6125452.3150000004</v>
      </c>
      <c r="Q1236" s="13" t="s">
        <v>1015</v>
      </c>
      <c r="R1236" s="54" t="str">
        <f>IF(ISNUMBER(MATCH(J1236, Causas!B:B, 0)), "Taxonomía Nueva", IF(ISNUMBER(MATCH(J1236, 'Causas 1'!B:B, 0)), "Taxonomía Antigua", "HUÉRFANO"))</f>
        <v>Taxonomía Nueva</v>
      </c>
      <c r="S1236" s="56">
        <f>YEAR(G1236)</f>
        <v>2022</v>
      </c>
      <c r="T1236" s="8">
        <f>IF(OR(ISBLANK(O1235), O1235=0, O1235="", ISBLANK(P1235), P1235=0, P1235=""), 1, 0)</f>
        <v>0</v>
      </c>
    </row>
    <row r="1237" spans="2:20">
      <c r="B1237" s="7">
        <v>202200341</v>
      </c>
      <c r="C1237" s="8">
        <v>8</v>
      </c>
      <c r="D1237" s="8">
        <v>1</v>
      </c>
      <c r="E1237" s="8">
        <v>45</v>
      </c>
      <c r="F1237" s="9">
        <v>10</v>
      </c>
      <c r="G1237" s="10">
        <v>44625.767696759256</v>
      </c>
      <c r="H1237" s="10">
        <v>44625.82640046296</v>
      </c>
      <c r="I1237" s="11">
        <v>1.41</v>
      </c>
      <c r="J1237" s="9">
        <v>11</v>
      </c>
      <c r="K1237" s="9" t="s">
        <v>4</v>
      </c>
      <c r="L1237" s="8">
        <v>7301</v>
      </c>
      <c r="M1237" s="8" t="s">
        <v>53</v>
      </c>
      <c r="N1237" s="8" t="s">
        <v>51</v>
      </c>
      <c r="O1237" s="8">
        <v>300127.47700000001</v>
      </c>
      <c r="P1237" s="12">
        <v>6125452.3150000004</v>
      </c>
      <c r="Q1237" s="13" t="s">
        <v>1015</v>
      </c>
      <c r="R1237" s="54" t="str">
        <f>IF(ISNUMBER(MATCH(J1237, Causas!B:B, 0)), "Taxonomía Nueva", IF(ISNUMBER(MATCH(J1237, 'Causas 1'!B:B, 0)), "Taxonomía Antigua", "HUÉRFANO"))</f>
        <v>Taxonomía Nueva</v>
      </c>
      <c r="S1237" s="56">
        <f>YEAR(G1237)</f>
        <v>2022</v>
      </c>
      <c r="T1237" s="8">
        <f>IF(OR(ISBLANK(O1236), O1236=0, O1236="", ISBLANK(P1236), P1236=0, P1236=""), 1, 0)</f>
        <v>0</v>
      </c>
    </row>
    <row r="1238" spans="2:20">
      <c r="B1238" s="7">
        <v>202200344</v>
      </c>
      <c r="C1238" s="8">
        <v>2</v>
      </c>
      <c r="D1238" s="8">
        <v>1</v>
      </c>
      <c r="E1238" s="8">
        <v>5</v>
      </c>
      <c r="F1238" s="9">
        <v>5</v>
      </c>
      <c r="G1238" s="10">
        <v>44627.009282407409</v>
      </c>
      <c r="H1238" s="10">
        <v>44627.075914351852</v>
      </c>
      <c r="I1238" s="11">
        <v>1.6</v>
      </c>
      <c r="J1238" s="9">
        <v>20</v>
      </c>
      <c r="K1238" s="9" t="s">
        <v>3</v>
      </c>
      <c r="L1238" s="8">
        <v>6303</v>
      </c>
      <c r="M1238" s="8" t="s">
        <v>64</v>
      </c>
      <c r="N1238" s="8" t="s">
        <v>51</v>
      </c>
      <c r="O1238" s="8">
        <v>310785.43199999997</v>
      </c>
      <c r="P1238" s="12">
        <v>6144688.0530000003</v>
      </c>
      <c r="Q1238" s="13" t="s">
        <v>1016</v>
      </c>
      <c r="R1238" s="54" t="str">
        <f>IF(ISNUMBER(MATCH(J1238, Causas!B:B, 0)), "Taxonomía Nueva", IF(ISNUMBER(MATCH(J1238, 'Causas 1'!B:B, 0)), "Taxonomía Antigua", "HUÉRFANO"))</f>
        <v>Taxonomía Nueva</v>
      </c>
      <c r="S1238" s="56">
        <f>YEAR(G1238)</f>
        <v>2022</v>
      </c>
      <c r="T1238" s="8">
        <f>IF(OR(ISBLANK(O1237), O1237=0, O1237="", ISBLANK(P1237), P1237=0, P1237=""), 1, 0)</f>
        <v>0</v>
      </c>
    </row>
    <row r="1239" spans="2:20">
      <c r="B1239" s="7">
        <v>202200344</v>
      </c>
      <c r="C1239" s="8">
        <v>2</v>
      </c>
      <c r="D1239" s="8">
        <v>6</v>
      </c>
      <c r="E1239" s="8">
        <v>170</v>
      </c>
      <c r="F1239" s="9">
        <v>68</v>
      </c>
      <c r="G1239" s="10">
        <v>44627.009282407409</v>
      </c>
      <c r="H1239" s="10">
        <v>44627.399502314816</v>
      </c>
      <c r="I1239" s="11">
        <v>9.3699999999999992</v>
      </c>
      <c r="J1239" s="9">
        <v>20</v>
      </c>
      <c r="K1239" s="9" t="s">
        <v>3</v>
      </c>
      <c r="L1239" s="8">
        <v>6303</v>
      </c>
      <c r="M1239" s="8" t="s">
        <v>64</v>
      </c>
      <c r="N1239" s="8" t="s">
        <v>51</v>
      </c>
      <c r="O1239" s="8">
        <v>310785.43199999997</v>
      </c>
      <c r="P1239" s="12">
        <v>6144688.0530000003</v>
      </c>
      <c r="Q1239" s="13" t="s">
        <v>1016</v>
      </c>
      <c r="R1239" s="54" t="str">
        <f>IF(ISNUMBER(MATCH(J1239, Causas!B:B, 0)), "Taxonomía Nueva", IF(ISNUMBER(MATCH(J1239, 'Causas 1'!B:B, 0)), "Taxonomía Antigua", "HUÉRFANO"))</f>
        <v>Taxonomía Nueva</v>
      </c>
      <c r="S1239" s="56">
        <f>YEAR(G1239)</f>
        <v>2022</v>
      </c>
      <c r="T1239" s="8">
        <f>IF(OR(ISBLANK(O1238), O1238=0, O1238="", ISBLANK(P1238), P1238=0, P1238=""), 1, 0)</f>
        <v>0</v>
      </c>
    </row>
    <row r="1240" spans="2:20">
      <c r="B1240" s="7">
        <v>202200344</v>
      </c>
      <c r="C1240" s="8">
        <v>2</v>
      </c>
      <c r="D1240" s="8">
        <v>1</v>
      </c>
      <c r="E1240" s="8">
        <v>30</v>
      </c>
      <c r="F1240" s="9">
        <v>23</v>
      </c>
      <c r="G1240" s="10">
        <v>44627.009282407409</v>
      </c>
      <c r="H1240" s="10">
        <v>44627.075914351852</v>
      </c>
      <c r="I1240" s="11">
        <v>1.6</v>
      </c>
      <c r="J1240" s="9">
        <v>20</v>
      </c>
      <c r="K1240" s="9" t="s">
        <v>3</v>
      </c>
      <c r="L1240" s="8">
        <v>7308</v>
      </c>
      <c r="M1240" s="8" t="s">
        <v>50</v>
      </c>
      <c r="N1240" s="8" t="s">
        <v>51</v>
      </c>
      <c r="O1240" s="8">
        <v>310785.43199999997</v>
      </c>
      <c r="P1240" s="12">
        <v>6144688.0530000003</v>
      </c>
      <c r="Q1240" s="13" t="s">
        <v>1016</v>
      </c>
      <c r="R1240" s="54" t="str">
        <f>IF(ISNUMBER(MATCH(J1240, Causas!B:B, 0)), "Taxonomía Nueva", IF(ISNUMBER(MATCH(J1240, 'Causas 1'!B:B, 0)), "Taxonomía Antigua", "HUÉRFANO"))</f>
        <v>Taxonomía Nueva</v>
      </c>
      <c r="S1240" s="56">
        <f>YEAR(G1240)</f>
        <v>2022</v>
      </c>
      <c r="T1240" s="8">
        <f>IF(OR(ISBLANK(O1239), O1239=0, O1239="", ISBLANK(P1239), P1239=0, P1239=""), 1, 0)</f>
        <v>0</v>
      </c>
    </row>
    <row r="1241" spans="2:20">
      <c r="B1241" s="7">
        <v>202200347</v>
      </c>
      <c r="C1241" s="8">
        <v>2</v>
      </c>
      <c r="D1241" s="8">
        <v>0</v>
      </c>
      <c r="E1241" s="8">
        <v>0</v>
      </c>
      <c r="F1241" s="9">
        <v>7</v>
      </c>
      <c r="G1241" s="10">
        <v>44627.695902777778</v>
      </c>
      <c r="H1241" s="10">
        <v>44627.766296296293</v>
      </c>
      <c r="I1241" s="11">
        <v>1.69</v>
      </c>
      <c r="J1241" s="9">
        <v>30</v>
      </c>
      <c r="K1241" s="9" t="s">
        <v>4</v>
      </c>
      <c r="L1241" s="8">
        <v>7308</v>
      </c>
      <c r="M1241" s="8" t="s">
        <v>50</v>
      </c>
      <c r="N1241" s="8" t="s">
        <v>275</v>
      </c>
      <c r="O1241" s="8">
        <v>309041.26199999999</v>
      </c>
      <c r="P1241" s="12">
        <v>6143829.8609999996</v>
      </c>
      <c r="Q1241" s="13" t="s">
        <v>1017</v>
      </c>
      <c r="R1241" s="54" t="str">
        <f>IF(ISNUMBER(MATCH(J1241, Causas!B:B, 0)), "Taxonomía Nueva", IF(ISNUMBER(MATCH(J1241, 'Causas 1'!B:B, 0)), "Taxonomía Antigua", "HUÉRFANO"))</f>
        <v>Taxonomía Nueva</v>
      </c>
      <c r="S1241" s="56">
        <f>YEAR(G1241)</f>
        <v>2022</v>
      </c>
      <c r="T1241" s="8">
        <f>IF(OR(ISBLANK(O1240), O1240=0, O1240="", ISBLANK(P1240), P1240=0, P1240=""), 1, 0)</f>
        <v>0</v>
      </c>
    </row>
    <row r="1242" spans="2:20">
      <c r="B1242" s="7">
        <v>202200355</v>
      </c>
      <c r="C1242" s="8">
        <v>2</v>
      </c>
      <c r="D1242" s="8">
        <v>4</v>
      </c>
      <c r="E1242" s="8">
        <v>255</v>
      </c>
      <c r="F1242" s="9">
        <v>11</v>
      </c>
      <c r="G1242" s="10">
        <v>44629.822129629632</v>
      </c>
      <c r="H1242" s="10">
        <v>44629.866331018522</v>
      </c>
      <c r="I1242" s="11">
        <v>1.06</v>
      </c>
      <c r="J1242" s="9">
        <v>30</v>
      </c>
      <c r="K1242" s="9" t="s">
        <v>4</v>
      </c>
      <c r="L1242" s="8">
        <v>7308</v>
      </c>
      <c r="M1242" s="8" t="s">
        <v>50</v>
      </c>
      <c r="N1242" s="8" t="s">
        <v>51</v>
      </c>
      <c r="O1242" s="8">
        <v>315789.14899999998</v>
      </c>
      <c r="P1242" s="12">
        <v>6139328.9780000001</v>
      </c>
      <c r="Q1242" s="13" t="s">
        <v>1018</v>
      </c>
      <c r="R1242" s="54" t="str">
        <f>IF(ISNUMBER(MATCH(J1242, Causas!B:B, 0)), "Taxonomía Nueva", IF(ISNUMBER(MATCH(J1242, 'Causas 1'!B:B, 0)), "Taxonomía Antigua", "HUÉRFANO"))</f>
        <v>Taxonomía Nueva</v>
      </c>
      <c r="S1242" s="56">
        <f>YEAR(G1242)</f>
        <v>2022</v>
      </c>
      <c r="T1242" s="8">
        <f>IF(OR(ISBLANK(O1241), O1241=0, O1241="", ISBLANK(P1241), P1241=0, P1241=""), 1, 0)</f>
        <v>0</v>
      </c>
    </row>
    <row r="1243" spans="2:20">
      <c r="B1243" s="7">
        <v>202200363</v>
      </c>
      <c r="C1243" s="8">
        <v>7</v>
      </c>
      <c r="D1243" s="8">
        <v>267</v>
      </c>
      <c r="E1243" s="8">
        <v>17436.5</v>
      </c>
      <c r="F1243" s="9">
        <v>2761</v>
      </c>
      <c r="G1243" s="10">
        <v>44631.659722222219</v>
      </c>
      <c r="H1243" s="10">
        <v>44631.662499999999</v>
      </c>
      <c r="I1243" s="11">
        <v>7.0000000000000007E-2</v>
      </c>
      <c r="J1243" s="9">
        <v>32</v>
      </c>
      <c r="K1243" s="9" t="s">
        <v>2</v>
      </c>
      <c r="L1243" s="8">
        <v>7301</v>
      </c>
      <c r="M1243" s="8" t="s">
        <v>53</v>
      </c>
      <c r="N1243" s="8" t="s">
        <v>51</v>
      </c>
      <c r="O1243" s="8">
        <v>296491.57527492999</v>
      </c>
      <c r="P1243" s="12">
        <v>6125569.1047082497</v>
      </c>
      <c r="Q1243" s="13" t="s">
        <v>1019</v>
      </c>
      <c r="R1243" s="54" t="str">
        <f>IF(ISNUMBER(MATCH(J1243, Causas!B:B, 0)), "Taxonomía Nueva", IF(ISNUMBER(MATCH(J1243, 'Causas 1'!B:B, 0)), "Taxonomía Antigua", "HUÉRFANO"))</f>
        <v>Taxonomía Nueva</v>
      </c>
      <c r="S1243" s="56">
        <f>YEAR(G1243)</f>
        <v>2022</v>
      </c>
      <c r="T1243" s="8">
        <f>IF(OR(ISBLANK(O1242), O1242=0, O1242="", ISBLANK(P1242), P1242=0, P1242=""), 1, 0)</f>
        <v>0</v>
      </c>
    </row>
    <row r="1244" spans="2:20">
      <c r="B1244" s="7">
        <v>202200363</v>
      </c>
      <c r="C1244" s="8">
        <v>7</v>
      </c>
      <c r="D1244" s="8">
        <v>35</v>
      </c>
      <c r="E1244" s="8">
        <v>2169.5</v>
      </c>
      <c r="F1244" s="9">
        <v>287</v>
      </c>
      <c r="G1244" s="10">
        <v>44631.659722222219</v>
      </c>
      <c r="H1244" s="10">
        <v>44631.662499999999</v>
      </c>
      <c r="I1244" s="11">
        <v>7.0000000000000007E-2</v>
      </c>
      <c r="J1244" s="9">
        <v>32</v>
      </c>
      <c r="K1244" s="9" t="s">
        <v>2</v>
      </c>
      <c r="L1244" s="8">
        <v>7304</v>
      </c>
      <c r="M1244" s="8" t="s">
        <v>92</v>
      </c>
      <c r="N1244" s="8" t="s">
        <v>51</v>
      </c>
      <c r="O1244" s="8">
        <v>296491.57527492999</v>
      </c>
      <c r="P1244" s="12">
        <v>6125569.1047082497</v>
      </c>
      <c r="Q1244" s="13" t="s">
        <v>1019</v>
      </c>
      <c r="R1244" s="54" t="str">
        <f>IF(ISNUMBER(MATCH(J1244, Causas!B:B, 0)), "Taxonomía Nueva", IF(ISNUMBER(MATCH(J1244, 'Causas 1'!B:B, 0)), "Taxonomía Antigua", "HUÉRFANO"))</f>
        <v>Taxonomía Nueva</v>
      </c>
      <c r="S1244" s="56">
        <f>YEAR(G1244)</f>
        <v>2022</v>
      </c>
      <c r="T1244" s="8">
        <f>IF(OR(ISBLANK(O1243), O1243=0, O1243="", ISBLANK(P1243), P1243=0, P1243=""), 1, 0)</f>
        <v>0</v>
      </c>
    </row>
    <row r="1245" spans="2:20">
      <c r="B1245" s="7">
        <v>202200364</v>
      </c>
      <c r="C1245" s="8">
        <v>6</v>
      </c>
      <c r="D1245" s="8">
        <v>208</v>
      </c>
      <c r="E1245" s="8">
        <v>20938.5</v>
      </c>
      <c r="F1245" s="9">
        <v>2797</v>
      </c>
      <c r="G1245" s="10">
        <v>44631.659722222219</v>
      </c>
      <c r="H1245" s="10">
        <v>44631.662499999999</v>
      </c>
      <c r="I1245" s="11">
        <v>7.0000000000000007E-2</v>
      </c>
      <c r="J1245" s="9">
        <v>32</v>
      </c>
      <c r="K1245" s="9" t="s">
        <v>2</v>
      </c>
      <c r="L1245" s="8">
        <v>7301</v>
      </c>
      <c r="M1245" s="8" t="s">
        <v>53</v>
      </c>
      <c r="N1245" s="8" t="s">
        <v>51</v>
      </c>
      <c r="O1245" s="8">
        <v>296508.32527492999</v>
      </c>
      <c r="P1245" s="12">
        <v>6125585.75470882</v>
      </c>
      <c r="Q1245" s="13" t="s">
        <v>1019</v>
      </c>
      <c r="R1245" s="54" t="str">
        <f>IF(ISNUMBER(MATCH(J1245, Causas!B:B, 0)), "Taxonomía Nueva", IF(ISNUMBER(MATCH(J1245, 'Causas 1'!B:B, 0)), "Taxonomía Antigua", "HUÉRFANO"))</f>
        <v>Taxonomía Nueva</v>
      </c>
      <c r="S1245" s="56">
        <f>YEAR(G1245)</f>
        <v>2022</v>
      </c>
      <c r="T1245" s="8">
        <f>IF(OR(ISBLANK(O1244), O1244=0, O1244="", ISBLANK(P1244), P1244=0, P1244=""), 1, 0)</f>
        <v>0</v>
      </c>
    </row>
    <row r="1246" spans="2:20">
      <c r="B1246" s="7">
        <v>202200365</v>
      </c>
      <c r="C1246" s="8">
        <v>9</v>
      </c>
      <c r="D1246" s="8">
        <v>27</v>
      </c>
      <c r="E1246" s="8">
        <v>666</v>
      </c>
      <c r="F1246" s="9">
        <v>404</v>
      </c>
      <c r="G1246" s="10">
        <v>44631.659722222219</v>
      </c>
      <c r="H1246" s="10">
        <v>44631.662499999999</v>
      </c>
      <c r="I1246" s="11">
        <v>7.0000000000000007E-2</v>
      </c>
      <c r="J1246" s="9">
        <v>32</v>
      </c>
      <c r="K1246" s="9" t="s">
        <v>2</v>
      </c>
      <c r="L1246" s="8">
        <v>7306</v>
      </c>
      <c r="M1246" s="8" t="s">
        <v>60</v>
      </c>
      <c r="N1246" s="8" t="s">
        <v>51</v>
      </c>
      <c r="O1246" s="8">
        <v>304246.84420964</v>
      </c>
      <c r="P1246" s="12">
        <v>6139485.9180800002</v>
      </c>
      <c r="Q1246" s="13" t="s">
        <v>1019</v>
      </c>
      <c r="R1246" s="54" t="str">
        <f>IF(ISNUMBER(MATCH(J1246, Causas!B:B, 0)), "Taxonomía Nueva", IF(ISNUMBER(MATCH(J1246, 'Causas 1'!B:B, 0)), "Taxonomía Antigua", "HUÉRFANO"))</f>
        <v>Taxonomía Nueva</v>
      </c>
      <c r="S1246" s="56">
        <f>YEAR(G1246)</f>
        <v>2022</v>
      </c>
      <c r="T1246" s="8">
        <f>IF(OR(ISBLANK(O1245), O1245=0, O1245="", ISBLANK(P1245), P1245=0, P1245=""), 1, 0)</f>
        <v>0</v>
      </c>
    </row>
    <row r="1247" spans="2:20">
      <c r="B1247" s="7">
        <v>202200365</v>
      </c>
      <c r="C1247" s="8">
        <v>9</v>
      </c>
      <c r="D1247" s="8">
        <v>108</v>
      </c>
      <c r="E1247" s="8">
        <v>15221.5</v>
      </c>
      <c r="F1247" s="9">
        <v>1020</v>
      </c>
      <c r="G1247" s="10">
        <v>44631.659722222219</v>
      </c>
      <c r="H1247" s="10">
        <v>44631.662499999999</v>
      </c>
      <c r="I1247" s="11">
        <v>7.0000000000000007E-2</v>
      </c>
      <c r="J1247" s="9">
        <v>32</v>
      </c>
      <c r="K1247" s="9" t="s">
        <v>2</v>
      </c>
      <c r="L1247" s="8">
        <v>7308</v>
      </c>
      <c r="M1247" s="8" t="s">
        <v>50</v>
      </c>
      <c r="N1247" s="8" t="s">
        <v>51</v>
      </c>
      <c r="O1247" s="8">
        <v>304246.84420964</v>
      </c>
      <c r="P1247" s="12">
        <v>6139485.9180800002</v>
      </c>
      <c r="Q1247" s="13" t="s">
        <v>1019</v>
      </c>
      <c r="R1247" s="54" t="str">
        <f>IF(ISNUMBER(MATCH(J1247, Causas!B:B, 0)), "Taxonomía Nueva", IF(ISNUMBER(MATCH(J1247, 'Causas 1'!B:B, 0)), "Taxonomía Antigua", "HUÉRFANO"))</f>
        <v>Taxonomía Nueva</v>
      </c>
      <c r="S1247" s="56">
        <f>YEAR(G1247)</f>
        <v>2022</v>
      </c>
      <c r="T1247" s="8">
        <f>IF(OR(ISBLANK(O1246), O1246=0, O1246="", ISBLANK(P1246), P1246=0, P1246=""), 1, 0)</f>
        <v>0</v>
      </c>
    </row>
    <row r="1248" spans="2:20">
      <c r="B1248" s="7">
        <v>202200366</v>
      </c>
      <c r="C1248" s="8">
        <v>10</v>
      </c>
      <c r="D1248" s="8">
        <v>188</v>
      </c>
      <c r="E1248" s="8">
        <v>19621</v>
      </c>
      <c r="F1248" s="9">
        <v>2089</v>
      </c>
      <c r="G1248" s="10">
        <v>44631.659722222219</v>
      </c>
      <c r="H1248" s="10">
        <v>44631.662499999999</v>
      </c>
      <c r="I1248" s="11">
        <v>7.0000000000000007E-2</v>
      </c>
      <c r="J1248" s="9">
        <v>32</v>
      </c>
      <c r="K1248" s="9" t="s">
        <v>2</v>
      </c>
      <c r="L1248" s="8">
        <v>7308</v>
      </c>
      <c r="M1248" s="8" t="s">
        <v>50</v>
      </c>
      <c r="N1248" s="8" t="s">
        <v>51</v>
      </c>
      <c r="O1248" s="8">
        <v>304252.89421007002</v>
      </c>
      <c r="P1248" s="12">
        <v>6139485.9180800002</v>
      </c>
      <c r="Q1248" s="13" t="s">
        <v>1019</v>
      </c>
      <c r="R1248" s="54" t="str">
        <f>IF(ISNUMBER(MATCH(J1248, Causas!B:B, 0)), "Taxonomía Nueva", IF(ISNUMBER(MATCH(J1248, 'Causas 1'!B:B, 0)), "Taxonomía Antigua", "HUÉRFANO"))</f>
        <v>Taxonomía Nueva</v>
      </c>
      <c r="S1248" s="56">
        <f>YEAR(G1248)</f>
        <v>2022</v>
      </c>
      <c r="T1248" s="8">
        <f>IF(OR(ISBLANK(O1247), O1247=0, O1247="", ISBLANK(P1247), P1247=0, P1247=""), 1, 0)</f>
        <v>0</v>
      </c>
    </row>
    <row r="1249" spans="2:20">
      <c r="B1249" s="7">
        <v>202200367</v>
      </c>
      <c r="C1249" s="8">
        <v>8</v>
      </c>
      <c r="D1249" s="8">
        <v>155</v>
      </c>
      <c r="E1249" s="8">
        <v>8724</v>
      </c>
      <c r="F1249" s="9">
        <v>1535</v>
      </c>
      <c r="G1249" s="10">
        <v>44631.659722222219</v>
      </c>
      <c r="H1249" s="10">
        <v>44631.662499999999</v>
      </c>
      <c r="I1249" s="11">
        <v>7.0000000000000007E-2</v>
      </c>
      <c r="J1249" s="9">
        <v>32</v>
      </c>
      <c r="K1249" s="9" t="s">
        <v>2</v>
      </c>
      <c r="L1249" s="8">
        <v>7301</v>
      </c>
      <c r="M1249" s="8" t="s">
        <v>53</v>
      </c>
      <c r="N1249" s="8" t="s">
        <v>51</v>
      </c>
      <c r="O1249" s="8">
        <v>296512.97279999999</v>
      </c>
      <c r="P1249" s="12">
        <v>6125541.6553999996</v>
      </c>
      <c r="Q1249" s="13" t="s">
        <v>1019</v>
      </c>
      <c r="R1249" s="54" t="str">
        <f>IF(ISNUMBER(MATCH(J1249, Causas!B:B, 0)), "Taxonomía Nueva", IF(ISNUMBER(MATCH(J1249, 'Causas 1'!B:B, 0)), "Taxonomía Antigua", "HUÉRFANO"))</f>
        <v>Taxonomía Nueva</v>
      </c>
      <c r="S1249" s="56">
        <f>YEAR(G1249)</f>
        <v>2022</v>
      </c>
      <c r="T1249" s="8">
        <f>IF(OR(ISBLANK(O1248), O1248=0, O1248="", ISBLANK(P1248), P1248=0, P1248=""), 1, 0)</f>
        <v>0</v>
      </c>
    </row>
    <row r="1250" spans="2:20">
      <c r="B1250" s="7">
        <v>202200367</v>
      </c>
      <c r="C1250" s="8">
        <v>8</v>
      </c>
      <c r="D1250" s="8">
        <v>19</v>
      </c>
      <c r="E1250" s="8">
        <v>9597</v>
      </c>
      <c r="F1250" s="9">
        <v>63</v>
      </c>
      <c r="G1250" s="10">
        <v>44631.659722222219</v>
      </c>
      <c r="H1250" s="10">
        <v>44631.662499999999</v>
      </c>
      <c r="I1250" s="11">
        <v>7.0000000000000007E-2</v>
      </c>
      <c r="J1250" s="9">
        <v>32</v>
      </c>
      <c r="K1250" s="9" t="s">
        <v>2</v>
      </c>
      <c r="L1250" s="8">
        <v>7306</v>
      </c>
      <c r="M1250" s="8" t="s">
        <v>60</v>
      </c>
      <c r="N1250" s="8" t="s">
        <v>51</v>
      </c>
      <c r="O1250" s="8">
        <v>296512.97279999999</v>
      </c>
      <c r="P1250" s="12">
        <v>6125541.6553999996</v>
      </c>
      <c r="Q1250" s="13" t="s">
        <v>1019</v>
      </c>
      <c r="R1250" s="54" t="str">
        <f>IF(ISNUMBER(MATCH(J1250, Causas!B:B, 0)), "Taxonomía Nueva", IF(ISNUMBER(MATCH(J1250, 'Causas 1'!B:B, 0)), "Taxonomía Antigua", "HUÉRFANO"))</f>
        <v>Taxonomía Nueva</v>
      </c>
      <c r="S1250" s="56">
        <f>YEAR(G1250)</f>
        <v>2022</v>
      </c>
      <c r="T1250" s="8">
        <f>IF(OR(ISBLANK(O1249), O1249=0, O1249="", ISBLANK(P1249), P1249=0, P1249=""), 1, 0)</f>
        <v>0</v>
      </c>
    </row>
    <row r="1251" spans="2:20">
      <c r="B1251" s="7">
        <v>202200370</v>
      </c>
      <c r="C1251" s="8">
        <v>7</v>
      </c>
      <c r="D1251" s="8">
        <v>0</v>
      </c>
      <c r="E1251" s="8">
        <v>0</v>
      </c>
      <c r="F1251" s="9">
        <v>88</v>
      </c>
      <c r="G1251" s="10">
        <v>44631.897303240738</v>
      </c>
      <c r="H1251" s="10">
        <v>44631.941782407404</v>
      </c>
      <c r="I1251" s="11">
        <v>1.07</v>
      </c>
      <c r="J1251" s="9">
        <v>26</v>
      </c>
      <c r="K1251" s="9" t="s">
        <v>4</v>
      </c>
      <c r="L1251" s="8">
        <v>7301</v>
      </c>
      <c r="M1251" s="8" t="s">
        <v>53</v>
      </c>
      <c r="N1251" s="8" t="s">
        <v>275</v>
      </c>
      <c r="O1251" s="8">
        <v>304076.23412371002</v>
      </c>
      <c r="P1251" s="12">
        <v>6110685.6768920897</v>
      </c>
      <c r="Q1251" s="13" t="s">
        <v>1020</v>
      </c>
      <c r="R1251" s="54" t="str">
        <f>IF(ISNUMBER(MATCH(J1251, Causas!B:B, 0)), "Taxonomía Nueva", IF(ISNUMBER(MATCH(J1251, 'Causas 1'!B:B, 0)), "Taxonomía Antigua", "HUÉRFANO"))</f>
        <v>Taxonomía Nueva</v>
      </c>
      <c r="S1251" s="56">
        <f>YEAR(G1251)</f>
        <v>2022</v>
      </c>
      <c r="T1251" s="8">
        <f>IF(OR(ISBLANK(O1250), O1250=0, O1250="", ISBLANK(P1250), P1250=0, P1250=""), 1, 0)</f>
        <v>0</v>
      </c>
    </row>
    <row r="1252" spans="2:20">
      <c r="B1252" s="7">
        <v>202200372</v>
      </c>
      <c r="C1252" s="8">
        <v>7</v>
      </c>
      <c r="D1252" s="8">
        <v>0</v>
      </c>
      <c r="E1252" s="8">
        <v>0</v>
      </c>
      <c r="F1252" s="9">
        <v>88</v>
      </c>
      <c r="G1252" s="10">
        <v>44633.842453703706</v>
      </c>
      <c r="H1252" s="10">
        <v>44633.920138888891</v>
      </c>
      <c r="I1252" s="11">
        <v>1.86</v>
      </c>
      <c r="J1252" s="9">
        <v>26</v>
      </c>
      <c r="K1252" s="9" t="s">
        <v>4</v>
      </c>
      <c r="L1252" s="8">
        <v>7301</v>
      </c>
      <c r="M1252" s="8" t="s">
        <v>53</v>
      </c>
      <c r="N1252" s="8" t="s">
        <v>275</v>
      </c>
      <c r="O1252" s="8">
        <v>304076.23412371002</v>
      </c>
      <c r="P1252" s="12">
        <v>6110685.6768920897</v>
      </c>
      <c r="Q1252" s="13" t="s">
        <v>1021</v>
      </c>
      <c r="R1252" s="54" t="str">
        <f>IF(ISNUMBER(MATCH(J1252, Causas!B:B, 0)), "Taxonomía Nueva", IF(ISNUMBER(MATCH(J1252, 'Causas 1'!B:B, 0)), "Taxonomía Antigua", "HUÉRFANO"))</f>
        <v>Taxonomía Nueva</v>
      </c>
      <c r="S1252" s="56">
        <f>YEAR(G1252)</f>
        <v>2022</v>
      </c>
      <c r="T1252" s="8">
        <f>IF(OR(ISBLANK(O1251), O1251=0, O1251="", ISBLANK(P1251), P1251=0, P1251=""), 1, 0)</f>
        <v>0</v>
      </c>
    </row>
    <row r="1253" spans="2:20">
      <c r="B1253" s="7">
        <v>202200376</v>
      </c>
      <c r="C1253" s="8">
        <v>7</v>
      </c>
      <c r="D1253" s="8">
        <v>115</v>
      </c>
      <c r="E1253" s="8">
        <v>4951</v>
      </c>
      <c r="F1253" s="9">
        <v>1109</v>
      </c>
      <c r="G1253" s="10">
        <v>44639.418298611112</v>
      </c>
      <c r="H1253" s="10">
        <v>44639.66479166667</v>
      </c>
      <c r="I1253" s="11">
        <v>5.92</v>
      </c>
      <c r="J1253" s="9">
        <v>24</v>
      </c>
      <c r="K1253" s="9" t="s">
        <v>4</v>
      </c>
      <c r="L1253" s="8">
        <v>7301</v>
      </c>
      <c r="M1253" s="8" t="s">
        <v>53</v>
      </c>
      <c r="N1253" s="8" t="s">
        <v>51</v>
      </c>
      <c r="O1253" s="8">
        <v>304303.72700000001</v>
      </c>
      <c r="P1253" s="12">
        <v>6112016.9330000002</v>
      </c>
      <c r="Q1253" s="13" t="s">
        <v>1022</v>
      </c>
      <c r="R1253" s="54" t="str">
        <f>IF(ISNUMBER(MATCH(J1253, Causas!B:B, 0)), "Taxonomía Nueva", IF(ISNUMBER(MATCH(J1253, 'Causas 1'!B:B, 0)), "Taxonomía Antigua", "HUÉRFANO"))</f>
        <v>Taxonomía Nueva</v>
      </c>
      <c r="S1253" s="56">
        <f>YEAR(G1253)</f>
        <v>2022</v>
      </c>
      <c r="T1253" s="8">
        <f>IF(OR(ISBLANK(O1252), O1252=0, O1252="", ISBLANK(P1252), P1252=0, P1252=""), 1, 0)</f>
        <v>0</v>
      </c>
    </row>
    <row r="1254" spans="2:20">
      <c r="B1254" s="7">
        <v>202200376</v>
      </c>
      <c r="C1254" s="8">
        <v>7</v>
      </c>
      <c r="D1254" s="8">
        <v>35</v>
      </c>
      <c r="E1254" s="8">
        <v>2169.5</v>
      </c>
      <c r="F1254" s="9">
        <v>287</v>
      </c>
      <c r="G1254" s="10">
        <v>44639.418298611112</v>
      </c>
      <c r="H1254" s="10">
        <v>44639.66479166667</v>
      </c>
      <c r="I1254" s="11">
        <v>5.92</v>
      </c>
      <c r="J1254" s="9">
        <v>24</v>
      </c>
      <c r="K1254" s="9" t="s">
        <v>4</v>
      </c>
      <c r="L1254" s="8">
        <v>7304</v>
      </c>
      <c r="M1254" s="8" t="s">
        <v>92</v>
      </c>
      <c r="N1254" s="8" t="s">
        <v>51</v>
      </c>
      <c r="O1254" s="8">
        <v>304303.72700000001</v>
      </c>
      <c r="P1254" s="12">
        <v>6112016.9330000002</v>
      </c>
      <c r="Q1254" s="13" t="s">
        <v>1022</v>
      </c>
      <c r="R1254" s="54" t="str">
        <f>IF(ISNUMBER(MATCH(J1254, Causas!B:B, 0)), "Taxonomía Nueva", IF(ISNUMBER(MATCH(J1254, 'Causas 1'!B:B, 0)), "Taxonomía Antigua", "HUÉRFANO"))</f>
        <v>Taxonomía Nueva</v>
      </c>
      <c r="S1254" s="56">
        <f>YEAR(G1254)</f>
        <v>2022</v>
      </c>
      <c r="T1254" s="8">
        <f>IF(OR(ISBLANK(O1253), O1253=0, O1253="", ISBLANK(P1253), P1253=0, P1253=""), 1, 0)</f>
        <v>0</v>
      </c>
    </row>
    <row r="1255" spans="2:20">
      <c r="B1255" s="7">
        <v>202200384</v>
      </c>
      <c r="C1255" s="8">
        <v>7</v>
      </c>
      <c r="D1255" s="8">
        <v>44</v>
      </c>
      <c r="E1255" s="8">
        <v>1708</v>
      </c>
      <c r="F1255" s="9">
        <v>496</v>
      </c>
      <c r="G1255" s="10">
        <v>44637.65625</v>
      </c>
      <c r="H1255" s="10">
        <v>44637.679178240738</v>
      </c>
      <c r="I1255" s="11">
        <v>0.55000000000000004</v>
      </c>
      <c r="J1255" s="9">
        <v>20</v>
      </c>
      <c r="K1255" s="9" t="s">
        <v>3</v>
      </c>
      <c r="L1255" s="8">
        <v>7301</v>
      </c>
      <c r="M1255" s="8" t="s">
        <v>53</v>
      </c>
      <c r="N1255" s="8" t="s">
        <v>51</v>
      </c>
      <c r="O1255" s="8">
        <v>307085.33199999999</v>
      </c>
      <c r="P1255" s="12">
        <v>6104906.3990000002</v>
      </c>
      <c r="Q1255" s="13" t="s">
        <v>1023</v>
      </c>
      <c r="R1255" s="54" t="str">
        <f>IF(ISNUMBER(MATCH(J1255, Causas!B:B, 0)), "Taxonomía Nueva", IF(ISNUMBER(MATCH(J1255, 'Causas 1'!B:B, 0)), "Taxonomía Antigua", "HUÉRFANO"))</f>
        <v>Taxonomía Nueva</v>
      </c>
      <c r="S1255" s="56">
        <f>YEAR(G1255)</f>
        <v>2022</v>
      </c>
      <c r="T1255" s="8">
        <f>IF(OR(ISBLANK(O1254), O1254=0, O1254="", ISBLANK(P1254), P1254=0, P1254=""), 1, 0)</f>
        <v>0</v>
      </c>
    </row>
    <row r="1256" spans="2:20">
      <c r="B1256" s="7">
        <v>202200384</v>
      </c>
      <c r="C1256" s="8">
        <v>7</v>
      </c>
      <c r="D1256" s="8">
        <v>36</v>
      </c>
      <c r="E1256" s="8">
        <v>1155.5</v>
      </c>
      <c r="F1256" s="9">
        <v>230</v>
      </c>
      <c r="G1256" s="10">
        <v>44637.65625</v>
      </c>
      <c r="H1256" s="10">
        <v>44637.684189814812</v>
      </c>
      <c r="I1256" s="11">
        <v>0.67</v>
      </c>
      <c r="J1256" s="9">
        <v>20</v>
      </c>
      <c r="K1256" s="9" t="s">
        <v>3</v>
      </c>
      <c r="L1256" s="8">
        <v>7301</v>
      </c>
      <c r="M1256" s="8" t="s">
        <v>53</v>
      </c>
      <c r="N1256" s="8" t="s">
        <v>51</v>
      </c>
      <c r="O1256" s="8">
        <v>307085.33199999999</v>
      </c>
      <c r="P1256" s="12">
        <v>6104906.3990000002</v>
      </c>
      <c r="Q1256" s="13" t="s">
        <v>1023</v>
      </c>
      <c r="R1256" s="54" t="str">
        <f>IF(ISNUMBER(MATCH(J1256, Causas!B:B, 0)), "Taxonomía Nueva", IF(ISNUMBER(MATCH(J1256, 'Causas 1'!B:B, 0)), "Taxonomía Antigua", "HUÉRFANO"))</f>
        <v>Taxonomía Nueva</v>
      </c>
      <c r="S1256" s="56">
        <f>YEAR(G1256)</f>
        <v>2022</v>
      </c>
      <c r="T1256" s="8">
        <f>IF(OR(ISBLANK(O1255), O1255=0, O1255="", ISBLANK(P1255), P1255=0, P1255=""), 1, 0)</f>
        <v>0</v>
      </c>
    </row>
    <row r="1257" spans="2:20">
      <c r="B1257" s="7">
        <v>202200400</v>
      </c>
      <c r="C1257" s="8">
        <v>8</v>
      </c>
      <c r="D1257" s="8">
        <v>36</v>
      </c>
      <c r="E1257" s="8">
        <v>1373</v>
      </c>
      <c r="F1257" s="9">
        <v>345</v>
      </c>
      <c r="G1257" s="10">
        <v>44643.574074074073</v>
      </c>
      <c r="H1257" s="10">
        <v>44643.637731481482</v>
      </c>
      <c r="I1257" s="11">
        <v>1.53</v>
      </c>
      <c r="J1257" s="9">
        <v>1</v>
      </c>
      <c r="K1257" s="9" t="s">
        <v>4</v>
      </c>
      <c r="L1257" s="8">
        <v>7301</v>
      </c>
      <c r="M1257" s="8" t="s">
        <v>53</v>
      </c>
      <c r="N1257" s="8" t="s">
        <v>51</v>
      </c>
      <c r="O1257" s="8">
        <v>299667.65500000003</v>
      </c>
      <c r="P1257" s="12">
        <v>6126982.4730000002</v>
      </c>
      <c r="Q1257" s="13" t="s">
        <v>1024</v>
      </c>
      <c r="R1257" s="54" t="str">
        <f>IF(ISNUMBER(MATCH(J1257, Causas!B:B, 0)), "Taxonomía Nueva", IF(ISNUMBER(MATCH(J1257, 'Causas 1'!B:B, 0)), "Taxonomía Antigua", "HUÉRFANO"))</f>
        <v>Taxonomía Nueva</v>
      </c>
      <c r="S1257" s="56">
        <f>YEAR(G1257)</f>
        <v>2022</v>
      </c>
      <c r="T1257" s="8">
        <f>IF(OR(ISBLANK(O1256), O1256=0, O1256="", ISBLANK(P1256), P1256=0, P1256=""), 1, 0)</f>
        <v>0</v>
      </c>
    </row>
    <row r="1258" spans="2:20">
      <c r="B1258" s="7">
        <v>202200400</v>
      </c>
      <c r="C1258" s="8">
        <v>8</v>
      </c>
      <c r="D1258" s="8">
        <v>20</v>
      </c>
      <c r="E1258" s="8">
        <v>782</v>
      </c>
      <c r="F1258" s="9">
        <v>126</v>
      </c>
      <c r="G1258" s="10">
        <v>44643.578796296293</v>
      </c>
      <c r="H1258" s="10">
        <v>44643.61346064815</v>
      </c>
      <c r="I1258" s="11">
        <v>0.83</v>
      </c>
      <c r="J1258" s="9">
        <v>1</v>
      </c>
      <c r="K1258" s="9" t="s">
        <v>4</v>
      </c>
      <c r="L1258" s="8">
        <v>7301</v>
      </c>
      <c r="M1258" s="8" t="s">
        <v>53</v>
      </c>
      <c r="N1258" s="8" t="s">
        <v>51</v>
      </c>
      <c r="O1258" s="8">
        <v>299326.63199999998</v>
      </c>
      <c r="P1258" s="12">
        <v>6126814.4869999997</v>
      </c>
      <c r="Q1258" s="13" t="s">
        <v>1024</v>
      </c>
      <c r="R1258" s="54" t="str">
        <f>IF(ISNUMBER(MATCH(J1258, Causas!B:B, 0)), "Taxonomía Nueva", IF(ISNUMBER(MATCH(J1258, 'Causas 1'!B:B, 0)), "Taxonomía Antigua", "HUÉRFANO"))</f>
        <v>Taxonomía Nueva</v>
      </c>
      <c r="S1258" s="56">
        <f>YEAR(G1258)</f>
        <v>2022</v>
      </c>
      <c r="T1258" s="8">
        <f>IF(OR(ISBLANK(O1257), O1257=0, O1257="", ISBLANK(P1257), P1257=0, P1257=""), 1, 0)</f>
        <v>0</v>
      </c>
    </row>
    <row r="1259" spans="2:20">
      <c r="B1259" s="7">
        <v>202200400</v>
      </c>
      <c r="C1259" s="8">
        <v>8</v>
      </c>
      <c r="D1259" s="8">
        <v>1</v>
      </c>
      <c r="E1259" s="8">
        <v>75</v>
      </c>
      <c r="F1259" s="9">
        <v>22</v>
      </c>
      <c r="G1259" s="10">
        <v>44643.578796296293</v>
      </c>
      <c r="H1259" s="10">
        <v>44643.61346064815</v>
      </c>
      <c r="I1259" s="11">
        <v>0.83</v>
      </c>
      <c r="J1259" s="9">
        <v>1</v>
      </c>
      <c r="K1259" s="9" t="s">
        <v>4</v>
      </c>
      <c r="L1259" s="8">
        <v>7306</v>
      </c>
      <c r="M1259" s="8" t="s">
        <v>60</v>
      </c>
      <c r="N1259" s="8" t="s">
        <v>51</v>
      </c>
      <c r="O1259" s="8">
        <v>299326.63199999998</v>
      </c>
      <c r="P1259" s="12">
        <v>6126814.4869999997</v>
      </c>
      <c r="Q1259" s="13" t="s">
        <v>1024</v>
      </c>
      <c r="R1259" s="54" t="str">
        <f>IF(ISNUMBER(MATCH(J1259, Causas!B:B, 0)), "Taxonomía Nueva", IF(ISNUMBER(MATCH(J1259, 'Causas 1'!B:B, 0)), "Taxonomía Antigua", "HUÉRFANO"))</f>
        <v>Taxonomía Nueva</v>
      </c>
      <c r="S1259" s="56">
        <f>YEAR(G1259)</f>
        <v>2022</v>
      </c>
      <c r="T1259" s="8">
        <f>IF(OR(ISBLANK(O1258), O1258=0, O1258="", ISBLANK(P1258), P1258=0, P1258=""), 1, 0)</f>
        <v>0</v>
      </c>
    </row>
    <row r="1260" spans="2:20">
      <c r="B1260" s="7">
        <v>202200401</v>
      </c>
      <c r="C1260" s="8">
        <v>7</v>
      </c>
      <c r="D1260" s="8">
        <v>80</v>
      </c>
      <c r="E1260" s="8">
        <v>2863.5</v>
      </c>
      <c r="F1260" s="9">
        <v>740</v>
      </c>
      <c r="G1260" s="10">
        <v>44643.574456018519</v>
      </c>
      <c r="H1260" s="10">
        <v>44643.606747685182</v>
      </c>
      <c r="I1260" s="11">
        <v>0.78</v>
      </c>
      <c r="J1260" s="9">
        <v>1</v>
      </c>
      <c r="K1260" s="9" t="s">
        <v>4</v>
      </c>
      <c r="L1260" s="8">
        <v>7301</v>
      </c>
      <c r="M1260" s="8" t="s">
        <v>53</v>
      </c>
      <c r="N1260" s="8" t="s">
        <v>51</v>
      </c>
      <c r="O1260" s="8">
        <v>307085.33199999999</v>
      </c>
      <c r="P1260" s="12">
        <v>6104906.3990000002</v>
      </c>
      <c r="Q1260" s="13" t="s">
        <v>1025</v>
      </c>
      <c r="R1260" s="54" t="str">
        <f>IF(ISNUMBER(MATCH(J1260, Causas!B:B, 0)), "Taxonomía Nueva", IF(ISNUMBER(MATCH(J1260, 'Causas 1'!B:B, 0)), "Taxonomía Antigua", "HUÉRFANO"))</f>
        <v>Taxonomía Nueva</v>
      </c>
      <c r="S1260" s="56">
        <f>YEAR(G1260)</f>
        <v>2022</v>
      </c>
      <c r="T1260" s="8">
        <f>IF(OR(ISBLANK(O1259), O1259=0, O1259="", ISBLANK(P1259), P1259=0, P1259=""), 1, 0)</f>
        <v>0</v>
      </c>
    </row>
    <row r="1261" spans="2:20">
      <c r="B1261" s="7">
        <v>202200407</v>
      </c>
      <c r="C1261" s="8">
        <v>9</v>
      </c>
      <c r="D1261" s="8">
        <v>24</v>
      </c>
      <c r="E1261" s="8">
        <v>2435</v>
      </c>
      <c r="F1261" s="9">
        <v>208</v>
      </c>
      <c r="G1261" s="10">
        <v>44643.583738425928</v>
      </c>
      <c r="H1261" s="10">
        <v>44643.603935185187</v>
      </c>
      <c r="I1261" s="11">
        <v>0.48</v>
      </c>
      <c r="J1261" s="9">
        <v>1</v>
      </c>
      <c r="K1261" s="9" t="s">
        <v>4</v>
      </c>
      <c r="L1261" s="8">
        <v>7308</v>
      </c>
      <c r="M1261" s="8" t="s">
        <v>50</v>
      </c>
      <c r="N1261" s="8" t="s">
        <v>51</v>
      </c>
      <c r="O1261" s="8">
        <v>308630.16100000002</v>
      </c>
      <c r="P1261" s="12">
        <v>6140108.6950000003</v>
      </c>
      <c r="Q1261" s="13" t="s">
        <v>1026</v>
      </c>
      <c r="R1261" s="54" t="str">
        <f>IF(ISNUMBER(MATCH(J1261, Causas!B:B, 0)), "Taxonomía Nueva", IF(ISNUMBER(MATCH(J1261, 'Causas 1'!B:B, 0)), "Taxonomía Antigua", "HUÉRFANO"))</f>
        <v>Taxonomía Nueva</v>
      </c>
      <c r="S1261" s="56">
        <f>YEAR(G1261)</f>
        <v>2022</v>
      </c>
      <c r="T1261" s="8">
        <f>IF(OR(ISBLANK(O1260), O1260=0, O1260="", ISBLANK(P1260), P1260=0, P1260=""), 1, 0)</f>
        <v>0</v>
      </c>
    </row>
    <row r="1262" spans="2:20">
      <c r="B1262" s="7">
        <v>202200407</v>
      </c>
      <c r="C1262" s="8">
        <v>9</v>
      </c>
      <c r="D1262" s="8">
        <v>24</v>
      </c>
      <c r="E1262" s="8">
        <v>867</v>
      </c>
      <c r="F1262" s="9">
        <v>470</v>
      </c>
      <c r="G1262" s="10">
        <v>44643.583738425928</v>
      </c>
      <c r="H1262" s="10">
        <v>44643.678611111114</v>
      </c>
      <c r="I1262" s="11">
        <v>2.2799999999999998</v>
      </c>
      <c r="J1262" s="9">
        <v>1</v>
      </c>
      <c r="K1262" s="9" t="s">
        <v>4</v>
      </c>
      <c r="L1262" s="8">
        <v>7308</v>
      </c>
      <c r="M1262" s="8" t="s">
        <v>50</v>
      </c>
      <c r="N1262" s="8" t="s">
        <v>51</v>
      </c>
      <c r="O1262" s="8">
        <v>308630.16100000002</v>
      </c>
      <c r="P1262" s="12">
        <v>6140108.6950000003</v>
      </c>
      <c r="Q1262" s="13" t="s">
        <v>1026</v>
      </c>
      <c r="R1262" s="54" t="str">
        <f>IF(ISNUMBER(MATCH(J1262, Causas!B:B, 0)), "Taxonomía Nueva", IF(ISNUMBER(MATCH(J1262, 'Causas 1'!B:B, 0)), "Taxonomía Antigua", "HUÉRFANO"))</f>
        <v>Taxonomía Nueva</v>
      </c>
      <c r="S1262" s="56">
        <f>YEAR(G1262)</f>
        <v>2022</v>
      </c>
      <c r="T1262" s="8">
        <f>IF(OR(ISBLANK(O1261), O1261=0, O1261="", ISBLANK(P1261), P1261=0, P1261=""), 1, 0)</f>
        <v>0</v>
      </c>
    </row>
    <row r="1263" spans="2:20">
      <c r="B1263" s="7">
        <v>202200411</v>
      </c>
      <c r="C1263" s="8">
        <v>6</v>
      </c>
      <c r="D1263" s="8">
        <v>2</v>
      </c>
      <c r="E1263" s="8">
        <v>125</v>
      </c>
      <c r="F1263" s="9">
        <v>33</v>
      </c>
      <c r="G1263" s="10">
        <v>44643.58971064815</v>
      </c>
      <c r="H1263" s="10">
        <v>44643.686226851853</v>
      </c>
      <c r="I1263" s="11">
        <v>2.3199999999999998</v>
      </c>
      <c r="J1263" s="9">
        <v>5</v>
      </c>
      <c r="K1263" s="9" t="s">
        <v>4</v>
      </c>
      <c r="L1263" s="8">
        <v>7301</v>
      </c>
      <c r="M1263" s="8" t="s">
        <v>53</v>
      </c>
      <c r="N1263" s="8" t="s">
        <v>51</v>
      </c>
      <c r="O1263" s="8">
        <v>297357.91399999999</v>
      </c>
      <c r="P1263" s="12">
        <v>6123654.2709999997</v>
      </c>
      <c r="Q1263" s="13" t="s">
        <v>1027</v>
      </c>
      <c r="R1263" s="54" t="str">
        <f>IF(ISNUMBER(MATCH(J1263, Causas!B:B, 0)), "Taxonomía Nueva", IF(ISNUMBER(MATCH(J1263, 'Causas 1'!B:B, 0)), "Taxonomía Antigua", "HUÉRFANO"))</f>
        <v>Taxonomía Nueva</v>
      </c>
      <c r="S1263" s="56">
        <f>YEAR(G1263)</f>
        <v>2022</v>
      </c>
      <c r="T1263" s="8">
        <f>IF(OR(ISBLANK(O1262), O1262=0, O1262="", ISBLANK(P1262), P1262=0, P1262=""), 1, 0)</f>
        <v>0</v>
      </c>
    </row>
    <row r="1264" spans="2:20">
      <c r="B1264" s="7">
        <v>202200418</v>
      </c>
      <c r="C1264" s="8">
        <v>10</v>
      </c>
      <c r="D1264" s="8">
        <v>8</v>
      </c>
      <c r="E1264" s="8">
        <v>175</v>
      </c>
      <c r="F1264" s="9">
        <v>84</v>
      </c>
      <c r="G1264" s="10">
        <v>44643.60496527778</v>
      </c>
      <c r="H1264" s="10">
        <v>44643.645509259259</v>
      </c>
      <c r="I1264" s="11">
        <v>0.97</v>
      </c>
      <c r="J1264" s="9">
        <v>1</v>
      </c>
      <c r="K1264" s="9" t="s">
        <v>4</v>
      </c>
      <c r="L1264" s="8">
        <v>7308</v>
      </c>
      <c r="M1264" s="8" t="s">
        <v>50</v>
      </c>
      <c r="N1264" s="8" t="s">
        <v>51</v>
      </c>
      <c r="O1264" s="8">
        <v>305540.78499999997</v>
      </c>
      <c r="P1264" s="12">
        <v>6140382.2829999998</v>
      </c>
      <c r="Q1264" s="13" t="s">
        <v>1028</v>
      </c>
      <c r="R1264" s="54" t="str">
        <f>IF(ISNUMBER(MATCH(J1264, Causas!B:B, 0)), "Taxonomía Nueva", IF(ISNUMBER(MATCH(J1264, 'Causas 1'!B:B, 0)), "Taxonomía Antigua", "HUÉRFANO"))</f>
        <v>Taxonomía Nueva</v>
      </c>
      <c r="S1264" s="56">
        <f>YEAR(G1264)</f>
        <v>2022</v>
      </c>
      <c r="T1264" s="8">
        <f>IF(OR(ISBLANK(O1263), O1263=0, O1263="", ISBLANK(P1263), P1263=0, P1263=""), 1, 0)</f>
        <v>0</v>
      </c>
    </row>
    <row r="1265" spans="2:20">
      <c r="B1265" s="7">
        <v>202200425</v>
      </c>
      <c r="C1265" s="8">
        <v>6</v>
      </c>
      <c r="D1265" s="8">
        <v>0</v>
      </c>
      <c r="E1265" s="8">
        <v>0</v>
      </c>
      <c r="F1265" s="9">
        <v>9</v>
      </c>
      <c r="G1265" s="10">
        <v>44643.628738425927</v>
      </c>
      <c r="H1265" s="10">
        <v>44643.719629629632</v>
      </c>
      <c r="I1265" s="11">
        <v>2.1800000000000002</v>
      </c>
      <c r="J1265" s="9">
        <v>5</v>
      </c>
      <c r="K1265" s="9" t="s">
        <v>4</v>
      </c>
      <c r="L1265" s="8">
        <v>7301</v>
      </c>
      <c r="M1265" s="8" t="s">
        <v>53</v>
      </c>
      <c r="N1265" s="8" t="s">
        <v>275</v>
      </c>
      <c r="O1265" s="8">
        <v>300199.03000000003</v>
      </c>
      <c r="P1265" s="12">
        <v>6121284.9550000001</v>
      </c>
      <c r="Q1265" s="13" t="s">
        <v>1029</v>
      </c>
      <c r="R1265" s="54" t="str">
        <f>IF(ISNUMBER(MATCH(J1265, Causas!B:B, 0)), "Taxonomía Nueva", IF(ISNUMBER(MATCH(J1265, 'Causas 1'!B:B, 0)), "Taxonomía Antigua", "HUÉRFANO"))</f>
        <v>Taxonomía Nueva</v>
      </c>
      <c r="S1265" s="56">
        <f>YEAR(G1265)</f>
        <v>2022</v>
      </c>
      <c r="T1265" s="8">
        <f>IF(OR(ISBLANK(O1264), O1264=0, O1264="", ISBLANK(P1264), P1264=0, P1264=""), 1, 0)</f>
        <v>0</v>
      </c>
    </row>
    <row r="1266" spans="2:20">
      <c r="B1266" s="7">
        <v>202200430</v>
      </c>
      <c r="C1266" s="8">
        <v>7</v>
      </c>
      <c r="D1266" s="8">
        <v>0</v>
      </c>
      <c r="E1266" s="8">
        <v>0</v>
      </c>
      <c r="F1266" s="9">
        <v>27</v>
      </c>
      <c r="G1266" s="10">
        <v>44643.642893518518</v>
      </c>
      <c r="H1266" s="10">
        <v>44643.739027777781</v>
      </c>
      <c r="I1266" s="11">
        <v>2.31</v>
      </c>
      <c r="J1266" s="9">
        <v>5</v>
      </c>
      <c r="K1266" s="9" t="s">
        <v>4</v>
      </c>
      <c r="L1266" s="8">
        <v>7304</v>
      </c>
      <c r="M1266" s="8" t="s">
        <v>92</v>
      </c>
      <c r="N1266" s="8" t="s">
        <v>275</v>
      </c>
      <c r="O1266" s="8">
        <v>307019.92099999997</v>
      </c>
      <c r="P1266" s="12">
        <v>6103259.3389999997</v>
      </c>
      <c r="Q1266" s="13" t="s">
        <v>1030</v>
      </c>
      <c r="R1266" s="54" t="str">
        <f>IF(ISNUMBER(MATCH(J1266, Causas!B:B, 0)), "Taxonomía Nueva", IF(ISNUMBER(MATCH(J1266, 'Causas 1'!B:B, 0)), "Taxonomía Antigua", "HUÉRFANO"))</f>
        <v>Taxonomía Nueva</v>
      </c>
      <c r="S1266" s="56">
        <f>YEAR(G1266)</f>
        <v>2022</v>
      </c>
      <c r="T1266" s="8">
        <f>IF(OR(ISBLANK(O1265), O1265=0, O1265="", ISBLANK(P1265), P1265=0, P1265=""), 1, 0)</f>
        <v>0</v>
      </c>
    </row>
    <row r="1267" spans="2:20">
      <c r="B1267" s="7">
        <v>202200436</v>
      </c>
      <c r="C1267" s="8">
        <v>6</v>
      </c>
      <c r="D1267" s="8">
        <v>2</v>
      </c>
      <c r="E1267" s="8">
        <v>90</v>
      </c>
      <c r="F1267" s="9">
        <v>2</v>
      </c>
      <c r="G1267" s="10">
        <v>44643.722569444442</v>
      </c>
      <c r="H1267" s="10">
        <v>44643.797407407408</v>
      </c>
      <c r="I1267" s="11">
        <v>1.8</v>
      </c>
      <c r="J1267" s="9">
        <v>30</v>
      </c>
      <c r="K1267" s="9" t="s">
        <v>4</v>
      </c>
      <c r="L1267" s="8">
        <v>7301</v>
      </c>
      <c r="M1267" s="8" t="s">
        <v>53</v>
      </c>
      <c r="N1267" s="8" t="s">
        <v>51</v>
      </c>
      <c r="O1267" s="8">
        <v>300850.14399999997</v>
      </c>
      <c r="P1267" s="12">
        <v>6115115.7869999995</v>
      </c>
      <c r="Q1267" s="13" t="s">
        <v>1031</v>
      </c>
      <c r="R1267" s="54" t="str">
        <f>IF(ISNUMBER(MATCH(J1267, Causas!B:B, 0)), "Taxonomía Nueva", IF(ISNUMBER(MATCH(J1267, 'Causas 1'!B:B, 0)), "Taxonomía Antigua", "HUÉRFANO"))</f>
        <v>Taxonomía Nueva</v>
      </c>
      <c r="S1267" s="56">
        <f>YEAR(G1267)</f>
        <v>2022</v>
      </c>
      <c r="T1267" s="8">
        <f>IF(OR(ISBLANK(O1266), O1266=0, O1266="", ISBLANK(P1266), P1266=0, P1266=""), 1, 0)</f>
        <v>0</v>
      </c>
    </row>
    <row r="1268" spans="2:20">
      <c r="B1268" s="7">
        <v>202200446</v>
      </c>
      <c r="C1268" s="8">
        <v>7</v>
      </c>
      <c r="D1268" s="8">
        <v>6</v>
      </c>
      <c r="E1268" s="8">
        <v>190</v>
      </c>
      <c r="F1268" s="9">
        <v>186</v>
      </c>
      <c r="G1268" s="10">
        <v>44645.616550925923</v>
      </c>
      <c r="H1268" s="10">
        <v>44645.636319444442</v>
      </c>
      <c r="I1268" s="11">
        <v>0.47</v>
      </c>
      <c r="J1268" s="9">
        <v>30</v>
      </c>
      <c r="K1268" s="9" t="s">
        <v>4</v>
      </c>
      <c r="L1268" s="8">
        <v>7301</v>
      </c>
      <c r="M1268" s="8" t="s">
        <v>53</v>
      </c>
      <c r="N1268" s="8" t="s">
        <v>51</v>
      </c>
      <c r="O1268" s="8">
        <v>308303.20899999997</v>
      </c>
      <c r="P1268" s="12">
        <v>6115182.8380000005</v>
      </c>
      <c r="Q1268" s="13" t="s">
        <v>1032</v>
      </c>
      <c r="R1268" s="54" t="str">
        <f>IF(ISNUMBER(MATCH(J1268, Causas!B:B, 0)), "Taxonomía Nueva", IF(ISNUMBER(MATCH(J1268, 'Causas 1'!B:B, 0)), "Taxonomía Antigua", "HUÉRFANO"))</f>
        <v>Taxonomía Nueva</v>
      </c>
      <c r="S1268" s="56">
        <f>YEAR(G1268)</f>
        <v>2022</v>
      </c>
      <c r="T1268" s="8">
        <f>IF(OR(ISBLANK(O1267), O1267=0, O1267="", ISBLANK(P1267), P1267=0, P1267=""), 1, 0)</f>
        <v>0</v>
      </c>
    </row>
    <row r="1269" spans="2:20">
      <c r="B1269" s="7">
        <v>202200446</v>
      </c>
      <c r="C1269" s="8">
        <v>7</v>
      </c>
      <c r="D1269" s="8">
        <v>2</v>
      </c>
      <c r="E1269" s="8">
        <v>40</v>
      </c>
      <c r="F1269" s="9">
        <v>18</v>
      </c>
      <c r="G1269" s="10">
        <v>44645.616550925923</v>
      </c>
      <c r="H1269" s="10">
        <v>44645.642222222225</v>
      </c>
      <c r="I1269" s="11">
        <v>0.62</v>
      </c>
      <c r="J1269" s="9">
        <v>30</v>
      </c>
      <c r="K1269" s="9" t="s">
        <v>4</v>
      </c>
      <c r="L1269" s="8">
        <v>7301</v>
      </c>
      <c r="M1269" s="8" t="s">
        <v>53</v>
      </c>
      <c r="N1269" s="8" t="s">
        <v>51</v>
      </c>
      <c r="O1269" s="8">
        <v>308303.20899999997</v>
      </c>
      <c r="P1269" s="12">
        <v>6115182.8380000005</v>
      </c>
      <c r="Q1269" s="13" t="s">
        <v>1032</v>
      </c>
      <c r="R1269" s="54" t="str">
        <f>IF(ISNUMBER(MATCH(J1269, Causas!B:B, 0)), "Taxonomía Nueva", IF(ISNUMBER(MATCH(J1269, 'Causas 1'!B:B, 0)), "Taxonomía Antigua", "HUÉRFANO"))</f>
        <v>Taxonomía Nueva</v>
      </c>
      <c r="S1269" s="56">
        <f>YEAR(G1269)</f>
        <v>2022</v>
      </c>
      <c r="T1269" s="8">
        <f>IF(OR(ISBLANK(O1268), O1268=0, O1268="", ISBLANK(P1268), P1268=0, P1268=""), 1, 0)</f>
        <v>0</v>
      </c>
    </row>
    <row r="1270" spans="2:20">
      <c r="B1270" s="7">
        <v>202200446</v>
      </c>
      <c r="C1270" s="8">
        <v>7</v>
      </c>
      <c r="D1270" s="8">
        <v>5</v>
      </c>
      <c r="E1270" s="8">
        <v>250</v>
      </c>
      <c r="F1270" s="9">
        <v>5</v>
      </c>
      <c r="G1270" s="10">
        <v>44645.616550925923</v>
      </c>
      <c r="H1270" s="10">
        <v>44645.656354166669</v>
      </c>
      <c r="I1270" s="11">
        <v>0.96</v>
      </c>
      <c r="J1270" s="9">
        <v>30</v>
      </c>
      <c r="K1270" s="9" t="s">
        <v>4</v>
      </c>
      <c r="L1270" s="8">
        <v>7301</v>
      </c>
      <c r="M1270" s="8" t="s">
        <v>53</v>
      </c>
      <c r="N1270" s="8" t="s">
        <v>51</v>
      </c>
      <c r="O1270" s="8">
        <v>308303.20899999997</v>
      </c>
      <c r="P1270" s="12">
        <v>6115182.8380000005</v>
      </c>
      <c r="Q1270" s="13" t="s">
        <v>1032</v>
      </c>
      <c r="R1270" s="54" t="str">
        <f>IF(ISNUMBER(MATCH(J1270, Causas!B:B, 0)), "Taxonomía Nueva", IF(ISNUMBER(MATCH(J1270, 'Causas 1'!B:B, 0)), "Taxonomía Antigua", "HUÉRFANO"))</f>
        <v>Taxonomía Nueva</v>
      </c>
      <c r="S1270" s="56">
        <f>YEAR(G1270)</f>
        <v>2022</v>
      </c>
      <c r="T1270" s="8">
        <f>IF(OR(ISBLANK(O1269), O1269=0, O1269="", ISBLANK(P1269), P1269=0, P1269=""), 1, 0)</f>
        <v>0</v>
      </c>
    </row>
    <row r="1271" spans="2:20">
      <c r="B1271" s="7">
        <v>202200449</v>
      </c>
      <c r="C1271" s="8">
        <v>10</v>
      </c>
      <c r="D1271" s="8">
        <v>2</v>
      </c>
      <c r="E1271" s="8">
        <v>100</v>
      </c>
      <c r="F1271" s="9">
        <v>19</v>
      </c>
      <c r="G1271" s="10">
        <v>44645.780810185184</v>
      </c>
      <c r="H1271" s="10">
        <v>44645.926770833335</v>
      </c>
      <c r="I1271" s="11">
        <v>3.5</v>
      </c>
      <c r="J1271" s="9">
        <v>20</v>
      </c>
      <c r="K1271" s="9" t="s">
        <v>3</v>
      </c>
      <c r="L1271" s="8">
        <v>7308</v>
      </c>
      <c r="M1271" s="8" t="s">
        <v>50</v>
      </c>
      <c r="N1271" s="8" t="s">
        <v>51</v>
      </c>
      <c r="O1271" s="8">
        <v>311032.11700000003</v>
      </c>
      <c r="P1271" s="12">
        <v>6137089.6699999999</v>
      </c>
      <c r="Q1271" s="13" t="s">
        <v>1033</v>
      </c>
      <c r="R1271" s="54" t="str">
        <f>IF(ISNUMBER(MATCH(J1271, Causas!B:B, 0)), "Taxonomía Nueva", IF(ISNUMBER(MATCH(J1271, 'Causas 1'!B:B, 0)), "Taxonomía Antigua", "HUÉRFANO"))</f>
        <v>Taxonomía Nueva</v>
      </c>
      <c r="S1271" s="56">
        <f>YEAR(G1271)</f>
        <v>2022</v>
      </c>
      <c r="T1271" s="8">
        <f>IF(OR(ISBLANK(O1270), O1270=0, O1270="", ISBLANK(P1270), P1270=0, P1270=""), 1, 0)</f>
        <v>0</v>
      </c>
    </row>
    <row r="1272" spans="2:20">
      <c r="B1272" s="7">
        <v>202200454</v>
      </c>
      <c r="C1272" s="8">
        <v>7</v>
      </c>
      <c r="D1272" s="8">
        <v>112</v>
      </c>
      <c r="E1272" s="8">
        <v>4836</v>
      </c>
      <c r="F1272" s="9">
        <v>1062</v>
      </c>
      <c r="G1272" s="10">
        <v>44653.417245370372</v>
      </c>
      <c r="H1272" s="10">
        <v>44653.651134259257</v>
      </c>
      <c r="I1272" s="11">
        <v>5.61</v>
      </c>
      <c r="J1272" s="9">
        <v>24</v>
      </c>
      <c r="K1272" s="9" t="s">
        <v>4</v>
      </c>
      <c r="L1272" s="8">
        <v>7301</v>
      </c>
      <c r="M1272" s="8" t="s">
        <v>53</v>
      </c>
      <c r="N1272" s="8" t="s">
        <v>51</v>
      </c>
      <c r="O1272" s="8">
        <v>304321.34399999998</v>
      </c>
      <c r="P1272" s="12">
        <v>6110652.6069999998</v>
      </c>
      <c r="Q1272" s="13" t="s">
        <v>1034</v>
      </c>
      <c r="R1272" s="54" t="str">
        <f>IF(ISNUMBER(MATCH(J1272, Causas!B:B, 0)), "Taxonomía Nueva", IF(ISNUMBER(MATCH(J1272, 'Causas 1'!B:B, 0)), "Taxonomía Antigua", "HUÉRFANO"))</f>
        <v>Taxonomía Nueva</v>
      </c>
      <c r="S1272" s="56">
        <f>YEAR(G1272)</f>
        <v>2022</v>
      </c>
      <c r="T1272" s="8">
        <f>IF(OR(ISBLANK(O1271), O1271=0, O1271="", ISBLANK(P1271), P1271=0, P1271=""), 1, 0)</f>
        <v>0</v>
      </c>
    </row>
    <row r="1273" spans="2:20">
      <c r="B1273" s="7">
        <v>202200454</v>
      </c>
      <c r="C1273" s="8">
        <v>7</v>
      </c>
      <c r="D1273" s="8">
        <v>35</v>
      </c>
      <c r="E1273" s="8">
        <v>2169.5</v>
      </c>
      <c r="F1273" s="9">
        <v>290</v>
      </c>
      <c r="G1273" s="10">
        <v>44653.417245370372</v>
      </c>
      <c r="H1273" s="10">
        <v>44653.651134259257</v>
      </c>
      <c r="I1273" s="11">
        <v>5.61</v>
      </c>
      <c r="J1273" s="9">
        <v>24</v>
      </c>
      <c r="K1273" s="9" t="s">
        <v>4</v>
      </c>
      <c r="L1273" s="8">
        <v>7304</v>
      </c>
      <c r="M1273" s="8" t="s">
        <v>92</v>
      </c>
      <c r="N1273" s="8" t="s">
        <v>51</v>
      </c>
      <c r="O1273" s="8">
        <v>304321.34399999998</v>
      </c>
      <c r="P1273" s="12">
        <v>6110652.6069999998</v>
      </c>
      <c r="Q1273" s="13" t="s">
        <v>1034</v>
      </c>
      <c r="R1273" s="54" t="str">
        <f>IF(ISNUMBER(MATCH(J1273, Causas!B:B, 0)), "Taxonomía Nueva", IF(ISNUMBER(MATCH(J1273, 'Causas 1'!B:B, 0)), "Taxonomía Antigua", "HUÉRFANO"))</f>
        <v>Taxonomía Nueva</v>
      </c>
      <c r="S1273" s="56">
        <f>YEAR(G1273)</f>
        <v>2022</v>
      </c>
      <c r="T1273" s="8">
        <f>IF(OR(ISBLANK(O1272), O1272=0, O1272="", ISBLANK(P1272), P1272=0, P1272=""), 1, 0)</f>
        <v>0</v>
      </c>
    </row>
    <row r="1274" spans="2:20">
      <c r="B1274" s="7">
        <v>202200455</v>
      </c>
      <c r="C1274" s="8">
        <v>8</v>
      </c>
      <c r="D1274" s="8">
        <v>4</v>
      </c>
      <c r="E1274" s="8">
        <v>205</v>
      </c>
      <c r="F1274" s="9">
        <v>47</v>
      </c>
      <c r="G1274" s="10">
        <v>44647.634930555556</v>
      </c>
      <c r="H1274" s="10">
        <v>44647.720335648148</v>
      </c>
      <c r="I1274" s="11">
        <v>2.0499999999999998</v>
      </c>
      <c r="J1274" s="9">
        <v>5</v>
      </c>
      <c r="K1274" s="9" t="s">
        <v>4</v>
      </c>
      <c r="L1274" s="8">
        <v>7301</v>
      </c>
      <c r="M1274" s="8" t="s">
        <v>53</v>
      </c>
      <c r="N1274" s="8" t="s">
        <v>51</v>
      </c>
      <c r="O1274" s="8">
        <v>300725.76899999997</v>
      </c>
      <c r="P1274" s="12">
        <v>6126543.9519999996</v>
      </c>
      <c r="Q1274" s="13" t="s">
        <v>1035</v>
      </c>
      <c r="R1274" s="54" t="str">
        <f>IF(ISNUMBER(MATCH(J1274, Causas!B:B, 0)), "Taxonomía Nueva", IF(ISNUMBER(MATCH(J1274, 'Causas 1'!B:B, 0)), "Taxonomía Antigua", "HUÉRFANO"))</f>
        <v>Taxonomía Nueva</v>
      </c>
      <c r="S1274" s="56">
        <f>YEAR(G1274)</f>
        <v>2022</v>
      </c>
      <c r="T1274" s="8">
        <f>IF(OR(ISBLANK(O1273), O1273=0, O1273="", ISBLANK(P1273), P1273=0, P1273=""), 1, 0)</f>
        <v>0</v>
      </c>
    </row>
    <row r="1275" spans="2:20">
      <c r="B1275" s="7">
        <v>202200465</v>
      </c>
      <c r="C1275" s="8">
        <v>6</v>
      </c>
      <c r="D1275" s="8">
        <v>22</v>
      </c>
      <c r="E1275" s="8">
        <v>835</v>
      </c>
      <c r="F1275" s="9">
        <v>53</v>
      </c>
      <c r="G1275" s="10">
        <v>44649.701261574075</v>
      </c>
      <c r="H1275" s="10">
        <v>44649.809398148151</v>
      </c>
      <c r="I1275" s="11">
        <v>2.6</v>
      </c>
      <c r="J1275" s="9">
        <v>30</v>
      </c>
      <c r="K1275" s="9" t="s">
        <v>4</v>
      </c>
      <c r="L1275" s="8">
        <v>7301</v>
      </c>
      <c r="M1275" s="8" t="s">
        <v>53</v>
      </c>
      <c r="N1275" s="8" t="s">
        <v>51</v>
      </c>
      <c r="O1275" s="8">
        <v>301284.75799999997</v>
      </c>
      <c r="P1275" s="12">
        <v>6119634.2000000002</v>
      </c>
      <c r="Q1275" s="13" t="s">
        <v>1036</v>
      </c>
      <c r="R1275" s="54" t="str">
        <f>IF(ISNUMBER(MATCH(J1275, Causas!B:B, 0)), "Taxonomía Nueva", IF(ISNUMBER(MATCH(J1275, 'Causas 1'!B:B, 0)), "Taxonomía Antigua", "HUÉRFANO"))</f>
        <v>Taxonomía Nueva</v>
      </c>
      <c r="S1275" s="56">
        <f>YEAR(G1275)</f>
        <v>2022</v>
      </c>
      <c r="T1275" s="8">
        <f>IF(OR(ISBLANK(O1274), O1274=0, O1274="", ISBLANK(P1274), P1274=0, P1274=""), 1, 0)</f>
        <v>0</v>
      </c>
    </row>
    <row r="1276" spans="2:20">
      <c r="B1276" s="7">
        <v>202200478</v>
      </c>
      <c r="C1276" s="8">
        <v>7</v>
      </c>
      <c r="D1276" s="8">
        <v>0</v>
      </c>
      <c r="E1276" s="8">
        <v>0</v>
      </c>
      <c r="F1276" s="9">
        <v>101</v>
      </c>
      <c r="G1276" s="10">
        <v>44652.801388888889</v>
      </c>
      <c r="H1276" s="10">
        <v>44652.838634259257</v>
      </c>
      <c r="I1276" s="11">
        <v>0.89</v>
      </c>
      <c r="J1276" s="9">
        <v>26</v>
      </c>
      <c r="K1276" s="9" t="s">
        <v>4</v>
      </c>
      <c r="L1276" s="8">
        <v>7301</v>
      </c>
      <c r="M1276" s="8" t="s">
        <v>53</v>
      </c>
      <c r="N1276" s="8" t="s">
        <v>275</v>
      </c>
      <c r="O1276" s="8">
        <v>309953.22899999999</v>
      </c>
      <c r="P1276" s="12">
        <v>6103836.3030000003</v>
      </c>
      <c r="Q1276" s="13" t="s">
        <v>1037</v>
      </c>
      <c r="R1276" s="54" t="str">
        <f>IF(ISNUMBER(MATCH(J1276, Causas!B:B, 0)), "Taxonomía Nueva", IF(ISNUMBER(MATCH(J1276, 'Causas 1'!B:B, 0)), "Taxonomía Antigua", "HUÉRFANO"))</f>
        <v>Taxonomía Nueva</v>
      </c>
      <c r="S1276" s="56">
        <f>YEAR(G1276)</f>
        <v>2022</v>
      </c>
      <c r="T1276" s="8">
        <f>IF(OR(ISBLANK(O1275), O1275=0, O1275="", ISBLANK(P1275), P1275=0, P1275=""), 1, 0)</f>
        <v>0</v>
      </c>
    </row>
    <row r="1277" spans="2:20">
      <c r="B1277" s="7">
        <v>202200488</v>
      </c>
      <c r="C1277" s="8">
        <v>7</v>
      </c>
      <c r="D1277" s="8">
        <v>0</v>
      </c>
      <c r="E1277" s="8">
        <v>0</v>
      </c>
      <c r="F1277" s="9">
        <v>101</v>
      </c>
      <c r="G1277" s="10">
        <v>44656.426030092596</v>
      </c>
      <c r="H1277" s="10">
        <v>44656.49490740741</v>
      </c>
      <c r="I1277" s="11">
        <v>1.65</v>
      </c>
      <c r="J1277" s="9">
        <v>29</v>
      </c>
      <c r="K1277" s="9" t="s">
        <v>4</v>
      </c>
      <c r="L1277" s="8">
        <v>7301</v>
      </c>
      <c r="M1277" s="8" t="s">
        <v>53</v>
      </c>
      <c r="N1277" s="8" t="s">
        <v>275</v>
      </c>
      <c r="O1277" s="8">
        <v>309953.22899999999</v>
      </c>
      <c r="P1277" s="12">
        <v>6103836.3030000003</v>
      </c>
      <c r="Q1277" s="13" t="s">
        <v>1038</v>
      </c>
      <c r="R1277" s="54" t="str">
        <f>IF(ISNUMBER(MATCH(J1277, Causas!B:B, 0)), "Taxonomía Nueva", IF(ISNUMBER(MATCH(J1277, 'Causas 1'!B:B, 0)), "Taxonomía Antigua", "HUÉRFANO"))</f>
        <v>Taxonomía Nueva</v>
      </c>
      <c r="S1277" s="56">
        <f>YEAR(G1277)</f>
        <v>2022</v>
      </c>
      <c r="T1277" s="8">
        <f>IF(OR(ISBLANK(O1276), O1276=0, O1276="", ISBLANK(P1276), P1276=0, P1276=""), 1, 0)</f>
        <v>0</v>
      </c>
    </row>
    <row r="1278" spans="2:20">
      <c r="B1278" s="7">
        <v>202200497</v>
      </c>
      <c r="C1278" s="8">
        <v>10</v>
      </c>
      <c r="D1278" s="8">
        <v>0</v>
      </c>
      <c r="E1278" s="8">
        <v>0</v>
      </c>
      <c r="F1278" s="9">
        <v>9</v>
      </c>
      <c r="G1278" s="10">
        <v>44658.642638888887</v>
      </c>
      <c r="H1278" s="10">
        <v>44658.652256944442</v>
      </c>
      <c r="I1278" s="11">
        <v>0.23</v>
      </c>
      <c r="J1278" s="9">
        <v>30</v>
      </c>
      <c r="K1278" s="9" t="s">
        <v>4</v>
      </c>
      <c r="L1278" s="8">
        <v>7308</v>
      </c>
      <c r="M1278" s="8" t="s">
        <v>50</v>
      </c>
      <c r="N1278" s="8" t="s">
        <v>275</v>
      </c>
      <c r="O1278" s="8">
        <v>309171.17200000002</v>
      </c>
      <c r="P1278" s="12">
        <v>6139446.4029999999</v>
      </c>
      <c r="Q1278" s="13" t="s">
        <v>1039</v>
      </c>
      <c r="R1278" s="54" t="str">
        <f>IF(ISNUMBER(MATCH(J1278, Causas!B:B, 0)), "Taxonomía Nueva", IF(ISNUMBER(MATCH(J1278, 'Causas 1'!B:B, 0)), "Taxonomía Antigua", "HUÉRFANO"))</f>
        <v>Taxonomía Nueva</v>
      </c>
      <c r="S1278" s="56">
        <f>YEAR(G1278)</f>
        <v>2022</v>
      </c>
      <c r="T1278" s="8">
        <f>IF(OR(ISBLANK(O1277), O1277=0, O1277="", ISBLANK(P1277), P1277=0, P1277=""), 1, 0)</f>
        <v>0</v>
      </c>
    </row>
    <row r="1279" spans="2:20">
      <c r="B1279" s="7">
        <v>202200498</v>
      </c>
      <c r="C1279" s="8">
        <v>9</v>
      </c>
      <c r="D1279" s="8">
        <v>2</v>
      </c>
      <c r="E1279" s="8">
        <v>20</v>
      </c>
      <c r="F1279" s="9">
        <v>11</v>
      </c>
      <c r="G1279" s="10">
        <v>44658.631099537037</v>
      </c>
      <c r="H1279" s="10">
        <v>44658.670983796299</v>
      </c>
      <c r="I1279" s="11">
        <v>0.96</v>
      </c>
      <c r="J1279" s="9">
        <v>5</v>
      </c>
      <c r="K1279" s="9" t="s">
        <v>4</v>
      </c>
      <c r="L1279" s="8">
        <v>7308</v>
      </c>
      <c r="M1279" s="8" t="s">
        <v>50</v>
      </c>
      <c r="N1279" s="8" t="s">
        <v>51</v>
      </c>
      <c r="O1279" s="8">
        <v>308090.766</v>
      </c>
      <c r="P1279" s="12">
        <v>6136319.068</v>
      </c>
      <c r="Q1279" s="13" t="s">
        <v>1040</v>
      </c>
      <c r="R1279" s="54" t="str">
        <f>IF(ISNUMBER(MATCH(J1279, Causas!B:B, 0)), "Taxonomía Nueva", IF(ISNUMBER(MATCH(J1279, 'Causas 1'!B:B, 0)), "Taxonomía Antigua", "HUÉRFANO"))</f>
        <v>Taxonomía Nueva</v>
      </c>
      <c r="S1279" s="56">
        <f>YEAR(G1279)</f>
        <v>2022</v>
      </c>
      <c r="T1279" s="8">
        <f>IF(OR(ISBLANK(O1278), O1278=0, O1278="", ISBLANK(P1278), P1278=0, P1278=""), 1, 0)</f>
        <v>0</v>
      </c>
    </row>
    <row r="1280" spans="2:20">
      <c r="B1280" s="7">
        <v>202200504</v>
      </c>
      <c r="C1280" s="8">
        <v>10</v>
      </c>
      <c r="D1280" s="8">
        <v>6</v>
      </c>
      <c r="E1280" s="8">
        <v>230</v>
      </c>
      <c r="F1280" s="9">
        <v>22</v>
      </c>
      <c r="G1280" s="10">
        <v>44664.417592592596</v>
      </c>
      <c r="H1280" s="10">
        <v>44664.570879629631</v>
      </c>
      <c r="I1280" s="11">
        <v>3.68</v>
      </c>
      <c r="J1280" s="9">
        <v>23</v>
      </c>
      <c r="K1280" s="9" t="s">
        <v>4</v>
      </c>
      <c r="L1280" s="8">
        <v>7308</v>
      </c>
      <c r="M1280" s="8" t="s">
        <v>50</v>
      </c>
      <c r="N1280" s="8" t="s">
        <v>51</v>
      </c>
      <c r="O1280" s="8">
        <v>312544.08500000002</v>
      </c>
      <c r="P1280" s="12">
        <v>6135530.3689999999</v>
      </c>
      <c r="Q1280" s="13" t="s">
        <v>1041</v>
      </c>
      <c r="R1280" s="54" t="str">
        <f>IF(ISNUMBER(MATCH(J1280, Causas!B:B, 0)), "Taxonomía Nueva", IF(ISNUMBER(MATCH(J1280, 'Causas 1'!B:B, 0)), "Taxonomía Antigua", "HUÉRFANO"))</f>
        <v>Taxonomía Nueva</v>
      </c>
      <c r="S1280" s="56">
        <f>YEAR(G1280)</f>
        <v>2022</v>
      </c>
      <c r="T1280" s="8">
        <f>IF(OR(ISBLANK(O1279), O1279=0, O1279="", ISBLANK(P1279), P1279=0, P1279=""), 1, 0)</f>
        <v>0</v>
      </c>
    </row>
    <row r="1281" spans="2:20">
      <c r="B1281" s="7">
        <v>202200510</v>
      </c>
      <c r="C1281" s="8">
        <v>7</v>
      </c>
      <c r="D1281" s="8">
        <v>0</v>
      </c>
      <c r="E1281" s="8">
        <v>0</v>
      </c>
      <c r="F1281" s="9">
        <v>23</v>
      </c>
      <c r="G1281" s="10">
        <v>44661.816932870373</v>
      </c>
      <c r="H1281" s="10">
        <v>44661.984120370369</v>
      </c>
      <c r="I1281" s="11">
        <v>4.01</v>
      </c>
      <c r="J1281" s="9">
        <v>26</v>
      </c>
      <c r="K1281" s="9" t="s">
        <v>4</v>
      </c>
      <c r="L1281" s="8">
        <v>7301</v>
      </c>
      <c r="M1281" s="8" t="s">
        <v>53</v>
      </c>
      <c r="N1281" s="8" t="s">
        <v>275</v>
      </c>
      <c r="O1281" s="8">
        <v>306631.43</v>
      </c>
      <c r="P1281" s="12">
        <v>6106980.5199999996</v>
      </c>
      <c r="Q1281" s="13" t="s">
        <v>1042</v>
      </c>
      <c r="R1281" s="54" t="str">
        <f>IF(ISNUMBER(MATCH(J1281, Causas!B:B, 0)), "Taxonomía Nueva", IF(ISNUMBER(MATCH(J1281, 'Causas 1'!B:B, 0)), "Taxonomía Antigua", "HUÉRFANO"))</f>
        <v>Taxonomía Nueva</v>
      </c>
      <c r="S1281" s="56">
        <f>YEAR(G1281)</f>
        <v>2022</v>
      </c>
      <c r="T1281" s="8">
        <f>IF(OR(ISBLANK(O1280), O1280=0, O1280="", ISBLANK(P1280), P1280=0, P1280=""), 1, 0)</f>
        <v>0</v>
      </c>
    </row>
    <row r="1282" spans="2:20">
      <c r="B1282" s="7">
        <v>202200523</v>
      </c>
      <c r="C1282" s="8">
        <v>9</v>
      </c>
      <c r="D1282" s="8">
        <v>20</v>
      </c>
      <c r="E1282" s="8">
        <v>607</v>
      </c>
      <c r="F1282" s="9">
        <v>465</v>
      </c>
      <c r="G1282" s="10">
        <v>44663.950891203705</v>
      </c>
      <c r="H1282" s="10">
        <v>44663.975474537037</v>
      </c>
      <c r="I1282" s="11">
        <v>0.59</v>
      </c>
      <c r="J1282" s="9">
        <v>29</v>
      </c>
      <c r="K1282" s="9" t="s">
        <v>4</v>
      </c>
      <c r="L1282" s="8">
        <v>7308</v>
      </c>
      <c r="M1282" s="8" t="s">
        <v>50</v>
      </c>
      <c r="N1282" s="8" t="s">
        <v>51</v>
      </c>
      <c r="O1282" s="8">
        <v>306876.51899999997</v>
      </c>
      <c r="P1282" s="12">
        <v>6136633.5080000004</v>
      </c>
      <c r="Q1282" s="13" t="s">
        <v>1043</v>
      </c>
      <c r="R1282" s="54" t="str">
        <f>IF(ISNUMBER(MATCH(J1282, Causas!B:B, 0)), "Taxonomía Nueva", IF(ISNUMBER(MATCH(J1282, 'Causas 1'!B:B, 0)), "Taxonomía Antigua", "HUÉRFANO"))</f>
        <v>Taxonomía Nueva</v>
      </c>
      <c r="S1282" s="56">
        <f>YEAR(G1282)</f>
        <v>2022</v>
      </c>
      <c r="T1282" s="8">
        <f>IF(OR(ISBLANK(O1281), O1281=0, O1281="", ISBLANK(P1281), P1281=0, P1281=""), 1, 0)</f>
        <v>0</v>
      </c>
    </row>
    <row r="1283" spans="2:20">
      <c r="B1283" s="7">
        <v>202200523</v>
      </c>
      <c r="C1283" s="8">
        <v>9</v>
      </c>
      <c r="D1283" s="8">
        <v>4</v>
      </c>
      <c r="E1283" s="8">
        <v>260</v>
      </c>
      <c r="F1283" s="9">
        <v>7</v>
      </c>
      <c r="G1283" s="10">
        <v>44663.950891203705</v>
      </c>
      <c r="H1283" s="10">
        <v>44664.01326388889</v>
      </c>
      <c r="I1283" s="11">
        <v>1.5</v>
      </c>
      <c r="J1283" s="9">
        <v>29</v>
      </c>
      <c r="K1283" s="9" t="s">
        <v>4</v>
      </c>
      <c r="L1283" s="8">
        <v>7308</v>
      </c>
      <c r="M1283" s="8" t="s">
        <v>50</v>
      </c>
      <c r="N1283" s="8" t="s">
        <v>51</v>
      </c>
      <c r="O1283" s="8">
        <v>306876.51899999997</v>
      </c>
      <c r="P1283" s="12">
        <v>6136633.5080000004</v>
      </c>
      <c r="Q1283" s="13" t="s">
        <v>1043</v>
      </c>
      <c r="R1283" s="54" t="str">
        <f>IF(ISNUMBER(MATCH(J1283, Causas!B:B, 0)), "Taxonomía Nueva", IF(ISNUMBER(MATCH(J1283, 'Causas 1'!B:B, 0)), "Taxonomía Antigua", "HUÉRFANO"))</f>
        <v>Taxonomía Nueva</v>
      </c>
      <c r="S1283" s="56">
        <f>YEAR(G1283)</f>
        <v>2022</v>
      </c>
      <c r="T1283" s="8">
        <f>IF(OR(ISBLANK(O1282), O1282=0, O1282="", ISBLANK(P1282), P1282=0, P1282=""), 1, 0)</f>
        <v>0</v>
      </c>
    </row>
    <row r="1284" spans="2:20">
      <c r="B1284" s="7">
        <v>202200529</v>
      </c>
      <c r="C1284" s="8">
        <v>7</v>
      </c>
      <c r="D1284" s="8">
        <v>265</v>
      </c>
      <c r="E1284" s="8">
        <v>17221.5</v>
      </c>
      <c r="F1284" s="9">
        <v>2825</v>
      </c>
      <c r="G1284" s="10">
        <v>44664.482685185183</v>
      </c>
      <c r="H1284" s="10">
        <v>44664.491550925923</v>
      </c>
      <c r="I1284" s="11">
        <v>0.21</v>
      </c>
      <c r="J1284" s="9">
        <v>20</v>
      </c>
      <c r="K1284" s="9" t="s">
        <v>3</v>
      </c>
      <c r="L1284" s="8">
        <v>7301</v>
      </c>
      <c r="M1284" s="8" t="s">
        <v>53</v>
      </c>
      <c r="N1284" s="8" t="s">
        <v>51</v>
      </c>
      <c r="O1284" s="8">
        <v>302185.22700000001</v>
      </c>
      <c r="P1284" s="12">
        <v>6117707.0020000003</v>
      </c>
      <c r="Q1284" s="13" t="s">
        <v>1044</v>
      </c>
      <c r="R1284" s="54" t="str">
        <f>IF(ISNUMBER(MATCH(J1284, Causas!B:B, 0)), "Taxonomía Nueva", IF(ISNUMBER(MATCH(J1284, 'Causas 1'!B:B, 0)), "Taxonomía Antigua", "HUÉRFANO"))</f>
        <v>Taxonomía Nueva</v>
      </c>
      <c r="S1284" s="56">
        <f>YEAR(G1284)</f>
        <v>2022</v>
      </c>
      <c r="T1284" s="8">
        <f>IF(OR(ISBLANK(O1283), O1283=0, O1283="", ISBLANK(P1283), P1283=0, P1283=""), 1, 0)</f>
        <v>0</v>
      </c>
    </row>
    <row r="1285" spans="2:20">
      <c r="B1285" s="7">
        <v>202200529</v>
      </c>
      <c r="C1285" s="8">
        <v>7</v>
      </c>
      <c r="D1285" s="8">
        <v>35</v>
      </c>
      <c r="E1285" s="8">
        <v>2169.5</v>
      </c>
      <c r="F1285" s="9">
        <v>291</v>
      </c>
      <c r="G1285" s="10">
        <v>44664.482685185183</v>
      </c>
      <c r="H1285" s="10">
        <v>44664.491550925923</v>
      </c>
      <c r="I1285" s="11">
        <v>0.21</v>
      </c>
      <c r="J1285" s="9">
        <v>20</v>
      </c>
      <c r="K1285" s="9" t="s">
        <v>3</v>
      </c>
      <c r="L1285" s="8">
        <v>7304</v>
      </c>
      <c r="M1285" s="8" t="s">
        <v>92</v>
      </c>
      <c r="N1285" s="8" t="s">
        <v>51</v>
      </c>
      <c r="O1285" s="8">
        <v>302185.22700000001</v>
      </c>
      <c r="P1285" s="12">
        <v>6117707.0020000003</v>
      </c>
      <c r="Q1285" s="13" t="s">
        <v>1044</v>
      </c>
      <c r="R1285" s="54" t="str">
        <f>IF(ISNUMBER(MATCH(J1285, Causas!B:B, 0)), "Taxonomía Nueva", IF(ISNUMBER(MATCH(J1285, 'Causas 1'!B:B, 0)), "Taxonomía Antigua", "HUÉRFANO"))</f>
        <v>Taxonomía Nueva</v>
      </c>
      <c r="S1285" s="56">
        <f>YEAR(G1285)</f>
        <v>2022</v>
      </c>
      <c r="T1285" s="8">
        <f>IF(OR(ISBLANK(O1284), O1284=0, O1284="", ISBLANK(P1284), P1284=0, P1284=""), 1, 0)</f>
        <v>0</v>
      </c>
    </row>
    <row r="1286" spans="2:20">
      <c r="B1286" s="7">
        <v>202200536</v>
      </c>
      <c r="C1286" s="8">
        <v>6</v>
      </c>
      <c r="D1286" s="8">
        <v>2</v>
      </c>
      <c r="E1286" s="8">
        <v>125</v>
      </c>
      <c r="F1286" s="9">
        <v>34</v>
      </c>
      <c r="G1286" s="10">
        <v>44664.739386574074</v>
      </c>
      <c r="H1286" s="10">
        <v>44664.811747685184</v>
      </c>
      <c r="I1286" s="11">
        <v>1.74</v>
      </c>
      <c r="J1286" s="9">
        <v>30</v>
      </c>
      <c r="K1286" s="9" t="s">
        <v>4</v>
      </c>
      <c r="L1286" s="8">
        <v>7301</v>
      </c>
      <c r="M1286" s="8" t="s">
        <v>53</v>
      </c>
      <c r="N1286" s="8" t="s">
        <v>51</v>
      </c>
      <c r="O1286" s="8">
        <v>297357.91399999999</v>
      </c>
      <c r="P1286" s="12">
        <v>6123654.2709999997</v>
      </c>
      <c r="Q1286" s="13" t="s">
        <v>1045</v>
      </c>
      <c r="R1286" s="54" t="str">
        <f>IF(ISNUMBER(MATCH(J1286, Causas!B:B, 0)), "Taxonomía Nueva", IF(ISNUMBER(MATCH(J1286, 'Causas 1'!B:B, 0)), "Taxonomía Antigua", "HUÉRFANO"))</f>
        <v>Taxonomía Nueva</v>
      </c>
      <c r="S1286" s="56">
        <f>YEAR(G1286)</f>
        <v>2022</v>
      </c>
      <c r="T1286" s="8">
        <f>IF(OR(ISBLANK(O1285), O1285=0, O1285="", ISBLANK(P1285), P1285=0, P1285=""), 1, 0)</f>
        <v>0</v>
      </c>
    </row>
    <row r="1287" spans="2:20">
      <c r="B1287" s="7">
        <v>202200538</v>
      </c>
      <c r="C1287" s="8">
        <v>6</v>
      </c>
      <c r="D1287" s="8">
        <v>0</v>
      </c>
      <c r="E1287" s="8">
        <v>0</v>
      </c>
      <c r="F1287" s="9">
        <v>122</v>
      </c>
      <c r="G1287" s="10">
        <v>44664.831516203703</v>
      </c>
      <c r="H1287" s="10">
        <v>44664.866956018515</v>
      </c>
      <c r="I1287" s="11">
        <v>0.85</v>
      </c>
      <c r="J1287" s="9">
        <v>5</v>
      </c>
      <c r="K1287" s="9" t="s">
        <v>4</v>
      </c>
      <c r="L1287" s="8">
        <v>7301</v>
      </c>
      <c r="M1287" s="8" t="s">
        <v>53</v>
      </c>
      <c r="N1287" s="8" t="s">
        <v>275</v>
      </c>
      <c r="O1287" s="8">
        <v>301820.43199999997</v>
      </c>
      <c r="P1287" s="12">
        <v>6117799.6809999999</v>
      </c>
      <c r="Q1287" s="13" t="s">
        <v>1046</v>
      </c>
      <c r="R1287" s="54" t="str">
        <f>IF(ISNUMBER(MATCH(J1287, Causas!B:B, 0)), "Taxonomía Nueva", IF(ISNUMBER(MATCH(J1287, 'Causas 1'!B:B, 0)), "Taxonomía Antigua", "HUÉRFANO"))</f>
        <v>Taxonomía Nueva</v>
      </c>
      <c r="S1287" s="56">
        <f>YEAR(G1287)</f>
        <v>2022</v>
      </c>
      <c r="T1287" s="8">
        <f>IF(OR(ISBLANK(O1286), O1286=0, O1286="", ISBLANK(P1286), P1286=0, P1286=""), 1, 0)</f>
        <v>0</v>
      </c>
    </row>
    <row r="1288" spans="2:20">
      <c r="B1288" s="7">
        <v>202200541</v>
      </c>
      <c r="C1288" s="8">
        <v>7</v>
      </c>
      <c r="D1288" s="8">
        <v>4</v>
      </c>
      <c r="E1288" s="8">
        <v>302.5</v>
      </c>
      <c r="F1288" s="9">
        <v>221</v>
      </c>
      <c r="G1288" s="10">
        <v>44672.427083333336</v>
      </c>
      <c r="H1288" s="10">
        <v>44672.665277777778</v>
      </c>
      <c r="I1288" s="11">
        <v>5.72</v>
      </c>
      <c r="J1288" s="9">
        <v>23</v>
      </c>
      <c r="K1288" s="9" t="s">
        <v>4</v>
      </c>
      <c r="L1288" s="8">
        <v>7301</v>
      </c>
      <c r="M1288" s="8" t="s">
        <v>53</v>
      </c>
      <c r="N1288" s="8" t="s">
        <v>51</v>
      </c>
      <c r="O1288" s="8">
        <v>303420.06800000003</v>
      </c>
      <c r="P1288" s="12">
        <v>6116821.5769999996</v>
      </c>
      <c r="Q1288" s="13" t="s">
        <v>1047</v>
      </c>
      <c r="R1288" s="54" t="str">
        <f>IF(ISNUMBER(MATCH(J1288, Causas!B:B, 0)), "Taxonomía Nueva", IF(ISNUMBER(MATCH(J1288, 'Causas 1'!B:B, 0)), "Taxonomía Antigua", "HUÉRFANO"))</f>
        <v>Taxonomía Nueva</v>
      </c>
      <c r="S1288" s="56">
        <f>YEAR(G1288)</f>
        <v>2022</v>
      </c>
      <c r="T1288" s="8">
        <f>IF(OR(ISBLANK(O1287), O1287=0, O1287="", ISBLANK(P1287), P1287=0, P1287=""), 1, 0)</f>
        <v>0</v>
      </c>
    </row>
    <row r="1289" spans="2:20">
      <c r="B1289" s="7">
        <v>202200543</v>
      </c>
      <c r="C1289" s="8">
        <v>9</v>
      </c>
      <c r="D1289" s="8">
        <v>0</v>
      </c>
      <c r="E1289" s="8">
        <v>0</v>
      </c>
      <c r="F1289" s="9">
        <v>46</v>
      </c>
      <c r="G1289" s="10">
        <v>44665.51835648148</v>
      </c>
      <c r="H1289" s="10">
        <v>44665.541666666664</v>
      </c>
      <c r="I1289" s="11">
        <v>0.56000000000000005</v>
      </c>
      <c r="J1289" s="9">
        <v>28</v>
      </c>
      <c r="K1289" s="9" t="s">
        <v>4</v>
      </c>
      <c r="L1289" s="8">
        <v>7308</v>
      </c>
      <c r="M1289" s="8" t="s">
        <v>50</v>
      </c>
      <c r="N1289" s="8" t="s">
        <v>275</v>
      </c>
      <c r="O1289" s="8">
        <v>314107.75280000002</v>
      </c>
      <c r="P1289" s="12">
        <v>6134132.2441999996</v>
      </c>
      <c r="Q1289" s="13" t="s">
        <v>1048</v>
      </c>
      <c r="R1289" s="54" t="str">
        <f>IF(ISNUMBER(MATCH(J1289, Causas!B:B, 0)), "Taxonomía Nueva", IF(ISNUMBER(MATCH(J1289, 'Causas 1'!B:B, 0)), "Taxonomía Antigua", "HUÉRFANO"))</f>
        <v>Taxonomía Nueva</v>
      </c>
      <c r="S1289" s="56">
        <f>YEAR(G1289)</f>
        <v>2022</v>
      </c>
      <c r="T1289" s="8">
        <f>IF(OR(ISBLANK(O1288), O1288=0, O1288="", ISBLANK(P1288), P1288=0, P1288=""), 1, 0)</f>
        <v>0</v>
      </c>
    </row>
    <row r="1290" spans="2:20">
      <c r="B1290" s="7">
        <v>202200579</v>
      </c>
      <c r="C1290" s="8">
        <v>9</v>
      </c>
      <c r="D1290" s="8">
        <v>27</v>
      </c>
      <c r="E1290" s="8">
        <v>666</v>
      </c>
      <c r="F1290" s="9">
        <v>415</v>
      </c>
      <c r="G1290" s="10">
        <v>44672.989074074074</v>
      </c>
      <c r="H1290" s="10">
        <v>44673.009710648148</v>
      </c>
      <c r="I1290" s="11">
        <v>0.5</v>
      </c>
      <c r="J1290" s="9">
        <v>20</v>
      </c>
      <c r="K1290" s="9" t="s">
        <v>3</v>
      </c>
      <c r="L1290" s="8">
        <v>7306</v>
      </c>
      <c r="M1290" s="8" t="s">
        <v>60</v>
      </c>
      <c r="N1290" s="8" t="s">
        <v>51</v>
      </c>
      <c r="O1290" s="8">
        <v>304602.64199999999</v>
      </c>
      <c r="P1290" s="12">
        <v>6139266.1469999999</v>
      </c>
      <c r="Q1290" s="13" t="s">
        <v>1049</v>
      </c>
      <c r="R1290" s="54" t="str">
        <f>IF(ISNUMBER(MATCH(J1290, Causas!B:B, 0)), "Taxonomía Nueva", IF(ISNUMBER(MATCH(J1290, 'Causas 1'!B:B, 0)), "Taxonomía Antigua", "HUÉRFANO"))</f>
        <v>Taxonomía Nueva</v>
      </c>
      <c r="S1290" s="56">
        <f>YEAR(G1290)</f>
        <v>2022</v>
      </c>
      <c r="T1290" s="8">
        <f>IF(OR(ISBLANK(O1289), O1289=0, O1289="", ISBLANK(P1289), P1289=0, P1289=""), 1, 0)</f>
        <v>0</v>
      </c>
    </row>
    <row r="1291" spans="2:20">
      <c r="B1291" s="7">
        <v>202200579</v>
      </c>
      <c r="C1291" s="8">
        <v>9</v>
      </c>
      <c r="D1291" s="8">
        <v>107</v>
      </c>
      <c r="E1291" s="8">
        <v>15216.5</v>
      </c>
      <c r="F1291" s="9">
        <v>1036</v>
      </c>
      <c r="G1291" s="10">
        <v>44672.989074074074</v>
      </c>
      <c r="H1291" s="10">
        <v>44673.009710648148</v>
      </c>
      <c r="I1291" s="11">
        <v>0.5</v>
      </c>
      <c r="J1291" s="9">
        <v>20</v>
      </c>
      <c r="K1291" s="9" t="s">
        <v>3</v>
      </c>
      <c r="L1291" s="8">
        <v>7308</v>
      </c>
      <c r="M1291" s="8" t="s">
        <v>50</v>
      </c>
      <c r="N1291" s="8" t="s">
        <v>51</v>
      </c>
      <c r="O1291" s="8">
        <v>304602.64199999999</v>
      </c>
      <c r="P1291" s="12">
        <v>6139266.1469999999</v>
      </c>
      <c r="Q1291" s="13" t="s">
        <v>1049</v>
      </c>
      <c r="R1291" s="54" t="str">
        <f>IF(ISNUMBER(MATCH(J1291, Causas!B:B, 0)), "Taxonomía Nueva", IF(ISNUMBER(MATCH(J1291, 'Causas 1'!B:B, 0)), "Taxonomía Antigua", "HUÉRFANO"))</f>
        <v>Taxonomía Nueva</v>
      </c>
      <c r="S1291" s="56">
        <f>YEAR(G1291)</f>
        <v>2022</v>
      </c>
      <c r="T1291" s="8">
        <f>IF(OR(ISBLANK(O1290), O1290=0, O1290="", ISBLANK(P1290), P1290=0, P1290=""), 1, 0)</f>
        <v>0</v>
      </c>
    </row>
    <row r="1292" spans="2:20">
      <c r="B1292" s="7">
        <v>202200579</v>
      </c>
      <c r="C1292" s="8">
        <v>9</v>
      </c>
      <c r="D1292" s="8">
        <v>30</v>
      </c>
      <c r="E1292" s="8">
        <v>4845</v>
      </c>
      <c r="F1292" s="9">
        <v>216</v>
      </c>
      <c r="G1292" s="10">
        <v>44673.081250000003</v>
      </c>
      <c r="H1292" s="10">
        <v>44673.082060185188</v>
      </c>
      <c r="I1292" s="11">
        <v>0.02</v>
      </c>
      <c r="J1292" s="9">
        <v>20</v>
      </c>
      <c r="K1292" s="9" t="s">
        <v>3</v>
      </c>
      <c r="L1292" s="8">
        <v>6303</v>
      </c>
      <c r="M1292" s="8" t="s">
        <v>64</v>
      </c>
      <c r="N1292" s="8" t="s">
        <v>51</v>
      </c>
      <c r="O1292" s="8">
        <v>304602.64199999999</v>
      </c>
      <c r="P1292" s="12">
        <v>6139266.1469999999</v>
      </c>
      <c r="Q1292" s="13" t="s">
        <v>1049</v>
      </c>
      <c r="R1292" s="54" t="str">
        <f>IF(ISNUMBER(MATCH(J1292, Causas!B:B, 0)), "Taxonomía Nueva", IF(ISNUMBER(MATCH(J1292, 'Causas 1'!B:B, 0)), "Taxonomía Antigua", "HUÉRFANO"))</f>
        <v>Taxonomía Nueva</v>
      </c>
      <c r="S1292" s="56">
        <f>YEAR(G1292)</f>
        <v>2022</v>
      </c>
      <c r="T1292" s="8">
        <f>IF(OR(ISBLANK(O1291), O1291=0, O1291="", ISBLANK(P1291), P1291=0, P1291=""), 1, 0)</f>
        <v>0</v>
      </c>
    </row>
    <row r="1293" spans="2:20">
      <c r="B1293" s="7">
        <v>202200579</v>
      </c>
      <c r="C1293" s="8">
        <v>9</v>
      </c>
      <c r="D1293" s="8">
        <v>27</v>
      </c>
      <c r="E1293" s="8">
        <v>666</v>
      </c>
      <c r="F1293" s="9">
        <v>415</v>
      </c>
      <c r="G1293" s="10">
        <v>44673.081250000003</v>
      </c>
      <c r="H1293" s="10">
        <v>44673.082060185188</v>
      </c>
      <c r="I1293" s="11">
        <v>0.02</v>
      </c>
      <c r="J1293" s="9">
        <v>20</v>
      </c>
      <c r="K1293" s="9" t="s">
        <v>3</v>
      </c>
      <c r="L1293" s="8">
        <v>7306</v>
      </c>
      <c r="M1293" s="8" t="s">
        <v>60</v>
      </c>
      <c r="N1293" s="8" t="s">
        <v>51</v>
      </c>
      <c r="O1293" s="8">
        <v>304602.64199999999</v>
      </c>
      <c r="P1293" s="12">
        <v>6139266.1469999999</v>
      </c>
      <c r="Q1293" s="13" t="s">
        <v>1049</v>
      </c>
      <c r="R1293" s="54" t="str">
        <f>IF(ISNUMBER(MATCH(J1293, Causas!B:B, 0)), "Taxonomía Nueva", IF(ISNUMBER(MATCH(J1293, 'Causas 1'!B:B, 0)), "Taxonomía Antigua", "HUÉRFANO"))</f>
        <v>Taxonomía Nueva</v>
      </c>
      <c r="S1293" s="56">
        <f>YEAR(G1293)</f>
        <v>2022</v>
      </c>
      <c r="T1293" s="8">
        <f>IF(OR(ISBLANK(O1292), O1292=0, O1292="", ISBLANK(P1292), P1292=0, P1292=""), 1, 0)</f>
        <v>0</v>
      </c>
    </row>
    <row r="1294" spans="2:20">
      <c r="B1294" s="7">
        <v>202200579</v>
      </c>
      <c r="C1294" s="8">
        <v>9</v>
      </c>
      <c r="D1294" s="8">
        <v>487</v>
      </c>
      <c r="E1294" s="8">
        <v>53990.5</v>
      </c>
      <c r="F1294" s="9">
        <v>4673</v>
      </c>
      <c r="G1294" s="10">
        <v>44673.081250000003</v>
      </c>
      <c r="H1294" s="10">
        <v>44673.082060185188</v>
      </c>
      <c r="I1294" s="11">
        <v>0.02</v>
      </c>
      <c r="J1294" s="9">
        <v>20</v>
      </c>
      <c r="K1294" s="9" t="s">
        <v>3</v>
      </c>
      <c r="L1294" s="8">
        <v>7308</v>
      </c>
      <c r="M1294" s="8" t="s">
        <v>50</v>
      </c>
      <c r="N1294" s="8" t="s">
        <v>51</v>
      </c>
      <c r="O1294" s="8">
        <v>304602.64199999999</v>
      </c>
      <c r="P1294" s="12">
        <v>6139266.1469999999</v>
      </c>
      <c r="Q1294" s="13" t="s">
        <v>1049</v>
      </c>
      <c r="R1294" s="54" t="str">
        <f>IF(ISNUMBER(MATCH(J1294, Causas!B:B, 0)), "Taxonomía Nueva", IF(ISNUMBER(MATCH(J1294, 'Causas 1'!B:B, 0)), "Taxonomía Antigua", "HUÉRFANO"))</f>
        <v>Taxonomía Nueva</v>
      </c>
      <c r="S1294" s="56">
        <f>YEAR(G1294)</f>
        <v>2022</v>
      </c>
      <c r="T1294" s="8">
        <f>IF(OR(ISBLANK(O1293), O1293=0, O1293="", ISBLANK(P1293), P1293=0, P1293=""), 1, 0)</f>
        <v>0</v>
      </c>
    </row>
    <row r="1295" spans="2:20">
      <c r="B1295" s="7">
        <v>202200588</v>
      </c>
      <c r="C1295" s="8">
        <v>6</v>
      </c>
      <c r="D1295" s="8">
        <v>0</v>
      </c>
      <c r="E1295" s="8">
        <v>0</v>
      </c>
      <c r="F1295" s="9">
        <v>3</v>
      </c>
      <c r="G1295" s="10">
        <v>44673.468761574077</v>
      </c>
      <c r="H1295" s="10">
        <v>44673.553182870368</v>
      </c>
      <c r="I1295" s="11">
        <v>2.0299999999999998</v>
      </c>
      <c r="J1295" s="9">
        <v>30</v>
      </c>
      <c r="K1295" s="9" t="s">
        <v>4</v>
      </c>
      <c r="L1295" s="8">
        <v>7301</v>
      </c>
      <c r="M1295" s="8" t="s">
        <v>53</v>
      </c>
      <c r="N1295" s="8" t="s">
        <v>275</v>
      </c>
      <c r="O1295" s="8">
        <v>300022.43099999998</v>
      </c>
      <c r="P1295" s="12">
        <v>6118704.8839999996</v>
      </c>
      <c r="Q1295" s="13" t="s">
        <v>1050</v>
      </c>
      <c r="R1295" s="54" t="str">
        <f>IF(ISNUMBER(MATCH(J1295, Causas!B:B, 0)), "Taxonomía Nueva", IF(ISNUMBER(MATCH(J1295, 'Causas 1'!B:B, 0)), "Taxonomía Antigua", "HUÉRFANO"))</f>
        <v>Taxonomía Nueva</v>
      </c>
      <c r="S1295" s="56">
        <f>YEAR(G1295)</f>
        <v>2022</v>
      </c>
      <c r="T1295" s="8">
        <f>IF(OR(ISBLANK(O1294), O1294=0, O1294="", ISBLANK(P1294), P1294=0, P1294=""), 1, 0)</f>
        <v>0</v>
      </c>
    </row>
    <row r="1296" spans="2:20">
      <c r="B1296" s="7">
        <v>202200598</v>
      </c>
      <c r="C1296" s="8">
        <v>6</v>
      </c>
      <c r="D1296" s="8">
        <v>0</v>
      </c>
      <c r="E1296" s="8">
        <v>0</v>
      </c>
      <c r="F1296" s="9">
        <v>160</v>
      </c>
      <c r="G1296" s="10">
        <v>44673.82885416667</v>
      </c>
      <c r="H1296" s="10">
        <v>44673.856064814812</v>
      </c>
      <c r="I1296" s="11">
        <v>0.65</v>
      </c>
      <c r="J1296" s="9">
        <v>17</v>
      </c>
      <c r="K1296" s="9" t="s">
        <v>4</v>
      </c>
      <c r="L1296" s="8">
        <v>7301</v>
      </c>
      <c r="M1296" s="8" t="s">
        <v>53</v>
      </c>
      <c r="N1296" s="8" t="s">
        <v>275</v>
      </c>
      <c r="O1296" s="8">
        <v>302109.82900000003</v>
      </c>
      <c r="P1296" s="12">
        <v>6118359.2070000004</v>
      </c>
      <c r="Q1296" s="13" t="s">
        <v>1051</v>
      </c>
      <c r="R1296" s="54" t="str">
        <f>IF(ISNUMBER(MATCH(J1296, Causas!B:B, 0)), "Taxonomía Nueva", IF(ISNUMBER(MATCH(J1296, 'Causas 1'!B:B, 0)), "Taxonomía Antigua", "HUÉRFANO"))</f>
        <v>Taxonomía Nueva</v>
      </c>
      <c r="S1296" s="56">
        <f>YEAR(G1296)</f>
        <v>2022</v>
      </c>
      <c r="T1296" s="8">
        <f>IF(OR(ISBLANK(O1295), O1295=0, O1295="", ISBLANK(P1295), P1295=0, P1295=""), 1, 0)</f>
        <v>0</v>
      </c>
    </row>
    <row r="1297" spans="2:20">
      <c r="B1297" s="7">
        <v>202200612</v>
      </c>
      <c r="C1297" s="8">
        <v>7</v>
      </c>
      <c r="D1297" s="8">
        <v>0</v>
      </c>
      <c r="E1297" s="8">
        <v>0</v>
      </c>
      <c r="F1297" s="9">
        <v>53</v>
      </c>
      <c r="G1297" s="10">
        <v>44675.633287037039</v>
      </c>
      <c r="H1297" s="10">
        <v>44675.69635416667</v>
      </c>
      <c r="I1297" s="11">
        <v>1.51</v>
      </c>
      <c r="J1297" s="9">
        <v>4</v>
      </c>
      <c r="K1297" s="9" t="s">
        <v>4</v>
      </c>
      <c r="L1297" s="8">
        <v>7301</v>
      </c>
      <c r="M1297" s="8" t="s">
        <v>53</v>
      </c>
      <c r="N1297" s="8" t="s">
        <v>275</v>
      </c>
      <c r="O1297" s="8">
        <v>304435.68699999998</v>
      </c>
      <c r="P1297" s="12">
        <v>6111163.6380000003</v>
      </c>
      <c r="Q1297" s="13" t="s">
        <v>1052</v>
      </c>
      <c r="R1297" s="54" t="str">
        <f>IF(ISNUMBER(MATCH(J1297, Causas!B:B, 0)), "Taxonomía Nueva", IF(ISNUMBER(MATCH(J1297, 'Causas 1'!B:B, 0)), "Taxonomía Antigua", "HUÉRFANO"))</f>
        <v>Taxonomía Nueva</v>
      </c>
      <c r="S1297" s="56">
        <f>YEAR(G1297)</f>
        <v>2022</v>
      </c>
      <c r="T1297" s="8">
        <f>IF(OR(ISBLANK(O1296), O1296=0, O1296="", ISBLANK(P1296), P1296=0, P1296=""), 1, 0)</f>
        <v>0</v>
      </c>
    </row>
    <row r="1298" spans="2:20">
      <c r="B1298" s="7">
        <v>202200614</v>
      </c>
      <c r="C1298" s="8">
        <v>7</v>
      </c>
      <c r="D1298" s="8">
        <v>3</v>
      </c>
      <c r="E1298" s="8">
        <v>140</v>
      </c>
      <c r="F1298" s="9">
        <v>14</v>
      </c>
      <c r="G1298" s="10">
        <v>44675.643634259257</v>
      </c>
      <c r="H1298" s="10">
        <v>44675.702094907407</v>
      </c>
      <c r="I1298" s="11">
        <v>1.4</v>
      </c>
      <c r="J1298" s="9">
        <v>5</v>
      </c>
      <c r="K1298" s="9" t="s">
        <v>4</v>
      </c>
      <c r="L1298" s="8">
        <v>7301</v>
      </c>
      <c r="M1298" s="8" t="s">
        <v>53</v>
      </c>
      <c r="N1298" s="8" t="s">
        <v>51</v>
      </c>
      <c r="O1298" s="8">
        <v>302253.424</v>
      </c>
      <c r="P1298" s="12">
        <v>6111641.1279999996</v>
      </c>
      <c r="Q1298" s="13" t="s">
        <v>1053</v>
      </c>
      <c r="R1298" s="54" t="str">
        <f>IF(ISNUMBER(MATCH(J1298, Causas!B:B, 0)), "Taxonomía Nueva", IF(ISNUMBER(MATCH(J1298, 'Causas 1'!B:B, 0)), "Taxonomía Antigua", "HUÉRFANO"))</f>
        <v>Taxonomía Nueva</v>
      </c>
      <c r="S1298" s="56">
        <f>YEAR(G1298)</f>
        <v>2022</v>
      </c>
      <c r="T1298" s="8">
        <f>IF(OR(ISBLANK(O1297), O1297=0, O1297="", ISBLANK(P1297), P1297=0, P1297=""), 1, 0)</f>
        <v>0</v>
      </c>
    </row>
    <row r="1299" spans="2:20">
      <c r="B1299" s="7">
        <v>202200616</v>
      </c>
      <c r="C1299" s="8">
        <v>2</v>
      </c>
      <c r="D1299" s="8">
        <v>0</v>
      </c>
      <c r="E1299" s="8">
        <v>0</v>
      </c>
      <c r="F1299" s="9">
        <v>10</v>
      </c>
      <c r="G1299" s="10">
        <v>44675.73196759259</v>
      </c>
      <c r="H1299" s="10">
        <v>44675.807430555556</v>
      </c>
      <c r="I1299" s="11">
        <v>1.81</v>
      </c>
      <c r="J1299" s="9">
        <v>30</v>
      </c>
      <c r="K1299" s="9" t="s">
        <v>4</v>
      </c>
      <c r="L1299" s="8">
        <v>6303</v>
      </c>
      <c r="M1299" s="8" t="s">
        <v>64</v>
      </c>
      <c r="N1299" s="8" t="s">
        <v>275</v>
      </c>
      <c r="O1299" s="8">
        <v>310321.76699999999</v>
      </c>
      <c r="P1299" s="12">
        <v>6145014.3990000002</v>
      </c>
      <c r="Q1299" s="13" t="s">
        <v>1054</v>
      </c>
      <c r="R1299" s="54" t="str">
        <f>IF(ISNUMBER(MATCH(J1299, Causas!B:B, 0)), "Taxonomía Nueva", IF(ISNUMBER(MATCH(J1299, 'Causas 1'!B:B, 0)), "Taxonomía Antigua", "HUÉRFANO"))</f>
        <v>Taxonomía Nueva</v>
      </c>
      <c r="S1299" s="56">
        <f>YEAR(G1299)</f>
        <v>2022</v>
      </c>
      <c r="T1299" s="8">
        <f>IF(OR(ISBLANK(O1298), O1298=0, O1298="", ISBLANK(P1298), P1298=0, P1298=""), 1, 0)</f>
        <v>0</v>
      </c>
    </row>
    <row r="1300" spans="2:20">
      <c r="B1300" s="7">
        <v>202200617</v>
      </c>
      <c r="C1300" s="8">
        <v>6</v>
      </c>
      <c r="D1300" s="8">
        <v>0</v>
      </c>
      <c r="E1300" s="8">
        <v>0</v>
      </c>
      <c r="F1300" s="9">
        <v>17</v>
      </c>
      <c r="G1300" s="10">
        <v>44675.707418981481</v>
      </c>
      <c r="H1300" s="10">
        <v>44675.825462962966</v>
      </c>
      <c r="I1300" s="11">
        <v>2.83</v>
      </c>
      <c r="J1300" s="9">
        <v>5</v>
      </c>
      <c r="K1300" s="9" t="s">
        <v>4</v>
      </c>
      <c r="L1300" s="8">
        <v>7301</v>
      </c>
      <c r="M1300" s="8" t="s">
        <v>53</v>
      </c>
      <c r="N1300" s="8" t="s">
        <v>275</v>
      </c>
      <c r="O1300" s="8">
        <v>299039.27399999998</v>
      </c>
      <c r="P1300" s="12">
        <v>6122168.4309999999</v>
      </c>
      <c r="Q1300" s="13" t="s">
        <v>1055</v>
      </c>
      <c r="R1300" s="54" t="str">
        <f>IF(ISNUMBER(MATCH(J1300, Causas!B:B, 0)), "Taxonomía Nueva", IF(ISNUMBER(MATCH(J1300, 'Causas 1'!B:B, 0)), "Taxonomía Antigua", "HUÉRFANO"))</f>
        <v>Taxonomía Nueva</v>
      </c>
      <c r="S1300" s="56">
        <f>YEAR(G1300)</f>
        <v>2022</v>
      </c>
      <c r="T1300" s="8">
        <f>IF(OR(ISBLANK(O1299), O1299=0, O1299="", ISBLANK(P1299), P1299=0, P1299=""), 1, 0)</f>
        <v>0</v>
      </c>
    </row>
    <row r="1301" spans="2:20">
      <c r="B1301" s="7">
        <v>202200620</v>
      </c>
      <c r="C1301" s="8">
        <v>7</v>
      </c>
      <c r="D1301" s="8">
        <v>80</v>
      </c>
      <c r="E1301" s="8">
        <v>2863.5</v>
      </c>
      <c r="F1301" s="9">
        <v>768</v>
      </c>
      <c r="G1301" s="10">
        <v>44675.780844907407</v>
      </c>
      <c r="H1301" s="10">
        <v>44675.810706018521</v>
      </c>
      <c r="I1301" s="11">
        <v>0.72</v>
      </c>
      <c r="J1301" s="9">
        <v>5</v>
      </c>
      <c r="K1301" s="9" t="s">
        <v>4</v>
      </c>
      <c r="L1301" s="8">
        <v>7301</v>
      </c>
      <c r="M1301" s="8" t="s">
        <v>53</v>
      </c>
      <c r="N1301" s="8" t="s">
        <v>51</v>
      </c>
      <c r="O1301" s="8">
        <v>307085.33199999999</v>
      </c>
      <c r="P1301" s="12">
        <v>6104906.3990000002</v>
      </c>
      <c r="Q1301" s="13" t="s">
        <v>1056</v>
      </c>
      <c r="R1301" s="54" t="str">
        <f>IF(ISNUMBER(MATCH(J1301, Causas!B:B, 0)), "Taxonomía Nueva", IF(ISNUMBER(MATCH(J1301, 'Causas 1'!B:B, 0)), "Taxonomía Antigua", "HUÉRFANO"))</f>
        <v>Taxonomía Nueva</v>
      </c>
      <c r="S1301" s="56">
        <f>YEAR(G1301)</f>
        <v>2022</v>
      </c>
      <c r="T1301" s="8">
        <f>IF(OR(ISBLANK(O1300), O1300=0, O1300="", ISBLANK(P1300), P1300=0, P1300=""), 1, 0)</f>
        <v>0</v>
      </c>
    </row>
    <row r="1302" spans="2:20">
      <c r="B1302" s="7">
        <v>202200629</v>
      </c>
      <c r="C1302" s="8">
        <v>6</v>
      </c>
      <c r="D1302" s="8">
        <v>72</v>
      </c>
      <c r="E1302" s="8">
        <v>4810</v>
      </c>
      <c r="F1302" s="9">
        <v>1171</v>
      </c>
      <c r="G1302" s="10">
        <v>44675.945787037039</v>
      </c>
      <c r="H1302" s="10">
        <v>44675.961828703701</v>
      </c>
      <c r="I1302" s="11">
        <v>0.39</v>
      </c>
      <c r="J1302" s="9">
        <v>5</v>
      </c>
      <c r="K1302" s="9" t="s">
        <v>4</v>
      </c>
      <c r="L1302" s="8">
        <v>7301</v>
      </c>
      <c r="M1302" s="8" t="s">
        <v>53</v>
      </c>
      <c r="N1302" s="8" t="s">
        <v>51</v>
      </c>
      <c r="O1302" s="8">
        <v>297753.24200000003</v>
      </c>
      <c r="P1302" s="12">
        <v>6122599.0980000002</v>
      </c>
      <c r="Q1302" s="13" t="s">
        <v>1057</v>
      </c>
      <c r="R1302" s="54" t="str">
        <f>IF(ISNUMBER(MATCH(J1302, Causas!B:B, 0)), "Taxonomía Nueva", IF(ISNUMBER(MATCH(J1302, 'Causas 1'!B:B, 0)), "Taxonomía Antigua", "HUÉRFANO"))</f>
        <v>Taxonomía Nueva</v>
      </c>
      <c r="S1302" s="56">
        <f>YEAR(G1302)</f>
        <v>2022</v>
      </c>
      <c r="T1302" s="8">
        <f>IF(OR(ISBLANK(O1301), O1301=0, O1301="", ISBLANK(P1301), P1301=0, P1301=""), 1, 0)</f>
        <v>0</v>
      </c>
    </row>
    <row r="1303" spans="2:20">
      <c r="B1303" s="7">
        <v>202200635</v>
      </c>
      <c r="C1303" s="8">
        <v>6</v>
      </c>
      <c r="D1303" s="8">
        <v>18</v>
      </c>
      <c r="E1303" s="8">
        <v>2150</v>
      </c>
      <c r="F1303" s="9">
        <v>615</v>
      </c>
      <c r="G1303" s="10">
        <v>44676.348425925928</v>
      </c>
      <c r="H1303" s="10">
        <v>44676.376770833333</v>
      </c>
      <c r="I1303" s="11">
        <v>0.68</v>
      </c>
      <c r="J1303" s="9">
        <v>4</v>
      </c>
      <c r="K1303" s="9" t="s">
        <v>4</v>
      </c>
      <c r="L1303" s="8">
        <v>7301</v>
      </c>
      <c r="M1303" s="8" t="s">
        <v>53</v>
      </c>
      <c r="N1303" s="8" t="s">
        <v>51</v>
      </c>
      <c r="O1303" s="8">
        <v>297753.24200000003</v>
      </c>
      <c r="P1303" s="12">
        <v>6122599.0980000002</v>
      </c>
      <c r="Q1303" s="13" t="s">
        <v>1058</v>
      </c>
      <c r="R1303" s="54" t="str">
        <f>IF(ISNUMBER(MATCH(J1303, Causas!B:B, 0)), "Taxonomía Nueva", IF(ISNUMBER(MATCH(J1303, 'Causas 1'!B:B, 0)), "Taxonomía Antigua", "HUÉRFANO"))</f>
        <v>Taxonomía Nueva</v>
      </c>
      <c r="S1303" s="56">
        <f>YEAR(G1303)</f>
        <v>2022</v>
      </c>
      <c r="T1303" s="8">
        <f>IF(OR(ISBLANK(O1302), O1302=0, O1302="", ISBLANK(P1302), P1302=0, P1302=""), 1, 0)</f>
        <v>0</v>
      </c>
    </row>
    <row r="1304" spans="2:20">
      <c r="B1304" s="7">
        <v>202200635</v>
      </c>
      <c r="C1304" s="8">
        <v>6</v>
      </c>
      <c r="D1304" s="8">
        <v>33</v>
      </c>
      <c r="E1304" s="8">
        <v>1355</v>
      </c>
      <c r="F1304" s="9">
        <v>489</v>
      </c>
      <c r="G1304" s="10">
        <v>44676.348425925928</v>
      </c>
      <c r="H1304" s="10">
        <v>44676.388506944444</v>
      </c>
      <c r="I1304" s="11">
        <v>0.96</v>
      </c>
      <c r="J1304" s="9">
        <v>4</v>
      </c>
      <c r="K1304" s="9" t="s">
        <v>4</v>
      </c>
      <c r="L1304" s="8">
        <v>7301</v>
      </c>
      <c r="M1304" s="8" t="s">
        <v>53</v>
      </c>
      <c r="N1304" s="8" t="s">
        <v>51</v>
      </c>
      <c r="O1304" s="8">
        <v>297753.24200000003</v>
      </c>
      <c r="P1304" s="12">
        <v>6122599.0980000002</v>
      </c>
      <c r="Q1304" s="13" t="s">
        <v>1058</v>
      </c>
      <c r="R1304" s="54" t="str">
        <f>IF(ISNUMBER(MATCH(J1304, Causas!B:B, 0)), "Taxonomía Nueva", IF(ISNUMBER(MATCH(J1304, 'Causas 1'!B:B, 0)), "Taxonomía Antigua", "HUÉRFANO"))</f>
        <v>Taxonomía Nueva</v>
      </c>
      <c r="S1304" s="56">
        <f>YEAR(G1304)</f>
        <v>2022</v>
      </c>
      <c r="T1304" s="8">
        <f>IF(OR(ISBLANK(O1303), O1303=0, O1303="", ISBLANK(P1303), P1303=0, P1303=""), 1, 0)</f>
        <v>0</v>
      </c>
    </row>
    <row r="1305" spans="2:20">
      <c r="B1305" s="7">
        <v>202200635</v>
      </c>
      <c r="C1305" s="8">
        <v>6</v>
      </c>
      <c r="D1305" s="8">
        <v>21</v>
      </c>
      <c r="E1305" s="8">
        <v>1305</v>
      </c>
      <c r="F1305" s="9">
        <v>67</v>
      </c>
      <c r="G1305" s="10">
        <v>44676.348425925928</v>
      </c>
      <c r="H1305" s="10">
        <v>44676.474803240744</v>
      </c>
      <c r="I1305" s="11">
        <v>3.03</v>
      </c>
      <c r="J1305" s="9">
        <v>4</v>
      </c>
      <c r="K1305" s="9" t="s">
        <v>4</v>
      </c>
      <c r="L1305" s="8">
        <v>7301</v>
      </c>
      <c r="M1305" s="8" t="s">
        <v>53</v>
      </c>
      <c r="N1305" s="8" t="s">
        <v>51</v>
      </c>
      <c r="O1305" s="8">
        <v>297753.24200000003</v>
      </c>
      <c r="P1305" s="12">
        <v>6122599.0980000002</v>
      </c>
      <c r="Q1305" s="13" t="s">
        <v>1058</v>
      </c>
      <c r="R1305" s="54" t="str">
        <f>IF(ISNUMBER(MATCH(J1305, Causas!B:B, 0)), "Taxonomía Nueva", IF(ISNUMBER(MATCH(J1305, 'Causas 1'!B:B, 0)), "Taxonomía Antigua", "HUÉRFANO"))</f>
        <v>Taxonomía Nueva</v>
      </c>
      <c r="S1305" s="56">
        <f>YEAR(G1305)</f>
        <v>2022</v>
      </c>
      <c r="T1305" s="8">
        <f>IF(OR(ISBLANK(O1304), O1304=0, O1304="", ISBLANK(P1304), P1304=0, P1304=""), 1, 0)</f>
        <v>0</v>
      </c>
    </row>
    <row r="1306" spans="2:20">
      <c r="B1306" s="7">
        <v>202200658</v>
      </c>
      <c r="C1306" s="8">
        <v>7</v>
      </c>
      <c r="D1306" s="8">
        <v>0</v>
      </c>
      <c r="E1306" s="8">
        <v>0</v>
      </c>
      <c r="F1306" s="9">
        <v>88</v>
      </c>
      <c r="G1306" s="10">
        <v>44676.858831018515</v>
      </c>
      <c r="H1306" s="10">
        <v>44676.885416666664</v>
      </c>
      <c r="I1306" s="11">
        <v>0.64</v>
      </c>
      <c r="J1306" s="9">
        <v>26</v>
      </c>
      <c r="K1306" s="9" t="s">
        <v>4</v>
      </c>
      <c r="L1306" s="8">
        <v>7301</v>
      </c>
      <c r="M1306" s="8" t="s">
        <v>53</v>
      </c>
      <c r="N1306" s="8" t="s">
        <v>275</v>
      </c>
      <c r="O1306" s="8">
        <v>304076.23412371002</v>
      </c>
      <c r="P1306" s="12">
        <v>6110685.6768920897</v>
      </c>
      <c r="Q1306" s="13" t="s">
        <v>1059</v>
      </c>
      <c r="R1306" s="54" t="str">
        <f>IF(ISNUMBER(MATCH(J1306, Causas!B:B, 0)), "Taxonomía Nueva", IF(ISNUMBER(MATCH(J1306, 'Causas 1'!B:B, 0)), "Taxonomía Antigua", "HUÉRFANO"))</f>
        <v>Taxonomía Nueva</v>
      </c>
      <c r="S1306" s="56">
        <f>YEAR(G1306)</f>
        <v>2022</v>
      </c>
      <c r="T1306" s="8">
        <f>IF(OR(ISBLANK(O1305), O1305=0, O1305="", ISBLANK(P1305), P1305=0, P1305=""), 1, 0)</f>
        <v>0</v>
      </c>
    </row>
    <row r="1307" spans="2:20">
      <c r="B1307" s="7">
        <v>202200665</v>
      </c>
      <c r="C1307" s="8">
        <v>7</v>
      </c>
      <c r="D1307" s="8">
        <v>5</v>
      </c>
      <c r="E1307" s="8">
        <v>145</v>
      </c>
      <c r="F1307" s="9">
        <v>7</v>
      </c>
      <c r="G1307" s="10">
        <v>44677.528483796297</v>
      </c>
      <c r="H1307" s="10">
        <v>44677.565983796296</v>
      </c>
      <c r="I1307" s="11">
        <v>0.9</v>
      </c>
      <c r="J1307" s="9">
        <v>28</v>
      </c>
      <c r="K1307" s="9" t="s">
        <v>4</v>
      </c>
      <c r="L1307" s="8">
        <v>7301</v>
      </c>
      <c r="M1307" s="8" t="s">
        <v>53</v>
      </c>
      <c r="N1307" s="8" t="s">
        <v>51</v>
      </c>
      <c r="O1307" s="8">
        <v>304639.53499999997</v>
      </c>
      <c r="P1307" s="12">
        <v>6119264.2539999997</v>
      </c>
      <c r="Q1307" s="13" t="s">
        <v>1060</v>
      </c>
      <c r="R1307" s="54" t="str">
        <f>IF(ISNUMBER(MATCH(J1307, Causas!B:B, 0)), "Taxonomía Nueva", IF(ISNUMBER(MATCH(J1307, 'Causas 1'!B:B, 0)), "Taxonomía Antigua", "HUÉRFANO"))</f>
        <v>Taxonomía Nueva</v>
      </c>
      <c r="S1307" s="56">
        <f>YEAR(G1307)</f>
        <v>2022</v>
      </c>
      <c r="T1307" s="8">
        <f>IF(OR(ISBLANK(O1306), O1306=0, O1306="", ISBLANK(P1306), P1306=0, P1306=""), 1, 0)</f>
        <v>0</v>
      </c>
    </row>
    <row r="1308" spans="2:20">
      <c r="B1308" s="7">
        <v>202200669</v>
      </c>
      <c r="C1308" s="8">
        <v>7</v>
      </c>
      <c r="D1308" s="8">
        <v>0</v>
      </c>
      <c r="E1308" s="8">
        <v>0</v>
      </c>
      <c r="F1308" s="9">
        <v>30</v>
      </c>
      <c r="G1308" s="10">
        <v>44677.555671296293</v>
      </c>
      <c r="H1308" s="10">
        <v>44677.625659722224</v>
      </c>
      <c r="I1308" s="11">
        <v>1.68</v>
      </c>
      <c r="J1308" s="9">
        <v>5</v>
      </c>
      <c r="K1308" s="9" t="s">
        <v>4</v>
      </c>
      <c r="L1308" s="8">
        <v>7301</v>
      </c>
      <c r="M1308" s="8" t="s">
        <v>53</v>
      </c>
      <c r="N1308" s="8" t="s">
        <v>275</v>
      </c>
      <c r="O1308" s="8">
        <v>308605.99400000001</v>
      </c>
      <c r="P1308" s="12">
        <v>6104930.8890000004</v>
      </c>
      <c r="Q1308" s="13" t="s">
        <v>1061</v>
      </c>
      <c r="R1308" s="54" t="str">
        <f>IF(ISNUMBER(MATCH(J1308, Causas!B:B, 0)), "Taxonomía Nueva", IF(ISNUMBER(MATCH(J1308, 'Causas 1'!B:B, 0)), "Taxonomía Antigua", "HUÉRFANO"))</f>
        <v>Taxonomía Nueva</v>
      </c>
      <c r="S1308" s="56">
        <f>YEAR(G1308)</f>
        <v>2022</v>
      </c>
      <c r="T1308" s="8">
        <f>IF(OR(ISBLANK(O1307), O1307=0, O1307="", ISBLANK(P1307), P1307=0, P1307=""), 1, 0)</f>
        <v>0</v>
      </c>
    </row>
    <row r="1309" spans="2:20">
      <c r="B1309" s="7">
        <v>202200673</v>
      </c>
      <c r="C1309" s="8">
        <v>9</v>
      </c>
      <c r="D1309" s="8">
        <v>48</v>
      </c>
      <c r="E1309" s="8">
        <v>3302</v>
      </c>
      <c r="F1309" s="9">
        <v>689</v>
      </c>
      <c r="G1309" s="10">
        <v>44677.573958333334</v>
      </c>
      <c r="H1309" s="10">
        <v>44677.596759259257</v>
      </c>
      <c r="I1309" s="11">
        <v>0.55000000000000004</v>
      </c>
      <c r="J1309" s="9">
        <v>5</v>
      </c>
      <c r="K1309" s="9" t="s">
        <v>4</v>
      </c>
      <c r="L1309" s="8">
        <v>7308</v>
      </c>
      <c r="M1309" s="8" t="s">
        <v>50</v>
      </c>
      <c r="N1309" s="8" t="s">
        <v>51</v>
      </c>
      <c r="O1309" s="8">
        <v>308630.16100000002</v>
      </c>
      <c r="P1309" s="12">
        <v>6140108.6950000003</v>
      </c>
      <c r="Q1309" s="13" t="s">
        <v>1062</v>
      </c>
      <c r="R1309" s="54" t="str">
        <f>IF(ISNUMBER(MATCH(J1309, Causas!B:B, 0)), "Taxonomía Nueva", IF(ISNUMBER(MATCH(J1309, 'Causas 1'!B:B, 0)), "Taxonomía Antigua", "HUÉRFANO"))</f>
        <v>Taxonomía Nueva</v>
      </c>
      <c r="S1309" s="56">
        <f>YEAR(G1309)</f>
        <v>2022</v>
      </c>
      <c r="T1309" s="8">
        <f>IF(OR(ISBLANK(O1308), O1308=0, O1308="", ISBLANK(P1308), P1308=0, P1308=""), 1, 0)</f>
        <v>0</v>
      </c>
    </row>
    <row r="1310" spans="2:20">
      <c r="B1310" s="7">
        <v>202200675</v>
      </c>
      <c r="C1310" s="8">
        <v>9</v>
      </c>
      <c r="D1310" s="8">
        <v>6</v>
      </c>
      <c r="E1310" s="8">
        <v>360</v>
      </c>
      <c r="F1310" s="9">
        <v>241</v>
      </c>
      <c r="G1310" s="10">
        <v>44677.603298611109</v>
      </c>
      <c r="H1310" s="10">
        <v>44677.628912037035</v>
      </c>
      <c r="I1310" s="11">
        <v>0.61</v>
      </c>
      <c r="J1310" s="9">
        <v>13</v>
      </c>
      <c r="K1310" s="9" t="s">
        <v>3</v>
      </c>
      <c r="L1310" s="8">
        <v>7306</v>
      </c>
      <c r="M1310" s="8" t="s">
        <v>60</v>
      </c>
      <c r="N1310" s="8" t="s">
        <v>51</v>
      </c>
      <c r="O1310" s="8">
        <v>330041.07139130001</v>
      </c>
      <c r="P1310" s="12">
        <v>6126286.0556425601</v>
      </c>
      <c r="Q1310" s="13" t="s">
        <v>1063</v>
      </c>
      <c r="R1310" s="54" t="str">
        <f>IF(ISNUMBER(MATCH(J1310, Causas!B:B, 0)), "Taxonomía Nueva", IF(ISNUMBER(MATCH(J1310, 'Causas 1'!B:B, 0)), "Taxonomía Antigua", "HUÉRFANO"))</f>
        <v>Taxonomía Nueva</v>
      </c>
      <c r="S1310" s="56">
        <f>YEAR(G1310)</f>
        <v>2022</v>
      </c>
      <c r="T1310" s="8">
        <f>IF(OR(ISBLANK(O1309), O1309=0, O1309="", ISBLANK(P1309), P1309=0, P1309=""), 1, 0)</f>
        <v>0</v>
      </c>
    </row>
    <row r="1311" spans="2:20">
      <c r="B1311" s="7">
        <v>202200675</v>
      </c>
      <c r="C1311" s="8">
        <v>9</v>
      </c>
      <c r="D1311" s="8">
        <v>1</v>
      </c>
      <c r="E1311" s="8">
        <v>15</v>
      </c>
      <c r="F1311" s="9">
        <v>27</v>
      </c>
      <c r="G1311" s="10">
        <v>44677.603298611109</v>
      </c>
      <c r="H1311" s="10">
        <v>44677.643217592595</v>
      </c>
      <c r="I1311" s="11">
        <v>0.96</v>
      </c>
      <c r="J1311" s="9">
        <v>13</v>
      </c>
      <c r="K1311" s="9" t="s">
        <v>3</v>
      </c>
      <c r="L1311" s="8">
        <v>7306</v>
      </c>
      <c r="M1311" s="8" t="s">
        <v>60</v>
      </c>
      <c r="N1311" s="8" t="s">
        <v>51</v>
      </c>
      <c r="O1311" s="8">
        <v>330041.07139130001</v>
      </c>
      <c r="P1311" s="12">
        <v>6126286.0556425601</v>
      </c>
      <c r="Q1311" s="13" t="s">
        <v>1063</v>
      </c>
      <c r="R1311" s="54" t="str">
        <f>IF(ISNUMBER(MATCH(J1311, Causas!B:B, 0)), "Taxonomía Nueva", IF(ISNUMBER(MATCH(J1311, 'Causas 1'!B:B, 0)), "Taxonomía Antigua", "HUÉRFANO"))</f>
        <v>Taxonomía Nueva</v>
      </c>
      <c r="S1311" s="56">
        <f>YEAR(G1311)</f>
        <v>2022</v>
      </c>
      <c r="T1311" s="8">
        <f>IF(OR(ISBLANK(O1310), O1310=0, O1310="", ISBLANK(P1310), P1310=0, P1310=""), 1, 0)</f>
        <v>0</v>
      </c>
    </row>
    <row r="1312" spans="2:20">
      <c r="B1312" s="7">
        <v>202200675</v>
      </c>
      <c r="C1312" s="8">
        <v>9</v>
      </c>
      <c r="D1312" s="8">
        <v>12</v>
      </c>
      <c r="E1312" s="8">
        <v>195</v>
      </c>
      <c r="F1312" s="9">
        <v>119</v>
      </c>
      <c r="G1312" s="10">
        <v>44677.603298611109</v>
      </c>
      <c r="H1312" s="10">
        <v>44677.696759259263</v>
      </c>
      <c r="I1312" s="11">
        <v>2.2400000000000002</v>
      </c>
      <c r="J1312" s="9">
        <v>13</v>
      </c>
      <c r="K1312" s="9" t="s">
        <v>3</v>
      </c>
      <c r="L1312" s="8">
        <v>7306</v>
      </c>
      <c r="M1312" s="8" t="s">
        <v>60</v>
      </c>
      <c r="N1312" s="8" t="s">
        <v>51</v>
      </c>
      <c r="O1312" s="8">
        <v>330041.07139130001</v>
      </c>
      <c r="P1312" s="12">
        <v>6126286.0556425601</v>
      </c>
      <c r="Q1312" s="13" t="s">
        <v>1063</v>
      </c>
      <c r="R1312" s="54" t="str">
        <f>IF(ISNUMBER(MATCH(J1312, Causas!B:B, 0)), "Taxonomía Nueva", IF(ISNUMBER(MATCH(J1312, 'Causas 1'!B:B, 0)), "Taxonomía Antigua", "HUÉRFANO"))</f>
        <v>Taxonomía Nueva</v>
      </c>
      <c r="S1312" s="56">
        <f>YEAR(G1312)</f>
        <v>2022</v>
      </c>
      <c r="T1312" s="8">
        <f>IF(OR(ISBLANK(O1311), O1311=0, O1311="", ISBLANK(P1311), P1311=0, P1311=""), 1, 0)</f>
        <v>0</v>
      </c>
    </row>
    <row r="1313" spans="2:20">
      <c r="B1313" s="7">
        <v>202200675</v>
      </c>
      <c r="C1313" s="8">
        <v>9</v>
      </c>
      <c r="D1313" s="8">
        <v>0</v>
      </c>
      <c r="E1313" s="8">
        <v>0</v>
      </c>
      <c r="F1313" s="9">
        <v>19</v>
      </c>
      <c r="G1313" s="10">
        <v>44677.603298611109</v>
      </c>
      <c r="H1313" s="10">
        <v>44677.628912037035</v>
      </c>
      <c r="I1313" s="11">
        <v>0.61</v>
      </c>
      <c r="J1313" s="9">
        <v>13</v>
      </c>
      <c r="K1313" s="9" t="s">
        <v>3</v>
      </c>
      <c r="L1313" s="8">
        <v>7308</v>
      </c>
      <c r="M1313" s="8" t="s">
        <v>50</v>
      </c>
      <c r="N1313" s="8" t="s">
        <v>51</v>
      </c>
      <c r="O1313" s="8">
        <v>330041.07139130001</v>
      </c>
      <c r="P1313" s="12">
        <v>6126286.0556425601</v>
      </c>
      <c r="Q1313" s="13" t="s">
        <v>1063</v>
      </c>
      <c r="R1313" s="54" t="str">
        <f>IF(ISNUMBER(MATCH(J1313, Causas!B:B, 0)), "Taxonomía Nueva", IF(ISNUMBER(MATCH(J1313, 'Causas 1'!B:B, 0)), "Taxonomía Antigua", "HUÉRFANO"))</f>
        <v>Taxonomía Nueva</v>
      </c>
      <c r="S1313" s="56">
        <f>YEAR(G1313)</f>
        <v>2022</v>
      </c>
      <c r="T1313" s="8">
        <f>IF(OR(ISBLANK(O1312), O1312=0, O1312="", ISBLANK(P1312), P1312=0, P1312=""), 1, 0)</f>
        <v>0</v>
      </c>
    </row>
    <row r="1314" spans="2:20">
      <c r="B1314" s="7">
        <v>202200677</v>
      </c>
      <c r="C1314" s="8">
        <v>6</v>
      </c>
      <c r="D1314" s="8">
        <v>72</v>
      </c>
      <c r="E1314" s="8">
        <v>4810</v>
      </c>
      <c r="F1314" s="9">
        <v>1172</v>
      </c>
      <c r="G1314" s="10">
        <v>44677.615937499999</v>
      </c>
      <c r="H1314" s="10">
        <v>44677.638043981482</v>
      </c>
      <c r="I1314" s="11">
        <v>0.53</v>
      </c>
      <c r="J1314" s="9">
        <v>4</v>
      </c>
      <c r="K1314" s="9" t="s">
        <v>4</v>
      </c>
      <c r="L1314" s="8">
        <v>7301</v>
      </c>
      <c r="M1314" s="8" t="s">
        <v>53</v>
      </c>
      <c r="N1314" s="8" t="s">
        <v>51</v>
      </c>
      <c r="O1314" s="8">
        <v>297753.24200000003</v>
      </c>
      <c r="P1314" s="12">
        <v>6122599.0980000002</v>
      </c>
      <c r="Q1314" s="13" t="s">
        <v>1064</v>
      </c>
      <c r="R1314" s="54" t="str">
        <f>IF(ISNUMBER(MATCH(J1314, Causas!B:B, 0)), "Taxonomía Nueva", IF(ISNUMBER(MATCH(J1314, 'Causas 1'!B:B, 0)), "Taxonomía Antigua", "HUÉRFANO"))</f>
        <v>Taxonomía Nueva</v>
      </c>
      <c r="S1314" s="56">
        <f>YEAR(G1314)</f>
        <v>2022</v>
      </c>
      <c r="T1314" s="8">
        <f>IF(OR(ISBLANK(O1313), O1313=0, O1313="", ISBLANK(P1313), P1313=0, P1313=""), 1, 0)</f>
        <v>0</v>
      </c>
    </row>
    <row r="1315" spans="2:20">
      <c r="B1315" s="7">
        <v>202200681</v>
      </c>
      <c r="C1315" s="8">
        <v>2</v>
      </c>
      <c r="D1315" s="8">
        <v>2</v>
      </c>
      <c r="E1315" s="8">
        <v>30</v>
      </c>
      <c r="F1315" s="9">
        <v>7</v>
      </c>
      <c r="G1315" s="10">
        <v>44677.63453703704</v>
      </c>
      <c r="H1315" s="10">
        <v>44677.659594907411</v>
      </c>
      <c r="I1315" s="11">
        <v>0.6</v>
      </c>
      <c r="J1315" s="9">
        <v>4</v>
      </c>
      <c r="K1315" s="9" t="s">
        <v>4</v>
      </c>
      <c r="L1315" s="8">
        <v>6303</v>
      </c>
      <c r="M1315" s="8" t="s">
        <v>64</v>
      </c>
      <c r="N1315" s="8" t="s">
        <v>51</v>
      </c>
      <c r="O1315" s="8">
        <v>310802.90100000001</v>
      </c>
      <c r="P1315" s="12">
        <v>6147574.9009999996</v>
      </c>
      <c r="Q1315" s="13" t="s">
        <v>1065</v>
      </c>
      <c r="R1315" s="54" t="str">
        <f>IF(ISNUMBER(MATCH(J1315, Causas!B:B, 0)), "Taxonomía Nueva", IF(ISNUMBER(MATCH(J1315, 'Causas 1'!B:B, 0)), "Taxonomía Antigua", "HUÉRFANO"))</f>
        <v>Taxonomía Nueva</v>
      </c>
      <c r="S1315" s="56">
        <f>YEAR(G1315)</f>
        <v>2022</v>
      </c>
      <c r="T1315" s="8">
        <f>IF(OR(ISBLANK(O1314), O1314=0, O1314="", ISBLANK(P1314), P1314=0, P1314=""), 1, 0)</f>
        <v>0</v>
      </c>
    </row>
    <row r="1316" spans="2:20">
      <c r="B1316" s="7">
        <v>202200681</v>
      </c>
      <c r="C1316" s="8">
        <v>2</v>
      </c>
      <c r="D1316" s="8">
        <v>1</v>
      </c>
      <c r="E1316" s="8">
        <v>25</v>
      </c>
      <c r="F1316" s="9">
        <v>1</v>
      </c>
      <c r="G1316" s="10">
        <v>44677.63453703704</v>
      </c>
      <c r="H1316" s="10">
        <v>44677.854039351849</v>
      </c>
      <c r="I1316" s="11">
        <v>5.27</v>
      </c>
      <c r="J1316" s="9">
        <v>4</v>
      </c>
      <c r="K1316" s="9" t="s">
        <v>4</v>
      </c>
      <c r="L1316" s="8">
        <v>6303</v>
      </c>
      <c r="M1316" s="8" t="s">
        <v>64</v>
      </c>
      <c r="N1316" s="8" t="s">
        <v>51</v>
      </c>
      <c r="O1316" s="8">
        <v>310802.90100000001</v>
      </c>
      <c r="P1316" s="12">
        <v>6147574.9009999996</v>
      </c>
      <c r="Q1316" s="13" t="s">
        <v>1065</v>
      </c>
      <c r="R1316" s="54" t="str">
        <f>IF(ISNUMBER(MATCH(J1316, Causas!B:B, 0)), "Taxonomía Nueva", IF(ISNUMBER(MATCH(J1316, 'Causas 1'!B:B, 0)), "Taxonomía Antigua", "HUÉRFANO"))</f>
        <v>Taxonomía Nueva</v>
      </c>
      <c r="S1316" s="56">
        <f>YEAR(G1316)</f>
        <v>2022</v>
      </c>
      <c r="T1316" s="8">
        <f>IF(OR(ISBLANK(O1315), O1315=0, O1315="", ISBLANK(P1315), P1315=0, P1315=""), 1, 0)</f>
        <v>0</v>
      </c>
    </row>
    <row r="1317" spans="2:20">
      <c r="B1317" s="7">
        <v>202200681</v>
      </c>
      <c r="C1317" s="8">
        <v>2</v>
      </c>
      <c r="D1317" s="8">
        <v>11</v>
      </c>
      <c r="E1317" s="8">
        <v>6740</v>
      </c>
      <c r="F1317" s="9">
        <v>93</v>
      </c>
      <c r="G1317" s="10">
        <v>44677.63453703704</v>
      </c>
      <c r="H1317" s="10">
        <v>44677.659594907411</v>
      </c>
      <c r="I1317" s="11">
        <v>0.6</v>
      </c>
      <c r="J1317" s="9">
        <v>4</v>
      </c>
      <c r="K1317" s="9" t="s">
        <v>4</v>
      </c>
      <c r="L1317" s="8">
        <v>7308</v>
      </c>
      <c r="M1317" s="8" t="s">
        <v>50</v>
      </c>
      <c r="N1317" s="8" t="s">
        <v>51</v>
      </c>
      <c r="O1317" s="8">
        <v>310802.90100000001</v>
      </c>
      <c r="P1317" s="12">
        <v>6147574.9009999996</v>
      </c>
      <c r="Q1317" s="13" t="s">
        <v>1065</v>
      </c>
      <c r="R1317" s="54" t="str">
        <f>IF(ISNUMBER(MATCH(J1317, Causas!B:B, 0)), "Taxonomía Nueva", IF(ISNUMBER(MATCH(J1317, 'Causas 1'!B:B, 0)), "Taxonomía Antigua", "HUÉRFANO"))</f>
        <v>Taxonomía Nueva</v>
      </c>
      <c r="S1317" s="56">
        <f>YEAR(G1317)</f>
        <v>2022</v>
      </c>
      <c r="T1317" s="8">
        <f>IF(OR(ISBLANK(O1316), O1316=0, O1316="", ISBLANK(P1316), P1316=0, P1316=""), 1, 0)</f>
        <v>0</v>
      </c>
    </row>
    <row r="1318" spans="2:20">
      <c r="B1318" s="7">
        <v>202200681</v>
      </c>
      <c r="C1318" s="8">
        <v>2</v>
      </c>
      <c r="D1318" s="8">
        <v>91</v>
      </c>
      <c r="E1318" s="8">
        <v>6928</v>
      </c>
      <c r="F1318" s="9">
        <v>749</v>
      </c>
      <c r="G1318" s="10">
        <v>44677.63453703704</v>
      </c>
      <c r="H1318" s="10">
        <v>44677.688530092593</v>
      </c>
      <c r="I1318" s="11">
        <v>1.3</v>
      </c>
      <c r="J1318" s="9">
        <v>4</v>
      </c>
      <c r="K1318" s="9" t="s">
        <v>4</v>
      </c>
      <c r="L1318" s="8">
        <v>7308</v>
      </c>
      <c r="M1318" s="8" t="s">
        <v>50</v>
      </c>
      <c r="N1318" s="8" t="s">
        <v>51</v>
      </c>
      <c r="O1318" s="8">
        <v>310802.90100000001</v>
      </c>
      <c r="P1318" s="12">
        <v>6147574.9009999996</v>
      </c>
      <c r="Q1318" s="13" t="s">
        <v>1065</v>
      </c>
      <c r="R1318" s="54" t="str">
        <f>IF(ISNUMBER(MATCH(J1318, Causas!B:B, 0)), "Taxonomía Nueva", IF(ISNUMBER(MATCH(J1318, 'Causas 1'!B:B, 0)), "Taxonomía Antigua", "HUÉRFANO"))</f>
        <v>Taxonomía Nueva</v>
      </c>
      <c r="S1318" s="56">
        <f>YEAR(G1318)</f>
        <v>2022</v>
      </c>
      <c r="T1318" s="8">
        <f>IF(OR(ISBLANK(O1317), O1317=0, O1317="", ISBLANK(P1317), P1317=0, P1317=""), 1, 0)</f>
        <v>0</v>
      </c>
    </row>
    <row r="1319" spans="2:20">
      <c r="B1319" s="7">
        <v>202200681</v>
      </c>
      <c r="C1319" s="8">
        <v>2</v>
      </c>
      <c r="D1319" s="8">
        <v>12</v>
      </c>
      <c r="E1319" s="8">
        <v>680</v>
      </c>
      <c r="F1319" s="9">
        <v>43</v>
      </c>
      <c r="G1319" s="10">
        <v>44677.63453703704</v>
      </c>
      <c r="H1319" s="10">
        <v>44677.854039351849</v>
      </c>
      <c r="I1319" s="11">
        <v>5.27</v>
      </c>
      <c r="J1319" s="9">
        <v>4</v>
      </c>
      <c r="K1319" s="9" t="s">
        <v>4</v>
      </c>
      <c r="L1319" s="8">
        <v>7308</v>
      </c>
      <c r="M1319" s="8" t="s">
        <v>50</v>
      </c>
      <c r="N1319" s="8" t="s">
        <v>51</v>
      </c>
      <c r="O1319" s="8">
        <v>310802.90100000001</v>
      </c>
      <c r="P1319" s="12">
        <v>6147574.9009999996</v>
      </c>
      <c r="Q1319" s="13" t="s">
        <v>1065</v>
      </c>
      <c r="R1319" s="54" t="str">
        <f>IF(ISNUMBER(MATCH(J1319, Causas!B:B, 0)), "Taxonomía Nueva", IF(ISNUMBER(MATCH(J1319, 'Causas 1'!B:B, 0)), "Taxonomía Antigua", "HUÉRFANO"))</f>
        <v>Taxonomía Nueva</v>
      </c>
      <c r="S1319" s="56">
        <f>YEAR(G1319)</f>
        <v>2022</v>
      </c>
      <c r="T1319" s="8">
        <f>IF(OR(ISBLANK(O1318), O1318=0, O1318="", ISBLANK(P1318), P1318=0, P1318=""), 1, 0)</f>
        <v>0</v>
      </c>
    </row>
    <row r="1320" spans="2:20">
      <c r="B1320" s="7">
        <v>202200685</v>
      </c>
      <c r="C1320" s="8">
        <v>10</v>
      </c>
      <c r="D1320" s="8">
        <v>1</v>
      </c>
      <c r="E1320" s="8">
        <v>25</v>
      </c>
      <c r="F1320" s="9">
        <v>19</v>
      </c>
      <c r="G1320" s="10">
        <v>44677.661412037036</v>
      </c>
      <c r="H1320" s="10">
        <v>44677.829722222225</v>
      </c>
      <c r="I1320" s="11">
        <v>4.04</v>
      </c>
      <c r="J1320" s="9">
        <v>5</v>
      </c>
      <c r="K1320" s="9" t="s">
        <v>4</v>
      </c>
      <c r="L1320" s="8">
        <v>7308</v>
      </c>
      <c r="M1320" s="8" t="s">
        <v>50</v>
      </c>
      <c r="N1320" s="8" t="s">
        <v>51</v>
      </c>
      <c r="O1320" s="8">
        <v>318836.54599999997</v>
      </c>
      <c r="P1320" s="12">
        <v>6130464.3310000002</v>
      </c>
      <c r="Q1320" s="13" t="s">
        <v>1066</v>
      </c>
      <c r="R1320" s="54" t="str">
        <f>IF(ISNUMBER(MATCH(J1320, Causas!B:B, 0)), "Taxonomía Nueva", IF(ISNUMBER(MATCH(J1320, 'Causas 1'!B:B, 0)), "Taxonomía Antigua", "HUÉRFANO"))</f>
        <v>Taxonomía Nueva</v>
      </c>
      <c r="S1320" s="56">
        <f>YEAR(G1320)</f>
        <v>2022</v>
      </c>
      <c r="T1320" s="8">
        <f>IF(OR(ISBLANK(O1319), O1319=0, O1319="", ISBLANK(P1319), P1319=0, P1319=""), 1, 0)</f>
        <v>0</v>
      </c>
    </row>
    <row r="1321" spans="2:20">
      <c r="B1321" s="7">
        <v>202200685</v>
      </c>
      <c r="C1321" s="8">
        <v>10</v>
      </c>
      <c r="D1321" s="8">
        <v>3</v>
      </c>
      <c r="E1321" s="8">
        <v>90</v>
      </c>
      <c r="F1321" s="9">
        <v>24</v>
      </c>
      <c r="G1321" s="10">
        <v>44677.661412037036</v>
      </c>
      <c r="H1321" s="10">
        <v>44677.830694444441</v>
      </c>
      <c r="I1321" s="11">
        <v>4.0599999999999996</v>
      </c>
      <c r="J1321" s="9">
        <v>5</v>
      </c>
      <c r="K1321" s="9" t="s">
        <v>4</v>
      </c>
      <c r="L1321" s="8">
        <v>7308</v>
      </c>
      <c r="M1321" s="8" t="s">
        <v>50</v>
      </c>
      <c r="N1321" s="8" t="s">
        <v>51</v>
      </c>
      <c r="O1321" s="8">
        <v>318836.54599999997</v>
      </c>
      <c r="P1321" s="12">
        <v>6130464.3310000002</v>
      </c>
      <c r="Q1321" s="13" t="s">
        <v>1066</v>
      </c>
      <c r="R1321" s="54" t="str">
        <f>IF(ISNUMBER(MATCH(J1321, Causas!B:B, 0)), "Taxonomía Nueva", IF(ISNUMBER(MATCH(J1321, 'Causas 1'!B:B, 0)), "Taxonomía Antigua", "HUÉRFANO"))</f>
        <v>Taxonomía Nueva</v>
      </c>
      <c r="S1321" s="56">
        <f>YEAR(G1321)</f>
        <v>2022</v>
      </c>
      <c r="T1321" s="8">
        <f>IF(OR(ISBLANK(O1320), O1320=0, O1320="", ISBLANK(P1320), P1320=0, P1320=""), 1, 0)</f>
        <v>0</v>
      </c>
    </row>
    <row r="1322" spans="2:20">
      <c r="B1322" s="7">
        <v>202200692</v>
      </c>
      <c r="C1322" s="8">
        <v>7</v>
      </c>
      <c r="D1322" s="8">
        <v>16</v>
      </c>
      <c r="E1322" s="8">
        <v>746.5</v>
      </c>
      <c r="F1322" s="9">
        <v>121</v>
      </c>
      <c r="G1322" s="10">
        <v>44677.685104166667</v>
      </c>
      <c r="H1322" s="10">
        <v>44677.707997685182</v>
      </c>
      <c r="I1322" s="11">
        <v>0.55000000000000004</v>
      </c>
      <c r="J1322" s="9">
        <v>5</v>
      </c>
      <c r="K1322" s="9" t="s">
        <v>4</v>
      </c>
      <c r="L1322" s="8">
        <v>7304</v>
      </c>
      <c r="M1322" s="8" t="s">
        <v>92</v>
      </c>
      <c r="N1322" s="8" t="s">
        <v>51</v>
      </c>
      <c r="O1322" s="8">
        <v>307398.02309825999</v>
      </c>
      <c r="P1322" s="12">
        <v>6103304.2303667702</v>
      </c>
      <c r="Q1322" s="13" t="s">
        <v>1067</v>
      </c>
      <c r="R1322" s="54" t="str">
        <f>IF(ISNUMBER(MATCH(J1322, Causas!B:B, 0)), "Taxonomía Nueva", IF(ISNUMBER(MATCH(J1322, 'Causas 1'!B:B, 0)), "Taxonomía Antigua", "HUÉRFANO"))</f>
        <v>Taxonomía Nueva</v>
      </c>
      <c r="S1322" s="56">
        <f>YEAR(G1322)</f>
        <v>2022</v>
      </c>
      <c r="T1322" s="8">
        <f>IF(OR(ISBLANK(O1321), O1321=0, O1321="", ISBLANK(P1321), P1321=0, P1321=""), 1, 0)</f>
        <v>0</v>
      </c>
    </row>
    <row r="1323" spans="2:20">
      <c r="B1323" s="7">
        <v>202200699</v>
      </c>
      <c r="C1323" s="8">
        <v>7</v>
      </c>
      <c r="D1323" s="8">
        <v>0</v>
      </c>
      <c r="E1323" s="8">
        <v>0</v>
      </c>
      <c r="F1323" s="9">
        <v>41</v>
      </c>
      <c r="G1323" s="10">
        <v>44677.723460648151</v>
      </c>
      <c r="H1323" s="10">
        <v>44677.785879629628</v>
      </c>
      <c r="I1323" s="11">
        <v>1.5</v>
      </c>
      <c r="J1323" s="9">
        <v>4</v>
      </c>
      <c r="K1323" s="9" t="s">
        <v>4</v>
      </c>
      <c r="L1323" s="8">
        <v>7301</v>
      </c>
      <c r="M1323" s="8" t="s">
        <v>53</v>
      </c>
      <c r="N1323" s="8" t="s">
        <v>275</v>
      </c>
      <c r="O1323" s="8">
        <v>309101.86200000002</v>
      </c>
      <c r="P1323" s="12">
        <v>6104705.574</v>
      </c>
      <c r="Q1323" s="13" t="s">
        <v>1068</v>
      </c>
      <c r="R1323" s="54" t="str">
        <f>IF(ISNUMBER(MATCH(J1323, Causas!B:B, 0)), "Taxonomía Nueva", IF(ISNUMBER(MATCH(J1323, 'Causas 1'!B:B, 0)), "Taxonomía Antigua", "HUÉRFANO"))</f>
        <v>Taxonomía Nueva</v>
      </c>
      <c r="S1323" s="56">
        <f>YEAR(G1323)</f>
        <v>2022</v>
      </c>
      <c r="T1323" s="8">
        <f>IF(OR(ISBLANK(O1322), O1322=0, O1322="", ISBLANK(P1322), P1322=0, P1322=""), 1, 0)</f>
        <v>0</v>
      </c>
    </row>
    <row r="1324" spans="2:20">
      <c r="B1324" s="7">
        <v>202200700</v>
      </c>
      <c r="C1324" s="8">
        <v>6</v>
      </c>
      <c r="D1324" s="8">
        <v>0</v>
      </c>
      <c r="E1324" s="8">
        <v>0</v>
      </c>
      <c r="F1324" s="9">
        <v>32</v>
      </c>
      <c r="G1324" s="10">
        <v>44677.738263888888</v>
      </c>
      <c r="H1324" s="10">
        <v>44677.768425925926</v>
      </c>
      <c r="I1324" s="11">
        <v>0.72</v>
      </c>
      <c r="J1324" s="9">
        <v>5</v>
      </c>
      <c r="K1324" s="9" t="s">
        <v>4</v>
      </c>
      <c r="L1324" s="8">
        <v>7301</v>
      </c>
      <c r="M1324" s="8" t="s">
        <v>53</v>
      </c>
      <c r="N1324" s="8" t="s">
        <v>275</v>
      </c>
      <c r="O1324" s="8">
        <v>296780.94799999997</v>
      </c>
      <c r="P1324" s="12">
        <v>6119487.0829999996</v>
      </c>
      <c r="Q1324" s="13" t="s">
        <v>1069</v>
      </c>
      <c r="R1324" s="54" t="str">
        <f>IF(ISNUMBER(MATCH(J1324, Causas!B:B, 0)), "Taxonomía Nueva", IF(ISNUMBER(MATCH(J1324, 'Causas 1'!B:B, 0)), "Taxonomía Antigua", "HUÉRFANO"))</f>
        <v>Taxonomía Nueva</v>
      </c>
      <c r="S1324" s="56">
        <f>YEAR(G1324)</f>
        <v>2022</v>
      </c>
      <c r="T1324" s="8">
        <f>IF(OR(ISBLANK(O1323), O1323=0, O1323="", ISBLANK(P1323), P1323=0, P1323=""), 1, 0)</f>
        <v>0</v>
      </c>
    </row>
    <row r="1325" spans="2:20">
      <c r="B1325" s="7">
        <v>202200708</v>
      </c>
      <c r="C1325" s="8">
        <v>10</v>
      </c>
      <c r="D1325" s="8">
        <v>2</v>
      </c>
      <c r="E1325" s="8">
        <v>75</v>
      </c>
      <c r="F1325" s="9">
        <v>30</v>
      </c>
      <c r="G1325" s="10">
        <v>44677.678703703707</v>
      </c>
      <c r="H1325" s="10">
        <v>44677.791666666664</v>
      </c>
      <c r="I1325" s="11">
        <v>2.71</v>
      </c>
      <c r="J1325" s="9">
        <v>5</v>
      </c>
      <c r="K1325" s="9" t="s">
        <v>4</v>
      </c>
      <c r="L1325" s="8">
        <v>7308</v>
      </c>
      <c r="M1325" s="8" t="s">
        <v>50</v>
      </c>
      <c r="N1325" s="8" t="s">
        <v>51</v>
      </c>
      <c r="O1325" s="8">
        <v>320227.86499999999</v>
      </c>
      <c r="P1325" s="12">
        <v>6129499.0140000004</v>
      </c>
      <c r="Q1325" s="13" t="s">
        <v>1070</v>
      </c>
      <c r="R1325" s="54" t="str">
        <f>IF(ISNUMBER(MATCH(J1325, Causas!B:B, 0)), "Taxonomía Nueva", IF(ISNUMBER(MATCH(J1325, 'Causas 1'!B:B, 0)), "Taxonomía Antigua", "HUÉRFANO"))</f>
        <v>Taxonomía Nueva</v>
      </c>
      <c r="S1325" s="56">
        <f>YEAR(G1325)</f>
        <v>2022</v>
      </c>
      <c r="T1325" s="8">
        <f>IF(OR(ISBLANK(O1324), O1324=0, O1324="", ISBLANK(P1324), P1324=0, P1324=""), 1, 0)</f>
        <v>0</v>
      </c>
    </row>
    <row r="1326" spans="2:20">
      <c r="B1326" s="7">
        <v>202200732</v>
      </c>
      <c r="C1326" s="8">
        <v>7</v>
      </c>
      <c r="D1326" s="8">
        <v>3</v>
      </c>
      <c r="E1326" s="8">
        <v>32.5</v>
      </c>
      <c r="F1326" s="9">
        <v>36</v>
      </c>
      <c r="G1326" s="10">
        <v>44680.698425925926</v>
      </c>
      <c r="H1326" s="10">
        <v>44680.764178240737</v>
      </c>
      <c r="I1326" s="11">
        <v>1.58</v>
      </c>
      <c r="J1326" s="9">
        <v>5</v>
      </c>
      <c r="K1326" s="9" t="s">
        <v>4</v>
      </c>
      <c r="L1326" s="8">
        <v>7301</v>
      </c>
      <c r="M1326" s="8" t="s">
        <v>53</v>
      </c>
      <c r="N1326" s="8" t="s">
        <v>51</v>
      </c>
      <c r="O1326" s="8">
        <v>305787.59700000001</v>
      </c>
      <c r="P1326" s="12">
        <v>6106570.2819999997</v>
      </c>
      <c r="Q1326" s="13" t="s">
        <v>1071</v>
      </c>
      <c r="R1326" s="54" t="str">
        <f>IF(ISNUMBER(MATCH(J1326, Causas!B:B, 0)), "Taxonomía Nueva", IF(ISNUMBER(MATCH(J1326, 'Causas 1'!B:B, 0)), "Taxonomía Antigua", "HUÉRFANO"))</f>
        <v>Taxonomía Nueva</v>
      </c>
      <c r="S1326" s="56">
        <f>YEAR(G1326)</f>
        <v>2022</v>
      </c>
      <c r="T1326" s="8">
        <f>IF(OR(ISBLANK(O1325), O1325=0, O1325="", ISBLANK(P1325), P1325=0, P1325=""), 1, 0)</f>
        <v>0</v>
      </c>
    </row>
    <row r="1327" spans="2:20">
      <c r="B1327" s="7">
        <v>202200736</v>
      </c>
      <c r="C1327" s="8">
        <v>7</v>
      </c>
      <c r="D1327" s="8">
        <v>108</v>
      </c>
      <c r="E1327" s="8">
        <v>4476</v>
      </c>
      <c r="F1327" s="9">
        <v>1081</v>
      </c>
      <c r="G1327" s="10">
        <v>44688.416666666664</v>
      </c>
      <c r="H1327" s="10">
        <v>44688.664236111108</v>
      </c>
      <c r="I1327" s="11">
        <v>5.94</v>
      </c>
      <c r="J1327" s="9">
        <v>24</v>
      </c>
      <c r="K1327" s="9" t="s">
        <v>4</v>
      </c>
      <c r="L1327" s="8">
        <v>7301</v>
      </c>
      <c r="M1327" s="8" t="s">
        <v>53</v>
      </c>
      <c r="N1327" s="8" t="s">
        <v>51</v>
      </c>
      <c r="O1327" s="8">
        <v>304590.625</v>
      </c>
      <c r="P1327" s="12">
        <v>6109712.0480000004</v>
      </c>
      <c r="Q1327" s="13" t="s">
        <v>1072</v>
      </c>
      <c r="R1327" s="54" t="str">
        <f>IF(ISNUMBER(MATCH(J1327, Causas!B:B, 0)), "Taxonomía Nueva", IF(ISNUMBER(MATCH(J1327, 'Causas 1'!B:B, 0)), "Taxonomía Antigua", "HUÉRFANO"))</f>
        <v>Taxonomía Nueva</v>
      </c>
      <c r="S1327" s="56">
        <f>YEAR(G1327)</f>
        <v>2022</v>
      </c>
      <c r="T1327" s="8">
        <f>IF(OR(ISBLANK(O1326), O1326=0, O1326="", ISBLANK(P1326), P1326=0, P1326=""), 1, 0)</f>
        <v>0</v>
      </c>
    </row>
    <row r="1328" spans="2:20">
      <c r="B1328" s="7">
        <v>202200736</v>
      </c>
      <c r="C1328" s="8">
        <v>7</v>
      </c>
      <c r="D1328" s="8">
        <v>35</v>
      </c>
      <c r="E1328" s="8">
        <v>2169.5</v>
      </c>
      <c r="F1328" s="9">
        <v>292</v>
      </c>
      <c r="G1328" s="10">
        <v>44688.416666666664</v>
      </c>
      <c r="H1328" s="10">
        <v>44688.664236111108</v>
      </c>
      <c r="I1328" s="11">
        <v>5.94</v>
      </c>
      <c r="J1328" s="9">
        <v>24</v>
      </c>
      <c r="K1328" s="9" t="s">
        <v>4</v>
      </c>
      <c r="L1328" s="8">
        <v>7304</v>
      </c>
      <c r="M1328" s="8" t="s">
        <v>92</v>
      </c>
      <c r="N1328" s="8" t="s">
        <v>51</v>
      </c>
      <c r="O1328" s="8">
        <v>304590.625</v>
      </c>
      <c r="P1328" s="12">
        <v>6109712.0480000004</v>
      </c>
      <c r="Q1328" s="13" t="s">
        <v>1072</v>
      </c>
      <c r="R1328" s="54" t="str">
        <f>IF(ISNUMBER(MATCH(J1328, Causas!B:B, 0)), "Taxonomía Nueva", IF(ISNUMBER(MATCH(J1328, 'Causas 1'!B:B, 0)), "Taxonomía Antigua", "HUÉRFANO"))</f>
        <v>Taxonomía Nueva</v>
      </c>
      <c r="S1328" s="56">
        <f>YEAR(G1328)</f>
        <v>2022</v>
      </c>
      <c r="T1328" s="8">
        <f>IF(OR(ISBLANK(O1327), O1327=0, O1327="", ISBLANK(P1327), P1327=0, P1327=""), 1, 0)</f>
        <v>0</v>
      </c>
    </row>
    <row r="1329" spans="2:20">
      <c r="B1329" s="7">
        <v>202200754</v>
      </c>
      <c r="C1329" s="8">
        <v>10</v>
      </c>
      <c r="D1329" s="8">
        <v>6</v>
      </c>
      <c r="E1329" s="8">
        <v>260</v>
      </c>
      <c r="F1329" s="9">
        <v>60</v>
      </c>
      <c r="G1329" s="10">
        <v>44685.766388888886</v>
      </c>
      <c r="H1329" s="10">
        <v>44685.82304398148</v>
      </c>
      <c r="I1329" s="11">
        <v>1.36</v>
      </c>
      <c r="J1329" s="9">
        <v>28</v>
      </c>
      <c r="K1329" s="9" t="s">
        <v>4</v>
      </c>
      <c r="L1329" s="8">
        <v>7308</v>
      </c>
      <c r="M1329" s="8" t="s">
        <v>50</v>
      </c>
      <c r="N1329" s="8" t="s">
        <v>51</v>
      </c>
      <c r="O1329" s="8">
        <v>307258.58399999997</v>
      </c>
      <c r="P1329" s="12">
        <v>6142564.6569999997</v>
      </c>
      <c r="Q1329" s="13" t="s">
        <v>1073</v>
      </c>
      <c r="R1329" s="54" t="str">
        <f>IF(ISNUMBER(MATCH(J1329, Causas!B:B, 0)), "Taxonomía Nueva", IF(ISNUMBER(MATCH(J1329, 'Causas 1'!B:B, 0)), "Taxonomía Antigua", "HUÉRFANO"))</f>
        <v>Taxonomía Nueva</v>
      </c>
      <c r="S1329" s="56">
        <f>YEAR(G1329)</f>
        <v>2022</v>
      </c>
      <c r="T1329" s="8">
        <f>IF(OR(ISBLANK(O1328), O1328=0, O1328="", ISBLANK(P1328), P1328=0, P1328=""), 1, 0)</f>
        <v>0</v>
      </c>
    </row>
    <row r="1330" spans="2:20">
      <c r="B1330" s="7">
        <v>202200774</v>
      </c>
      <c r="C1330" s="8">
        <v>10</v>
      </c>
      <c r="D1330" s="8">
        <v>8</v>
      </c>
      <c r="E1330" s="8">
        <v>175</v>
      </c>
      <c r="F1330" s="9">
        <v>84</v>
      </c>
      <c r="G1330" s="10">
        <v>44689.502152777779</v>
      </c>
      <c r="H1330" s="10">
        <v>44689.597800925927</v>
      </c>
      <c r="I1330" s="11">
        <v>2.2999999999999998</v>
      </c>
      <c r="J1330" s="9">
        <v>8</v>
      </c>
      <c r="K1330" s="9" t="s">
        <v>4</v>
      </c>
      <c r="L1330" s="8">
        <v>7308</v>
      </c>
      <c r="M1330" s="8" t="s">
        <v>50</v>
      </c>
      <c r="N1330" s="8" t="s">
        <v>51</v>
      </c>
      <c r="O1330" s="8">
        <v>305540.78499999997</v>
      </c>
      <c r="P1330" s="12">
        <v>6140382.2829999998</v>
      </c>
      <c r="Q1330" s="13" t="s">
        <v>1074</v>
      </c>
      <c r="R1330" s="54" t="str">
        <f>IF(ISNUMBER(MATCH(J1330, Causas!B:B, 0)), "Taxonomía Nueva", IF(ISNUMBER(MATCH(J1330, 'Causas 1'!B:B, 0)), "Taxonomía Antigua", "HUÉRFANO"))</f>
        <v>Taxonomía Nueva</v>
      </c>
      <c r="S1330" s="56">
        <f>YEAR(G1330)</f>
        <v>2022</v>
      </c>
      <c r="T1330" s="8">
        <f>IF(OR(ISBLANK(O1329), O1329=0, O1329="", ISBLANK(P1329), P1329=0, P1329=""), 1, 0)</f>
        <v>0</v>
      </c>
    </row>
    <row r="1331" spans="2:20">
      <c r="B1331" s="7">
        <v>202200777</v>
      </c>
      <c r="C1331" s="8">
        <v>10</v>
      </c>
      <c r="D1331" s="8">
        <v>1</v>
      </c>
      <c r="E1331" s="8">
        <v>50</v>
      </c>
      <c r="F1331" s="9">
        <v>45</v>
      </c>
      <c r="G1331" s="10">
        <v>44690.32199074074</v>
      </c>
      <c r="H1331" s="10">
        <v>44690.391469907408</v>
      </c>
      <c r="I1331" s="11">
        <v>1.67</v>
      </c>
      <c r="J1331" s="9">
        <v>30</v>
      </c>
      <c r="K1331" s="9" t="s">
        <v>4</v>
      </c>
      <c r="L1331" s="8">
        <v>7308</v>
      </c>
      <c r="M1331" s="8" t="s">
        <v>50</v>
      </c>
      <c r="N1331" s="8" t="s">
        <v>51</v>
      </c>
      <c r="O1331" s="8">
        <v>313675.342</v>
      </c>
      <c r="P1331" s="12">
        <v>6134675.2570000002</v>
      </c>
      <c r="Q1331" s="13" t="s">
        <v>1075</v>
      </c>
      <c r="R1331" s="54" t="str">
        <f>IF(ISNUMBER(MATCH(J1331, Causas!B:B, 0)), "Taxonomía Nueva", IF(ISNUMBER(MATCH(J1331, 'Causas 1'!B:B, 0)), "Taxonomía Antigua", "HUÉRFANO"))</f>
        <v>Taxonomía Nueva</v>
      </c>
      <c r="S1331" s="56">
        <f>YEAR(G1331)</f>
        <v>2022</v>
      </c>
      <c r="T1331" s="8">
        <f>IF(OR(ISBLANK(O1330), O1330=0, O1330="", ISBLANK(P1330), P1330=0, P1330=""), 1, 0)</f>
        <v>0</v>
      </c>
    </row>
    <row r="1332" spans="2:20">
      <c r="B1332" s="7">
        <v>202200798</v>
      </c>
      <c r="C1332" s="8">
        <v>7</v>
      </c>
      <c r="D1332" s="8">
        <v>103</v>
      </c>
      <c r="E1332" s="8">
        <v>3996</v>
      </c>
      <c r="F1332" s="9">
        <v>1075</v>
      </c>
      <c r="G1332" s="10">
        <v>44702.417905092596</v>
      </c>
      <c r="H1332" s="10">
        <v>44702.664305555554</v>
      </c>
      <c r="I1332" s="11">
        <v>5.91</v>
      </c>
      <c r="J1332" s="9">
        <v>25</v>
      </c>
      <c r="K1332" s="9" t="s">
        <v>4</v>
      </c>
      <c r="L1332" s="8">
        <v>7301</v>
      </c>
      <c r="M1332" s="8" t="s">
        <v>53</v>
      </c>
      <c r="N1332" s="8" t="s">
        <v>51</v>
      </c>
      <c r="O1332" s="8">
        <v>304632.016</v>
      </c>
      <c r="P1332" s="12">
        <v>6108835.898</v>
      </c>
      <c r="Q1332" s="13" t="s">
        <v>1076</v>
      </c>
      <c r="R1332" s="54" t="str">
        <f>IF(ISNUMBER(MATCH(J1332, Causas!B:B, 0)), "Taxonomía Nueva", IF(ISNUMBER(MATCH(J1332, 'Causas 1'!B:B, 0)), "Taxonomía Antigua", "HUÉRFANO"))</f>
        <v>Taxonomía Nueva</v>
      </c>
      <c r="S1332" s="56">
        <f>YEAR(G1332)</f>
        <v>2022</v>
      </c>
      <c r="T1332" s="8">
        <f>IF(OR(ISBLANK(O1331), O1331=0, O1331="", ISBLANK(P1331), P1331=0, P1331=""), 1, 0)</f>
        <v>0</v>
      </c>
    </row>
    <row r="1333" spans="2:20">
      <c r="B1333" s="7">
        <v>202200798</v>
      </c>
      <c r="C1333" s="8">
        <v>7</v>
      </c>
      <c r="D1333" s="8">
        <v>36</v>
      </c>
      <c r="E1333" s="8">
        <v>2194.5</v>
      </c>
      <c r="F1333" s="9">
        <v>292</v>
      </c>
      <c r="G1333" s="10">
        <v>44702.417905092596</v>
      </c>
      <c r="H1333" s="10">
        <v>44702.664305555554</v>
      </c>
      <c r="I1333" s="11">
        <v>5.91</v>
      </c>
      <c r="J1333" s="9">
        <v>25</v>
      </c>
      <c r="K1333" s="9" t="s">
        <v>4</v>
      </c>
      <c r="L1333" s="8">
        <v>7304</v>
      </c>
      <c r="M1333" s="8" t="s">
        <v>92</v>
      </c>
      <c r="N1333" s="8" t="s">
        <v>51</v>
      </c>
      <c r="O1333" s="8">
        <v>304632.016</v>
      </c>
      <c r="P1333" s="12">
        <v>6108835.898</v>
      </c>
      <c r="Q1333" s="13" t="s">
        <v>1076</v>
      </c>
      <c r="R1333" s="54" t="str">
        <f>IF(ISNUMBER(MATCH(J1333, Causas!B:B, 0)), "Taxonomía Nueva", IF(ISNUMBER(MATCH(J1333, 'Causas 1'!B:B, 0)), "Taxonomía Antigua", "HUÉRFANO"))</f>
        <v>Taxonomía Nueva</v>
      </c>
      <c r="S1333" s="56">
        <f>YEAR(G1333)</f>
        <v>2022</v>
      </c>
      <c r="T1333" s="8">
        <f>IF(OR(ISBLANK(O1332), O1332=0, O1332="", ISBLANK(P1332), P1332=0, P1332=""), 1, 0)</f>
        <v>0</v>
      </c>
    </row>
    <row r="1334" spans="2:20">
      <c r="B1334" s="7">
        <v>202200800</v>
      </c>
      <c r="C1334" s="8">
        <v>7</v>
      </c>
      <c r="D1334" s="8">
        <v>0</v>
      </c>
      <c r="E1334" s="8">
        <v>0</v>
      </c>
      <c r="F1334" s="9">
        <v>28</v>
      </c>
      <c r="G1334" s="10">
        <v>44694.757557870369</v>
      </c>
      <c r="H1334" s="10">
        <v>44694.892500000002</v>
      </c>
      <c r="I1334" s="11">
        <v>3.24</v>
      </c>
      <c r="J1334" s="9">
        <v>20</v>
      </c>
      <c r="K1334" s="9" t="s">
        <v>3</v>
      </c>
      <c r="L1334" s="8">
        <v>7301</v>
      </c>
      <c r="M1334" s="8" t="s">
        <v>53</v>
      </c>
      <c r="N1334" s="8" t="s">
        <v>275</v>
      </c>
      <c r="O1334" s="8">
        <v>302379.989</v>
      </c>
      <c r="P1334" s="12">
        <v>6117563.3310000002</v>
      </c>
      <c r="Q1334" s="13" t="s">
        <v>1077</v>
      </c>
      <c r="R1334" s="54" t="str">
        <f>IF(ISNUMBER(MATCH(J1334, Causas!B:B, 0)), "Taxonomía Nueva", IF(ISNUMBER(MATCH(J1334, 'Causas 1'!B:B, 0)), "Taxonomía Antigua", "HUÉRFANO"))</f>
        <v>Taxonomía Nueva</v>
      </c>
      <c r="S1334" s="56">
        <f>YEAR(G1334)</f>
        <v>2022</v>
      </c>
      <c r="T1334" s="8">
        <f>IF(OR(ISBLANK(O1333), O1333=0, O1333="", ISBLANK(P1333), P1333=0, P1333=""), 1, 0)</f>
        <v>0</v>
      </c>
    </row>
    <row r="1335" spans="2:20">
      <c r="B1335" s="7">
        <v>202200814</v>
      </c>
      <c r="C1335" s="8">
        <v>6</v>
      </c>
      <c r="D1335" s="8">
        <v>0</v>
      </c>
      <c r="E1335" s="8">
        <v>0</v>
      </c>
      <c r="F1335" s="9">
        <v>160</v>
      </c>
      <c r="G1335" s="10">
        <v>44697.852337962962</v>
      </c>
      <c r="H1335" s="10">
        <v>44697.885509259257</v>
      </c>
      <c r="I1335" s="11">
        <v>0.8</v>
      </c>
      <c r="J1335" s="9">
        <v>26</v>
      </c>
      <c r="K1335" s="9" t="s">
        <v>4</v>
      </c>
      <c r="L1335" s="8">
        <v>7301</v>
      </c>
      <c r="M1335" s="8" t="s">
        <v>53</v>
      </c>
      <c r="N1335" s="8" t="s">
        <v>275</v>
      </c>
      <c r="O1335" s="8">
        <v>302109.82900000003</v>
      </c>
      <c r="P1335" s="12">
        <v>6118359.2070000004</v>
      </c>
      <c r="Q1335" s="13" t="s">
        <v>1078</v>
      </c>
      <c r="R1335" s="54" t="str">
        <f>IF(ISNUMBER(MATCH(J1335, Causas!B:B, 0)), "Taxonomía Nueva", IF(ISNUMBER(MATCH(J1335, 'Causas 1'!B:B, 0)), "Taxonomía Antigua", "HUÉRFANO"))</f>
        <v>Taxonomía Nueva</v>
      </c>
      <c r="S1335" s="56">
        <f>YEAR(G1335)</f>
        <v>2022</v>
      </c>
      <c r="T1335" s="8">
        <f>IF(OR(ISBLANK(O1334), O1334=0, O1334="", ISBLANK(P1334), P1334=0, P1334=""), 1, 0)</f>
        <v>0</v>
      </c>
    </row>
    <row r="1336" spans="2:20">
      <c r="B1336" s="7">
        <v>202200842</v>
      </c>
      <c r="C1336" s="8">
        <v>7</v>
      </c>
      <c r="D1336" s="8">
        <v>1</v>
      </c>
      <c r="E1336" s="8">
        <v>10</v>
      </c>
      <c r="F1336" s="9">
        <v>17</v>
      </c>
      <c r="G1336" s="10">
        <v>44703.819918981484</v>
      </c>
      <c r="H1336" s="10">
        <v>44703.888124999998</v>
      </c>
      <c r="I1336" s="11">
        <v>1.64</v>
      </c>
      <c r="J1336" s="9">
        <v>5</v>
      </c>
      <c r="K1336" s="9" t="s">
        <v>4</v>
      </c>
      <c r="L1336" s="8">
        <v>7301</v>
      </c>
      <c r="M1336" s="8" t="s">
        <v>53</v>
      </c>
      <c r="N1336" s="8" t="s">
        <v>51</v>
      </c>
      <c r="O1336" s="8">
        <v>315011.19400000002</v>
      </c>
      <c r="P1336" s="12">
        <v>6111905.3310000002</v>
      </c>
      <c r="Q1336" s="13" t="s">
        <v>1079</v>
      </c>
      <c r="R1336" s="54" t="str">
        <f>IF(ISNUMBER(MATCH(J1336, Causas!B:B, 0)), "Taxonomía Nueva", IF(ISNUMBER(MATCH(J1336, 'Causas 1'!B:B, 0)), "Taxonomía Antigua", "HUÉRFANO"))</f>
        <v>Taxonomía Nueva</v>
      </c>
      <c r="S1336" s="56">
        <f>YEAR(G1336)</f>
        <v>2022</v>
      </c>
      <c r="T1336" s="8">
        <f>IF(OR(ISBLANK(O1335), O1335=0, O1335="", ISBLANK(P1335), P1335=0, P1335=""), 1, 0)</f>
        <v>0</v>
      </c>
    </row>
    <row r="1337" spans="2:20">
      <c r="B1337" s="7">
        <v>202200887</v>
      </c>
      <c r="C1337" s="8">
        <v>2</v>
      </c>
      <c r="D1337" s="8">
        <v>1</v>
      </c>
      <c r="E1337" s="8">
        <v>75</v>
      </c>
      <c r="F1337" s="9">
        <v>60</v>
      </c>
      <c r="G1337" s="10">
        <v>44706.61582175926</v>
      </c>
      <c r="H1337" s="10">
        <v>44706.7424537037</v>
      </c>
      <c r="I1337" s="11">
        <v>3.04</v>
      </c>
      <c r="J1337" s="9">
        <v>17</v>
      </c>
      <c r="K1337" s="9" t="s">
        <v>4</v>
      </c>
      <c r="L1337" s="8">
        <v>7308</v>
      </c>
      <c r="M1337" s="8" t="s">
        <v>50</v>
      </c>
      <c r="N1337" s="8" t="s">
        <v>275</v>
      </c>
      <c r="O1337" s="8">
        <v>315325.13900000002</v>
      </c>
      <c r="P1337" s="12">
        <v>6139874.7230000002</v>
      </c>
      <c r="Q1337" s="13" t="s">
        <v>1080</v>
      </c>
      <c r="R1337" s="54" t="str">
        <f>IF(ISNUMBER(MATCH(J1337, Causas!B:B, 0)), "Taxonomía Nueva", IF(ISNUMBER(MATCH(J1337, 'Causas 1'!B:B, 0)), "Taxonomía Antigua", "HUÉRFANO"))</f>
        <v>Taxonomía Nueva</v>
      </c>
      <c r="S1337" s="56">
        <f>YEAR(G1337)</f>
        <v>2022</v>
      </c>
      <c r="T1337" s="8">
        <f>IF(OR(ISBLANK(O1336), O1336=0, O1336="", ISBLANK(P1336), P1336=0, P1336=""), 1, 0)</f>
        <v>0</v>
      </c>
    </row>
    <row r="1338" spans="2:20">
      <c r="B1338" s="7">
        <v>202200892</v>
      </c>
      <c r="C1338" s="8">
        <v>6</v>
      </c>
      <c r="D1338" s="8">
        <v>0</v>
      </c>
      <c r="E1338" s="8">
        <v>0</v>
      </c>
      <c r="F1338" s="9">
        <v>94</v>
      </c>
      <c r="G1338" s="10">
        <v>44706.827662037038</v>
      </c>
      <c r="H1338" s="10">
        <v>44706.863993055558</v>
      </c>
      <c r="I1338" s="11">
        <v>0.87</v>
      </c>
      <c r="J1338" s="9">
        <v>26</v>
      </c>
      <c r="K1338" s="9" t="s">
        <v>4</v>
      </c>
      <c r="L1338" s="8">
        <v>7301</v>
      </c>
      <c r="M1338" s="8" t="s">
        <v>53</v>
      </c>
      <c r="N1338" s="8" t="s">
        <v>275</v>
      </c>
      <c r="O1338" s="8">
        <v>302067.64799999999</v>
      </c>
      <c r="P1338" s="12">
        <v>6117453.3830000004</v>
      </c>
      <c r="Q1338" s="13" t="s">
        <v>1081</v>
      </c>
      <c r="R1338" s="54" t="str">
        <f>IF(ISNUMBER(MATCH(J1338, Causas!B:B, 0)), "Taxonomía Nueva", IF(ISNUMBER(MATCH(J1338, 'Causas 1'!B:B, 0)), "Taxonomía Antigua", "HUÉRFANO"))</f>
        <v>Taxonomía Nueva</v>
      </c>
      <c r="S1338" s="56">
        <f>YEAR(G1338)</f>
        <v>2022</v>
      </c>
      <c r="T1338" s="8">
        <f>IF(OR(ISBLANK(O1337), O1337=0, O1337="", ISBLANK(P1337), P1337=0, P1337=""), 1, 0)</f>
        <v>0</v>
      </c>
    </row>
    <row r="1339" spans="2:20">
      <c r="B1339" s="7">
        <v>202200925</v>
      </c>
      <c r="C1339" s="8">
        <v>10</v>
      </c>
      <c r="D1339" s="8">
        <v>0</v>
      </c>
      <c r="E1339" s="8">
        <v>0</v>
      </c>
      <c r="F1339" s="9">
        <v>60</v>
      </c>
      <c r="G1339" s="10">
        <v>44711.527824074074</v>
      </c>
      <c r="H1339" s="10">
        <v>44711.540601851855</v>
      </c>
      <c r="I1339" s="11">
        <v>0.31</v>
      </c>
      <c r="J1339" s="9">
        <v>26</v>
      </c>
      <c r="K1339" s="9" t="s">
        <v>4</v>
      </c>
      <c r="L1339" s="8">
        <v>7308</v>
      </c>
      <c r="M1339" s="8" t="s">
        <v>50</v>
      </c>
      <c r="N1339" s="8" t="s">
        <v>275</v>
      </c>
      <c r="O1339" s="8">
        <v>311235.266</v>
      </c>
      <c r="P1339" s="12">
        <v>6140040.4230000004</v>
      </c>
      <c r="Q1339" s="13" t="s">
        <v>1082</v>
      </c>
      <c r="R1339" s="54" t="str">
        <f>IF(ISNUMBER(MATCH(J1339, Causas!B:B, 0)), "Taxonomía Nueva", IF(ISNUMBER(MATCH(J1339, 'Causas 1'!B:B, 0)), "Taxonomía Antigua", "HUÉRFANO"))</f>
        <v>Taxonomía Nueva</v>
      </c>
      <c r="S1339" s="56">
        <f>YEAR(G1339)</f>
        <v>2022</v>
      </c>
      <c r="T1339" s="8">
        <f>IF(OR(ISBLANK(O1338), O1338=0, O1338="", ISBLANK(P1338), P1338=0, P1338=""), 1, 0)</f>
        <v>0</v>
      </c>
    </row>
    <row r="1340" spans="2:20">
      <c r="B1340" s="7">
        <v>202200928</v>
      </c>
      <c r="C1340" s="8">
        <v>7</v>
      </c>
      <c r="D1340" s="8">
        <v>0</v>
      </c>
      <c r="E1340" s="8">
        <v>0</v>
      </c>
      <c r="F1340" s="9">
        <v>28</v>
      </c>
      <c r="G1340" s="10">
        <v>44711.787303240744</v>
      </c>
      <c r="H1340" s="10">
        <v>44711.900462962964</v>
      </c>
      <c r="I1340" s="11">
        <v>2.72</v>
      </c>
      <c r="J1340" s="9">
        <v>26</v>
      </c>
      <c r="K1340" s="9" t="s">
        <v>4</v>
      </c>
      <c r="L1340" s="8">
        <v>7301</v>
      </c>
      <c r="M1340" s="8" t="s">
        <v>53</v>
      </c>
      <c r="N1340" s="8" t="s">
        <v>275</v>
      </c>
      <c r="O1340" s="8">
        <v>302379.989</v>
      </c>
      <c r="P1340" s="12">
        <v>6117563.3310000002</v>
      </c>
      <c r="Q1340" s="13" t="s">
        <v>1083</v>
      </c>
      <c r="R1340" s="54" t="str">
        <f>IF(ISNUMBER(MATCH(J1340, Causas!B:B, 0)), "Taxonomía Nueva", IF(ISNUMBER(MATCH(J1340, 'Causas 1'!B:B, 0)), "Taxonomía Antigua", "HUÉRFANO"))</f>
        <v>Taxonomía Nueva</v>
      </c>
      <c r="S1340" s="56">
        <f>YEAR(G1340)</f>
        <v>2022</v>
      </c>
      <c r="T1340" s="8">
        <f>IF(OR(ISBLANK(O1339), O1339=0, O1339="", ISBLANK(P1339), P1339=0, P1339=""), 1, 0)</f>
        <v>0</v>
      </c>
    </row>
    <row r="1341" spans="2:20">
      <c r="B1341" s="7">
        <v>202200930</v>
      </c>
      <c r="C1341" s="8">
        <v>7</v>
      </c>
      <c r="D1341" s="8">
        <v>0</v>
      </c>
      <c r="E1341" s="8">
        <v>0</v>
      </c>
      <c r="F1341" s="9">
        <v>94</v>
      </c>
      <c r="G1341" s="10">
        <v>44711.792048611111</v>
      </c>
      <c r="H1341" s="10">
        <v>44711.860300925924</v>
      </c>
      <c r="I1341" s="11">
        <v>1.64</v>
      </c>
      <c r="J1341" s="9">
        <v>26</v>
      </c>
      <c r="K1341" s="9" t="s">
        <v>4</v>
      </c>
      <c r="L1341" s="8">
        <v>7301</v>
      </c>
      <c r="M1341" s="8" t="s">
        <v>53</v>
      </c>
      <c r="N1341" s="8" t="s">
        <v>275</v>
      </c>
      <c r="O1341" s="8">
        <v>305371.27399999998</v>
      </c>
      <c r="P1341" s="12">
        <v>6113447.0020000003</v>
      </c>
      <c r="Q1341" s="13" t="s">
        <v>1084</v>
      </c>
      <c r="R1341" s="54" t="str">
        <f>IF(ISNUMBER(MATCH(J1341, Causas!B:B, 0)), "Taxonomía Nueva", IF(ISNUMBER(MATCH(J1341, 'Causas 1'!B:B, 0)), "Taxonomía Antigua", "HUÉRFANO"))</f>
        <v>Taxonomía Nueva</v>
      </c>
      <c r="S1341" s="56">
        <f>YEAR(G1341)</f>
        <v>2022</v>
      </c>
      <c r="T1341" s="8">
        <f>IF(OR(ISBLANK(O1340), O1340=0, O1340="", ISBLANK(P1340), P1340=0, P1340=""), 1, 0)</f>
        <v>0</v>
      </c>
    </row>
    <row r="1342" spans="2:20">
      <c r="B1342" s="7">
        <v>202200935</v>
      </c>
      <c r="C1342" s="8">
        <v>6</v>
      </c>
      <c r="D1342" s="8">
        <v>0</v>
      </c>
      <c r="E1342" s="8">
        <v>0</v>
      </c>
      <c r="F1342" s="9">
        <v>94</v>
      </c>
      <c r="G1342" s="10">
        <v>44711.815520833334</v>
      </c>
      <c r="H1342" s="10">
        <v>44711.866388888891</v>
      </c>
      <c r="I1342" s="11">
        <v>1.22</v>
      </c>
      <c r="J1342" s="9">
        <v>26</v>
      </c>
      <c r="K1342" s="9" t="s">
        <v>4</v>
      </c>
      <c r="L1342" s="8">
        <v>7301</v>
      </c>
      <c r="M1342" s="8" t="s">
        <v>53</v>
      </c>
      <c r="N1342" s="8" t="s">
        <v>275</v>
      </c>
      <c r="O1342" s="8">
        <v>302067.64799999999</v>
      </c>
      <c r="P1342" s="12">
        <v>6117453.3830000004</v>
      </c>
      <c r="Q1342" s="13" t="s">
        <v>1085</v>
      </c>
      <c r="R1342" s="54" t="str">
        <f>IF(ISNUMBER(MATCH(J1342, Causas!B:B, 0)), "Taxonomía Nueva", IF(ISNUMBER(MATCH(J1342, 'Causas 1'!B:B, 0)), "Taxonomía Antigua", "HUÉRFANO"))</f>
        <v>Taxonomía Nueva</v>
      </c>
      <c r="S1342" s="56">
        <f>YEAR(G1342)</f>
        <v>2022</v>
      </c>
      <c r="T1342" s="8">
        <f>IF(OR(ISBLANK(O1341), O1341=0, O1341="", ISBLANK(P1341), P1341=0, P1341=""), 1, 0)</f>
        <v>0</v>
      </c>
    </row>
    <row r="1343" spans="2:20">
      <c r="B1343" s="7">
        <v>202200938</v>
      </c>
      <c r="C1343" s="8">
        <v>6</v>
      </c>
      <c r="D1343" s="8">
        <v>1</v>
      </c>
      <c r="E1343" s="8">
        <v>25</v>
      </c>
      <c r="F1343" s="9">
        <v>13</v>
      </c>
      <c r="G1343" s="10">
        <v>44711.849062499998</v>
      </c>
      <c r="H1343" s="10">
        <v>44711.91988425926</v>
      </c>
      <c r="I1343" s="11">
        <v>1.7</v>
      </c>
      <c r="J1343" s="9">
        <v>30</v>
      </c>
      <c r="K1343" s="9" t="s">
        <v>4</v>
      </c>
      <c r="L1343" s="8">
        <v>7301</v>
      </c>
      <c r="M1343" s="8" t="s">
        <v>53</v>
      </c>
      <c r="N1343" s="8" t="s">
        <v>51</v>
      </c>
      <c r="O1343" s="8">
        <v>300638.36900000001</v>
      </c>
      <c r="P1343" s="12">
        <v>6121764.5439999998</v>
      </c>
      <c r="Q1343" s="13" t="s">
        <v>1086</v>
      </c>
      <c r="R1343" s="54" t="str">
        <f>IF(ISNUMBER(MATCH(J1343, Causas!B:B, 0)), "Taxonomía Nueva", IF(ISNUMBER(MATCH(J1343, 'Causas 1'!B:B, 0)), "Taxonomía Antigua", "HUÉRFANO"))</f>
        <v>Taxonomía Nueva</v>
      </c>
      <c r="S1343" s="56">
        <f>YEAR(G1343)</f>
        <v>2022</v>
      </c>
      <c r="T1343" s="8">
        <f>IF(OR(ISBLANK(O1342), O1342=0, O1342="", ISBLANK(P1342), P1342=0, P1342=""), 1, 0)</f>
        <v>0</v>
      </c>
    </row>
    <row r="1344" spans="2:20">
      <c r="B1344" s="7">
        <v>202200946</v>
      </c>
      <c r="C1344" s="8">
        <v>6</v>
      </c>
      <c r="D1344" s="8">
        <v>0</v>
      </c>
      <c r="E1344" s="8">
        <v>0</v>
      </c>
      <c r="F1344" s="9">
        <v>160</v>
      </c>
      <c r="G1344" s="10">
        <v>44711.873159722221</v>
      </c>
      <c r="H1344" s="10">
        <v>44711.930648148147</v>
      </c>
      <c r="I1344" s="11">
        <v>1.38</v>
      </c>
      <c r="J1344" s="9">
        <v>26</v>
      </c>
      <c r="K1344" s="9" t="s">
        <v>4</v>
      </c>
      <c r="L1344" s="8">
        <v>7301</v>
      </c>
      <c r="M1344" s="8" t="s">
        <v>53</v>
      </c>
      <c r="N1344" s="8" t="s">
        <v>275</v>
      </c>
      <c r="O1344" s="8">
        <v>302109.82900000003</v>
      </c>
      <c r="P1344" s="12">
        <v>6118359.2070000004</v>
      </c>
      <c r="Q1344" s="13" t="s">
        <v>1087</v>
      </c>
      <c r="R1344" s="54" t="str">
        <f>IF(ISNUMBER(MATCH(J1344, Causas!B:B, 0)), "Taxonomía Nueva", IF(ISNUMBER(MATCH(J1344, 'Causas 1'!B:B, 0)), "Taxonomía Antigua", "HUÉRFANO"))</f>
        <v>Taxonomía Nueva</v>
      </c>
      <c r="S1344" s="56">
        <f>YEAR(G1344)</f>
        <v>2022</v>
      </c>
      <c r="T1344" s="8">
        <f>IF(OR(ISBLANK(O1343), O1343=0, O1343="", ISBLANK(P1343), P1343=0, P1343=""), 1, 0)</f>
        <v>0</v>
      </c>
    </row>
    <row r="1345" spans="2:20">
      <c r="B1345" s="7">
        <v>202200949</v>
      </c>
      <c r="C1345" s="8">
        <v>9</v>
      </c>
      <c r="D1345" s="8">
        <v>0</v>
      </c>
      <c r="E1345" s="8">
        <v>0</v>
      </c>
      <c r="F1345" s="9">
        <v>18</v>
      </c>
      <c r="G1345" s="10">
        <v>44712.330625000002</v>
      </c>
      <c r="H1345" s="10">
        <v>44712.374247685184</v>
      </c>
      <c r="I1345" s="11">
        <v>1.05</v>
      </c>
      <c r="J1345" s="9">
        <v>26</v>
      </c>
      <c r="K1345" s="9" t="s">
        <v>4</v>
      </c>
      <c r="L1345" s="8">
        <v>7308</v>
      </c>
      <c r="M1345" s="8" t="s">
        <v>50</v>
      </c>
      <c r="N1345" s="8" t="s">
        <v>275</v>
      </c>
      <c r="O1345" s="8">
        <v>308195.8</v>
      </c>
      <c r="P1345" s="12">
        <v>6139145.591</v>
      </c>
      <c r="Q1345" s="13" t="s">
        <v>1088</v>
      </c>
      <c r="R1345" s="54" t="str">
        <f>IF(ISNUMBER(MATCH(J1345, Causas!B:B, 0)), "Taxonomía Nueva", IF(ISNUMBER(MATCH(J1345, 'Causas 1'!B:B, 0)), "Taxonomía Antigua", "HUÉRFANO"))</f>
        <v>Taxonomía Nueva</v>
      </c>
      <c r="S1345" s="56">
        <f>YEAR(G1345)</f>
        <v>2022</v>
      </c>
      <c r="T1345" s="8">
        <f>IF(OR(ISBLANK(O1344), O1344=0, O1344="", ISBLANK(P1344), P1344=0, P1344=""), 1, 0)</f>
        <v>0</v>
      </c>
    </row>
    <row r="1346" spans="2:20">
      <c r="B1346" s="7">
        <v>202200957</v>
      </c>
      <c r="C1346" s="8">
        <v>6</v>
      </c>
      <c r="D1346" s="8">
        <v>0</v>
      </c>
      <c r="E1346" s="8">
        <v>0</v>
      </c>
      <c r="F1346" s="9">
        <v>94</v>
      </c>
      <c r="G1346" s="10">
        <v>44712.771481481483</v>
      </c>
      <c r="H1346" s="10">
        <v>44712.79550925926</v>
      </c>
      <c r="I1346" s="11">
        <v>0.57999999999999996</v>
      </c>
      <c r="J1346" s="9">
        <v>26</v>
      </c>
      <c r="K1346" s="9" t="s">
        <v>4</v>
      </c>
      <c r="L1346" s="8">
        <v>7301</v>
      </c>
      <c r="M1346" s="8" t="s">
        <v>53</v>
      </c>
      <c r="N1346" s="8" t="s">
        <v>275</v>
      </c>
      <c r="O1346" s="8">
        <v>302067.64799999999</v>
      </c>
      <c r="P1346" s="12">
        <v>6117453.3830000004</v>
      </c>
      <c r="Q1346" s="13" t="s">
        <v>1089</v>
      </c>
      <c r="R1346" s="54" t="str">
        <f>IF(ISNUMBER(MATCH(J1346, Causas!B:B, 0)), "Taxonomía Nueva", IF(ISNUMBER(MATCH(J1346, 'Causas 1'!B:B, 0)), "Taxonomía Antigua", "HUÉRFANO"))</f>
        <v>Taxonomía Nueva</v>
      </c>
      <c r="S1346" s="56">
        <f>YEAR(G1346)</f>
        <v>2022</v>
      </c>
      <c r="T1346" s="8">
        <f>IF(OR(ISBLANK(O1345), O1345=0, O1345="", ISBLANK(P1345), P1345=0, P1345=""), 1, 0)</f>
        <v>0</v>
      </c>
    </row>
    <row r="1347" spans="2:20">
      <c r="B1347" s="7">
        <v>202200960</v>
      </c>
      <c r="C1347" s="8">
        <v>6</v>
      </c>
      <c r="D1347" s="8">
        <v>1</v>
      </c>
      <c r="E1347" s="8">
        <v>25</v>
      </c>
      <c r="F1347" s="9">
        <v>13</v>
      </c>
      <c r="G1347" s="10">
        <v>44712.794849537036</v>
      </c>
      <c r="H1347" s="10">
        <v>44712.835810185185</v>
      </c>
      <c r="I1347" s="11">
        <v>0.98</v>
      </c>
      <c r="J1347" s="9">
        <v>26</v>
      </c>
      <c r="K1347" s="9" t="s">
        <v>4</v>
      </c>
      <c r="L1347" s="8">
        <v>7301</v>
      </c>
      <c r="M1347" s="8" t="s">
        <v>53</v>
      </c>
      <c r="N1347" s="8" t="s">
        <v>51</v>
      </c>
      <c r="O1347" s="8">
        <v>300638.36900000001</v>
      </c>
      <c r="P1347" s="12">
        <v>6121764.5439999998</v>
      </c>
      <c r="Q1347" s="13" t="s">
        <v>1090</v>
      </c>
      <c r="R1347" s="54" t="str">
        <f>IF(ISNUMBER(MATCH(J1347, Causas!B:B, 0)), "Taxonomía Nueva", IF(ISNUMBER(MATCH(J1347, 'Causas 1'!B:B, 0)), "Taxonomía Antigua", "HUÉRFANO"))</f>
        <v>Taxonomía Nueva</v>
      </c>
      <c r="S1347" s="56">
        <f>YEAR(G1347)</f>
        <v>2022</v>
      </c>
      <c r="T1347" s="8">
        <f>IF(OR(ISBLANK(O1346), O1346=0, O1346="", ISBLANK(P1346), P1346=0, P1346=""), 1, 0)</f>
        <v>0</v>
      </c>
    </row>
    <row r="1348" spans="2:20">
      <c r="B1348" s="7">
        <v>202200964</v>
      </c>
      <c r="C1348" s="8">
        <v>9</v>
      </c>
      <c r="D1348" s="8">
        <v>0</v>
      </c>
      <c r="E1348" s="8">
        <v>0</v>
      </c>
      <c r="F1348" s="9">
        <v>17</v>
      </c>
      <c r="G1348" s="10">
        <v>44712.835497685184</v>
      </c>
      <c r="H1348" s="10">
        <v>44712.876956018517</v>
      </c>
      <c r="I1348" s="11">
        <v>1</v>
      </c>
      <c r="J1348" s="9">
        <v>26</v>
      </c>
      <c r="K1348" s="9" t="s">
        <v>4</v>
      </c>
      <c r="L1348" s="8">
        <v>7308</v>
      </c>
      <c r="M1348" s="8" t="s">
        <v>50</v>
      </c>
      <c r="N1348" s="8" t="s">
        <v>275</v>
      </c>
      <c r="O1348" s="8">
        <v>305056.87800000003</v>
      </c>
      <c r="P1348" s="12">
        <v>6137564.6660000002</v>
      </c>
      <c r="Q1348" s="13" t="s">
        <v>1091</v>
      </c>
      <c r="R1348" s="54" t="str">
        <f>IF(ISNUMBER(MATCH(J1348, Causas!B:B, 0)), "Taxonomía Nueva", IF(ISNUMBER(MATCH(J1348, 'Causas 1'!B:B, 0)), "Taxonomía Antigua", "HUÉRFANO"))</f>
        <v>Taxonomía Nueva</v>
      </c>
      <c r="S1348" s="56">
        <f>YEAR(G1348)</f>
        <v>2022</v>
      </c>
      <c r="T1348" s="8">
        <f>IF(OR(ISBLANK(O1347), O1347=0, O1347="", ISBLANK(P1347), P1347=0, P1347=""), 1, 0)</f>
        <v>0</v>
      </c>
    </row>
    <row r="1349" spans="2:20">
      <c r="B1349" s="7">
        <v>202200966</v>
      </c>
      <c r="C1349" s="8">
        <v>6</v>
      </c>
      <c r="D1349" s="8">
        <v>0</v>
      </c>
      <c r="E1349" s="8">
        <v>0</v>
      </c>
      <c r="F1349" s="9">
        <v>160</v>
      </c>
      <c r="G1349" s="10">
        <v>44712.858842592592</v>
      </c>
      <c r="H1349" s="10">
        <v>44712.877060185187</v>
      </c>
      <c r="I1349" s="11">
        <v>0.44</v>
      </c>
      <c r="J1349" s="9">
        <v>26</v>
      </c>
      <c r="K1349" s="9" t="s">
        <v>4</v>
      </c>
      <c r="L1349" s="8">
        <v>7301</v>
      </c>
      <c r="M1349" s="8" t="s">
        <v>53</v>
      </c>
      <c r="N1349" s="8" t="s">
        <v>275</v>
      </c>
      <c r="O1349" s="8">
        <v>302109.82900000003</v>
      </c>
      <c r="P1349" s="12">
        <v>6118359.2070000004</v>
      </c>
      <c r="Q1349" s="13" t="s">
        <v>1092</v>
      </c>
      <c r="R1349" s="54" t="str">
        <f>IF(ISNUMBER(MATCH(J1349, Causas!B:B, 0)), "Taxonomía Nueva", IF(ISNUMBER(MATCH(J1349, 'Causas 1'!B:B, 0)), "Taxonomía Antigua", "HUÉRFANO"))</f>
        <v>Taxonomía Nueva</v>
      </c>
      <c r="S1349" s="56">
        <f>YEAR(G1349)</f>
        <v>2022</v>
      </c>
      <c r="T1349" s="8">
        <f>IF(OR(ISBLANK(O1348), O1348=0, O1348="", ISBLANK(P1348), P1348=0, P1348=""), 1, 0)</f>
        <v>0</v>
      </c>
    </row>
    <row r="1350" spans="2:20">
      <c r="B1350" s="7">
        <v>202200968</v>
      </c>
      <c r="C1350" s="8">
        <v>7</v>
      </c>
      <c r="D1350" s="8">
        <v>0</v>
      </c>
      <c r="E1350" s="8">
        <v>0</v>
      </c>
      <c r="F1350" s="9">
        <v>94</v>
      </c>
      <c r="G1350" s="10">
        <v>44712.886284722219</v>
      </c>
      <c r="H1350" s="10">
        <v>44712.908738425926</v>
      </c>
      <c r="I1350" s="11">
        <v>0.54</v>
      </c>
      <c r="J1350" s="9">
        <v>26</v>
      </c>
      <c r="K1350" s="9" t="s">
        <v>4</v>
      </c>
      <c r="L1350" s="8">
        <v>7301</v>
      </c>
      <c r="M1350" s="8" t="s">
        <v>53</v>
      </c>
      <c r="N1350" s="8" t="s">
        <v>275</v>
      </c>
      <c r="O1350" s="8">
        <v>305371.27399999998</v>
      </c>
      <c r="P1350" s="12">
        <v>6113447.0020000003</v>
      </c>
      <c r="Q1350" s="13" t="s">
        <v>1093</v>
      </c>
      <c r="R1350" s="54" t="str">
        <f>IF(ISNUMBER(MATCH(J1350, Causas!B:B, 0)), "Taxonomía Nueva", IF(ISNUMBER(MATCH(J1350, 'Causas 1'!B:B, 0)), "Taxonomía Antigua", "HUÉRFANO"))</f>
        <v>Taxonomía Nueva</v>
      </c>
      <c r="S1350" s="56">
        <f>YEAR(G1350)</f>
        <v>2022</v>
      </c>
      <c r="T1350" s="8">
        <f>IF(OR(ISBLANK(O1349), O1349=0, O1349="", ISBLANK(P1349), P1349=0, P1349=""), 1, 0)</f>
        <v>0</v>
      </c>
    </row>
    <row r="1351" spans="2:20">
      <c r="B1351" s="7">
        <v>202200973</v>
      </c>
      <c r="C1351" s="8">
        <v>9</v>
      </c>
      <c r="D1351" s="8">
        <v>1</v>
      </c>
      <c r="E1351" s="8">
        <v>25</v>
      </c>
      <c r="F1351" s="9">
        <v>18</v>
      </c>
      <c r="G1351" s="10">
        <v>44712.916666666664</v>
      </c>
      <c r="H1351" s="10">
        <v>44713.740393518521</v>
      </c>
      <c r="I1351" s="11">
        <v>19.77</v>
      </c>
      <c r="J1351" s="9">
        <v>20</v>
      </c>
      <c r="K1351" s="9" t="s">
        <v>3</v>
      </c>
      <c r="L1351" s="8">
        <v>7308</v>
      </c>
      <c r="M1351" s="8" t="s">
        <v>50</v>
      </c>
      <c r="N1351" s="8" t="s">
        <v>51</v>
      </c>
      <c r="O1351" s="8">
        <v>321035.20338999998</v>
      </c>
      <c r="P1351" s="12">
        <v>6129401.0544022797</v>
      </c>
      <c r="Q1351" s="13" t="s">
        <v>1094</v>
      </c>
      <c r="R1351" s="54" t="str">
        <f>IF(ISNUMBER(MATCH(J1351, Causas!B:B, 0)), "Taxonomía Nueva", IF(ISNUMBER(MATCH(J1351, 'Causas 1'!B:B, 0)), "Taxonomía Antigua", "HUÉRFANO"))</f>
        <v>Taxonomía Nueva</v>
      </c>
      <c r="S1351" s="56">
        <f>YEAR(G1351)</f>
        <v>2022</v>
      </c>
      <c r="T1351" s="8">
        <f>IF(OR(ISBLANK(O1350), O1350=0, O1350="", ISBLANK(P1350), P1350=0, P1350=""), 1, 0)</f>
        <v>0</v>
      </c>
    </row>
    <row r="1352" spans="2:20">
      <c r="B1352" s="7">
        <v>202200979</v>
      </c>
      <c r="C1352" s="8">
        <v>6</v>
      </c>
      <c r="D1352" s="8">
        <v>1</v>
      </c>
      <c r="E1352" s="8">
        <v>75</v>
      </c>
      <c r="F1352" s="9">
        <v>32</v>
      </c>
      <c r="G1352" s="10">
        <v>44713.808842592596</v>
      </c>
      <c r="H1352" s="10">
        <v>44713.832106481481</v>
      </c>
      <c r="I1352" s="11">
        <v>0.56000000000000005</v>
      </c>
      <c r="J1352" s="9">
        <v>10</v>
      </c>
      <c r="K1352" s="9" t="s">
        <v>4</v>
      </c>
      <c r="L1352" s="8">
        <v>7301</v>
      </c>
      <c r="M1352" s="8" t="s">
        <v>53</v>
      </c>
      <c r="N1352" s="8" t="s">
        <v>51</v>
      </c>
      <c r="O1352" s="8">
        <v>297668.08899999998</v>
      </c>
      <c r="P1352" s="12">
        <v>6123239.0060000001</v>
      </c>
      <c r="Q1352" s="13" t="s">
        <v>1095</v>
      </c>
      <c r="R1352" s="54" t="str">
        <f>IF(ISNUMBER(MATCH(J1352, Causas!B:B, 0)), "Taxonomía Nueva", IF(ISNUMBER(MATCH(J1352, 'Causas 1'!B:B, 0)), "Taxonomía Antigua", "HUÉRFANO"))</f>
        <v>Taxonomía Nueva</v>
      </c>
      <c r="S1352" s="56">
        <f>YEAR(G1352)</f>
        <v>2022</v>
      </c>
      <c r="T1352" s="8">
        <f>IF(OR(ISBLANK(O1351), O1351=0, O1351="", ISBLANK(P1351), P1351=0, P1351=""), 1, 0)</f>
        <v>0</v>
      </c>
    </row>
    <row r="1353" spans="2:20">
      <c r="B1353" s="7">
        <v>202200980</v>
      </c>
      <c r="C1353" s="8">
        <v>6</v>
      </c>
      <c r="D1353" s="8">
        <v>0</v>
      </c>
      <c r="E1353" s="8">
        <v>0</v>
      </c>
      <c r="F1353" s="9">
        <v>88</v>
      </c>
      <c r="G1353" s="10">
        <v>44713.885601851849</v>
      </c>
      <c r="H1353" s="10">
        <v>44713.906875000001</v>
      </c>
      <c r="I1353" s="11">
        <v>0.51</v>
      </c>
      <c r="J1353" s="9">
        <v>26</v>
      </c>
      <c r="K1353" s="9" t="s">
        <v>4</v>
      </c>
      <c r="L1353" s="8">
        <v>7301</v>
      </c>
      <c r="M1353" s="8" t="s">
        <v>53</v>
      </c>
      <c r="N1353" s="8" t="s">
        <v>275</v>
      </c>
      <c r="O1353" s="8">
        <v>302083.63512643997</v>
      </c>
      <c r="P1353" s="12">
        <v>6118431.2040401297</v>
      </c>
      <c r="Q1353" s="13" t="s">
        <v>1096</v>
      </c>
      <c r="R1353" s="54" t="str">
        <f>IF(ISNUMBER(MATCH(J1353, Causas!B:B, 0)), "Taxonomía Nueva", IF(ISNUMBER(MATCH(J1353, 'Causas 1'!B:B, 0)), "Taxonomía Antigua", "HUÉRFANO"))</f>
        <v>Taxonomía Nueva</v>
      </c>
      <c r="S1353" s="56">
        <f>YEAR(G1353)</f>
        <v>2022</v>
      </c>
      <c r="T1353" s="8">
        <f>IF(OR(ISBLANK(O1352), O1352=0, O1352="", ISBLANK(P1352), P1352=0, P1352=""), 1, 0)</f>
        <v>0</v>
      </c>
    </row>
    <row r="1354" spans="2:20">
      <c r="B1354" s="7">
        <v>202200989</v>
      </c>
      <c r="C1354" s="8">
        <v>10</v>
      </c>
      <c r="D1354" s="8">
        <v>1</v>
      </c>
      <c r="E1354" s="8">
        <v>25</v>
      </c>
      <c r="F1354" s="9">
        <v>1</v>
      </c>
      <c r="G1354" s="10">
        <v>44714.796423611115</v>
      </c>
      <c r="H1354" s="10">
        <v>44714.856759259259</v>
      </c>
      <c r="I1354" s="11">
        <v>1.45</v>
      </c>
      <c r="J1354" s="9">
        <v>11</v>
      </c>
      <c r="K1354" s="9" t="s">
        <v>4</v>
      </c>
      <c r="L1354" s="8">
        <v>7308</v>
      </c>
      <c r="M1354" s="8" t="s">
        <v>50</v>
      </c>
      <c r="N1354" s="8" t="s">
        <v>51</v>
      </c>
      <c r="O1354" s="8">
        <v>309740.99800000002</v>
      </c>
      <c r="P1354" s="12">
        <v>6139927.102</v>
      </c>
      <c r="Q1354" s="13" t="s">
        <v>1097</v>
      </c>
      <c r="R1354" s="54" t="str">
        <f>IF(ISNUMBER(MATCH(J1354, Causas!B:B, 0)), "Taxonomía Nueva", IF(ISNUMBER(MATCH(J1354, 'Causas 1'!B:B, 0)), "Taxonomía Antigua", "HUÉRFANO"))</f>
        <v>Taxonomía Nueva</v>
      </c>
      <c r="S1354" s="56">
        <f>YEAR(G1354)</f>
        <v>2022</v>
      </c>
      <c r="T1354" s="8">
        <f>IF(OR(ISBLANK(O1353), O1353=0, O1353="", ISBLANK(P1353), P1353=0, P1353=""), 1, 0)</f>
        <v>0</v>
      </c>
    </row>
    <row r="1355" spans="2:20">
      <c r="B1355" s="7">
        <v>202200992</v>
      </c>
      <c r="C1355" s="8">
        <v>10</v>
      </c>
      <c r="D1355" s="8">
        <v>0</v>
      </c>
      <c r="E1355" s="8">
        <v>0</v>
      </c>
      <c r="F1355" s="9">
        <v>38</v>
      </c>
      <c r="G1355" s="10">
        <v>44714.913553240738</v>
      </c>
      <c r="H1355" s="10">
        <v>44714.951793981483</v>
      </c>
      <c r="I1355" s="11">
        <v>0.92</v>
      </c>
      <c r="J1355" s="9">
        <v>26</v>
      </c>
      <c r="K1355" s="9" t="s">
        <v>4</v>
      </c>
      <c r="L1355" s="8">
        <v>7308</v>
      </c>
      <c r="M1355" s="8" t="s">
        <v>50</v>
      </c>
      <c r="N1355" s="8" t="s">
        <v>275</v>
      </c>
      <c r="O1355" s="8">
        <v>311773.95699999999</v>
      </c>
      <c r="P1355" s="12">
        <v>6139992.2929999996</v>
      </c>
      <c r="Q1355" s="13" t="s">
        <v>1098</v>
      </c>
      <c r="R1355" s="54" t="str">
        <f>IF(ISNUMBER(MATCH(J1355, Causas!B:B, 0)), "Taxonomía Nueva", IF(ISNUMBER(MATCH(J1355, 'Causas 1'!B:B, 0)), "Taxonomía Antigua", "HUÉRFANO"))</f>
        <v>Taxonomía Nueva</v>
      </c>
      <c r="S1355" s="56">
        <f>YEAR(G1355)</f>
        <v>2022</v>
      </c>
      <c r="T1355" s="8">
        <f>IF(OR(ISBLANK(O1354), O1354=0, O1354="", ISBLANK(P1354), P1354=0, P1354=""), 1, 0)</f>
        <v>0</v>
      </c>
    </row>
    <row r="1356" spans="2:20">
      <c r="B1356" s="7">
        <v>202200995</v>
      </c>
      <c r="C1356" s="8">
        <v>10</v>
      </c>
      <c r="D1356" s="8">
        <v>2</v>
      </c>
      <c r="E1356" s="8">
        <v>75</v>
      </c>
      <c r="F1356" s="9">
        <v>31</v>
      </c>
      <c r="G1356" s="10">
        <v>44715.328217592592</v>
      </c>
      <c r="H1356" s="10">
        <v>44715.419340277775</v>
      </c>
      <c r="I1356" s="11">
        <v>2.19</v>
      </c>
      <c r="J1356" s="9">
        <v>28</v>
      </c>
      <c r="K1356" s="9" t="s">
        <v>4</v>
      </c>
      <c r="L1356" s="8">
        <v>7308</v>
      </c>
      <c r="M1356" s="8" t="s">
        <v>50</v>
      </c>
      <c r="N1356" s="8" t="s">
        <v>51</v>
      </c>
      <c r="O1356" s="8">
        <v>320227.86499999999</v>
      </c>
      <c r="P1356" s="12">
        <v>6129499.0140000004</v>
      </c>
      <c r="Q1356" s="13" t="s">
        <v>1099</v>
      </c>
      <c r="R1356" s="54" t="str">
        <f>IF(ISNUMBER(MATCH(J1356, Causas!B:B, 0)), "Taxonomía Nueva", IF(ISNUMBER(MATCH(J1356, 'Causas 1'!B:B, 0)), "Taxonomía Antigua", "HUÉRFANO"))</f>
        <v>Taxonomía Nueva</v>
      </c>
      <c r="S1356" s="56">
        <f>YEAR(G1356)</f>
        <v>2022</v>
      </c>
      <c r="T1356" s="8">
        <f>IF(OR(ISBLANK(O1355), O1355=0, O1355="", ISBLANK(P1355), P1355=0, P1355=""), 1, 0)</f>
        <v>0</v>
      </c>
    </row>
    <row r="1357" spans="2:20">
      <c r="B1357" s="7">
        <v>202200996</v>
      </c>
      <c r="C1357" s="8">
        <v>7</v>
      </c>
      <c r="D1357" s="8">
        <v>97</v>
      </c>
      <c r="E1357" s="8">
        <v>3451</v>
      </c>
      <c r="F1357" s="9">
        <v>1055</v>
      </c>
      <c r="G1357" s="10">
        <v>44723.417569444442</v>
      </c>
      <c r="H1357" s="10">
        <v>44723.661921296298</v>
      </c>
      <c r="I1357" s="11">
        <v>5.86</v>
      </c>
      <c r="J1357" s="9">
        <v>24</v>
      </c>
      <c r="K1357" s="9" t="s">
        <v>4</v>
      </c>
      <c r="L1357" s="8">
        <v>7301</v>
      </c>
      <c r="M1357" s="8" t="s">
        <v>53</v>
      </c>
      <c r="N1357" s="8" t="s">
        <v>51</v>
      </c>
      <c r="O1357" s="8">
        <v>305201.17099999997</v>
      </c>
      <c r="P1357" s="12">
        <v>6107511.9100000001</v>
      </c>
      <c r="Q1357" s="13" t="s">
        <v>1100</v>
      </c>
      <c r="R1357" s="54" t="str">
        <f>IF(ISNUMBER(MATCH(J1357, Causas!B:B, 0)), "Taxonomía Nueva", IF(ISNUMBER(MATCH(J1357, 'Causas 1'!B:B, 0)), "Taxonomía Antigua", "HUÉRFANO"))</f>
        <v>Taxonomía Nueva</v>
      </c>
      <c r="S1357" s="56">
        <f>YEAR(G1357)</f>
        <v>2022</v>
      </c>
      <c r="T1357" s="8">
        <f>IF(OR(ISBLANK(O1356), O1356=0, O1356="", ISBLANK(P1356), P1356=0, P1356=""), 1, 0)</f>
        <v>0</v>
      </c>
    </row>
    <row r="1358" spans="2:20">
      <c r="B1358" s="7">
        <v>202200996</v>
      </c>
      <c r="C1358" s="8">
        <v>7</v>
      </c>
      <c r="D1358" s="8">
        <v>36</v>
      </c>
      <c r="E1358" s="8">
        <v>2194.5</v>
      </c>
      <c r="F1358" s="9">
        <v>292</v>
      </c>
      <c r="G1358" s="10">
        <v>44723.417569444442</v>
      </c>
      <c r="H1358" s="10">
        <v>44723.661921296298</v>
      </c>
      <c r="I1358" s="11">
        <v>5.86</v>
      </c>
      <c r="J1358" s="9">
        <v>24</v>
      </c>
      <c r="K1358" s="9" t="s">
        <v>4</v>
      </c>
      <c r="L1358" s="8">
        <v>7304</v>
      </c>
      <c r="M1358" s="8" t="s">
        <v>92</v>
      </c>
      <c r="N1358" s="8" t="s">
        <v>51</v>
      </c>
      <c r="O1358" s="8">
        <v>305201.17099999997</v>
      </c>
      <c r="P1358" s="12">
        <v>6107511.9100000001</v>
      </c>
      <c r="Q1358" s="13" t="s">
        <v>1100</v>
      </c>
      <c r="R1358" s="54" t="str">
        <f>IF(ISNUMBER(MATCH(J1358, Causas!B:B, 0)), "Taxonomía Nueva", IF(ISNUMBER(MATCH(J1358, 'Causas 1'!B:B, 0)), "Taxonomía Antigua", "HUÉRFANO"))</f>
        <v>Taxonomía Nueva</v>
      </c>
      <c r="S1358" s="56">
        <f>YEAR(G1358)</f>
        <v>2022</v>
      </c>
      <c r="T1358" s="8">
        <f>IF(OR(ISBLANK(O1357), O1357=0, O1357="", ISBLANK(P1357), P1357=0, P1357=""), 1, 0)</f>
        <v>0</v>
      </c>
    </row>
    <row r="1359" spans="2:20">
      <c r="B1359" s="7">
        <v>202201047</v>
      </c>
      <c r="C1359" s="8">
        <v>6</v>
      </c>
      <c r="D1359" s="8">
        <v>1</v>
      </c>
      <c r="E1359" s="8">
        <v>10</v>
      </c>
      <c r="F1359" s="9">
        <v>16</v>
      </c>
      <c r="G1359" s="10">
        <v>44724.546481481484</v>
      </c>
      <c r="H1359" s="10">
        <v>44724.574999999997</v>
      </c>
      <c r="I1359" s="11">
        <v>0.68</v>
      </c>
      <c r="J1359" s="9">
        <v>30</v>
      </c>
      <c r="K1359" s="9" t="s">
        <v>4</v>
      </c>
      <c r="L1359" s="8">
        <v>7301</v>
      </c>
      <c r="M1359" s="8" t="s">
        <v>53</v>
      </c>
      <c r="N1359" s="8" t="s">
        <v>51</v>
      </c>
      <c r="O1359" s="8">
        <v>303405.65899999999</v>
      </c>
      <c r="P1359" s="12">
        <v>6121308.5099999998</v>
      </c>
      <c r="Q1359" s="13" t="s">
        <v>1101</v>
      </c>
      <c r="R1359" s="54" t="str">
        <f>IF(ISNUMBER(MATCH(J1359, Causas!B:B, 0)), "Taxonomía Nueva", IF(ISNUMBER(MATCH(J1359, 'Causas 1'!B:B, 0)), "Taxonomía Antigua", "HUÉRFANO"))</f>
        <v>Taxonomía Nueva</v>
      </c>
      <c r="S1359" s="56">
        <f>YEAR(G1359)</f>
        <v>2022</v>
      </c>
      <c r="T1359" s="8">
        <f>IF(OR(ISBLANK(O1358), O1358=0, O1358="", ISBLANK(P1358), P1358=0, P1358=""), 1, 0)</f>
        <v>0</v>
      </c>
    </row>
    <row r="1360" spans="2:20">
      <c r="B1360" s="7">
        <v>202201053</v>
      </c>
      <c r="C1360" s="8">
        <v>6</v>
      </c>
      <c r="D1360" s="8">
        <v>0</v>
      </c>
      <c r="E1360" s="8">
        <v>0</v>
      </c>
      <c r="F1360" s="9">
        <v>31</v>
      </c>
      <c r="G1360" s="10">
        <v>44724.777083333334</v>
      </c>
      <c r="H1360" s="10">
        <v>44724.809027777781</v>
      </c>
      <c r="I1360" s="11">
        <v>0.77</v>
      </c>
      <c r="J1360" s="9">
        <v>26</v>
      </c>
      <c r="K1360" s="9" t="s">
        <v>4</v>
      </c>
      <c r="L1360" s="8">
        <v>7301</v>
      </c>
      <c r="M1360" s="8" t="s">
        <v>53</v>
      </c>
      <c r="N1360" s="8" t="s">
        <v>275</v>
      </c>
      <c r="O1360" s="8">
        <v>298733.13199999998</v>
      </c>
      <c r="P1360" s="12">
        <v>6117700.3329999996</v>
      </c>
      <c r="Q1360" s="13" t="s">
        <v>1102</v>
      </c>
      <c r="R1360" s="54" t="str">
        <f>IF(ISNUMBER(MATCH(J1360, Causas!B:B, 0)), "Taxonomía Nueva", IF(ISNUMBER(MATCH(J1360, 'Causas 1'!B:B, 0)), "Taxonomía Antigua", "HUÉRFANO"))</f>
        <v>Taxonomía Nueva</v>
      </c>
      <c r="S1360" s="56">
        <f>YEAR(G1360)</f>
        <v>2022</v>
      </c>
      <c r="T1360" s="8">
        <f>IF(OR(ISBLANK(O1359), O1359=0, O1359="", ISBLANK(P1359), P1359=0, P1359=""), 1, 0)</f>
        <v>0</v>
      </c>
    </row>
    <row r="1361" spans="2:20">
      <c r="B1361" s="7">
        <v>202201067</v>
      </c>
      <c r="C1361" s="8">
        <v>9</v>
      </c>
      <c r="D1361" s="8">
        <v>0</v>
      </c>
      <c r="E1361" s="8">
        <v>0</v>
      </c>
      <c r="F1361" s="9">
        <v>4</v>
      </c>
      <c r="G1361" s="10">
        <v>44727.392789351848</v>
      </c>
      <c r="H1361" s="10">
        <v>44727.46875</v>
      </c>
      <c r="I1361" s="11">
        <v>1.82</v>
      </c>
      <c r="J1361" s="9">
        <v>30</v>
      </c>
      <c r="K1361" s="9" t="s">
        <v>4</v>
      </c>
      <c r="L1361" s="8">
        <v>7308</v>
      </c>
      <c r="M1361" s="8" t="s">
        <v>50</v>
      </c>
      <c r="N1361" s="8" t="s">
        <v>275</v>
      </c>
      <c r="O1361" s="8">
        <v>330589.89399999997</v>
      </c>
      <c r="P1361" s="12">
        <v>6127444.949</v>
      </c>
      <c r="Q1361" s="13" t="s">
        <v>1103</v>
      </c>
      <c r="R1361" s="54" t="str">
        <f>IF(ISNUMBER(MATCH(J1361, Causas!B:B, 0)), "Taxonomía Nueva", IF(ISNUMBER(MATCH(J1361, 'Causas 1'!B:B, 0)), "Taxonomía Antigua", "HUÉRFANO"))</f>
        <v>Taxonomía Nueva</v>
      </c>
      <c r="S1361" s="56">
        <f>YEAR(G1361)</f>
        <v>2022</v>
      </c>
      <c r="T1361" s="8">
        <f>IF(OR(ISBLANK(O1360), O1360=0, O1360="", ISBLANK(P1360), P1360=0, P1360=""), 1, 0)</f>
        <v>0</v>
      </c>
    </row>
    <row r="1362" spans="2:20">
      <c r="B1362" s="7">
        <v>202201092</v>
      </c>
      <c r="C1362" s="8">
        <v>2</v>
      </c>
      <c r="D1362" s="8">
        <v>0</v>
      </c>
      <c r="E1362" s="8">
        <v>0</v>
      </c>
      <c r="F1362" s="9">
        <v>23</v>
      </c>
      <c r="G1362" s="10">
        <v>44733.728668981479</v>
      </c>
      <c r="H1362" s="10">
        <v>44733.80872685185</v>
      </c>
      <c r="I1362" s="11">
        <v>1.92</v>
      </c>
      <c r="J1362" s="9">
        <v>5</v>
      </c>
      <c r="K1362" s="9" t="s">
        <v>4</v>
      </c>
      <c r="L1362" s="8">
        <v>7308</v>
      </c>
      <c r="M1362" s="8" t="s">
        <v>50</v>
      </c>
      <c r="N1362" s="8" t="s">
        <v>275</v>
      </c>
      <c r="O1362" s="8">
        <v>311942.08500000002</v>
      </c>
      <c r="P1362" s="12">
        <v>6142561.7249999996</v>
      </c>
      <c r="Q1362" s="13" t="s">
        <v>1104</v>
      </c>
      <c r="R1362" s="54" t="str">
        <f>IF(ISNUMBER(MATCH(J1362, Causas!B:B, 0)), "Taxonomía Nueva", IF(ISNUMBER(MATCH(J1362, 'Causas 1'!B:B, 0)), "Taxonomía Antigua", "HUÉRFANO"))</f>
        <v>Taxonomía Nueva</v>
      </c>
      <c r="S1362" s="56">
        <f>YEAR(G1362)</f>
        <v>2022</v>
      </c>
      <c r="T1362" s="8">
        <f>IF(OR(ISBLANK(O1361), O1361=0, O1361="", ISBLANK(P1361), P1361=0, P1361=""), 1, 0)</f>
        <v>0</v>
      </c>
    </row>
    <row r="1363" spans="2:20">
      <c r="B1363" s="7">
        <v>202201097</v>
      </c>
      <c r="C1363" s="8">
        <v>8</v>
      </c>
      <c r="D1363" s="8">
        <v>12</v>
      </c>
      <c r="E1363" s="8">
        <v>435</v>
      </c>
      <c r="F1363" s="9">
        <v>32</v>
      </c>
      <c r="G1363" s="10">
        <v>44734.533391203702</v>
      </c>
      <c r="H1363" s="10">
        <v>44734.549525462964</v>
      </c>
      <c r="I1363" s="11">
        <v>0.39</v>
      </c>
      <c r="J1363" s="9">
        <v>20</v>
      </c>
      <c r="K1363" s="9" t="s">
        <v>4</v>
      </c>
      <c r="L1363" s="8">
        <v>7301</v>
      </c>
      <c r="M1363" s="8" t="s">
        <v>53</v>
      </c>
      <c r="N1363" s="8" t="s">
        <v>51</v>
      </c>
      <c r="O1363" s="8">
        <v>300773.15999999997</v>
      </c>
      <c r="P1363" s="12">
        <v>6127530.9759999998</v>
      </c>
      <c r="Q1363" s="13" t="s">
        <v>1105</v>
      </c>
      <c r="R1363" s="54" t="str">
        <f>IF(ISNUMBER(MATCH(J1363, Causas!B:B, 0)), "Taxonomía Nueva", IF(ISNUMBER(MATCH(J1363, 'Causas 1'!B:B, 0)), "Taxonomía Antigua", "HUÉRFANO"))</f>
        <v>Taxonomía Nueva</v>
      </c>
      <c r="S1363" s="56">
        <f>YEAR(G1363)</f>
        <v>2022</v>
      </c>
      <c r="T1363" s="8">
        <f>IF(OR(ISBLANK(O1362), O1362=0, O1362="", ISBLANK(P1362), P1362=0, P1362=""), 1, 0)</f>
        <v>0</v>
      </c>
    </row>
    <row r="1364" spans="2:20">
      <c r="B1364" s="7">
        <v>202201098</v>
      </c>
      <c r="C1364" s="8">
        <v>2</v>
      </c>
      <c r="D1364" s="8">
        <v>0</v>
      </c>
      <c r="E1364" s="8">
        <v>0</v>
      </c>
      <c r="F1364" s="9">
        <v>94</v>
      </c>
      <c r="G1364" s="10">
        <v>44734.690115740741</v>
      </c>
      <c r="H1364" s="10">
        <v>44734.71298611111</v>
      </c>
      <c r="I1364" s="11">
        <v>0.55000000000000004</v>
      </c>
      <c r="J1364" s="9">
        <v>17</v>
      </c>
      <c r="K1364" s="9" t="s">
        <v>4</v>
      </c>
      <c r="L1364" s="8">
        <v>7308</v>
      </c>
      <c r="M1364" s="8" t="s">
        <v>50</v>
      </c>
      <c r="N1364" s="8" t="s">
        <v>275</v>
      </c>
      <c r="O1364" s="8">
        <v>308212.08600000001</v>
      </c>
      <c r="P1364" s="12">
        <v>6143353.3310000002</v>
      </c>
      <c r="Q1364" s="13" t="s">
        <v>1106</v>
      </c>
      <c r="R1364" s="54" t="str">
        <f>IF(ISNUMBER(MATCH(J1364, Causas!B:B, 0)), "Taxonomía Nueva", IF(ISNUMBER(MATCH(J1364, 'Causas 1'!B:B, 0)), "Taxonomía Antigua", "HUÉRFANO"))</f>
        <v>Taxonomía Nueva</v>
      </c>
      <c r="S1364" s="56">
        <f>YEAR(G1364)</f>
        <v>2022</v>
      </c>
      <c r="T1364" s="8">
        <f>IF(OR(ISBLANK(O1363), O1363=0, O1363="", ISBLANK(P1363), P1363=0, P1363=""), 1, 0)</f>
        <v>0</v>
      </c>
    </row>
    <row r="1365" spans="2:20">
      <c r="B1365" s="7">
        <v>202201105</v>
      </c>
      <c r="C1365" s="8">
        <v>9</v>
      </c>
      <c r="D1365" s="8">
        <v>2</v>
      </c>
      <c r="E1365" s="8">
        <v>20</v>
      </c>
      <c r="F1365" s="9">
        <v>11</v>
      </c>
      <c r="G1365" s="10">
        <v>44735.312511574077</v>
      </c>
      <c r="H1365" s="10">
        <v>44735.393622685187</v>
      </c>
      <c r="I1365" s="11">
        <v>1.95</v>
      </c>
      <c r="J1365" s="9">
        <v>5</v>
      </c>
      <c r="K1365" s="9" t="s">
        <v>4</v>
      </c>
      <c r="L1365" s="8">
        <v>7308</v>
      </c>
      <c r="M1365" s="8" t="s">
        <v>50</v>
      </c>
      <c r="N1365" s="8" t="s">
        <v>51</v>
      </c>
      <c r="O1365" s="8">
        <v>308090.766</v>
      </c>
      <c r="P1365" s="12">
        <v>6136319.068</v>
      </c>
      <c r="Q1365" s="13" t="s">
        <v>1107</v>
      </c>
      <c r="R1365" s="54" t="str">
        <f>IF(ISNUMBER(MATCH(J1365, Causas!B:B, 0)), "Taxonomía Nueva", IF(ISNUMBER(MATCH(J1365, 'Causas 1'!B:B, 0)), "Taxonomía Antigua", "HUÉRFANO"))</f>
        <v>Taxonomía Nueva</v>
      </c>
      <c r="S1365" s="56">
        <f>YEAR(G1365)</f>
        <v>2022</v>
      </c>
      <c r="T1365" s="8">
        <f>IF(OR(ISBLANK(O1364), O1364=0, O1364="", ISBLANK(P1364), P1364=0, P1364=""), 1, 0)</f>
        <v>0</v>
      </c>
    </row>
    <row r="1366" spans="2:20">
      <c r="B1366" s="7">
        <v>202201113</v>
      </c>
      <c r="C1366" s="8">
        <v>7</v>
      </c>
      <c r="D1366" s="8">
        <v>43</v>
      </c>
      <c r="E1366" s="8">
        <v>3895</v>
      </c>
      <c r="F1366" s="9">
        <v>523</v>
      </c>
      <c r="G1366" s="10">
        <v>44735.427928240744</v>
      </c>
      <c r="H1366" s="10">
        <v>44735.438043981485</v>
      </c>
      <c r="I1366" s="11">
        <v>0.24</v>
      </c>
      <c r="J1366" s="9">
        <v>5</v>
      </c>
      <c r="K1366" s="9" t="s">
        <v>4</v>
      </c>
      <c r="L1366" s="8">
        <v>7301</v>
      </c>
      <c r="M1366" s="8" t="s">
        <v>53</v>
      </c>
      <c r="N1366" s="8" t="s">
        <v>51</v>
      </c>
      <c r="O1366" s="8">
        <v>304210.91899999999</v>
      </c>
      <c r="P1366" s="12">
        <v>6116266.682</v>
      </c>
      <c r="Q1366" s="13" t="s">
        <v>1108</v>
      </c>
      <c r="R1366" s="54" t="str">
        <f>IF(ISNUMBER(MATCH(J1366, Causas!B:B, 0)), "Taxonomía Nueva", IF(ISNUMBER(MATCH(J1366, 'Causas 1'!B:B, 0)), "Taxonomía Antigua", "HUÉRFANO"))</f>
        <v>Taxonomía Nueva</v>
      </c>
      <c r="S1366" s="56">
        <f>YEAR(G1366)</f>
        <v>2022</v>
      </c>
      <c r="T1366" s="8">
        <f>IF(OR(ISBLANK(O1365), O1365=0, O1365="", ISBLANK(P1365), P1365=0, P1365=""), 1, 0)</f>
        <v>0</v>
      </c>
    </row>
    <row r="1367" spans="2:20">
      <c r="B1367" s="7">
        <v>202201128</v>
      </c>
      <c r="C1367" s="8">
        <v>2</v>
      </c>
      <c r="D1367" s="8">
        <v>2</v>
      </c>
      <c r="E1367" s="8">
        <v>90</v>
      </c>
      <c r="F1367" s="9">
        <v>5</v>
      </c>
      <c r="G1367" s="10">
        <v>44736.666377314818</v>
      </c>
      <c r="H1367" s="10">
        <v>44736.736064814817</v>
      </c>
      <c r="I1367" s="11">
        <v>1.67</v>
      </c>
      <c r="J1367" s="9">
        <v>30</v>
      </c>
      <c r="K1367" s="9" t="s">
        <v>4</v>
      </c>
      <c r="L1367" s="8">
        <v>7308</v>
      </c>
      <c r="M1367" s="8" t="s">
        <v>50</v>
      </c>
      <c r="N1367" s="8" t="s">
        <v>51</v>
      </c>
      <c r="O1367" s="8">
        <v>308372.05099999998</v>
      </c>
      <c r="P1367" s="12">
        <v>6143215.2319999998</v>
      </c>
      <c r="Q1367" s="13" t="s">
        <v>1109</v>
      </c>
      <c r="R1367" s="54" t="str">
        <f>IF(ISNUMBER(MATCH(J1367, Causas!B:B, 0)), "Taxonomía Nueva", IF(ISNUMBER(MATCH(J1367, 'Causas 1'!B:B, 0)), "Taxonomía Antigua", "HUÉRFANO"))</f>
        <v>Taxonomía Nueva</v>
      </c>
      <c r="S1367" s="56">
        <f>YEAR(G1367)</f>
        <v>2022</v>
      </c>
      <c r="T1367" s="8">
        <f>IF(OR(ISBLANK(O1366), O1366=0, O1366="", ISBLANK(P1366), P1366=0, P1366=""), 1, 0)</f>
        <v>0</v>
      </c>
    </row>
    <row r="1368" spans="2:20">
      <c r="B1368" s="7">
        <v>202201131</v>
      </c>
      <c r="C1368" s="8">
        <v>9</v>
      </c>
      <c r="D1368" s="8">
        <v>0</v>
      </c>
      <c r="E1368" s="8">
        <v>0</v>
      </c>
      <c r="F1368" s="9">
        <v>47</v>
      </c>
      <c r="G1368" s="10">
        <v>44736.808692129627</v>
      </c>
      <c r="H1368" s="10">
        <v>44736.84103009259</v>
      </c>
      <c r="I1368" s="11">
        <v>0.78</v>
      </c>
      <c r="J1368" s="9">
        <v>30</v>
      </c>
      <c r="K1368" s="9" t="s">
        <v>4</v>
      </c>
      <c r="L1368" s="8">
        <v>7308</v>
      </c>
      <c r="M1368" s="8" t="s">
        <v>50</v>
      </c>
      <c r="N1368" s="8" t="s">
        <v>275</v>
      </c>
      <c r="O1368" s="8">
        <v>314107.75280000002</v>
      </c>
      <c r="P1368" s="12">
        <v>6134132.2441999996</v>
      </c>
      <c r="Q1368" s="13" t="s">
        <v>1110</v>
      </c>
      <c r="R1368" s="54" t="str">
        <f>IF(ISNUMBER(MATCH(J1368, Causas!B:B, 0)), "Taxonomía Nueva", IF(ISNUMBER(MATCH(J1368, 'Causas 1'!B:B, 0)), "Taxonomía Antigua", "HUÉRFANO"))</f>
        <v>Taxonomía Nueva</v>
      </c>
      <c r="S1368" s="56">
        <f>YEAR(G1368)</f>
        <v>2022</v>
      </c>
      <c r="T1368" s="8">
        <f>IF(OR(ISBLANK(O1367), O1367=0, O1367="", ISBLANK(P1367), P1367=0, P1367=""), 1, 0)</f>
        <v>0</v>
      </c>
    </row>
    <row r="1369" spans="2:20">
      <c r="B1369" s="7">
        <v>202201157</v>
      </c>
      <c r="C1369" s="8">
        <v>6</v>
      </c>
      <c r="D1369" s="8">
        <v>0</v>
      </c>
      <c r="E1369" s="8">
        <v>0</v>
      </c>
      <c r="F1369" s="9">
        <v>38</v>
      </c>
      <c r="G1369" s="10">
        <v>44742.892962962964</v>
      </c>
      <c r="H1369" s="10">
        <v>44742.974421296298</v>
      </c>
      <c r="I1369" s="11">
        <v>1.96</v>
      </c>
      <c r="J1369" s="9">
        <v>30</v>
      </c>
      <c r="K1369" s="9" t="s">
        <v>4</v>
      </c>
      <c r="L1369" s="8">
        <v>7301</v>
      </c>
      <c r="M1369" s="8" t="s">
        <v>53</v>
      </c>
      <c r="N1369" s="8" t="s">
        <v>275</v>
      </c>
      <c r="O1369" s="8">
        <v>298624.89799999999</v>
      </c>
      <c r="P1369" s="12">
        <v>6115427.1299999999</v>
      </c>
      <c r="Q1369" s="13" t="s">
        <v>1111</v>
      </c>
      <c r="R1369" s="54" t="str">
        <f>IF(ISNUMBER(MATCH(J1369, Causas!B:B, 0)), "Taxonomía Nueva", IF(ISNUMBER(MATCH(J1369, 'Causas 1'!B:B, 0)), "Taxonomía Antigua", "HUÉRFANO"))</f>
        <v>Taxonomía Nueva</v>
      </c>
      <c r="S1369" s="56">
        <f>YEAR(G1369)</f>
        <v>2022</v>
      </c>
      <c r="T1369" s="8">
        <f>IF(OR(ISBLANK(O1368), O1368=0, O1368="", ISBLANK(P1368), P1368=0, P1368=""), 1, 0)</f>
        <v>0</v>
      </c>
    </row>
    <row r="1370" spans="2:20">
      <c r="B1370" s="7">
        <v>202201159</v>
      </c>
      <c r="C1370" s="8">
        <v>7</v>
      </c>
      <c r="D1370" s="8">
        <v>2</v>
      </c>
      <c r="E1370" s="8">
        <v>70</v>
      </c>
      <c r="F1370" s="9">
        <v>120</v>
      </c>
      <c r="G1370" s="10">
        <v>44743.327013888891</v>
      </c>
      <c r="H1370" s="10">
        <v>44743.375486111108</v>
      </c>
      <c r="I1370" s="11">
        <v>1.1599999999999999</v>
      </c>
      <c r="J1370" s="9">
        <v>5</v>
      </c>
      <c r="K1370" s="9" t="s">
        <v>4</v>
      </c>
      <c r="L1370" s="8">
        <v>7301</v>
      </c>
      <c r="M1370" s="8" t="s">
        <v>53</v>
      </c>
      <c r="N1370" s="8" t="s">
        <v>51</v>
      </c>
      <c r="O1370" s="8">
        <v>305116.12699999998</v>
      </c>
      <c r="P1370" s="12">
        <v>6113674.0530000003</v>
      </c>
      <c r="Q1370" s="13" t="s">
        <v>1112</v>
      </c>
      <c r="R1370" s="54" t="str">
        <f>IF(ISNUMBER(MATCH(J1370, Causas!B:B, 0)), "Taxonomía Nueva", IF(ISNUMBER(MATCH(J1370, 'Causas 1'!B:B, 0)), "Taxonomía Antigua", "HUÉRFANO"))</f>
        <v>Taxonomía Nueva</v>
      </c>
      <c r="S1370" s="56">
        <f>YEAR(G1370)</f>
        <v>2022</v>
      </c>
      <c r="T1370" s="8">
        <f>IF(OR(ISBLANK(O1369), O1369=0, O1369="", ISBLANK(P1369), P1369=0, P1369=""), 1, 0)</f>
        <v>0</v>
      </c>
    </row>
    <row r="1371" spans="2:20">
      <c r="B1371" s="7">
        <v>202201160</v>
      </c>
      <c r="C1371" s="8">
        <v>9</v>
      </c>
      <c r="D1371" s="8">
        <v>3</v>
      </c>
      <c r="E1371" s="8">
        <v>35</v>
      </c>
      <c r="F1371" s="9">
        <v>14</v>
      </c>
      <c r="G1371" s="10">
        <v>44743.328472222223</v>
      </c>
      <c r="H1371" s="10">
        <v>44743.400243055556</v>
      </c>
      <c r="I1371" s="11">
        <v>1.72</v>
      </c>
      <c r="J1371" s="9">
        <v>5</v>
      </c>
      <c r="K1371" s="9" t="s">
        <v>4</v>
      </c>
      <c r="L1371" s="8">
        <v>7306</v>
      </c>
      <c r="M1371" s="8" t="s">
        <v>60</v>
      </c>
      <c r="N1371" s="8" t="s">
        <v>51</v>
      </c>
      <c r="O1371" s="8">
        <v>331750.7586</v>
      </c>
      <c r="P1371" s="12">
        <v>6125040.8529000003</v>
      </c>
      <c r="Q1371" s="13" t="s">
        <v>1113</v>
      </c>
      <c r="R1371" s="54" t="str">
        <f>IF(ISNUMBER(MATCH(J1371, Causas!B:B, 0)), "Taxonomía Nueva", IF(ISNUMBER(MATCH(J1371, 'Causas 1'!B:B, 0)), "Taxonomía Antigua", "HUÉRFANO"))</f>
        <v>Taxonomía Nueva</v>
      </c>
      <c r="S1371" s="56">
        <f>YEAR(G1371)</f>
        <v>2022</v>
      </c>
      <c r="T1371" s="8">
        <f>IF(OR(ISBLANK(O1370), O1370=0, O1370="", ISBLANK(P1370), P1370=0, P1370=""), 1, 0)</f>
        <v>0</v>
      </c>
    </row>
    <row r="1372" spans="2:20">
      <c r="B1372" s="7">
        <v>202201162</v>
      </c>
      <c r="C1372" s="8">
        <v>6</v>
      </c>
      <c r="D1372" s="8">
        <v>5</v>
      </c>
      <c r="E1372" s="8">
        <v>712</v>
      </c>
      <c r="F1372" s="9">
        <v>316</v>
      </c>
      <c r="G1372" s="10">
        <v>44743.331388888888</v>
      </c>
      <c r="H1372" s="10">
        <v>44743.360694444447</v>
      </c>
      <c r="I1372" s="11">
        <v>0.7</v>
      </c>
      <c r="J1372" s="9">
        <v>5</v>
      </c>
      <c r="K1372" s="9" t="s">
        <v>4</v>
      </c>
      <c r="L1372" s="8">
        <v>7301</v>
      </c>
      <c r="M1372" s="8" t="s">
        <v>53</v>
      </c>
      <c r="N1372" s="8" t="s">
        <v>51</v>
      </c>
      <c r="O1372" s="8">
        <v>298210.44699999999</v>
      </c>
      <c r="P1372" s="12">
        <v>6125687.307</v>
      </c>
      <c r="Q1372" s="13" t="s">
        <v>1114</v>
      </c>
      <c r="R1372" s="54" t="str">
        <f>IF(ISNUMBER(MATCH(J1372, Causas!B:B, 0)), "Taxonomía Nueva", IF(ISNUMBER(MATCH(J1372, 'Causas 1'!B:B, 0)), "Taxonomía Antigua", "HUÉRFANO"))</f>
        <v>Taxonomía Nueva</v>
      </c>
      <c r="S1372" s="56">
        <f>YEAR(G1372)</f>
        <v>2022</v>
      </c>
      <c r="T1372" s="8">
        <f>IF(OR(ISBLANK(O1371), O1371=0, O1371="", ISBLANK(P1371), P1371=0, P1371=""), 1, 0)</f>
        <v>0</v>
      </c>
    </row>
    <row r="1373" spans="2:20">
      <c r="B1373" s="7">
        <v>202201185</v>
      </c>
      <c r="C1373" s="8">
        <v>6</v>
      </c>
      <c r="D1373" s="8">
        <v>0</v>
      </c>
      <c r="E1373" s="8">
        <v>0</v>
      </c>
      <c r="F1373" s="9">
        <v>6</v>
      </c>
      <c r="G1373" s="10">
        <v>44747.82880787037</v>
      </c>
      <c r="H1373" s="10">
        <v>44747.875</v>
      </c>
      <c r="I1373" s="11">
        <v>1.1100000000000001</v>
      </c>
      <c r="J1373" s="9">
        <v>26</v>
      </c>
      <c r="K1373" s="9" t="s">
        <v>4</v>
      </c>
      <c r="L1373" s="8">
        <v>7301</v>
      </c>
      <c r="M1373" s="8" t="s">
        <v>53</v>
      </c>
      <c r="N1373" s="8" t="s">
        <v>275</v>
      </c>
      <c r="O1373" s="8">
        <v>302191.69500000001</v>
      </c>
      <c r="P1373" s="12">
        <v>6124340.3370000003</v>
      </c>
      <c r="Q1373" s="13" t="s">
        <v>1115</v>
      </c>
      <c r="R1373" s="54" t="str">
        <f>IF(ISNUMBER(MATCH(J1373, Causas!B:B, 0)), "Taxonomía Nueva", IF(ISNUMBER(MATCH(J1373, 'Causas 1'!B:B, 0)), "Taxonomía Antigua", "HUÉRFANO"))</f>
        <v>Taxonomía Nueva</v>
      </c>
      <c r="S1373" s="56">
        <f>YEAR(G1373)</f>
        <v>2022</v>
      </c>
      <c r="T1373" s="8">
        <f>IF(OR(ISBLANK(O1372), O1372=0, O1372="", ISBLANK(P1372), P1372=0, P1372=""), 1, 0)</f>
        <v>0</v>
      </c>
    </row>
    <row r="1374" spans="2:20">
      <c r="B1374" s="7">
        <v>202201201</v>
      </c>
      <c r="C1374" s="8">
        <v>7</v>
      </c>
      <c r="D1374" s="8">
        <v>162</v>
      </c>
      <c r="E1374" s="8">
        <v>7553</v>
      </c>
      <c r="F1374" s="9">
        <v>1650</v>
      </c>
      <c r="G1374" s="10">
        <v>44751.586134259262</v>
      </c>
      <c r="H1374" s="10">
        <v>44751.643750000003</v>
      </c>
      <c r="I1374" s="11">
        <v>1.38</v>
      </c>
      <c r="J1374" s="9">
        <v>13</v>
      </c>
      <c r="K1374" s="9" t="s">
        <v>3</v>
      </c>
      <c r="L1374" s="8">
        <v>7301</v>
      </c>
      <c r="M1374" s="8" t="s">
        <v>53</v>
      </c>
      <c r="N1374" s="8" t="s">
        <v>51</v>
      </c>
      <c r="O1374" s="8">
        <v>304169.03600000002</v>
      </c>
      <c r="P1374" s="12">
        <v>6116158.0700000003</v>
      </c>
      <c r="Q1374" s="13" t="s">
        <v>1116</v>
      </c>
      <c r="R1374" s="54" t="str">
        <f>IF(ISNUMBER(MATCH(J1374, Causas!B:B, 0)), "Taxonomía Nueva", IF(ISNUMBER(MATCH(J1374, 'Causas 1'!B:B, 0)), "Taxonomía Antigua", "HUÉRFANO"))</f>
        <v>Taxonomía Nueva</v>
      </c>
      <c r="S1374" s="56">
        <f>YEAR(G1374)</f>
        <v>2022</v>
      </c>
      <c r="T1374" s="8">
        <f>IF(OR(ISBLANK(O1373), O1373=0, O1373="", ISBLANK(P1373), P1373=0, P1373=""), 1, 0)</f>
        <v>0</v>
      </c>
    </row>
    <row r="1375" spans="2:20">
      <c r="B1375" s="7">
        <v>202201201</v>
      </c>
      <c r="C1375" s="8">
        <v>7</v>
      </c>
      <c r="D1375" s="8">
        <v>36</v>
      </c>
      <c r="E1375" s="8">
        <v>2194.5</v>
      </c>
      <c r="F1375" s="9">
        <v>292</v>
      </c>
      <c r="G1375" s="10">
        <v>44751.586134259262</v>
      </c>
      <c r="H1375" s="10">
        <v>44751.643750000003</v>
      </c>
      <c r="I1375" s="11">
        <v>1.38</v>
      </c>
      <c r="J1375" s="9">
        <v>13</v>
      </c>
      <c r="K1375" s="9" t="s">
        <v>3</v>
      </c>
      <c r="L1375" s="8">
        <v>7304</v>
      </c>
      <c r="M1375" s="8" t="s">
        <v>92</v>
      </c>
      <c r="N1375" s="8" t="s">
        <v>51</v>
      </c>
      <c r="O1375" s="8">
        <v>304169.03600000002</v>
      </c>
      <c r="P1375" s="12">
        <v>6116158.0700000003</v>
      </c>
      <c r="Q1375" s="13" t="s">
        <v>1116</v>
      </c>
      <c r="R1375" s="54" t="str">
        <f>IF(ISNUMBER(MATCH(J1375, Causas!B:B, 0)), "Taxonomía Nueva", IF(ISNUMBER(MATCH(J1375, 'Causas 1'!B:B, 0)), "Taxonomía Antigua", "HUÉRFANO"))</f>
        <v>Taxonomía Nueva</v>
      </c>
      <c r="S1375" s="56">
        <f>YEAR(G1375)</f>
        <v>2022</v>
      </c>
      <c r="T1375" s="8">
        <f>IF(OR(ISBLANK(O1374), O1374=0, O1374="", ISBLANK(P1374), P1374=0, P1374=""), 1, 0)</f>
        <v>0</v>
      </c>
    </row>
    <row r="1376" spans="2:20">
      <c r="B1376" s="7">
        <v>202201215</v>
      </c>
      <c r="C1376" s="8">
        <v>6</v>
      </c>
      <c r="D1376" s="8">
        <v>0</v>
      </c>
      <c r="E1376" s="8">
        <v>0</v>
      </c>
      <c r="F1376" s="9">
        <v>32</v>
      </c>
      <c r="G1376" s="10">
        <v>44751.641469907408</v>
      </c>
      <c r="H1376" s="10">
        <v>44751.755706018521</v>
      </c>
      <c r="I1376" s="11">
        <v>2.74</v>
      </c>
      <c r="J1376" s="9">
        <v>4</v>
      </c>
      <c r="K1376" s="9" t="s">
        <v>4</v>
      </c>
      <c r="L1376" s="8">
        <v>7301</v>
      </c>
      <c r="M1376" s="8" t="s">
        <v>53</v>
      </c>
      <c r="N1376" s="8" t="s">
        <v>275</v>
      </c>
      <c r="O1376" s="8">
        <v>297668.08899999998</v>
      </c>
      <c r="P1376" s="12">
        <v>6123239.0060000001</v>
      </c>
      <c r="Q1376" s="13" t="s">
        <v>1117</v>
      </c>
      <c r="R1376" s="54" t="str">
        <f>IF(ISNUMBER(MATCH(J1376, Causas!B:B, 0)), "Taxonomía Nueva", IF(ISNUMBER(MATCH(J1376, 'Causas 1'!B:B, 0)), "Taxonomía Antigua", "HUÉRFANO"))</f>
        <v>Taxonomía Nueva</v>
      </c>
      <c r="S1376" s="56">
        <f>YEAR(G1376)</f>
        <v>2022</v>
      </c>
      <c r="T1376" s="8">
        <f>IF(OR(ISBLANK(O1375), O1375=0, O1375="", ISBLANK(P1375), P1375=0, P1375=""), 1, 0)</f>
        <v>0</v>
      </c>
    </row>
    <row r="1377" spans="2:20">
      <c r="B1377" s="7">
        <v>202201221</v>
      </c>
      <c r="C1377" s="8">
        <v>7</v>
      </c>
      <c r="D1377" s="8">
        <v>5</v>
      </c>
      <c r="E1377" s="8">
        <v>110</v>
      </c>
      <c r="F1377" s="9">
        <v>112</v>
      </c>
      <c r="G1377" s="10">
        <v>44751.7496875</v>
      </c>
      <c r="H1377" s="10">
        <v>44751.877638888887</v>
      </c>
      <c r="I1377" s="11">
        <v>3.07</v>
      </c>
      <c r="J1377" s="9">
        <v>30</v>
      </c>
      <c r="K1377" s="9" t="s">
        <v>4</v>
      </c>
      <c r="L1377" s="8">
        <v>7301</v>
      </c>
      <c r="M1377" s="8" t="s">
        <v>53</v>
      </c>
      <c r="N1377" s="8" t="s">
        <v>51</v>
      </c>
      <c r="O1377" s="8">
        <v>304927.53516293003</v>
      </c>
      <c r="P1377" s="12">
        <v>6113290.96731479</v>
      </c>
      <c r="Q1377" s="13" t="s">
        <v>1118</v>
      </c>
      <c r="R1377" s="54" t="str">
        <f>IF(ISNUMBER(MATCH(J1377, Causas!B:B, 0)), "Taxonomía Nueva", IF(ISNUMBER(MATCH(J1377, 'Causas 1'!B:B, 0)), "Taxonomía Antigua", "HUÉRFANO"))</f>
        <v>Taxonomía Nueva</v>
      </c>
      <c r="S1377" s="56">
        <f>YEAR(G1377)</f>
        <v>2022</v>
      </c>
      <c r="T1377" s="8">
        <f>IF(OR(ISBLANK(O1376), O1376=0, O1376="", ISBLANK(P1376), P1376=0, P1376=""), 1, 0)</f>
        <v>0</v>
      </c>
    </row>
    <row r="1378" spans="2:20">
      <c r="B1378" s="7">
        <v>202201221</v>
      </c>
      <c r="C1378" s="8">
        <v>7</v>
      </c>
      <c r="D1378" s="8">
        <v>11</v>
      </c>
      <c r="E1378" s="8">
        <v>345</v>
      </c>
      <c r="F1378" s="9">
        <v>142</v>
      </c>
      <c r="G1378" s="10">
        <v>44751.806388888886</v>
      </c>
      <c r="H1378" s="10">
        <v>44751.840671296297</v>
      </c>
      <c r="I1378" s="11">
        <v>0.82</v>
      </c>
      <c r="J1378" s="9">
        <v>30</v>
      </c>
      <c r="K1378" s="9" t="s">
        <v>4</v>
      </c>
      <c r="L1378" s="8">
        <v>7301</v>
      </c>
      <c r="M1378" s="8" t="s">
        <v>53</v>
      </c>
      <c r="N1378" s="8" t="s">
        <v>51</v>
      </c>
      <c r="O1378" s="8">
        <v>305679.49900000001</v>
      </c>
      <c r="P1378" s="12">
        <v>6114864.4460000005</v>
      </c>
      <c r="Q1378" s="13" t="s">
        <v>1118</v>
      </c>
      <c r="R1378" s="54" t="str">
        <f>IF(ISNUMBER(MATCH(J1378, Causas!B:B, 0)), "Taxonomía Nueva", IF(ISNUMBER(MATCH(J1378, 'Causas 1'!B:B, 0)), "Taxonomía Antigua", "HUÉRFANO"))</f>
        <v>Taxonomía Nueva</v>
      </c>
      <c r="S1378" s="56">
        <f>YEAR(G1378)</f>
        <v>2022</v>
      </c>
      <c r="T1378" s="8">
        <f>IF(OR(ISBLANK(O1377), O1377=0, O1377="", ISBLANK(P1377), P1377=0, P1377=""), 1, 0)</f>
        <v>0</v>
      </c>
    </row>
    <row r="1379" spans="2:20">
      <c r="B1379" s="7">
        <v>202201221</v>
      </c>
      <c r="C1379" s="8">
        <v>7</v>
      </c>
      <c r="D1379" s="8">
        <v>27</v>
      </c>
      <c r="E1379" s="8">
        <v>3440</v>
      </c>
      <c r="F1379" s="9">
        <v>269</v>
      </c>
      <c r="G1379" s="10">
        <v>44751.806608796294</v>
      </c>
      <c r="H1379" s="10">
        <v>44751.838194444441</v>
      </c>
      <c r="I1379" s="11">
        <v>0.76</v>
      </c>
      <c r="J1379" s="9">
        <v>30</v>
      </c>
      <c r="K1379" s="9" t="s">
        <v>4</v>
      </c>
      <c r="L1379" s="8">
        <v>7301</v>
      </c>
      <c r="M1379" s="8" t="s">
        <v>53</v>
      </c>
      <c r="N1379" s="8" t="s">
        <v>51</v>
      </c>
      <c r="O1379" s="8">
        <v>304210.91899999999</v>
      </c>
      <c r="P1379" s="12">
        <v>6116266.682</v>
      </c>
      <c r="Q1379" s="13" t="s">
        <v>1118</v>
      </c>
      <c r="R1379" s="54" t="str">
        <f>IF(ISNUMBER(MATCH(J1379, Causas!B:B, 0)), "Taxonomía Nueva", IF(ISNUMBER(MATCH(J1379, 'Causas 1'!B:B, 0)), "Taxonomía Antigua", "HUÉRFANO"))</f>
        <v>Taxonomía Nueva</v>
      </c>
      <c r="S1379" s="56">
        <f>YEAR(G1379)</f>
        <v>2022</v>
      </c>
      <c r="T1379" s="8">
        <f>IF(OR(ISBLANK(O1378), O1378=0, O1378="", ISBLANK(P1378), P1378=0, P1378=""), 1, 0)</f>
        <v>0</v>
      </c>
    </row>
    <row r="1380" spans="2:20">
      <c r="B1380" s="7">
        <v>202201225</v>
      </c>
      <c r="C1380" s="8">
        <v>6</v>
      </c>
      <c r="D1380" s="8">
        <v>3</v>
      </c>
      <c r="E1380" s="8">
        <v>250</v>
      </c>
      <c r="F1380" s="9">
        <v>10</v>
      </c>
      <c r="G1380" s="10">
        <v>44751.695856481485</v>
      </c>
      <c r="H1380" s="10">
        <v>44751.835439814815</v>
      </c>
      <c r="I1380" s="11">
        <v>3.35</v>
      </c>
      <c r="J1380" s="9">
        <v>5</v>
      </c>
      <c r="K1380" s="9" t="s">
        <v>4</v>
      </c>
      <c r="L1380" s="8">
        <v>7301</v>
      </c>
      <c r="M1380" s="8" t="s">
        <v>53</v>
      </c>
      <c r="N1380" s="8" t="s">
        <v>51</v>
      </c>
      <c r="O1380" s="8">
        <v>297575.98572199</v>
      </c>
      <c r="P1380" s="12">
        <v>6122065.9282420101</v>
      </c>
      <c r="Q1380" s="13" t="s">
        <v>1119</v>
      </c>
      <c r="R1380" s="54" t="str">
        <f>IF(ISNUMBER(MATCH(J1380, Causas!B:B, 0)), "Taxonomía Nueva", IF(ISNUMBER(MATCH(J1380, 'Causas 1'!B:B, 0)), "Taxonomía Antigua", "HUÉRFANO"))</f>
        <v>Taxonomía Nueva</v>
      </c>
      <c r="S1380" s="56">
        <f>YEAR(G1380)</f>
        <v>2022</v>
      </c>
      <c r="T1380" s="8">
        <f>IF(OR(ISBLANK(O1379), O1379=0, O1379="", ISBLANK(P1379), P1379=0, P1379=""), 1, 0)</f>
        <v>0</v>
      </c>
    </row>
    <row r="1381" spans="2:20">
      <c r="B1381" s="7">
        <v>202201232</v>
      </c>
      <c r="C1381" s="8">
        <v>7</v>
      </c>
      <c r="D1381" s="8">
        <v>19</v>
      </c>
      <c r="E1381" s="8">
        <v>595</v>
      </c>
      <c r="F1381" s="9">
        <v>155</v>
      </c>
      <c r="G1381" s="10">
        <v>44751.76153935185</v>
      </c>
      <c r="H1381" s="10">
        <v>44752.000752314816</v>
      </c>
      <c r="I1381" s="11">
        <v>5.74</v>
      </c>
      <c r="J1381" s="9">
        <v>5</v>
      </c>
      <c r="K1381" s="9" t="s">
        <v>4</v>
      </c>
      <c r="L1381" s="8">
        <v>7301</v>
      </c>
      <c r="M1381" s="8" t="s">
        <v>53</v>
      </c>
      <c r="N1381" s="8" t="s">
        <v>51</v>
      </c>
      <c r="O1381" s="8">
        <v>313982.25900000002</v>
      </c>
      <c r="P1381" s="12">
        <v>6110428.1090000002</v>
      </c>
      <c r="Q1381" s="13" t="s">
        <v>1120</v>
      </c>
      <c r="R1381" s="54" t="str">
        <f>IF(ISNUMBER(MATCH(J1381, Causas!B:B, 0)), "Taxonomía Nueva", IF(ISNUMBER(MATCH(J1381, 'Causas 1'!B:B, 0)), "Taxonomía Antigua", "HUÉRFANO"))</f>
        <v>Taxonomía Nueva</v>
      </c>
      <c r="S1381" s="56">
        <f>YEAR(G1381)</f>
        <v>2022</v>
      </c>
      <c r="T1381" s="8">
        <f>IF(OR(ISBLANK(O1380), O1380=0, O1380="", ISBLANK(P1380), P1380=0, P1380=""), 1, 0)</f>
        <v>0</v>
      </c>
    </row>
    <row r="1382" spans="2:20">
      <c r="B1382" s="7">
        <v>202201251</v>
      </c>
      <c r="C1382" s="8">
        <v>2</v>
      </c>
      <c r="D1382" s="8">
        <v>79</v>
      </c>
      <c r="E1382" s="8">
        <v>5693</v>
      </c>
      <c r="F1382" s="9">
        <v>724</v>
      </c>
      <c r="G1382" s="10">
        <v>44752.573333333334</v>
      </c>
      <c r="H1382" s="10">
        <v>44752.591238425928</v>
      </c>
      <c r="I1382" s="11">
        <v>0.43</v>
      </c>
      <c r="J1382" s="9">
        <v>30</v>
      </c>
      <c r="K1382" s="9" t="s">
        <v>4</v>
      </c>
      <c r="L1382" s="8">
        <v>7308</v>
      </c>
      <c r="M1382" s="8" t="s">
        <v>50</v>
      </c>
      <c r="N1382" s="8" t="s">
        <v>51</v>
      </c>
      <c r="O1382" s="8">
        <v>314673.84499999997</v>
      </c>
      <c r="P1382" s="12">
        <v>6145691.3380000005</v>
      </c>
      <c r="Q1382" s="13" t="s">
        <v>1121</v>
      </c>
      <c r="R1382" s="54" t="str">
        <f>IF(ISNUMBER(MATCH(J1382, Causas!B:B, 0)), "Taxonomía Nueva", IF(ISNUMBER(MATCH(J1382, 'Causas 1'!B:B, 0)), "Taxonomía Antigua", "HUÉRFANO"))</f>
        <v>Taxonomía Nueva</v>
      </c>
      <c r="S1382" s="56">
        <f>YEAR(G1382)</f>
        <v>2022</v>
      </c>
      <c r="T1382" s="8">
        <f>IF(OR(ISBLANK(O1381), O1381=0, O1381="", ISBLANK(P1381), P1381=0, P1381=""), 1, 0)</f>
        <v>0</v>
      </c>
    </row>
    <row r="1383" spans="2:20">
      <c r="B1383" s="7">
        <v>202201251</v>
      </c>
      <c r="C1383" s="8">
        <v>2</v>
      </c>
      <c r="D1383" s="8">
        <v>15</v>
      </c>
      <c r="E1383" s="8">
        <v>1355</v>
      </c>
      <c r="F1383" s="9">
        <v>28</v>
      </c>
      <c r="G1383" s="10">
        <v>44752.573333333334</v>
      </c>
      <c r="H1383" s="10">
        <v>44752.675787037035</v>
      </c>
      <c r="I1383" s="11">
        <v>2.46</v>
      </c>
      <c r="J1383" s="9">
        <v>30</v>
      </c>
      <c r="K1383" s="9" t="s">
        <v>4</v>
      </c>
      <c r="L1383" s="8">
        <v>7308</v>
      </c>
      <c r="M1383" s="8" t="s">
        <v>50</v>
      </c>
      <c r="N1383" s="8" t="s">
        <v>51</v>
      </c>
      <c r="O1383" s="8">
        <v>314673.84499999997</v>
      </c>
      <c r="P1383" s="12">
        <v>6145691.3380000005</v>
      </c>
      <c r="Q1383" s="13" t="s">
        <v>1121</v>
      </c>
      <c r="R1383" s="54" t="str">
        <f>IF(ISNUMBER(MATCH(J1383, Causas!B:B, 0)), "Taxonomía Nueva", IF(ISNUMBER(MATCH(J1383, 'Causas 1'!B:B, 0)), "Taxonomía Antigua", "HUÉRFANO"))</f>
        <v>Taxonomía Nueva</v>
      </c>
      <c r="S1383" s="56">
        <f>YEAR(G1383)</f>
        <v>2022</v>
      </c>
      <c r="T1383" s="8">
        <f>IF(OR(ISBLANK(O1382), O1382=0, O1382="", ISBLANK(P1382), P1382=0, P1382=""), 1, 0)</f>
        <v>0</v>
      </c>
    </row>
    <row r="1384" spans="2:20">
      <c r="B1384" s="7">
        <v>202201256</v>
      </c>
      <c r="C1384" s="8">
        <v>9</v>
      </c>
      <c r="D1384" s="8">
        <v>24</v>
      </c>
      <c r="E1384" s="8">
        <v>867</v>
      </c>
      <c r="F1384" s="9">
        <v>477</v>
      </c>
      <c r="G1384" s="10">
        <v>44753.28020833333</v>
      </c>
      <c r="H1384" s="10">
        <v>44753.450937499998</v>
      </c>
      <c r="I1384" s="11">
        <v>4.0999999999999996</v>
      </c>
      <c r="J1384" s="9">
        <v>20</v>
      </c>
      <c r="K1384" s="9" t="s">
        <v>3</v>
      </c>
      <c r="L1384" s="8">
        <v>7308</v>
      </c>
      <c r="M1384" s="8" t="s">
        <v>50</v>
      </c>
      <c r="N1384" s="8" t="s">
        <v>51</v>
      </c>
      <c r="O1384" s="8">
        <v>306876.51899999997</v>
      </c>
      <c r="P1384" s="12">
        <v>6136633.5080000004</v>
      </c>
      <c r="Q1384" s="13" t="s">
        <v>1122</v>
      </c>
      <c r="R1384" s="54" t="str">
        <f>IF(ISNUMBER(MATCH(J1384, Causas!B:B, 0)), "Taxonomía Nueva", IF(ISNUMBER(MATCH(J1384, 'Causas 1'!B:B, 0)), "Taxonomía Antigua", "HUÉRFANO"))</f>
        <v>Taxonomía Nueva</v>
      </c>
      <c r="S1384" s="56">
        <f>YEAR(G1384)</f>
        <v>2022</v>
      </c>
      <c r="T1384" s="8">
        <f>IF(OR(ISBLANK(O1383), O1383=0, O1383="", ISBLANK(P1383), P1383=0, P1383=""), 1, 0)</f>
        <v>0</v>
      </c>
    </row>
    <row r="1385" spans="2:20">
      <c r="B1385" s="7">
        <v>202201260</v>
      </c>
      <c r="C1385" s="8">
        <v>9</v>
      </c>
      <c r="D1385" s="8">
        <v>0</v>
      </c>
      <c r="E1385" s="8">
        <v>0</v>
      </c>
      <c r="F1385" s="9">
        <v>25</v>
      </c>
      <c r="G1385" s="10">
        <v>44753.543356481481</v>
      </c>
      <c r="H1385" s="10">
        <v>44753.560694444444</v>
      </c>
      <c r="I1385" s="11">
        <v>0.42</v>
      </c>
      <c r="J1385" s="9">
        <v>30</v>
      </c>
      <c r="K1385" s="9" t="s">
        <v>4</v>
      </c>
      <c r="L1385" s="8">
        <v>7308</v>
      </c>
      <c r="M1385" s="8" t="s">
        <v>50</v>
      </c>
      <c r="N1385" s="8" t="s">
        <v>275</v>
      </c>
      <c r="O1385" s="8">
        <v>304621.99599999998</v>
      </c>
      <c r="P1385" s="12">
        <v>6136899.2089999998</v>
      </c>
      <c r="Q1385" s="13" t="s">
        <v>1123</v>
      </c>
      <c r="R1385" s="54" t="str">
        <f>IF(ISNUMBER(MATCH(J1385, Causas!B:B, 0)), "Taxonomía Nueva", IF(ISNUMBER(MATCH(J1385, 'Causas 1'!B:B, 0)), "Taxonomía Antigua", "HUÉRFANO"))</f>
        <v>Taxonomía Nueva</v>
      </c>
      <c r="S1385" s="56">
        <f>YEAR(G1385)</f>
        <v>2022</v>
      </c>
      <c r="T1385" s="8">
        <f>IF(OR(ISBLANK(O1384), O1384=0, O1384="", ISBLANK(P1384), P1384=0, P1384=""), 1, 0)</f>
        <v>0</v>
      </c>
    </row>
    <row r="1386" spans="2:20">
      <c r="B1386" s="7">
        <v>202201267</v>
      </c>
      <c r="C1386" s="8">
        <v>2</v>
      </c>
      <c r="D1386" s="8">
        <v>1</v>
      </c>
      <c r="E1386" s="8">
        <v>25</v>
      </c>
      <c r="F1386" s="9">
        <v>28</v>
      </c>
      <c r="G1386" s="10">
        <v>44753.781759259262</v>
      </c>
      <c r="H1386" s="10">
        <v>44753.864722222221</v>
      </c>
      <c r="I1386" s="11">
        <v>1.99</v>
      </c>
      <c r="J1386" s="9">
        <v>26</v>
      </c>
      <c r="K1386" s="9" t="s">
        <v>4</v>
      </c>
      <c r="L1386" s="8">
        <v>7308</v>
      </c>
      <c r="M1386" s="8" t="s">
        <v>50</v>
      </c>
      <c r="N1386" s="8" t="s">
        <v>51</v>
      </c>
      <c r="O1386" s="8">
        <v>317015.17099999997</v>
      </c>
      <c r="P1386" s="12">
        <v>6144082.2139999997</v>
      </c>
      <c r="Q1386" s="13" t="s">
        <v>1124</v>
      </c>
      <c r="R1386" s="54" t="str">
        <f>IF(ISNUMBER(MATCH(J1386, Causas!B:B, 0)), "Taxonomía Nueva", IF(ISNUMBER(MATCH(J1386, 'Causas 1'!B:B, 0)), "Taxonomía Antigua", "HUÉRFANO"))</f>
        <v>Taxonomía Nueva</v>
      </c>
      <c r="S1386" s="56">
        <f>YEAR(G1386)</f>
        <v>2022</v>
      </c>
      <c r="T1386" s="8">
        <f>IF(OR(ISBLANK(O1385), O1385=0, O1385="", ISBLANK(P1385), P1385=0, P1385=""), 1, 0)</f>
        <v>0</v>
      </c>
    </row>
    <row r="1387" spans="2:20">
      <c r="B1387" s="7">
        <v>202201273</v>
      </c>
      <c r="C1387" s="8">
        <v>10</v>
      </c>
      <c r="D1387" s="8">
        <v>0</v>
      </c>
      <c r="E1387" s="8">
        <v>0</v>
      </c>
      <c r="F1387" s="9">
        <v>62</v>
      </c>
      <c r="G1387" s="10">
        <v>44754.840196759258</v>
      </c>
      <c r="H1387" s="10">
        <v>44754.919340277775</v>
      </c>
      <c r="I1387" s="11">
        <v>1.9</v>
      </c>
      <c r="J1387" s="9">
        <v>26</v>
      </c>
      <c r="K1387" s="9" t="s">
        <v>4</v>
      </c>
      <c r="L1387" s="8">
        <v>7308</v>
      </c>
      <c r="M1387" s="8" t="s">
        <v>50</v>
      </c>
      <c r="N1387" s="8" t="s">
        <v>275</v>
      </c>
      <c r="O1387" s="8">
        <v>311235.266</v>
      </c>
      <c r="P1387" s="12">
        <v>6140040.4230000004</v>
      </c>
      <c r="Q1387" s="13" t="s">
        <v>1125</v>
      </c>
      <c r="R1387" s="54" t="str">
        <f>IF(ISNUMBER(MATCH(J1387, Causas!B:B, 0)), "Taxonomía Nueva", IF(ISNUMBER(MATCH(J1387, 'Causas 1'!B:B, 0)), "Taxonomía Antigua", "HUÉRFANO"))</f>
        <v>Taxonomía Nueva</v>
      </c>
      <c r="S1387" s="56">
        <f>YEAR(G1387)</f>
        <v>2022</v>
      </c>
      <c r="T1387" s="8">
        <f>IF(OR(ISBLANK(O1386), O1386=0, O1386="", ISBLANK(P1386), P1386=0, P1386=""), 1, 0)</f>
        <v>0</v>
      </c>
    </row>
    <row r="1388" spans="2:20">
      <c r="B1388" s="7">
        <v>202201286</v>
      </c>
      <c r="C1388" s="8">
        <v>2</v>
      </c>
      <c r="D1388" s="8">
        <v>0</v>
      </c>
      <c r="E1388" s="8">
        <v>0</v>
      </c>
      <c r="F1388" s="9">
        <v>34</v>
      </c>
      <c r="G1388" s="10">
        <v>44756.331365740742</v>
      </c>
      <c r="H1388" s="10">
        <v>44756.400925925926</v>
      </c>
      <c r="I1388" s="11">
        <v>1.67</v>
      </c>
      <c r="J1388" s="9">
        <v>5</v>
      </c>
      <c r="K1388" s="9" t="s">
        <v>4</v>
      </c>
      <c r="L1388" s="8">
        <v>7308</v>
      </c>
      <c r="M1388" s="8" t="s">
        <v>50</v>
      </c>
      <c r="N1388" s="8" t="s">
        <v>275</v>
      </c>
      <c r="O1388" s="8">
        <v>312531.47899999999</v>
      </c>
      <c r="P1388" s="12">
        <v>6141762.5060000001</v>
      </c>
      <c r="Q1388" s="13" t="s">
        <v>1126</v>
      </c>
      <c r="R1388" s="54" t="str">
        <f>IF(ISNUMBER(MATCH(J1388, Causas!B:B, 0)), "Taxonomía Nueva", IF(ISNUMBER(MATCH(J1388, 'Causas 1'!B:B, 0)), "Taxonomía Antigua", "HUÉRFANO"))</f>
        <v>Taxonomía Nueva</v>
      </c>
      <c r="S1388" s="56">
        <f>YEAR(G1388)</f>
        <v>2022</v>
      </c>
      <c r="T1388" s="8">
        <f>IF(OR(ISBLANK(O1387), O1387=0, O1387="", ISBLANK(P1387), P1387=0, P1387=""), 1, 0)</f>
        <v>0</v>
      </c>
    </row>
    <row r="1389" spans="2:20">
      <c r="B1389" s="7">
        <v>202201287</v>
      </c>
      <c r="C1389" s="8">
        <v>2</v>
      </c>
      <c r="D1389" s="8">
        <v>4</v>
      </c>
      <c r="E1389" s="8">
        <v>255</v>
      </c>
      <c r="F1389" s="9">
        <v>11</v>
      </c>
      <c r="G1389" s="10">
        <v>44756.33216435185</v>
      </c>
      <c r="H1389" s="10">
        <v>44756.4375</v>
      </c>
      <c r="I1389" s="11">
        <v>2.5299999999999998</v>
      </c>
      <c r="J1389" s="9">
        <v>5</v>
      </c>
      <c r="K1389" s="9" t="s">
        <v>4</v>
      </c>
      <c r="L1389" s="8">
        <v>7308</v>
      </c>
      <c r="M1389" s="8" t="s">
        <v>50</v>
      </c>
      <c r="N1389" s="8" t="s">
        <v>51</v>
      </c>
      <c r="O1389" s="8">
        <v>315789.14899999998</v>
      </c>
      <c r="P1389" s="12">
        <v>6139328.9780000001</v>
      </c>
      <c r="Q1389" s="13" t="s">
        <v>1127</v>
      </c>
      <c r="R1389" s="54" t="str">
        <f>IF(ISNUMBER(MATCH(J1389, Causas!B:B, 0)), "Taxonomía Nueva", IF(ISNUMBER(MATCH(J1389, 'Causas 1'!B:B, 0)), "Taxonomía Antigua", "HUÉRFANO"))</f>
        <v>Taxonomía Nueva</v>
      </c>
      <c r="S1389" s="56">
        <f>YEAR(G1389)</f>
        <v>2022</v>
      </c>
      <c r="T1389" s="8">
        <f>IF(OR(ISBLANK(O1388), O1388=0, O1388="", ISBLANK(P1388), P1388=0, P1388=""), 1, 0)</f>
        <v>0</v>
      </c>
    </row>
    <row r="1390" spans="2:20">
      <c r="B1390" s="7">
        <v>202201294</v>
      </c>
      <c r="C1390" s="8">
        <v>2</v>
      </c>
      <c r="D1390" s="8">
        <v>0</v>
      </c>
      <c r="E1390" s="8">
        <v>0</v>
      </c>
      <c r="F1390" s="9">
        <v>6</v>
      </c>
      <c r="G1390" s="10">
        <v>44756.656342592592</v>
      </c>
      <c r="H1390" s="10">
        <v>44756.735659722224</v>
      </c>
      <c r="I1390" s="11">
        <v>1.9</v>
      </c>
      <c r="J1390" s="9">
        <v>5</v>
      </c>
      <c r="K1390" s="9" t="s">
        <v>4</v>
      </c>
      <c r="L1390" s="8">
        <v>7308</v>
      </c>
      <c r="M1390" s="8" t="s">
        <v>50</v>
      </c>
      <c r="N1390" s="8" t="s">
        <v>275</v>
      </c>
      <c r="O1390" s="8">
        <v>312236.42800000001</v>
      </c>
      <c r="P1390" s="12">
        <v>6146549.335</v>
      </c>
      <c r="Q1390" s="13" t="s">
        <v>1128</v>
      </c>
      <c r="R1390" s="54" t="str">
        <f>IF(ISNUMBER(MATCH(J1390, Causas!B:B, 0)), "Taxonomía Nueva", IF(ISNUMBER(MATCH(J1390, 'Causas 1'!B:B, 0)), "Taxonomía Antigua", "HUÉRFANO"))</f>
        <v>Taxonomía Nueva</v>
      </c>
      <c r="S1390" s="56">
        <f>YEAR(G1390)</f>
        <v>2022</v>
      </c>
      <c r="T1390" s="8">
        <f>IF(OR(ISBLANK(O1389), O1389=0, O1389="", ISBLANK(P1389), P1389=0, P1389=""), 1, 0)</f>
        <v>0</v>
      </c>
    </row>
    <row r="1391" spans="2:20">
      <c r="B1391" s="7">
        <v>202201295</v>
      </c>
      <c r="C1391" s="8">
        <v>2</v>
      </c>
      <c r="D1391" s="8">
        <v>0</v>
      </c>
      <c r="E1391" s="8">
        <v>0</v>
      </c>
      <c r="F1391" s="9">
        <v>4</v>
      </c>
      <c r="G1391" s="10">
        <v>44756.663506944446</v>
      </c>
      <c r="H1391" s="10">
        <v>44756.787546296298</v>
      </c>
      <c r="I1391" s="11">
        <v>2.98</v>
      </c>
      <c r="J1391" s="9">
        <v>30</v>
      </c>
      <c r="K1391" s="9" t="s">
        <v>4</v>
      </c>
      <c r="L1391" s="8">
        <v>7308</v>
      </c>
      <c r="M1391" s="8" t="s">
        <v>50</v>
      </c>
      <c r="N1391" s="8" t="s">
        <v>275</v>
      </c>
      <c r="O1391" s="8">
        <v>308587.72100000002</v>
      </c>
      <c r="P1391" s="12">
        <v>6143440.0180000002</v>
      </c>
      <c r="Q1391" s="13" t="s">
        <v>1129</v>
      </c>
      <c r="R1391" s="54" t="str">
        <f>IF(ISNUMBER(MATCH(J1391, Causas!B:B, 0)), "Taxonomía Nueva", IF(ISNUMBER(MATCH(J1391, 'Causas 1'!B:B, 0)), "Taxonomía Antigua", "HUÉRFANO"))</f>
        <v>Taxonomía Nueva</v>
      </c>
      <c r="S1391" s="56">
        <f>YEAR(G1391)</f>
        <v>2022</v>
      </c>
      <c r="T1391" s="8">
        <f>IF(OR(ISBLANK(O1390), O1390=0, O1390="", ISBLANK(P1390), P1390=0, P1390=""), 1, 0)</f>
        <v>0</v>
      </c>
    </row>
    <row r="1392" spans="2:20">
      <c r="B1392" s="7">
        <v>202201297</v>
      </c>
      <c r="C1392" s="8">
        <v>10</v>
      </c>
      <c r="D1392" s="8">
        <v>20</v>
      </c>
      <c r="E1392" s="8">
        <v>2750</v>
      </c>
      <c r="F1392" s="9">
        <v>295</v>
      </c>
      <c r="G1392" s="10">
        <v>44756.671585648146</v>
      </c>
      <c r="H1392" s="10">
        <v>44756.681018518517</v>
      </c>
      <c r="I1392" s="11">
        <v>0.23</v>
      </c>
      <c r="J1392" s="9">
        <v>5</v>
      </c>
      <c r="K1392" s="9" t="s">
        <v>4</v>
      </c>
      <c r="L1392" s="8">
        <v>7308</v>
      </c>
      <c r="M1392" s="8" t="s">
        <v>50</v>
      </c>
      <c r="N1392" s="8" t="s">
        <v>51</v>
      </c>
      <c r="O1392" s="8">
        <v>309368.805123</v>
      </c>
      <c r="P1392" s="12">
        <v>6139294.2535798699</v>
      </c>
      <c r="Q1392" s="13" t="s">
        <v>1130</v>
      </c>
      <c r="R1392" s="54" t="str">
        <f>IF(ISNUMBER(MATCH(J1392, Causas!B:B, 0)), "Taxonomía Nueva", IF(ISNUMBER(MATCH(J1392, 'Causas 1'!B:B, 0)), "Taxonomía Antigua", "HUÉRFANO"))</f>
        <v>Taxonomía Nueva</v>
      </c>
      <c r="S1392" s="56">
        <f>YEAR(G1392)</f>
        <v>2022</v>
      </c>
      <c r="T1392" s="8">
        <f>IF(OR(ISBLANK(O1391), O1391=0, O1391="", ISBLANK(P1391), P1391=0, P1391=""), 1, 0)</f>
        <v>0</v>
      </c>
    </row>
    <row r="1393" spans="2:20">
      <c r="B1393" s="7">
        <v>202201302</v>
      </c>
      <c r="C1393" s="8">
        <v>10</v>
      </c>
      <c r="D1393" s="8">
        <v>0</v>
      </c>
      <c r="E1393" s="8">
        <v>0</v>
      </c>
      <c r="F1393" s="9">
        <v>18</v>
      </c>
      <c r="G1393" s="10">
        <v>44756.903749999998</v>
      </c>
      <c r="H1393" s="10">
        <v>44756.968113425923</v>
      </c>
      <c r="I1393" s="11">
        <v>1.54</v>
      </c>
      <c r="J1393" s="9">
        <v>13</v>
      </c>
      <c r="K1393" s="9" t="s">
        <v>4</v>
      </c>
      <c r="L1393" s="8">
        <v>7308</v>
      </c>
      <c r="M1393" s="8" t="s">
        <v>50</v>
      </c>
      <c r="N1393" s="8" t="s">
        <v>275</v>
      </c>
      <c r="O1393" s="8">
        <v>310131.39199999999</v>
      </c>
      <c r="P1393" s="12">
        <v>6138020.5669999998</v>
      </c>
      <c r="Q1393" s="13" t="s">
        <v>1131</v>
      </c>
      <c r="R1393" s="54" t="str">
        <f>IF(ISNUMBER(MATCH(J1393, Causas!B:B, 0)), "Taxonomía Nueva", IF(ISNUMBER(MATCH(J1393, 'Causas 1'!B:B, 0)), "Taxonomía Antigua", "HUÉRFANO"))</f>
        <v>Taxonomía Nueva</v>
      </c>
      <c r="S1393" s="56">
        <f>YEAR(G1393)</f>
        <v>2022</v>
      </c>
      <c r="T1393" s="8">
        <f>IF(OR(ISBLANK(O1392), O1392=0, O1392="", ISBLANK(P1392), P1392=0, P1392=""), 1, 0)</f>
        <v>0</v>
      </c>
    </row>
    <row r="1394" spans="2:20">
      <c r="B1394" s="7">
        <v>202201312</v>
      </c>
      <c r="C1394" s="8">
        <v>7</v>
      </c>
      <c r="D1394" s="8">
        <v>0</v>
      </c>
      <c r="E1394" s="8">
        <v>0</v>
      </c>
      <c r="F1394" s="9">
        <v>220</v>
      </c>
      <c r="G1394" s="10">
        <v>44757.614050925928</v>
      </c>
      <c r="H1394" s="10">
        <v>44757.660451388889</v>
      </c>
      <c r="I1394" s="11">
        <v>1.1100000000000001</v>
      </c>
      <c r="J1394" s="9">
        <v>30</v>
      </c>
      <c r="K1394" s="9" t="s">
        <v>4</v>
      </c>
      <c r="L1394" s="8">
        <v>7301</v>
      </c>
      <c r="M1394" s="8" t="s">
        <v>53</v>
      </c>
      <c r="N1394" s="8" t="s">
        <v>275</v>
      </c>
      <c r="O1394" s="8">
        <v>303488.179</v>
      </c>
      <c r="P1394" s="12">
        <v>6117056.3940000003</v>
      </c>
      <c r="Q1394" s="13" t="s">
        <v>1132</v>
      </c>
      <c r="R1394" s="54" t="str">
        <f>IF(ISNUMBER(MATCH(J1394, Causas!B:B, 0)), "Taxonomía Nueva", IF(ISNUMBER(MATCH(J1394, 'Causas 1'!B:B, 0)), "Taxonomía Antigua", "HUÉRFANO"))</f>
        <v>Taxonomía Nueva</v>
      </c>
      <c r="S1394" s="56">
        <f>YEAR(G1394)</f>
        <v>2022</v>
      </c>
      <c r="T1394" s="8">
        <f>IF(OR(ISBLANK(O1393), O1393=0, O1393="", ISBLANK(P1393), P1393=0, P1393=""), 1, 0)</f>
        <v>0</v>
      </c>
    </row>
    <row r="1395" spans="2:20">
      <c r="B1395" s="7">
        <v>202201339</v>
      </c>
      <c r="C1395" s="8">
        <v>7</v>
      </c>
      <c r="D1395" s="8">
        <v>0</v>
      </c>
      <c r="E1395" s="8">
        <v>0</v>
      </c>
      <c r="F1395" s="9">
        <v>220</v>
      </c>
      <c r="G1395" s="10">
        <v>44762.903657407405</v>
      </c>
      <c r="H1395" s="10">
        <v>44762.919965277775</v>
      </c>
      <c r="I1395" s="11">
        <v>0.39</v>
      </c>
      <c r="J1395" s="9">
        <v>30</v>
      </c>
      <c r="K1395" s="9" t="s">
        <v>4</v>
      </c>
      <c r="L1395" s="8">
        <v>7301</v>
      </c>
      <c r="M1395" s="8" t="s">
        <v>53</v>
      </c>
      <c r="N1395" s="8" t="s">
        <v>275</v>
      </c>
      <c r="O1395" s="8">
        <v>303488.179</v>
      </c>
      <c r="P1395" s="12">
        <v>6117056.3940000003</v>
      </c>
      <c r="Q1395" s="13" t="s">
        <v>1133</v>
      </c>
      <c r="R1395" s="54" t="str">
        <f>IF(ISNUMBER(MATCH(J1395, Causas!B:B, 0)), "Taxonomía Nueva", IF(ISNUMBER(MATCH(J1395, 'Causas 1'!B:B, 0)), "Taxonomía Antigua", "HUÉRFANO"))</f>
        <v>Taxonomía Nueva</v>
      </c>
      <c r="S1395" s="56">
        <f>YEAR(G1395)</f>
        <v>2022</v>
      </c>
      <c r="T1395" s="8">
        <f>IF(OR(ISBLANK(O1394), O1394=0, O1394="", ISBLANK(P1394), P1394=0, P1394=""), 1, 0)</f>
        <v>0</v>
      </c>
    </row>
    <row r="1396" spans="2:20">
      <c r="B1396" s="7">
        <v>202201340</v>
      </c>
      <c r="C1396" s="8">
        <v>10</v>
      </c>
      <c r="D1396" s="8">
        <v>0</v>
      </c>
      <c r="E1396" s="8">
        <v>0</v>
      </c>
      <c r="F1396" s="9">
        <v>15</v>
      </c>
      <c r="G1396" s="10">
        <v>44762.91033564815</v>
      </c>
      <c r="H1396" s="10">
        <v>44763.002337962964</v>
      </c>
      <c r="I1396" s="11">
        <v>2.21</v>
      </c>
      <c r="J1396" s="9">
        <v>30</v>
      </c>
      <c r="K1396" s="9" t="s">
        <v>4</v>
      </c>
      <c r="L1396" s="8">
        <v>7308</v>
      </c>
      <c r="M1396" s="8" t="s">
        <v>50</v>
      </c>
      <c r="N1396" s="8" t="s">
        <v>275</v>
      </c>
      <c r="O1396" s="8">
        <v>315923.71799999999</v>
      </c>
      <c r="P1396" s="12">
        <v>6131899.5999999996</v>
      </c>
      <c r="Q1396" s="13" t="s">
        <v>1134</v>
      </c>
      <c r="R1396" s="54" t="str">
        <f>IF(ISNUMBER(MATCH(J1396, Causas!B:B, 0)), "Taxonomía Nueva", IF(ISNUMBER(MATCH(J1396, 'Causas 1'!B:B, 0)), "Taxonomía Antigua", "HUÉRFANO"))</f>
        <v>Taxonomía Nueva</v>
      </c>
      <c r="S1396" s="56">
        <f>YEAR(G1396)</f>
        <v>2022</v>
      </c>
      <c r="T1396" s="8">
        <f>IF(OR(ISBLANK(O1395), O1395=0, O1395="", ISBLANK(P1395), P1395=0, P1395=""), 1, 0)</f>
        <v>0</v>
      </c>
    </row>
    <row r="1397" spans="2:20">
      <c r="B1397" s="7">
        <v>202201370</v>
      </c>
      <c r="C1397" s="8">
        <v>2</v>
      </c>
      <c r="D1397" s="8">
        <v>7</v>
      </c>
      <c r="E1397" s="8">
        <v>240</v>
      </c>
      <c r="F1397" s="9">
        <v>11</v>
      </c>
      <c r="G1397" s="10">
        <v>44771.548344907409</v>
      </c>
      <c r="H1397" s="10">
        <v>44771.641111111108</v>
      </c>
      <c r="I1397" s="11">
        <v>2.23</v>
      </c>
      <c r="J1397" s="9">
        <v>5</v>
      </c>
      <c r="K1397" s="9" t="s">
        <v>4</v>
      </c>
      <c r="L1397" s="8">
        <v>7308</v>
      </c>
      <c r="M1397" s="8" t="s">
        <v>50</v>
      </c>
      <c r="N1397" s="8" t="s">
        <v>51</v>
      </c>
      <c r="O1397" s="8">
        <v>311905.77399999998</v>
      </c>
      <c r="P1397" s="12">
        <v>6142954.2019999996</v>
      </c>
      <c r="Q1397" s="13" t="s">
        <v>1135</v>
      </c>
      <c r="R1397" s="54" t="str">
        <f>IF(ISNUMBER(MATCH(J1397, Causas!B:B, 0)), "Taxonomía Nueva", IF(ISNUMBER(MATCH(J1397, 'Causas 1'!B:B, 0)), "Taxonomía Antigua", "HUÉRFANO"))</f>
        <v>Taxonomía Nueva</v>
      </c>
      <c r="S1397" s="56">
        <f>YEAR(G1397)</f>
        <v>2022</v>
      </c>
      <c r="T1397" s="8">
        <f>IF(OR(ISBLANK(O1396), O1396=0, O1396="", ISBLANK(P1396), P1396=0, P1396=""), 1, 0)</f>
        <v>0</v>
      </c>
    </row>
    <row r="1398" spans="2:20">
      <c r="B1398" s="7">
        <v>202201370</v>
      </c>
      <c r="C1398" s="8">
        <v>2</v>
      </c>
      <c r="D1398" s="8">
        <v>5</v>
      </c>
      <c r="E1398" s="8">
        <v>490</v>
      </c>
      <c r="F1398" s="9">
        <v>5</v>
      </c>
      <c r="G1398" s="10">
        <v>44771.548344907409</v>
      </c>
      <c r="H1398" s="10">
        <v>44771.710335648146</v>
      </c>
      <c r="I1398" s="11">
        <v>3.89</v>
      </c>
      <c r="J1398" s="9">
        <v>5</v>
      </c>
      <c r="K1398" s="9" t="s">
        <v>4</v>
      </c>
      <c r="L1398" s="8">
        <v>7308</v>
      </c>
      <c r="M1398" s="8" t="s">
        <v>50</v>
      </c>
      <c r="N1398" s="8" t="s">
        <v>51</v>
      </c>
      <c r="O1398" s="8">
        <v>313107.86099999998</v>
      </c>
      <c r="P1398" s="12">
        <v>6143835.3909999998</v>
      </c>
      <c r="Q1398" s="13" t="s">
        <v>1135</v>
      </c>
      <c r="R1398" s="54" t="str">
        <f>IF(ISNUMBER(MATCH(J1398, Causas!B:B, 0)), "Taxonomía Nueva", IF(ISNUMBER(MATCH(J1398, 'Causas 1'!B:B, 0)), "Taxonomía Antigua", "HUÉRFANO"))</f>
        <v>Taxonomía Nueva</v>
      </c>
      <c r="S1398" s="56">
        <f>YEAR(G1398)</f>
        <v>2022</v>
      </c>
      <c r="T1398" s="8">
        <f>IF(OR(ISBLANK(O1397), O1397=0, O1397="", ISBLANK(P1397), P1397=0, P1397=""), 1, 0)</f>
        <v>0</v>
      </c>
    </row>
    <row r="1399" spans="2:20">
      <c r="B1399" s="7">
        <v>202201416</v>
      </c>
      <c r="C1399" s="8">
        <v>6</v>
      </c>
      <c r="D1399" s="8">
        <v>0</v>
      </c>
      <c r="E1399" s="8">
        <v>0</v>
      </c>
      <c r="F1399" s="9">
        <v>123</v>
      </c>
      <c r="G1399" s="10">
        <v>44782.860358796293</v>
      </c>
      <c r="H1399" s="10">
        <v>44782.900185185186</v>
      </c>
      <c r="I1399" s="11">
        <v>0.96</v>
      </c>
      <c r="J1399" s="9">
        <v>30</v>
      </c>
      <c r="K1399" s="9" t="s">
        <v>4</v>
      </c>
      <c r="L1399" s="8">
        <v>7301</v>
      </c>
      <c r="M1399" s="8" t="s">
        <v>53</v>
      </c>
      <c r="N1399" s="8" t="s">
        <v>275</v>
      </c>
      <c r="O1399" s="8">
        <v>301820.43199999997</v>
      </c>
      <c r="P1399" s="12">
        <v>6117799.6809999999</v>
      </c>
      <c r="Q1399" s="13" t="s">
        <v>1136</v>
      </c>
      <c r="R1399" s="54" t="str">
        <f>IF(ISNUMBER(MATCH(J1399, Causas!B:B, 0)), "Taxonomía Nueva", IF(ISNUMBER(MATCH(J1399, 'Causas 1'!B:B, 0)), "Taxonomía Antigua", "HUÉRFANO"))</f>
        <v>Taxonomía Nueva</v>
      </c>
      <c r="S1399" s="56">
        <f>YEAR(G1399)</f>
        <v>2022</v>
      </c>
      <c r="T1399" s="8">
        <f>IF(OR(ISBLANK(O1398), O1398=0, O1398="", ISBLANK(P1398), P1398=0, P1398=""), 1, 0)</f>
        <v>0</v>
      </c>
    </row>
    <row r="1400" spans="2:20">
      <c r="B1400" s="7">
        <v>202201437</v>
      </c>
      <c r="C1400" s="8">
        <v>2</v>
      </c>
      <c r="D1400" s="8">
        <v>32</v>
      </c>
      <c r="E1400" s="8">
        <v>3583</v>
      </c>
      <c r="F1400" s="9">
        <v>213</v>
      </c>
      <c r="G1400" s="10">
        <v>44787.557384259257</v>
      </c>
      <c r="H1400" s="10">
        <v>44787.612615740742</v>
      </c>
      <c r="I1400" s="11">
        <v>1.33</v>
      </c>
      <c r="J1400" s="9">
        <v>30</v>
      </c>
      <c r="K1400" s="9" t="s">
        <v>4</v>
      </c>
      <c r="L1400" s="8">
        <v>7308</v>
      </c>
      <c r="M1400" s="8" t="s">
        <v>50</v>
      </c>
      <c r="N1400" s="8" t="s">
        <v>51</v>
      </c>
      <c r="O1400" s="8">
        <v>314831.951</v>
      </c>
      <c r="P1400" s="12">
        <v>6141955.8339999998</v>
      </c>
      <c r="Q1400" s="13" t="s">
        <v>1137</v>
      </c>
      <c r="R1400" s="54" t="str">
        <f>IF(ISNUMBER(MATCH(J1400, Causas!B:B, 0)), "Taxonomía Nueva", IF(ISNUMBER(MATCH(J1400, 'Causas 1'!B:B, 0)), "Taxonomía Antigua", "HUÉRFANO"))</f>
        <v>Taxonomía Nueva</v>
      </c>
      <c r="S1400" s="56">
        <f>YEAR(G1400)</f>
        <v>2022</v>
      </c>
      <c r="T1400" s="8">
        <f>IF(OR(ISBLANK(O1399), O1399=0, O1399="", ISBLANK(P1399), P1399=0, P1399=""), 1, 0)</f>
        <v>0</v>
      </c>
    </row>
    <row r="1401" spans="2:20">
      <c r="B1401" s="7">
        <v>202201438</v>
      </c>
      <c r="C1401" s="8">
        <v>6</v>
      </c>
      <c r="D1401" s="8">
        <v>9</v>
      </c>
      <c r="E1401" s="8">
        <v>410</v>
      </c>
      <c r="F1401" s="9">
        <v>67</v>
      </c>
      <c r="G1401" s="10">
        <v>44787.569826388892</v>
      </c>
      <c r="H1401" s="10">
        <v>44787.625601851854</v>
      </c>
      <c r="I1401" s="11">
        <v>1.34</v>
      </c>
      <c r="J1401" s="9">
        <v>5</v>
      </c>
      <c r="K1401" s="9" t="s">
        <v>4</v>
      </c>
      <c r="L1401" s="8">
        <v>7301</v>
      </c>
      <c r="M1401" s="8" t="s">
        <v>53</v>
      </c>
      <c r="N1401" s="8" t="s">
        <v>51</v>
      </c>
      <c r="O1401" s="8">
        <v>303205.33299999998</v>
      </c>
      <c r="P1401" s="12">
        <v>6123574.3940000003</v>
      </c>
      <c r="Q1401" s="13" t="s">
        <v>1138</v>
      </c>
      <c r="R1401" s="54" t="str">
        <f>IF(ISNUMBER(MATCH(J1401, Causas!B:B, 0)), "Taxonomía Nueva", IF(ISNUMBER(MATCH(J1401, 'Causas 1'!B:B, 0)), "Taxonomía Antigua", "HUÉRFANO"))</f>
        <v>Taxonomía Nueva</v>
      </c>
      <c r="S1401" s="56">
        <f>YEAR(G1401)</f>
        <v>2022</v>
      </c>
      <c r="T1401" s="8">
        <f>IF(OR(ISBLANK(O1400), O1400=0, O1400="", ISBLANK(P1400), P1400=0, P1400=""), 1, 0)</f>
        <v>0</v>
      </c>
    </row>
    <row r="1402" spans="2:20">
      <c r="B1402" s="7">
        <v>202201446</v>
      </c>
      <c r="C1402" s="8">
        <v>6</v>
      </c>
      <c r="D1402" s="8">
        <v>0</v>
      </c>
      <c r="E1402" s="8">
        <v>0</v>
      </c>
      <c r="F1402" s="9">
        <v>15</v>
      </c>
      <c r="G1402" s="10">
        <v>44788.676863425928</v>
      </c>
      <c r="H1402" s="10">
        <v>44788.791666666664</v>
      </c>
      <c r="I1402" s="11">
        <v>2.76</v>
      </c>
      <c r="J1402" s="9">
        <v>30</v>
      </c>
      <c r="K1402" s="9" t="s">
        <v>4</v>
      </c>
      <c r="L1402" s="8">
        <v>7301</v>
      </c>
      <c r="M1402" s="8" t="s">
        <v>53</v>
      </c>
      <c r="N1402" s="8" t="s">
        <v>275</v>
      </c>
      <c r="O1402" s="8">
        <v>304287.95299999998</v>
      </c>
      <c r="P1402" s="12">
        <v>6122640.4110000003</v>
      </c>
      <c r="Q1402" s="13" t="s">
        <v>1139</v>
      </c>
      <c r="R1402" s="54" t="str">
        <f>IF(ISNUMBER(MATCH(J1402, Causas!B:B, 0)), "Taxonomía Nueva", IF(ISNUMBER(MATCH(J1402, 'Causas 1'!B:B, 0)), "Taxonomía Antigua", "HUÉRFANO"))</f>
        <v>Taxonomía Nueva</v>
      </c>
      <c r="S1402" s="56">
        <f>YEAR(G1402)</f>
        <v>2022</v>
      </c>
      <c r="T1402" s="8">
        <f>IF(OR(ISBLANK(O1401), O1401=0, O1401="", ISBLANK(P1401), P1401=0, P1401=""), 1, 0)</f>
        <v>0</v>
      </c>
    </row>
    <row r="1403" spans="2:20">
      <c r="B1403" s="7">
        <v>202201449</v>
      </c>
      <c r="C1403" s="8">
        <v>2</v>
      </c>
      <c r="D1403" s="8">
        <v>0</v>
      </c>
      <c r="E1403" s="8">
        <v>0</v>
      </c>
      <c r="F1403" s="9">
        <v>26</v>
      </c>
      <c r="G1403" s="10">
        <v>44788.84815972222</v>
      </c>
      <c r="H1403" s="10">
        <v>44788.878564814811</v>
      </c>
      <c r="I1403" s="11">
        <v>0.73</v>
      </c>
      <c r="J1403" s="9">
        <v>30</v>
      </c>
      <c r="K1403" s="9" t="s">
        <v>4</v>
      </c>
      <c r="L1403" s="8">
        <v>7308</v>
      </c>
      <c r="M1403" s="8" t="s">
        <v>50</v>
      </c>
      <c r="N1403" s="8" t="s">
        <v>275</v>
      </c>
      <c r="O1403" s="8">
        <v>311748.46500000003</v>
      </c>
      <c r="P1403" s="12">
        <v>6142330.5250000004</v>
      </c>
      <c r="Q1403" s="13" t="s">
        <v>1140</v>
      </c>
      <c r="R1403" s="54" t="str">
        <f>IF(ISNUMBER(MATCH(J1403, Causas!B:B, 0)), "Taxonomía Nueva", IF(ISNUMBER(MATCH(J1403, 'Causas 1'!B:B, 0)), "Taxonomía Antigua", "HUÉRFANO"))</f>
        <v>Taxonomía Nueva</v>
      </c>
      <c r="S1403" s="56">
        <f>YEAR(G1403)</f>
        <v>2022</v>
      </c>
      <c r="T1403" s="8">
        <f>IF(OR(ISBLANK(O1402), O1402=0, O1402="", ISBLANK(P1402), P1402=0, P1402=""), 1, 0)</f>
        <v>0</v>
      </c>
    </row>
    <row r="1404" spans="2:20">
      <c r="B1404" s="7">
        <v>202201461</v>
      </c>
      <c r="C1404" s="8">
        <v>7</v>
      </c>
      <c r="D1404" s="8">
        <v>161</v>
      </c>
      <c r="E1404" s="8">
        <v>7625.5</v>
      </c>
      <c r="F1404" s="9">
        <v>1567</v>
      </c>
      <c r="G1404" s="10">
        <v>44791.534837962965</v>
      </c>
      <c r="H1404" s="10">
        <v>44791.560763888891</v>
      </c>
      <c r="I1404" s="11">
        <v>0.62</v>
      </c>
      <c r="J1404" s="9">
        <v>20</v>
      </c>
      <c r="K1404" s="9" t="s">
        <v>3</v>
      </c>
      <c r="L1404" s="8">
        <v>7301</v>
      </c>
      <c r="M1404" s="8" t="s">
        <v>53</v>
      </c>
      <c r="N1404" s="8" t="s">
        <v>51</v>
      </c>
      <c r="O1404" s="8">
        <v>304169.03600000002</v>
      </c>
      <c r="P1404" s="12">
        <v>6116158.0700000003</v>
      </c>
      <c r="Q1404" s="13" t="s">
        <v>1141</v>
      </c>
      <c r="R1404" s="54" t="str">
        <f>IF(ISNUMBER(MATCH(J1404, Causas!B:B, 0)), "Taxonomía Nueva", IF(ISNUMBER(MATCH(J1404, 'Causas 1'!B:B, 0)), "Taxonomía Antigua", "HUÉRFANO"))</f>
        <v>Taxonomía Nueva</v>
      </c>
      <c r="S1404" s="56">
        <f>YEAR(G1404)</f>
        <v>2022</v>
      </c>
      <c r="T1404" s="8">
        <f>IF(OR(ISBLANK(O1403), O1403=0, O1403="", ISBLANK(P1403), P1403=0, P1403=""), 1, 0)</f>
        <v>0</v>
      </c>
    </row>
    <row r="1405" spans="2:20">
      <c r="B1405" s="7">
        <v>202201461</v>
      </c>
      <c r="C1405" s="8">
        <v>7</v>
      </c>
      <c r="D1405" s="8">
        <v>3</v>
      </c>
      <c r="E1405" s="8">
        <v>115</v>
      </c>
      <c r="F1405" s="9">
        <v>88</v>
      </c>
      <c r="G1405" s="10">
        <v>44791.534837962965</v>
      </c>
      <c r="H1405" s="10">
        <v>44791.60125</v>
      </c>
      <c r="I1405" s="11">
        <v>1.59</v>
      </c>
      <c r="J1405" s="9">
        <v>20</v>
      </c>
      <c r="K1405" s="9" t="s">
        <v>3</v>
      </c>
      <c r="L1405" s="8">
        <v>7301</v>
      </c>
      <c r="M1405" s="8" t="s">
        <v>53</v>
      </c>
      <c r="N1405" s="8" t="s">
        <v>51</v>
      </c>
      <c r="O1405" s="8">
        <v>304169.03600000002</v>
      </c>
      <c r="P1405" s="12">
        <v>6116158.0700000003</v>
      </c>
      <c r="Q1405" s="13" t="s">
        <v>1141</v>
      </c>
      <c r="R1405" s="54" t="str">
        <f>IF(ISNUMBER(MATCH(J1405, Causas!B:B, 0)), "Taxonomía Nueva", IF(ISNUMBER(MATCH(J1405, 'Causas 1'!B:B, 0)), "Taxonomía Antigua", "HUÉRFANO"))</f>
        <v>Taxonomía Nueva</v>
      </c>
      <c r="S1405" s="56">
        <f>YEAR(G1405)</f>
        <v>2022</v>
      </c>
      <c r="T1405" s="8">
        <f>IF(OR(ISBLANK(O1404), O1404=0, O1404="", ISBLANK(P1404), P1404=0, P1404=""), 1, 0)</f>
        <v>0</v>
      </c>
    </row>
    <row r="1406" spans="2:20">
      <c r="B1406" s="7">
        <v>202201461</v>
      </c>
      <c r="C1406" s="8">
        <v>7</v>
      </c>
      <c r="D1406" s="8">
        <v>36</v>
      </c>
      <c r="E1406" s="8">
        <v>2194.5</v>
      </c>
      <c r="F1406" s="9">
        <v>291</v>
      </c>
      <c r="G1406" s="10">
        <v>44791.534837962965</v>
      </c>
      <c r="H1406" s="10">
        <v>44791.560763888891</v>
      </c>
      <c r="I1406" s="11">
        <v>0.62</v>
      </c>
      <c r="J1406" s="9">
        <v>20</v>
      </c>
      <c r="K1406" s="9" t="s">
        <v>3</v>
      </c>
      <c r="L1406" s="8">
        <v>7304</v>
      </c>
      <c r="M1406" s="8" t="s">
        <v>92</v>
      </c>
      <c r="N1406" s="8" t="s">
        <v>51</v>
      </c>
      <c r="O1406" s="8">
        <v>304169.03600000002</v>
      </c>
      <c r="P1406" s="12">
        <v>6116158.0700000003</v>
      </c>
      <c r="Q1406" s="13" t="s">
        <v>1141</v>
      </c>
      <c r="R1406" s="54" t="str">
        <f>IF(ISNUMBER(MATCH(J1406, Causas!B:B, 0)), "Taxonomía Nueva", IF(ISNUMBER(MATCH(J1406, 'Causas 1'!B:B, 0)), "Taxonomía Antigua", "HUÉRFANO"))</f>
        <v>Taxonomía Nueva</v>
      </c>
      <c r="S1406" s="56">
        <f>YEAR(G1406)</f>
        <v>2022</v>
      </c>
      <c r="T1406" s="8">
        <f>IF(OR(ISBLANK(O1405), O1405=0, O1405="", ISBLANK(P1405), P1405=0, P1405=""), 1, 0)</f>
        <v>0</v>
      </c>
    </row>
    <row r="1407" spans="2:20">
      <c r="B1407" s="7">
        <v>202201463</v>
      </c>
      <c r="C1407" s="8">
        <v>9</v>
      </c>
      <c r="D1407" s="8">
        <v>0</v>
      </c>
      <c r="E1407" s="8">
        <v>0</v>
      </c>
      <c r="F1407" s="9">
        <v>32</v>
      </c>
      <c r="G1407" s="10">
        <v>44791.646678240744</v>
      </c>
      <c r="H1407" s="10">
        <v>44791.727094907408</v>
      </c>
      <c r="I1407" s="11">
        <v>1.93</v>
      </c>
      <c r="J1407" s="9">
        <v>30</v>
      </c>
      <c r="K1407" s="9" t="s">
        <v>4</v>
      </c>
      <c r="L1407" s="8">
        <v>7308</v>
      </c>
      <c r="M1407" s="8" t="s">
        <v>50</v>
      </c>
      <c r="N1407" s="8" t="s">
        <v>275</v>
      </c>
      <c r="O1407" s="8">
        <v>321217.11200000002</v>
      </c>
      <c r="P1407" s="12">
        <v>6129402.199</v>
      </c>
      <c r="Q1407" s="13" t="s">
        <v>1142</v>
      </c>
      <c r="R1407" s="54" t="str">
        <f>IF(ISNUMBER(MATCH(J1407, Causas!B:B, 0)), "Taxonomía Nueva", IF(ISNUMBER(MATCH(J1407, 'Causas 1'!B:B, 0)), "Taxonomía Antigua", "HUÉRFANO"))</f>
        <v>Taxonomía Nueva</v>
      </c>
      <c r="S1407" s="56">
        <f>YEAR(G1407)</f>
        <v>2022</v>
      </c>
      <c r="T1407" s="8">
        <f>IF(OR(ISBLANK(O1406), O1406=0, O1406="", ISBLANK(P1406), P1406=0, P1406=""), 1, 0)</f>
        <v>0</v>
      </c>
    </row>
    <row r="1408" spans="2:20">
      <c r="B1408" s="7">
        <v>202201465</v>
      </c>
      <c r="C1408" s="8">
        <v>10</v>
      </c>
      <c r="D1408" s="8">
        <v>1</v>
      </c>
      <c r="E1408" s="8">
        <v>25</v>
      </c>
      <c r="F1408" s="9">
        <v>30</v>
      </c>
      <c r="G1408" s="10">
        <v>44791.651979166665</v>
      </c>
      <c r="H1408" s="10">
        <v>44791.724560185183</v>
      </c>
      <c r="I1408" s="11">
        <v>1.74</v>
      </c>
      <c r="J1408" s="9">
        <v>20</v>
      </c>
      <c r="K1408" s="9" t="s">
        <v>4</v>
      </c>
      <c r="L1408" s="8">
        <v>7308</v>
      </c>
      <c r="M1408" s="8" t="s">
        <v>50</v>
      </c>
      <c r="N1408" s="8" t="s">
        <v>51</v>
      </c>
      <c r="O1408" s="8">
        <v>316236.27899999998</v>
      </c>
      <c r="P1408" s="12">
        <v>6135060.085</v>
      </c>
      <c r="Q1408" s="13" t="s">
        <v>1143</v>
      </c>
      <c r="R1408" s="54" t="str">
        <f>IF(ISNUMBER(MATCH(J1408, Causas!B:B, 0)), "Taxonomía Nueva", IF(ISNUMBER(MATCH(J1408, 'Causas 1'!B:B, 0)), "Taxonomía Antigua", "HUÉRFANO"))</f>
        <v>Taxonomía Nueva</v>
      </c>
      <c r="S1408" s="56">
        <f>YEAR(G1408)</f>
        <v>2022</v>
      </c>
      <c r="T1408" s="8">
        <f>IF(OR(ISBLANK(O1407), O1407=0, O1407="", ISBLANK(P1407), P1407=0, P1407=""), 1, 0)</f>
        <v>0</v>
      </c>
    </row>
    <row r="1409" spans="2:20">
      <c r="B1409" s="7">
        <v>202201472</v>
      </c>
      <c r="C1409" s="8">
        <v>6</v>
      </c>
      <c r="D1409" s="8">
        <v>0</v>
      </c>
      <c r="E1409" s="8">
        <v>0</v>
      </c>
      <c r="F1409" s="9">
        <v>121</v>
      </c>
      <c r="G1409" s="10">
        <v>44793.846030092594</v>
      </c>
      <c r="H1409" s="10">
        <v>44793.882708333331</v>
      </c>
      <c r="I1409" s="11">
        <v>0.88</v>
      </c>
      <c r="J1409" s="9">
        <v>26</v>
      </c>
      <c r="K1409" s="9" t="s">
        <v>4</v>
      </c>
      <c r="L1409" s="8">
        <v>7301</v>
      </c>
      <c r="M1409" s="8" t="s">
        <v>53</v>
      </c>
      <c r="N1409" s="8" t="s">
        <v>275</v>
      </c>
      <c r="O1409" s="8">
        <v>301820.43199999997</v>
      </c>
      <c r="P1409" s="12">
        <v>6117799.6809999999</v>
      </c>
      <c r="Q1409" s="13" t="s">
        <v>1144</v>
      </c>
      <c r="R1409" s="54" t="str">
        <f>IF(ISNUMBER(MATCH(J1409, Causas!B:B, 0)), "Taxonomía Nueva", IF(ISNUMBER(MATCH(J1409, 'Causas 1'!B:B, 0)), "Taxonomía Antigua", "HUÉRFANO"))</f>
        <v>Taxonomía Nueva</v>
      </c>
      <c r="S1409" s="56">
        <f>YEAR(G1409)</f>
        <v>2022</v>
      </c>
      <c r="T1409" s="8">
        <f>IF(OR(ISBLANK(O1408), O1408=0, O1408="", ISBLANK(P1408), P1408=0, P1408=""), 1, 0)</f>
        <v>0</v>
      </c>
    </row>
    <row r="1410" spans="2:20">
      <c r="B1410" s="7">
        <v>202201478</v>
      </c>
      <c r="C1410" s="8">
        <v>10</v>
      </c>
      <c r="D1410" s="8">
        <v>13</v>
      </c>
      <c r="E1410" s="8">
        <v>258</v>
      </c>
      <c r="F1410" s="9">
        <v>210</v>
      </c>
      <c r="G1410" s="10">
        <v>44795.579340277778</v>
      </c>
      <c r="H1410" s="10">
        <v>44795.613969907405</v>
      </c>
      <c r="I1410" s="11">
        <v>0.83</v>
      </c>
      <c r="J1410" s="9">
        <v>20</v>
      </c>
      <c r="K1410" s="9" t="s">
        <v>3</v>
      </c>
      <c r="L1410" s="8">
        <v>7308</v>
      </c>
      <c r="M1410" s="8" t="s">
        <v>50</v>
      </c>
      <c r="N1410" s="8" t="s">
        <v>51</v>
      </c>
      <c r="O1410" s="8">
        <v>315272.44900000002</v>
      </c>
      <c r="P1410" s="12">
        <v>6133407.1859999998</v>
      </c>
      <c r="Q1410" s="13" t="s">
        <v>1145</v>
      </c>
      <c r="R1410" s="54" t="str">
        <f>IF(ISNUMBER(MATCH(J1410, Causas!B:B, 0)), "Taxonomía Nueva", IF(ISNUMBER(MATCH(J1410, 'Causas 1'!B:B, 0)), "Taxonomía Antigua", "HUÉRFANO"))</f>
        <v>Taxonomía Nueva</v>
      </c>
      <c r="S1410" s="56">
        <f>YEAR(G1410)</f>
        <v>2022</v>
      </c>
      <c r="T1410" s="8">
        <f>IF(OR(ISBLANK(O1409), O1409=0, O1409="", ISBLANK(P1409), P1409=0, P1409=""), 1, 0)</f>
        <v>0</v>
      </c>
    </row>
    <row r="1411" spans="2:20">
      <c r="B1411" s="7">
        <v>202201478</v>
      </c>
      <c r="C1411" s="8">
        <v>10</v>
      </c>
      <c r="D1411" s="8">
        <v>1</v>
      </c>
      <c r="E1411" s="8">
        <v>25</v>
      </c>
      <c r="F1411" s="9">
        <v>17</v>
      </c>
      <c r="G1411" s="10">
        <v>44795.579340277778</v>
      </c>
      <c r="H1411" s="10">
        <v>44795.752928240741</v>
      </c>
      <c r="I1411" s="11">
        <v>4.17</v>
      </c>
      <c r="J1411" s="9">
        <v>20</v>
      </c>
      <c r="K1411" s="9" t="s">
        <v>3</v>
      </c>
      <c r="L1411" s="8">
        <v>7308</v>
      </c>
      <c r="M1411" s="8" t="s">
        <v>50</v>
      </c>
      <c r="N1411" s="8" t="s">
        <v>51</v>
      </c>
      <c r="O1411" s="8">
        <v>315272.44900000002</v>
      </c>
      <c r="P1411" s="12">
        <v>6133407.1859999998</v>
      </c>
      <c r="Q1411" s="13" t="s">
        <v>1145</v>
      </c>
      <c r="R1411" s="54" t="str">
        <f>IF(ISNUMBER(MATCH(J1411, Causas!B:B, 0)), "Taxonomía Nueva", IF(ISNUMBER(MATCH(J1411, 'Causas 1'!B:B, 0)), "Taxonomía Antigua", "HUÉRFANO"))</f>
        <v>Taxonomía Nueva</v>
      </c>
      <c r="S1411" s="56">
        <f>YEAR(G1411)</f>
        <v>2022</v>
      </c>
      <c r="T1411" s="8">
        <f>IF(OR(ISBLANK(O1410), O1410=0, O1410="", ISBLANK(P1410), P1410=0, P1410=""), 1, 0)</f>
        <v>0</v>
      </c>
    </row>
    <row r="1412" spans="2:20">
      <c r="B1412" s="7">
        <v>202201512</v>
      </c>
      <c r="C1412" s="8">
        <v>9</v>
      </c>
      <c r="D1412" s="8">
        <v>49</v>
      </c>
      <c r="E1412" s="8">
        <v>3377</v>
      </c>
      <c r="F1412" s="9">
        <v>690</v>
      </c>
      <c r="G1412" s="10">
        <v>44810.356377314813</v>
      </c>
      <c r="H1412" s="10">
        <v>44810.356446759259</v>
      </c>
      <c r="I1412" s="11">
        <v>0</v>
      </c>
      <c r="J1412" s="9">
        <v>25</v>
      </c>
      <c r="K1412" s="9" t="s">
        <v>4</v>
      </c>
      <c r="L1412" s="8">
        <v>7308</v>
      </c>
      <c r="M1412" s="8" t="s">
        <v>50</v>
      </c>
      <c r="N1412" s="8" t="s">
        <v>51</v>
      </c>
      <c r="O1412" s="8">
        <v>308630.16100000002</v>
      </c>
      <c r="P1412" s="12">
        <v>6140108.6950000003</v>
      </c>
      <c r="Q1412" s="13" t="s">
        <v>1146</v>
      </c>
      <c r="R1412" s="54" t="str">
        <f>IF(ISNUMBER(MATCH(J1412, Causas!B:B, 0)), "Taxonomía Nueva", IF(ISNUMBER(MATCH(J1412, 'Causas 1'!B:B, 0)), "Taxonomía Antigua", "HUÉRFANO"))</f>
        <v>Taxonomía Nueva</v>
      </c>
      <c r="S1412" s="56">
        <f>YEAR(G1412)</f>
        <v>2022</v>
      </c>
      <c r="T1412" s="8">
        <f>IF(OR(ISBLANK(O1411), O1411=0, O1411="", ISBLANK(P1411), P1411=0, P1411=""), 1, 0)</f>
        <v>0</v>
      </c>
    </row>
    <row r="1413" spans="2:20">
      <c r="B1413" s="7">
        <v>202201512</v>
      </c>
      <c r="C1413" s="8">
        <v>9</v>
      </c>
      <c r="D1413" s="8">
        <v>5</v>
      </c>
      <c r="E1413" s="8">
        <v>335</v>
      </c>
      <c r="F1413" s="9">
        <v>29</v>
      </c>
      <c r="G1413" s="10">
        <v>44810.418611111112</v>
      </c>
      <c r="H1413" s="10">
        <v>44810.662546296298</v>
      </c>
      <c r="I1413" s="11">
        <v>5.85</v>
      </c>
      <c r="J1413" s="9">
        <v>25</v>
      </c>
      <c r="K1413" s="9" t="s">
        <v>4</v>
      </c>
      <c r="L1413" s="8">
        <v>7308</v>
      </c>
      <c r="M1413" s="8" t="s">
        <v>50</v>
      </c>
      <c r="N1413" s="8" t="s">
        <v>51</v>
      </c>
      <c r="O1413" s="8">
        <v>307848.43300000002</v>
      </c>
      <c r="P1413" s="12">
        <v>6138377.3399999999</v>
      </c>
      <c r="Q1413" s="13" t="s">
        <v>1146</v>
      </c>
      <c r="R1413" s="54" t="str">
        <f>IF(ISNUMBER(MATCH(J1413, Causas!B:B, 0)), "Taxonomía Nueva", IF(ISNUMBER(MATCH(J1413, 'Causas 1'!B:B, 0)), "Taxonomía Antigua", "HUÉRFANO"))</f>
        <v>Taxonomía Nueva</v>
      </c>
      <c r="S1413" s="56">
        <f>YEAR(G1413)</f>
        <v>2022</v>
      </c>
      <c r="T1413" s="8">
        <f>IF(OR(ISBLANK(O1412), O1412=0, O1412="", ISBLANK(P1412), P1412=0, P1412=""), 1, 0)</f>
        <v>0</v>
      </c>
    </row>
    <row r="1414" spans="2:20">
      <c r="B1414" s="7">
        <v>202201513</v>
      </c>
      <c r="C1414" s="8">
        <v>6</v>
      </c>
      <c r="D1414" s="8">
        <v>0</v>
      </c>
      <c r="E1414" s="8">
        <v>0</v>
      </c>
      <c r="F1414" s="9">
        <v>54</v>
      </c>
      <c r="G1414" s="10">
        <v>44805.850254629629</v>
      </c>
      <c r="H1414" s="10">
        <v>44805.929884259262</v>
      </c>
      <c r="I1414" s="11">
        <v>1.91</v>
      </c>
      <c r="J1414" s="9">
        <v>26</v>
      </c>
      <c r="K1414" s="9" t="s">
        <v>4</v>
      </c>
      <c r="L1414" s="8">
        <v>7301</v>
      </c>
      <c r="M1414" s="8" t="s">
        <v>53</v>
      </c>
      <c r="N1414" s="8" t="s">
        <v>275</v>
      </c>
      <c r="O1414" s="8">
        <v>298191.20600000001</v>
      </c>
      <c r="P1414" s="12">
        <v>6122018.824</v>
      </c>
      <c r="Q1414" s="13" t="s">
        <v>1147</v>
      </c>
      <c r="R1414" s="54" t="str">
        <f>IF(ISNUMBER(MATCH(J1414, Causas!B:B, 0)), "Taxonomía Nueva", IF(ISNUMBER(MATCH(J1414, 'Causas 1'!B:B, 0)), "Taxonomía Antigua", "HUÉRFANO"))</f>
        <v>Taxonomía Nueva</v>
      </c>
      <c r="S1414" s="56">
        <f>YEAR(G1414)</f>
        <v>2022</v>
      </c>
      <c r="T1414" s="8">
        <f>IF(OR(ISBLANK(O1413), O1413=0, O1413="", ISBLANK(P1413), P1413=0, P1413=""), 1, 0)</f>
        <v>0</v>
      </c>
    </row>
    <row r="1415" spans="2:20">
      <c r="B1415" s="7">
        <v>202201523</v>
      </c>
      <c r="C1415" s="8">
        <v>6</v>
      </c>
      <c r="D1415" s="8">
        <v>7</v>
      </c>
      <c r="E1415" s="8">
        <v>360</v>
      </c>
      <c r="F1415" s="9">
        <v>64</v>
      </c>
      <c r="G1415" s="10">
        <v>44814.417916666665</v>
      </c>
      <c r="H1415" s="10">
        <v>44814.663113425922</v>
      </c>
      <c r="I1415" s="11">
        <v>5.88</v>
      </c>
      <c r="J1415" s="9">
        <v>25</v>
      </c>
      <c r="K1415" s="9" t="s">
        <v>4</v>
      </c>
      <c r="L1415" s="8">
        <v>7301</v>
      </c>
      <c r="M1415" s="8" t="s">
        <v>53</v>
      </c>
      <c r="N1415" s="8" t="s">
        <v>51</v>
      </c>
      <c r="O1415" s="8">
        <v>298788.30699999997</v>
      </c>
      <c r="P1415" s="12">
        <v>6125211.7139999997</v>
      </c>
      <c r="Q1415" s="13" t="s">
        <v>1148</v>
      </c>
      <c r="R1415" s="54" t="str">
        <f>IF(ISNUMBER(MATCH(J1415, Causas!B:B, 0)), "Taxonomía Nueva", IF(ISNUMBER(MATCH(J1415, 'Causas 1'!B:B, 0)), "Taxonomía Antigua", "HUÉRFANO"))</f>
        <v>Taxonomía Nueva</v>
      </c>
      <c r="S1415" s="56">
        <f>YEAR(G1415)</f>
        <v>2022</v>
      </c>
      <c r="T1415" s="8">
        <f>IF(OR(ISBLANK(O1414), O1414=0, O1414="", ISBLANK(P1414), P1414=0, P1414=""), 1, 0)</f>
        <v>0</v>
      </c>
    </row>
    <row r="1416" spans="2:20">
      <c r="B1416" s="7">
        <v>202201523</v>
      </c>
      <c r="C1416" s="8">
        <v>6</v>
      </c>
      <c r="D1416" s="8">
        <v>16</v>
      </c>
      <c r="E1416" s="8">
        <v>613</v>
      </c>
      <c r="F1416" s="9">
        <v>114</v>
      </c>
      <c r="G1416" s="10">
        <v>44814.663124999999</v>
      </c>
      <c r="H1416" s="10">
        <v>44814.663194444445</v>
      </c>
      <c r="I1416" s="11">
        <v>0</v>
      </c>
      <c r="J1416" s="9">
        <v>25</v>
      </c>
      <c r="K1416" s="9" t="s">
        <v>4</v>
      </c>
      <c r="L1416" s="8">
        <v>7301</v>
      </c>
      <c r="M1416" s="8" t="s">
        <v>53</v>
      </c>
      <c r="N1416" s="8" t="s">
        <v>51</v>
      </c>
      <c r="O1416" s="8">
        <v>300732.05300000001</v>
      </c>
      <c r="P1416" s="12">
        <v>6126476.6359999999</v>
      </c>
      <c r="Q1416" s="13" t="s">
        <v>1148</v>
      </c>
      <c r="R1416" s="54" t="str">
        <f>IF(ISNUMBER(MATCH(J1416, Causas!B:B, 0)), "Taxonomía Nueva", IF(ISNUMBER(MATCH(J1416, 'Causas 1'!B:B, 0)), "Taxonomía Antigua", "HUÉRFANO"))</f>
        <v>Taxonomía Nueva</v>
      </c>
      <c r="S1416" s="56">
        <f>YEAR(G1416)</f>
        <v>2022</v>
      </c>
      <c r="T1416" s="8">
        <f>IF(OR(ISBLANK(O1415), O1415=0, O1415="", ISBLANK(P1415), P1415=0, P1415=""), 1, 0)</f>
        <v>0</v>
      </c>
    </row>
    <row r="1417" spans="2:20">
      <c r="B1417" s="7">
        <v>202201529</v>
      </c>
      <c r="C1417" s="8">
        <v>10</v>
      </c>
      <c r="D1417" s="8">
        <v>1</v>
      </c>
      <c r="E1417" s="8">
        <v>25</v>
      </c>
      <c r="F1417" s="9">
        <v>1</v>
      </c>
      <c r="G1417" s="10">
        <v>44811.363726851851</v>
      </c>
      <c r="H1417" s="10">
        <v>44811.486574074072</v>
      </c>
      <c r="I1417" s="11">
        <v>2.95</v>
      </c>
      <c r="J1417" s="9">
        <v>30</v>
      </c>
      <c r="K1417" s="9" t="s">
        <v>4</v>
      </c>
      <c r="L1417" s="8">
        <v>7308</v>
      </c>
      <c r="M1417" s="8" t="s">
        <v>50</v>
      </c>
      <c r="N1417" s="8" t="s">
        <v>51</v>
      </c>
      <c r="O1417" s="8">
        <v>313772.533</v>
      </c>
      <c r="P1417" s="12">
        <v>6136140.2779999999</v>
      </c>
      <c r="Q1417" s="13" t="s">
        <v>1149</v>
      </c>
      <c r="R1417" s="54" t="str">
        <f>IF(ISNUMBER(MATCH(J1417, Causas!B:B, 0)), "Taxonomía Nueva", IF(ISNUMBER(MATCH(J1417, 'Causas 1'!B:B, 0)), "Taxonomía Antigua", "HUÉRFANO"))</f>
        <v>Taxonomía Nueva</v>
      </c>
      <c r="S1417" s="56">
        <f>YEAR(G1417)</f>
        <v>2022</v>
      </c>
      <c r="T1417" s="8">
        <f>IF(OR(ISBLANK(O1416), O1416=0, O1416="", ISBLANK(P1416), P1416=0, P1416=""), 1, 0)</f>
        <v>0</v>
      </c>
    </row>
    <row r="1418" spans="2:20">
      <c r="B1418" s="7">
        <v>202201533</v>
      </c>
      <c r="C1418" s="8">
        <v>10</v>
      </c>
      <c r="D1418" s="8">
        <v>2</v>
      </c>
      <c r="E1418" s="8">
        <v>25</v>
      </c>
      <c r="F1418" s="9">
        <v>52</v>
      </c>
      <c r="G1418" s="10">
        <v>44817.417187500003</v>
      </c>
      <c r="H1418" s="10">
        <v>44817.645740740743</v>
      </c>
      <c r="I1418" s="11">
        <v>5.49</v>
      </c>
      <c r="J1418" s="9">
        <v>25</v>
      </c>
      <c r="K1418" s="9" t="s">
        <v>4</v>
      </c>
      <c r="L1418" s="8">
        <v>7308</v>
      </c>
      <c r="M1418" s="8" t="s">
        <v>50</v>
      </c>
      <c r="N1418" s="8" t="s">
        <v>51</v>
      </c>
      <c r="O1418" s="8">
        <v>307582.59899999999</v>
      </c>
      <c r="P1418" s="12">
        <v>6137790.2039999999</v>
      </c>
      <c r="Q1418" s="13" t="s">
        <v>1150</v>
      </c>
      <c r="R1418" s="54" t="str">
        <f>IF(ISNUMBER(MATCH(J1418, Causas!B:B, 0)), "Taxonomía Nueva", IF(ISNUMBER(MATCH(J1418, 'Causas 1'!B:B, 0)), "Taxonomía Antigua", "HUÉRFANO"))</f>
        <v>Taxonomía Nueva</v>
      </c>
      <c r="S1418" s="56">
        <f>YEAR(G1418)</f>
        <v>2022</v>
      </c>
      <c r="T1418" s="8">
        <f>IF(OR(ISBLANK(O1417), O1417=0, O1417="", ISBLANK(P1417), P1417=0, P1417=""), 1, 0)</f>
        <v>0</v>
      </c>
    </row>
    <row r="1419" spans="2:20">
      <c r="B1419" s="7">
        <v>202201547</v>
      </c>
      <c r="C1419" s="8">
        <v>10</v>
      </c>
      <c r="D1419" s="8">
        <v>1</v>
      </c>
      <c r="E1419" s="8">
        <v>25</v>
      </c>
      <c r="F1419" s="9">
        <v>32</v>
      </c>
      <c r="G1419" s="10">
        <v>44814.662418981483</v>
      </c>
      <c r="H1419" s="10">
        <v>44814.715416666666</v>
      </c>
      <c r="I1419" s="11">
        <v>1.27</v>
      </c>
      <c r="J1419" s="9">
        <v>5</v>
      </c>
      <c r="K1419" s="9" t="s">
        <v>4</v>
      </c>
      <c r="L1419" s="8">
        <v>7308</v>
      </c>
      <c r="M1419" s="8" t="s">
        <v>50</v>
      </c>
      <c r="N1419" s="8" t="s">
        <v>51</v>
      </c>
      <c r="O1419" s="8">
        <v>316419.41200000001</v>
      </c>
      <c r="P1419" s="12">
        <v>6135670.1260000002</v>
      </c>
      <c r="Q1419" s="13" t="s">
        <v>1151</v>
      </c>
      <c r="R1419" s="54" t="str">
        <f>IF(ISNUMBER(MATCH(J1419, Causas!B:B, 0)), "Taxonomía Nueva", IF(ISNUMBER(MATCH(J1419, 'Causas 1'!B:B, 0)), "Taxonomía Antigua", "HUÉRFANO"))</f>
        <v>Taxonomía Nueva</v>
      </c>
      <c r="S1419" s="56">
        <f>YEAR(G1419)</f>
        <v>2022</v>
      </c>
      <c r="T1419" s="8">
        <f>IF(OR(ISBLANK(O1418), O1418=0, O1418="", ISBLANK(P1418), P1418=0, P1418=""), 1, 0)</f>
        <v>0</v>
      </c>
    </row>
    <row r="1420" spans="2:20">
      <c r="B1420" s="7">
        <v>202201558</v>
      </c>
      <c r="C1420" s="8">
        <v>7</v>
      </c>
      <c r="D1420" s="8">
        <v>8</v>
      </c>
      <c r="E1420" s="8">
        <v>155</v>
      </c>
      <c r="F1420" s="9">
        <v>20</v>
      </c>
      <c r="G1420" s="10">
        <v>44818.525057870371</v>
      </c>
      <c r="H1420" s="10">
        <v>44818.59375</v>
      </c>
      <c r="I1420" s="11">
        <v>1.65</v>
      </c>
      <c r="J1420" s="9">
        <v>30</v>
      </c>
      <c r="K1420" s="9" t="s">
        <v>4</v>
      </c>
      <c r="L1420" s="8">
        <v>7301</v>
      </c>
      <c r="M1420" s="8" t="s">
        <v>53</v>
      </c>
      <c r="N1420" s="8" t="s">
        <v>51</v>
      </c>
      <c r="O1420" s="8">
        <v>304975.40299999999</v>
      </c>
      <c r="P1420" s="12">
        <v>6118752.9859999996</v>
      </c>
      <c r="Q1420" s="13" t="s">
        <v>1152</v>
      </c>
      <c r="R1420" s="54" t="str">
        <f>IF(ISNUMBER(MATCH(J1420, Causas!B:B, 0)), "Taxonomía Nueva", IF(ISNUMBER(MATCH(J1420, 'Causas 1'!B:B, 0)), "Taxonomía Antigua", "HUÉRFANO"))</f>
        <v>Taxonomía Nueva</v>
      </c>
      <c r="S1420" s="56">
        <f>YEAR(G1420)</f>
        <v>2022</v>
      </c>
      <c r="T1420" s="8">
        <f>IF(OR(ISBLANK(O1419), O1419=0, O1419="", ISBLANK(P1419), P1419=0, P1419=""), 1, 0)</f>
        <v>0</v>
      </c>
    </row>
    <row r="1421" spans="2:20">
      <c r="B1421" s="7">
        <v>202201571</v>
      </c>
      <c r="C1421" s="8">
        <v>7</v>
      </c>
      <c r="D1421" s="8">
        <v>8</v>
      </c>
      <c r="E1421" s="8">
        <v>155</v>
      </c>
      <c r="F1421" s="9">
        <v>20</v>
      </c>
      <c r="G1421" s="10">
        <v>44821.533460648148</v>
      </c>
      <c r="H1421" s="10">
        <v>44821.590370370373</v>
      </c>
      <c r="I1421" s="11">
        <v>1.37</v>
      </c>
      <c r="J1421" s="9">
        <v>30</v>
      </c>
      <c r="K1421" s="9" t="s">
        <v>4</v>
      </c>
      <c r="L1421" s="8">
        <v>7301</v>
      </c>
      <c r="M1421" s="8" t="s">
        <v>53</v>
      </c>
      <c r="N1421" s="8" t="s">
        <v>51</v>
      </c>
      <c r="O1421" s="8">
        <v>304975.40299999999</v>
      </c>
      <c r="P1421" s="12">
        <v>6118752.9859999996</v>
      </c>
      <c r="Q1421" s="13" t="s">
        <v>1153</v>
      </c>
      <c r="R1421" s="54" t="str">
        <f>IF(ISNUMBER(MATCH(J1421, Causas!B:B, 0)), "Taxonomía Nueva", IF(ISNUMBER(MATCH(J1421, 'Causas 1'!B:B, 0)), "Taxonomía Antigua", "HUÉRFANO"))</f>
        <v>Taxonomía Nueva</v>
      </c>
      <c r="S1421" s="56">
        <f>YEAR(G1421)</f>
        <v>2022</v>
      </c>
      <c r="T1421" s="8">
        <f>IF(OR(ISBLANK(O1420), O1420=0, O1420="", ISBLANK(P1420), P1420=0, P1420=""), 1, 0)</f>
        <v>0</v>
      </c>
    </row>
    <row r="1422" spans="2:20">
      <c r="B1422" s="7">
        <v>202201580</v>
      </c>
      <c r="C1422" s="8">
        <v>10</v>
      </c>
      <c r="D1422" s="8">
        <v>0</v>
      </c>
      <c r="E1422" s="8">
        <v>0</v>
      </c>
      <c r="F1422" s="9">
        <v>56</v>
      </c>
      <c r="G1422" s="10">
        <v>44823.794976851852</v>
      </c>
      <c r="H1422" s="10">
        <v>44823.814687500002</v>
      </c>
      <c r="I1422" s="11">
        <v>0.47</v>
      </c>
      <c r="J1422" s="9">
        <v>26</v>
      </c>
      <c r="K1422" s="9" t="s">
        <v>4</v>
      </c>
      <c r="L1422" s="8">
        <v>7308</v>
      </c>
      <c r="M1422" s="8" t="s">
        <v>50</v>
      </c>
      <c r="N1422" s="8" t="s">
        <v>275</v>
      </c>
      <c r="O1422" s="8">
        <v>312577.886</v>
      </c>
      <c r="P1422" s="12">
        <v>6135555.5609999998</v>
      </c>
      <c r="Q1422" s="13" t="s">
        <v>1154</v>
      </c>
      <c r="R1422" s="54" t="str">
        <f>IF(ISNUMBER(MATCH(J1422, Causas!B:B, 0)), "Taxonomía Nueva", IF(ISNUMBER(MATCH(J1422, 'Causas 1'!B:B, 0)), "Taxonomía Antigua", "HUÉRFANO"))</f>
        <v>Taxonomía Nueva</v>
      </c>
      <c r="S1422" s="56">
        <f>YEAR(G1422)</f>
        <v>2022</v>
      </c>
      <c r="T1422" s="8">
        <f>IF(OR(ISBLANK(O1421), O1421=0, O1421="", ISBLANK(P1421), P1421=0, P1421=""), 1, 0)</f>
        <v>0</v>
      </c>
    </row>
    <row r="1423" spans="2:20">
      <c r="B1423" s="7">
        <v>202201591</v>
      </c>
      <c r="C1423" s="8">
        <v>9</v>
      </c>
      <c r="D1423" s="8">
        <v>0</v>
      </c>
      <c r="E1423" s="8">
        <v>0</v>
      </c>
      <c r="F1423" s="9">
        <v>48</v>
      </c>
      <c r="G1423" s="10">
        <v>44825.578472222223</v>
      </c>
      <c r="H1423" s="10">
        <v>44825.645833333336</v>
      </c>
      <c r="I1423" s="11">
        <v>1.62</v>
      </c>
      <c r="J1423" s="9">
        <v>26</v>
      </c>
      <c r="K1423" s="9" t="s">
        <v>4</v>
      </c>
      <c r="L1423" s="8">
        <v>7308</v>
      </c>
      <c r="M1423" s="8" t="s">
        <v>50</v>
      </c>
      <c r="N1423" s="8" t="s">
        <v>275</v>
      </c>
      <c r="O1423" s="8">
        <v>314107.75280000002</v>
      </c>
      <c r="P1423" s="12">
        <v>6134132.2441999996</v>
      </c>
      <c r="Q1423" s="13" t="s">
        <v>1155</v>
      </c>
      <c r="R1423" s="54" t="str">
        <f>IF(ISNUMBER(MATCH(J1423, Causas!B:B, 0)), "Taxonomía Nueva", IF(ISNUMBER(MATCH(J1423, 'Causas 1'!B:B, 0)), "Taxonomía Antigua", "HUÉRFANO"))</f>
        <v>Taxonomía Nueva</v>
      </c>
      <c r="S1423" s="56">
        <f>YEAR(G1423)</f>
        <v>2022</v>
      </c>
      <c r="T1423" s="8">
        <f>IF(OR(ISBLANK(O1422), O1422=0, O1422="", ISBLANK(P1422), P1422=0, P1422=""), 1, 0)</f>
        <v>0</v>
      </c>
    </row>
    <row r="1424" spans="2:20">
      <c r="B1424" s="7">
        <v>202201636</v>
      </c>
      <c r="C1424" s="8">
        <v>2</v>
      </c>
      <c r="D1424" s="8">
        <v>30</v>
      </c>
      <c r="E1424" s="8">
        <v>4895</v>
      </c>
      <c r="F1424" s="9">
        <v>222</v>
      </c>
      <c r="G1424" s="10">
        <v>44836.344965277778</v>
      </c>
      <c r="H1424" s="10">
        <v>44836.345578703702</v>
      </c>
      <c r="I1424" s="11">
        <v>0.01</v>
      </c>
      <c r="J1424" s="9">
        <v>28</v>
      </c>
      <c r="K1424" s="9" t="s">
        <v>4</v>
      </c>
      <c r="L1424" s="8">
        <v>6303</v>
      </c>
      <c r="M1424" s="8" t="s">
        <v>64</v>
      </c>
      <c r="N1424" s="8" t="s">
        <v>51</v>
      </c>
      <c r="O1424" s="8">
        <v>310795.99411446002</v>
      </c>
      <c r="P1424" s="12">
        <v>6147614.1979856398</v>
      </c>
      <c r="Q1424" s="13" t="s">
        <v>1156</v>
      </c>
      <c r="R1424" s="54" t="str">
        <f>IF(ISNUMBER(MATCH(J1424, Causas!B:B, 0)), "Taxonomía Nueva", IF(ISNUMBER(MATCH(J1424, 'Causas 1'!B:B, 0)), "Taxonomía Antigua", "HUÉRFANO"))</f>
        <v>Taxonomía Nueva</v>
      </c>
      <c r="S1424" s="56">
        <f>YEAR(G1424)</f>
        <v>2022</v>
      </c>
      <c r="T1424" s="8">
        <f>IF(OR(ISBLANK(O1423), O1423=0, O1423="", ISBLANK(P1423), P1423=0, P1423=""), 1, 0)</f>
        <v>0</v>
      </c>
    </row>
    <row r="1425" spans="2:20">
      <c r="B1425" s="7">
        <v>202201636</v>
      </c>
      <c r="C1425" s="8">
        <v>2</v>
      </c>
      <c r="D1425" s="8">
        <v>194</v>
      </c>
      <c r="E1425" s="8">
        <v>19243</v>
      </c>
      <c r="F1425" s="9">
        <v>1489</v>
      </c>
      <c r="G1425" s="10">
        <v>44836.344965277778</v>
      </c>
      <c r="H1425" s="10">
        <v>44836.345578703702</v>
      </c>
      <c r="I1425" s="11">
        <v>0.01</v>
      </c>
      <c r="J1425" s="9">
        <v>28</v>
      </c>
      <c r="K1425" s="9" t="s">
        <v>4</v>
      </c>
      <c r="L1425" s="8">
        <v>7308</v>
      </c>
      <c r="M1425" s="8" t="s">
        <v>50</v>
      </c>
      <c r="N1425" s="8" t="s">
        <v>51</v>
      </c>
      <c r="O1425" s="8">
        <v>310795.99411446002</v>
      </c>
      <c r="P1425" s="12">
        <v>6147614.1979856398</v>
      </c>
      <c r="Q1425" s="13" t="s">
        <v>1156</v>
      </c>
      <c r="R1425" s="54" t="str">
        <f>IF(ISNUMBER(MATCH(J1425, Causas!B:B, 0)), "Taxonomía Nueva", IF(ISNUMBER(MATCH(J1425, 'Causas 1'!B:B, 0)), "Taxonomía Antigua", "HUÉRFANO"))</f>
        <v>Taxonomía Nueva</v>
      </c>
      <c r="S1425" s="56">
        <f>YEAR(G1425)</f>
        <v>2022</v>
      </c>
      <c r="T1425" s="8">
        <f>IF(OR(ISBLANK(O1424), O1424=0, O1424="", ISBLANK(P1424), P1424=0, P1424=""), 1, 0)</f>
        <v>0</v>
      </c>
    </row>
    <row r="1426" spans="2:20">
      <c r="B1426" s="7">
        <v>202201636</v>
      </c>
      <c r="C1426" s="8">
        <v>2</v>
      </c>
      <c r="D1426" s="8">
        <v>30</v>
      </c>
      <c r="E1426" s="8">
        <v>4895</v>
      </c>
      <c r="F1426" s="9">
        <v>222</v>
      </c>
      <c r="G1426" s="10">
        <v>44836.708298611113</v>
      </c>
      <c r="H1426" s="10">
        <v>44836.708391203705</v>
      </c>
      <c r="I1426" s="11">
        <v>0</v>
      </c>
      <c r="J1426" s="9">
        <v>28</v>
      </c>
      <c r="K1426" s="9" t="s">
        <v>4</v>
      </c>
      <c r="L1426" s="8">
        <v>6303</v>
      </c>
      <c r="M1426" s="8" t="s">
        <v>64</v>
      </c>
      <c r="N1426" s="8" t="s">
        <v>51</v>
      </c>
      <c r="O1426" s="8">
        <v>307601.95299999998</v>
      </c>
      <c r="P1426" s="12">
        <v>6142412.4759999998</v>
      </c>
      <c r="Q1426" s="13" t="s">
        <v>1156</v>
      </c>
      <c r="R1426" s="54" t="str">
        <f>IF(ISNUMBER(MATCH(J1426, Causas!B:B, 0)), "Taxonomía Nueva", IF(ISNUMBER(MATCH(J1426, 'Causas 1'!B:B, 0)), "Taxonomía Antigua", "HUÉRFANO"))</f>
        <v>Taxonomía Nueva</v>
      </c>
      <c r="S1426" s="56">
        <f>YEAR(G1426)</f>
        <v>2022</v>
      </c>
      <c r="T1426" s="8">
        <f>IF(OR(ISBLANK(O1425), O1425=0, O1425="", ISBLANK(P1425), P1425=0, P1425=""), 1, 0)</f>
        <v>0</v>
      </c>
    </row>
    <row r="1427" spans="2:20">
      <c r="B1427" s="7">
        <v>202201636</v>
      </c>
      <c r="C1427" s="8">
        <v>2</v>
      </c>
      <c r="D1427" s="8">
        <v>194</v>
      </c>
      <c r="E1427" s="8">
        <v>19243</v>
      </c>
      <c r="F1427" s="9">
        <v>1489</v>
      </c>
      <c r="G1427" s="10">
        <v>44836.708298611113</v>
      </c>
      <c r="H1427" s="10">
        <v>44836.708391203705</v>
      </c>
      <c r="I1427" s="11">
        <v>0</v>
      </c>
      <c r="J1427" s="9">
        <v>28</v>
      </c>
      <c r="K1427" s="9" t="s">
        <v>4</v>
      </c>
      <c r="L1427" s="8">
        <v>7308</v>
      </c>
      <c r="M1427" s="8" t="s">
        <v>50</v>
      </c>
      <c r="N1427" s="8" t="s">
        <v>51</v>
      </c>
      <c r="O1427" s="8">
        <v>307601.95299999998</v>
      </c>
      <c r="P1427" s="12">
        <v>6142412.4759999998</v>
      </c>
      <c r="Q1427" s="13" t="s">
        <v>1156</v>
      </c>
      <c r="R1427" s="54" t="str">
        <f>IF(ISNUMBER(MATCH(J1427, Causas!B:B, 0)), "Taxonomía Nueva", IF(ISNUMBER(MATCH(J1427, 'Causas 1'!B:B, 0)), "Taxonomía Antigua", "HUÉRFANO"))</f>
        <v>Taxonomía Nueva</v>
      </c>
      <c r="S1427" s="56">
        <f>YEAR(G1427)</f>
        <v>2022</v>
      </c>
      <c r="T1427" s="8">
        <f>IF(OR(ISBLANK(O1426), O1426=0, O1426="", ISBLANK(P1426), P1426=0, P1426=""), 1, 0)</f>
        <v>0</v>
      </c>
    </row>
    <row r="1428" spans="2:20">
      <c r="B1428" s="7">
        <v>202201652</v>
      </c>
      <c r="C1428" s="8">
        <v>9</v>
      </c>
      <c r="D1428" s="8">
        <v>3</v>
      </c>
      <c r="E1428" s="8">
        <v>70</v>
      </c>
      <c r="F1428" s="9">
        <v>35</v>
      </c>
      <c r="G1428" s="10">
        <v>44845.417222222219</v>
      </c>
      <c r="H1428" s="10">
        <v>44845.660752314812</v>
      </c>
      <c r="I1428" s="11">
        <v>5.84</v>
      </c>
      <c r="J1428" s="9">
        <v>25</v>
      </c>
      <c r="K1428" s="9" t="s">
        <v>4</v>
      </c>
      <c r="L1428" s="8">
        <v>7308</v>
      </c>
      <c r="M1428" s="8" t="s">
        <v>50</v>
      </c>
      <c r="N1428" s="8" t="s">
        <v>51</v>
      </c>
      <c r="O1428" s="8">
        <v>307598.93699999998</v>
      </c>
      <c r="P1428" s="12">
        <v>6137825.8260000004</v>
      </c>
      <c r="Q1428" s="13" t="s">
        <v>1157</v>
      </c>
      <c r="R1428" s="54" t="str">
        <f>IF(ISNUMBER(MATCH(J1428, Causas!B:B, 0)), "Taxonomía Nueva", IF(ISNUMBER(MATCH(J1428, 'Causas 1'!B:B, 0)), "Taxonomía Antigua", "HUÉRFANO"))</f>
        <v>Taxonomía Nueva</v>
      </c>
      <c r="S1428" s="56">
        <f>YEAR(G1428)</f>
        <v>2022</v>
      </c>
      <c r="T1428" s="8">
        <f>IF(OR(ISBLANK(O1427), O1427=0, O1427="", ISBLANK(P1427), P1427=0, P1427=""), 1, 0)</f>
        <v>0</v>
      </c>
    </row>
    <row r="1429" spans="2:20">
      <c r="B1429" s="7">
        <v>202201664</v>
      </c>
      <c r="C1429" s="8">
        <v>7</v>
      </c>
      <c r="D1429" s="8">
        <v>164</v>
      </c>
      <c r="E1429" s="8">
        <v>7715.5</v>
      </c>
      <c r="F1429" s="9">
        <v>1565</v>
      </c>
      <c r="G1429" s="10">
        <v>44844.003472222219</v>
      </c>
      <c r="H1429" s="10">
        <v>44844.052083333336</v>
      </c>
      <c r="I1429" s="11">
        <v>1.17</v>
      </c>
      <c r="J1429" s="9">
        <v>20</v>
      </c>
      <c r="K1429" s="9" t="s">
        <v>3</v>
      </c>
      <c r="L1429" s="8">
        <v>7301</v>
      </c>
      <c r="M1429" s="8" t="s">
        <v>53</v>
      </c>
      <c r="N1429" s="8" t="s">
        <v>51</v>
      </c>
      <c r="O1429" s="8">
        <v>304169.03600000002</v>
      </c>
      <c r="P1429" s="12">
        <v>6116158.0700000003</v>
      </c>
      <c r="Q1429" s="13" t="s">
        <v>1158</v>
      </c>
      <c r="R1429" s="54" t="str">
        <f>IF(ISNUMBER(MATCH(J1429, Causas!B:B, 0)), "Taxonomía Nueva", IF(ISNUMBER(MATCH(J1429, 'Causas 1'!B:B, 0)), "Taxonomía Antigua", "HUÉRFANO"))</f>
        <v>Taxonomía Nueva</v>
      </c>
      <c r="S1429" s="56">
        <f>YEAR(G1429)</f>
        <v>2022</v>
      </c>
      <c r="T1429" s="8">
        <f>IF(OR(ISBLANK(O1428), O1428=0, O1428="", ISBLANK(P1428), P1428=0, P1428=""), 1, 0)</f>
        <v>0</v>
      </c>
    </row>
    <row r="1430" spans="2:20">
      <c r="B1430" s="7">
        <v>202201664</v>
      </c>
      <c r="C1430" s="8">
        <v>7</v>
      </c>
      <c r="D1430" s="8">
        <v>3</v>
      </c>
      <c r="E1430" s="8">
        <v>115</v>
      </c>
      <c r="F1430" s="9">
        <v>88</v>
      </c>
      <c r="G1430" s="10">
        <v>44844.003472222219</v>
      </c>
      <c r="H1430" s="10">
        <v>44844.239583333336</v>
      </c>
      <c r="I1430" s="11">
        <v>5.67</v>
      </c>
      <c r="J1430" s="9">
        <v>20</v>
      </c>
      <c r="K1430" s="9" t="s">
        <v>3</v>
      </c>
      <c r="L1430" s="8">
        <v>7301</v>
      </c>
      <c r="M1430" s="8" t="s">
        <v>53</v>
      </c>
      <c r="N1430" s="8" t="s">
        <v>51</v>
      </c>
      <c r="O1430" s="8">
        <v>304169.03600000002</v>
      </c>
      <c r="P1430" s="12">
        <v>6116158.0700000003</v>
      </c>
      <c r="Q1430" s="13" t="s">
        <v>1158</v>
      </c>
      <c r="R1430" s="54" t="str">
        <f>IF(ISNUMBER(MATCH(J1430, Causas!B:B, 0)), "Taxonomía Nueva", IF(ISNUMBER(MATCH(J1430, 'Causas 1'!B:B, 0)), "Taxonomía Antigua", "HUÉRFANO"))</f>
        <v>Taxonomía Nueva</v>
      </c>
      <c r="S1430" s="56">
        <f>YEAR(G1430)</f>
        <v>2022</v>
      </c>
      <c r="T1430" s="8">
        <f>IF(OR(ISBLANK(O1429), O1429=0, O1429="", ISBLANK(P1429), P1429=0, P1429=""), 1, 0)</f>
        <v>0</v>
      </c>
    </row>
    <row r="1431" spans="2:20">
      <c r="B1431" s="7">
        <v>202201664</v>
      </c>
      <c r="C1431" s="8">
        <v>7</v>
      </c>
      <c r="D1431" s="8">
        <v>36</v>
      </c>
      <c r="E1431" s="8">
        <v>2194.5</v>
      </c>
      <c r="F1431" s="9">
        <v>291</v>
      </c>
      <c r="G1431" s="10">
        <v>44844.003472222219</v>
      </c>
      <c r="H1431" s="10">
        <v>44844.052083333336</v>
      </c>
      <c r="I1431" s="11">
        <v>1.17</v>
      </c>
      <c r="J1431" s="9">
        <v>20</v>
      </c>
      <c r="K1431" s="9" t="s">
        <v>3</v>
      </c>
      <c r="L1431" s="8">
        <v>7304</v>
      </c>
      <c r="M1431" s="8" t="s">
        <v>92</v>
      </c>
      <c r="N1431" s="8" t="s">
        <v>51</v>
      </c>
      <c r="O1431" s="8">
        <v>304169.03600000002</v>
      </c>
      <c r="P1431" s="12">
        <v>6116158.0700000003</v>
      </c>
      <c r="Q1431" s="13" t="s">
        <v>1158</v>
      </c>
      <c r="R1431" s="54" t="str">
        <f>IF(ISNUMBER(MATCH(J1431, Causas!B:B, 0)), "Taxonomía Nueva", IF(ISNUMBER(MATCH(J1431, 'Causas 1'!B:B, 0)), "Taxonomía Antigua", "HUÉRFANO"))</f>
        <v>Taxonomía Nueva</v>
      </c>
      <c r="S1431" s="56">
        <f>YEAR(G1431)</f>
        <v>2022</v>
      </c>
      <c r="T1431" s="8">
        <f>IF(OR(ISBLANK(O1430), O1430=0, O1430="", ISBLANK(P1430), P1430=0, P1430=""), 1, 0)</f>
        <v>0</v>
      </c>
    </row>
    <row r="1432" spans="2:20">
      <c r="B1432" s="7">
        <v>202201670</v>
      </c>
      <c r="C1432" s="8">
        <v>9</v>
      </c>
      <c r="D1432" s="8">
        <v>10</v>
      </c>
      <c r="E1432" s="8">
        <v>455</v>
      </c>
      <c r="F1432" s="9">
        <v>91</v>
      </c>
      <c r="G1432" s="10">
        <v>44852.417048611111</v>
      </c>
      <c r="H1432" s="10">
        <v>44852.663298611114</v>
      </c>
      <c r="I1432" s="11">
        <v>5.91</v>
      </c>
      <c r="J1432" s="9">
        <v>25</v>
      </c>
      <c r="K1432" s="9" t="s">
        <v>4</v>
      </c>
      <c r="L1432" s="8">
        <v>7308</v>
      </c>
      <c r="M1432" s="8" t="s">
        <v>50</v>
      </c>
      <c r="N1432" s="8" t="s">
        <v>51</v>
      </c>
      <c r="O1432" s="8">
        <v>306900.10499999998</v>
      </c>
      <c r="P1432" s="12">
        <v>6136622.2039999999</v>
      </c>
      <c r="Q1432" s="13" t="s">
        <v>1159</v>
      </c>
      <c r="R1432" s="54" t="str">
        <f>IF(ISNUMBER(MATCH(J1432, Causas!B:B, 0)), "Taxonomía Nueva", IF(ISNUMBER(MATCH(J1432, 'Causas 1'!B:B, 0)), "Taxonomía Antigua", "HUÉRFANO"))</f>
        <v>Taxonomía Nueva</v>
      </c>
      <c r="S1432" s="56">
        <f>YEAR(G1432)</f>
        <v>2022</v>
      </c>
      <c r="T1432" s="8">
        <f>IF(OR(ISBLANK(O1431), O1431=0, O1431="", ISBLANK(P1431), P1431=0, P1431=""), 1, 0)</f>
        <v>0</v>
      </c>
    </row>
    <row r="1433" spans="2:20">
      <c r="B1433" s="7">
        <v>202201679</v>
      </c>
      <c r="C1433" s="8">
        <v>10</v>
      </c>
      <c r="D1433" s="8">
        <v>9</v>
      </c>
      <c r="E1433" s="8">
        <v>470</v>
      </c>
      <c r="F1433" s="9">
        <v>18</v>
      </c>
      <c r="G1433" s="10">
        <v>44848.546724537038</v>
      </c>
      <c r="H1433" s="10">
        <v>44848.607581018521</v>
      </c>
      <c r="I1433" s="11">
        <v>1.46</v>
      </c>
      <c r="J1433" s="9">
        <v>21</v>
      </c>
      <c r="K1433" s="9" t="s">
        <v>3</v>
      </c>
      <c r="L1433" s="8">
        <v>7308</v>
      </c>
      <c r="M1433" s="8" t="s">
        <v>50</v>
      </c>
      <c r="N1433" s="8" t="s">
        <v>51</v>
      </c>
      <c r="O1433" s="8">
        <v>307898.66800000001</v>
      </c>
      <c r="P1433" s="12">
        <v>6140784.7649999997</v>
      </c>
      <c r="Q1433" s="13" t="s">
        <v>1160</v>
      </c>
      <c r="R1433" s="54" t="str">
        <f>IF(ISNUMBER(MATCH(J1433, Causas!B:B, 0)), "Taxonomía Nueva", IF(ISNUMBER(MATCH(J1433, 'Causas 1'!B:B, 0)), "Taxonomía Antigua", "HUÉRFANO"))</f>
        <v>Taxonomía Nueva</v>
      </c>
      <c r="S1433" s="56">
        <f>YEAR(G1433)</f>
        <v>2022</v>
      </c>
      <c r="T1433" s="8">
        <f>IF(OR(ISBLANK(O1432), O1432=0, O1432="", ISBLANK(P1432), P1432=0, P1432=""), 1, 0)</f>
        <v>0</v>
      </c>
    </row>
    <row r="1434" spans="2:20">
      <c r="B1434" s="7">
        <v>202201679</v>
      </c>
      <c r="C1434" s="8">
        <v>10</v>
      </c>
      <c r="D1434" s="8">
        <v>159</v>
      </c>
      <c r="E1434" s="8">
        <v>11968</v>
      </c>
      <c r="F1434" s="9">
        <v>1967</v>
      </c>
      <c r="G1434" s="10">
        <v>44848.546724537038</v>
      </c>
      <c r="H1434" s="10">
        <v>44848.577164351853</v>
      </c>
      <c r="I1434" s="11">
        <v>0.73</v>
      </c>
      <c r="J1434" s="9">
        <v>21</v>
      </c>
      <c r="K1434" s="9" t="s">
        <v>3</v>
      </c>
      <c r="L1434" s="8">
        <v>7308</v>
      </c>
      <c r="M1434" s="8" t="s">
        <v>50</v>
      </c>
      <c r="N1434" s="8" t="s">
        <v>51</v>
      </c>
      <c r="O1434" s="8">
        <v>307898.66800000001</v>
      </c>
      <c r="P1434" s="12">
        <v>6140784.7649999997</v>
      </c>
      <c r="Q1434" s="13" t="s">
        <v>1160</v>
      </c>
      <c r="R1434" s="54" t="str">
        <f>IF(ISNUMBER(MATCH(J1434, Causas!B:B, 0)), "Taxonomía Nueva", IF(ISNUMBER(MATCH(J1434, 'Causas 1'!B:B, 0)), "Taxonomía Antigua", "HUÉRFANO"))</f>
        <v>Taxonomía Nueva</v>
      </c>
      <c r="S1434" s="56">
        <f>YEAR(G1434)</f>
        <v>2022</v>
      </c>
      <c r="T1434" s="8">
        <f>IF(OR(ISBLANK(O1433), O1433=0, O1433="", ISBLANK(P1433), P1433=0, P1433=""), 1, 0)</f>
        <v>0</v>
      </c>
    </row>
    <row r="1435" spans="2:20">
      <c r="B1435" s="7">
        <v>202201698</v>
      </c>
      <c r="C1435" s="8">
        <v>10</v>
      </c>
      <c r="D1435" s="8">
        <v>4</v>
      </c>
      <c r="E1435" s="8">
        <v>1692</v>
      </c>
      <c r="F1435" s="9">
        <v>11</v>
      </c>
      <c r="G1435" s="10">
        <v>44859.41715277778</v>
      </c>
      <c r="H1435" s="10">
        <v>44859.647766203707</v>
      </c>
      <c r="I1435" s="11">
        <v>5.53</v>
      </c>
      <c r="J1435" s="9">
        <v>25</v>
      </c>
      <c r="K1435" s="9" t="s">
        <v>4</v>
      </c>
      <c r="L1435" s="8">
        <v>7308</v>
      </c>
      <c r="M1435" s="8" t="s">
        <v>50</v>
      </c>
      <c r="N1435" s="8" t="s">
        <v>51</v>
      </c>
      <c r="O1435" s="8">
        <v>309125.04200000002</v>
      </c>
      <c r="P1435" s="12">
        <v>6135997.0729999999</v>
      </c>
      <c r="Q1435" s="13" t="s">
        <v>1161</v>
      </c>
      <c r="R1435" s="54" t="str">
        <f>IF(ISNUMBER(MATCH(J1435, Causas!B:B, 0)), "Taxonomía Nueva", IF(ISNUMBER(MATCH(J1435, 'Causas 1'!B:B, 0)), "Taxonomía Antigua", "HUÉRFANO"))</f>
        <v>Taxonomía Nueva</v>
      </c>
      <c r="S1435" s="56">
        <f>YEAR(G1435)</f>
        <v>2022</v>
      </c>
      <c r="T1435" s="8">
        <f>IF(OR(ISBLANK(O1434), O1434=0, O1434="", ISBLANK(P1434), P1434=0, P1434=""), 1, 0)</f>
        <v>0</v>
      </c>
    </row>
    <row r="1436" spans="2:20">
      <c r="B1436" s="7">
        <v>202201698</v>
      </c>
      <c r="C1436" s="8">
        <v>10</v>
      </c>
      <c r="D1436" s="8">
        <v>6</v>
      </c>
      <c r="E1436" s="8">
        <v>155</v>
      </c>
      <c r="F1436" s="9">
        <v>28</v>
      </c>
      <c r="G1436" s="10">
        <v>44859.417210648149</v>
      </c>
      <c r="H1436" s="10">
        <v>44859.647766203707</v>
      </c>
      <c r="I1436" s="11">
        <v>5.53</v>
      </c>
      <c r="J1436" s="9">
        <v>25</v>
      </c>
      <c r="K1436" s="9" t="s">
        <v>4</v>
      </c>
      <c r="L1436" s="8">
        <v>7308</v>
      </c>
      <c r="M1436" s="8" t="s">
        <v>50</v>
      </c>
      <c r="N1436" s="8" t="s">
        <v>51</v>
      </c>
      <c r="O1436" s="8">
        <v>307664.4595</v>
      </c>
      <c r="P1436" s="12">
        <v>6136455.6004999997</v>
      </c>
      <c r="Q1436" s="13" t="s">
        <v>1161</v>
      </c>
      <c r="R1436" s="54" t="str">
        <f>IF(ISNUMBER(MATCH(J1436, Causas!B:B, 0)), "Taxonomía Nueva", IF(ISNUMBER(MATCH(J1436, 'Causas 1'!B:B, 0)), "Taxonomía Antigua", "HUÉRFANO"))</f>
        <v>Taxonomía Nueva</v>
      </c>
      <c r="S1436" s="56">
        <f>YEAR(G1436)</f>
        <v>2022</v>
      </c>
      <c r="T1436" s="8">
        <f>IF(OR(ISBLANK(O1435), O1435=0, O1435="", ISBLANK(P1435), P1435=0, P1435=""), 1, 0)</f>
        <v>0</v>
      </c>
    </row>
    <row r="1437" spans="2:20">
      <c r="B1437" s="7">
        <v>202201699</v>
      </c>
      <c r="C1437" s="8">
        <v>8</v>
      </c>
      <c r="D1437" s="8">
        <v>8</v>
      </c>
      <c r="E1437" s="8">
        <v>133</v>
      </c>
      <c r="F1437" s="9">
        <v>24</v>
      </c>
      <c r="G1437" s="10">
        <v>44855.584027777775</v>
      </c>
      <c r="H1437" s="10">
        <v>44855.644317129627</v>
      </c>
      <c r="I1437" s="11">
        <v>1.45</v>
      </c>
      <c r="J1437" s="9">
        <v>28</v>
      </c>
      <c r="K1437" s="9" t="s">
        <v>4</v>
      </c>
      <c r="L1437" s="8">
        <v>7301</v>
      </c>
      <c r="M1437" s="8" t="s">
        <v>53</v>
      </c>
      <c r="N1437" s="8" t="s">
        <v>51</v>
      </c>
      <c r="O1437" s="8">
        <v>301231.43199999997</v>
      </c>
      <c r="P1437" s="12">
        <v>6126365.0949999997</v>
      </c>
      <c r="Q1437" s="13" t="s">
        <v>1162</v>
      </c>
      <c r="R1437" s="54" t="str">
        <f>IF(ISNUMBER(MATCH(J1437, Causas!B:B, 0)), "Taxonomía Nueva", IF(ISNUMBER(MATCH(J1437, 'Causas 1'!B:B, 0)), "Taxonomía Antigua", "HUÉRFANO"))</f>
        <v>Taxonomía Nueva</v>
      </c>
      <c r="S1437" s="56">
        <f>YEAR(G1437)</f>
        <v>2022</v>
      </c>
      <c r="T1437" s="8">
        <f>IF(OR(ISBLANK(O1436), O1436=0, O1436="", ISBLANK(P1436), P1436=0, P1436=""), 1, 0)</f>
        <v>0</v>
      </c>
    </row>
    <row r="1438" spans="2:20">
      <c r="B1438" s="7">
        <v>202201702</v>
      </c>
      <c r="C1438" s="8">
        <v>7</v>
      </c>
      <c r="D1438" s="8">
        <v>36</v>
      </c>
      <c r="E1438" s="8">
        <v>1155.5</v>
      </c>
      <c r="F1438" s="9">
        <v>248</v>
      </c>
      <c r="G1438" s="10">
        <v>44855.895208333335</v>
      </c>
      <c r="H1438" s="10">
        <v>44855.949293981481</v>
      </c>
      <c r="I1438" s="11">
        <v>1.3</v>
      </c>
      <c r="J1438" s="9">
        <v>8</v>
      </c>
      <c r="K1438" s="9" t="s">
        <v>4</v>
      </c>
      <c r="L1438" s="8">
        <v>7301</v>
      </c>
      <c r="M1438" s="8" t="s">
        <v>53</v>
      </c>
      <c r="N1438" s="8" t="s">
        <v>51</v>
      </c>
      <c r="O1438" s="8">
        <v>310441.71600000001</v>
      </c>
      <c r="P1438" s="12">
        <v>6103560.0980000002</v>
      </c>
      <c r="Q1438" s="13" t="s">
        <v>1163</v>
      </c>
      <c r="R1438" s="54" t="str">
        <f>IF(ISNUMBER(MATCH(J1438, Causas!B:B, 0)), "Taxonomía Nueva", IF(ISNUMBER(MATCH(J1438, 'Causas 1'!B:B, 0)), "Taxonomía Antigua", "HUÉRFANO"))</f>
        <v>Taxonomía Nueva</v>
      </c>
      <c r="S1438" s="56">
        <f>YEAR(G1438)</f>
        <v>2022</v>
      </c>
      <c r="T1438" s="8">
        <f>IF(OR(ISBLANK(O1437), O1437=0, O1437="", ISBLANK(P1437), P1437=0, P1437=""), 1, 0)</f>
        <v>0</v>
      </c>
    </row>
    <row r="1439" spans="2:20">
      <c r="B1439" s="7">
        <v>202201725</v>
      </c>
      <c r="C1439" s="8">
        <v>6</v>
      </c>
      <c r="D1439" s="8">
        <v>18</v>
      </c>
      <c r="E1439" s="8">
        <v>570</v>
      </c>
      <c r="F1439" s="9">
        <v>62</v>
      </c>
      <c r="G1439" s="10">
        <v>44863.481388888889</v>
      </c>
      <c r="H1439" s="10">
        <v>44863.548356481479</v>
      </c>
      <c r="I1439" s="11">
        <v>1.61</v>
      </c>
      <c r="J1439" s="9">
        <v>31</v>
      </c>
      <c r="K1439" s="9" t="s">
        <v>4</v>
      </c>
      <c r="L1439" s="8">
        <v>7301</v>
      </c>
      <c r="M1439" s="8" t="s">
        <v>53</v>
      </c>
      <c r="N1439" s="8" t="s">
        <v>51</v>
      </c>
      <c r="O1439" s="8">
        <v>300125.478</v>
      </c>
      <c r="P1439" s="12">
        <v>6121206.2549999999</v>
      </c>
      <c r="Q1439" s="13" t="s">
        <v>1164</v>
      </c>
      <c r="R1439" s="54" t="str">
        <f>IF(ISNUMBER(MATCH(J1439, Causas!B:B, 0)), "Taxonomía Nueva", IF(ISNUMBER(MATCH(J1439, 'Causas 1'!B:B, 0)), "Taxonomía Antigua", "HUÉRFANO"))</f>
        <v>Taxonomía Nueva</v>
      </c>
      <c r="S1439" s="56">
        <f>YEAR(G1439)</f>
        <v>2022</v>
      </c>
      <c r="T1439" s="8">
        <f>IF(OR(ISBLANK(O1438), O1438=0, O1438="", ISBLANK(P1438), P1438=0, P1438=""), 1, 0)</f>
        <v>0</v>
      </c>
    </row>
    <row r="1440" spans="2:20">
      <c r="B1440" s="7">
        <v>202201727</v>
      </c>
      <c r="C1440" s="8">
        <v>6</v>
      </c>
      <c r="D1440" s="8">
        <v>1</v>
      </c>
      <c r="E1440" s="8">
        <v>45</v>
      </c>
      <c r="F1440" s="9">
        <v>13</v>
      </c>
      <c r="G1440" s="10">
        <v>44863.675266203703</v>
      </c>
      <c r="H1440" s="10">
        <v>44863.762939814813</v>
      </c>
      <c r="I1440" s="11">
        <v>2.1</v>
      </c>
      <c r="J1440" s="9">
        <v>5</v>
      </c>
      <c r="K1440" s="9" t="s">
        <v>4</v>
      </c>
      <c r="L1440" s="8">
        <v>7301</v>
      </c>
      <c r="M1440" s="8" t="s">
        <v>53</v>
      </c>
      <c r="N1440" s="8" t="s">
        <v>51</v>
      </c>
      <c r="O1440" s="8">
        <v>299928.26199999999</v>
      </c>
      <c r="P1440" s="12">
        <v>6124595.1150000002</v>
      </c>
      <c r="Q1440" s="13" t="s">
        <v>1165</v>
      </c>
      <c r="R1440" s="54" t="str">
        <f>IF(ISNUMBER(MATCH(J1440, Causas!B:B, 0)), "Taxonomía Nueva", IF(ISNUMBER(MATCH(J1440, 'Causas 1'!B:B, 0)), "Taxonomía Antigua", "HUÉRFANO"))</f>
        <v>Taxonomía Nueva</v>
      </c>
      <c r="S1440" s="56">
        <f>YEAR(G1440)</f>
        <v>2022</v>
      </c>
      <c r="T1440" s="8">
        <f>IF(OR(ISBLANK(O1439), O1439=0, O1439="", ISBLANK(P1439), P1439=0, P1439=""), 1, 0)</f>
        <v>0</v>
      </c>
    </row>
    <row r="1441" spans="2:20">
      <c r="B1441" s="7">
        <v>202201729</v>
      </c>
      <c r="C1441" s="8">
        <v>6</v>
      </c>
      <c r="D1441" s="8">
        <v>13</v>
      </c>
      <c r="E1441" s="8">
        <v>1515</v>
      </c>
      <c r="F1441" s="9">
        <v>482</v>
      </c>
      <c r="G1441" s="10">
        <v>44863.709814814814</v>
      </c>
      <c r="H1441" s="10">
        <v>44863.729479166665</v>
      </c>
      <c r="I1441" s="11">
        <v>0.47</v>
      </c>
      <c r="J1441" s="9">
        <v>4</v>
      </c>
      <c r="K1441" s="9" t="s">
        <v>4</v>
      </c>
      <c r="L1441" s="8">
        <v>7301</v>
      </c>
      <c r="M1441" s="8" t="s">
        <v>53</v>
      </c>
      <c r="N1441" s="8" t="s">
        <v>51</v>
      </c>
      <c r="O1441" s="8">
        <v>296562.15950000001</v>
      </c>
      <c r="P1441" s="12">
        <v>6125517.6129000001</v>
      </c>
      <c r="Q1441" s="13" t="s">
        <v>1166</v>
      </c>
      <c r="R1441" s="54" t="str">
        <f>IF(ISNUMBER(MATCH(J1441, Causas!B:B, 0)), "Taxonomía Nueva", IF(ISNUMBER(MATCH(J1441, 'Causas 1'!B:B, 0)), "Taxonomía Antigua", "HUÉRFANO"))</f>
        <v>Taxonomía Nueva</v>
      </c>
      <c r="S1441" s="56">
        <f>YEAR(G1441)</f>
        <v>2022</v>
      </c>
      <c r="T1441" s="8">
        <f>IF(OR(ISBLANK(O1440), O1440=0, O1440="", ISBLANK(P1440), P1440=0, P1440=""), 1, 0)</f>
        <v>0</v>
      </c>
    </row>
    <row r="1442" spans="2:20">
      <c r="B1442" s="7">
        <v>202201729</v>
      </c>
      <c r="C1442" s="8">
        <v>6</v>
      </c>
      <c r="D1442" s="8">
        <v>62</v>
      </c>
      <c r="E1442" s="8">
        <v>2301</v>
      </c>
      <c r="F1442" s="9">
        <v>472</v>
      </c>
      <c r="G1442" s="10">
        <v>44863.709814814814</v>
      </c>
      <c r="H1442" s="10">
        <v>44863.742731481485</v>
      </c>
      <c r="I1442" s="11">
        <v>0.79</v>
      </c>
      <c r="J1442" s="9">
        <v>4</v>
      </c>
      <c r="K1442" s="9" t="s">
        <v>4</v>
      </c>
      <c r="L1442" s="8">
        <v>7301</v>
      </c>
      <c r="M1442" s="8" t="s">
        <v>53</v>
      </c>
      <c r="N1442" s="8" t="s">
        <v>51</v>
      </c>
      <c r="O1442" s="8">
        <v>296562.15950000001</v>
      </c>
      <c r="P1442" s="12">
        <v>6125517.6129000001</v>
      </c>
      <c r="Q1442" s="13" t="s">
        <v>1166</v>
      </c>
      <c r="R1442" s="54" t="str">
        <f>IF(ISNUMBER(MATCH(J1442, Causas!B:B, 0)), "Taxonomía Nueva", IF(ISNUMBER(MATCH(J1442, 'Causas 1'!B:B, 0)), "Taxonomía Antigua", "HUÉRFANO"))</f>
        <v>Taxonomía Nueva</v>
      </c>
      <c r="S1442" s="56">
        <f>YEAR(G1442)</f>
        <v>2022</v>
      </c>
      <c r="T1442" s="8">
        <f>IF(OR(ISBLANK(O1441), O1441=0, O1441="", ISBLANK(P1441), P1441=0, P1441=""), 1, 0)</f>
        <v>0</v>
      </c>
    </row>
    <row r="1443" spans="2:20">
      <c r="B1443" s="7">
        <v>202201729</v>
      </c>
      <c r="C1443" s="8">
        <v>6</v>
      </c>
      <c r="D1443" s="8">
        <v>14</v>
      </c>
      <c r="E1443" s="8">
        <v>985</v>
      </c>
      <c r="F1443" s="9">
        <v>161</v>
      </c>
      <c r="G1443" s="10">
        <v>44863.709814814814</v>
      </c>
      <c r="H1443" s="10">
        <v>44863.947152777779</v>
      </c>
      <c r="I1443" s="11">
        <v>5.7</v>
      </c>
      <c r="J1443" s="9">
        <v>4</v>
      </c>
      <c r="K1443" s="9" t="s">
        <v>4</v>
      </c>
      <c r="L1443" s="8">
        <v>7301</v>
      </c>
      <c r="M1443" s="8" t="s">
        <v>53</v>
      </c>
      <c r="N1443" s="8" t="s">
        <v>51</v>
      </c>
      <c r="O1443" s="8">
        <v>296562.15950000001</v>
      </c>
      <c r="P1443" s="12">
        <v>6125517.6129000001</v>
      </c>
      <c r="Q1443" s="13" t="s">
        <v>1166</v>
      </c>
      <c r="R1443" s="54" t="str">
        <f>IF(ISNUMBER(MATCH(J1443, Causas!B:B, 0)), "Taxonomía Nueva", IF(ISNUMBER(MATCH(J1443, 'Causas 1'!B:B, 0)), "Taxonomía Antigua", "HUÉRFANO"))</f>
        <v>Taxonomía Nueva</v>
      </c>
      <c r="S1443" s="56">
        <f>YEAR(G1443)</f>
        <v>2022</v>
      </c>
      <c r="T1443" s="8">
        <f>IF(OR(ISBLANK(O1442), O1442=0, O1442="", ISBLANK(P1442), P1442=0, P1442=""), 1, 0)</f>
        <v>0</v>
      </c>
    </row>
    <row r="1444" spans="2:20">
      <c r="B1444" s="7">
        <v>202201729</v>
      </c>
      <c r="C1444" s="8">
        <v>6</v>
      </c>
      <c r="D1444" s="8">
        <v>0</v>
      </c>
      <c r="E1444" s="8">
        <v>0</v>
      </c>
      <c r="F1444" s="9">
        <v>15</v>
      </c>
      <c r="G1444" s="10">
        <v>44863.709814814814</v>
      </c>
      <c r="H1444" s="10">
        <v>44863.956782407404</v>
      </c>
      <c r="I1444" s="11">
        <v>5.93</v>
      </c>
      <c r="J1444" s="9">
        <v>4</v>
      </c>
      <c r="K1444" s="9" t="s">
        <v>4</v>
      </c>
      <c r="L1444" s="8">
        <v>7301</v>
      </c>
      <c r="M1444" s="8" t="s">
        <v>53</v>
      </c>
      <c r="N1444" s="8" t="s">
        <v>51</v>
      </c>
      <c r="O1444" s="8">
        <v>296562.15950000001</v>
      </c>
      <c r="P1444" s="12">
        <v>6125517.6129000001</v>
      </c>
      <c r="Q1444" s="13" t="s">
        <v>1166</v>
      </c>
      <c r="R1444" s="54" t="str">
        <f>IF(ISNUMBER(MATCH(J1444, Causas!B:B, 0)), "Taxonomía Nueva", IF(ISNUMBER(MATCH(J1444, 'Causas 1'!B:B, 0)), "Taxonomía Antigua", "HUÉRFANO"))</f>
        <v>Taxonomía Nueva</v>
      </c>
      <c r="S1444" s="56">
        <f>YEAR(G1444)</f>
        <v>2022</v>
      </c>
      <c r="T1444" s="8">
        <f>IF(OR(ISBLANK(O1443), O1443=0, O1443="", ISBLANK(P1443), P1443=0, P1443=""), 1, 0)</f>
        <v>0</v>
      </c>
    </row>
    <row r="1445" spans="2:20">
      <c r="B1445" s="7">
        <v>202201781</v>
      </c>
      <c r="C1445" s="8">
        <v>6</v>
      </c>
      <c r="D1445" s="8">
        <v>0</v>
      </c>
      <c r="E1445" s="8">
        <v>0</v>
      </c>
      <c r="F1445" s="9">
        <v>18</v>
      </c>
      <c r="G1445" s="10">
        <v>44868.78361111111</v>
      </c>
      <c r="H1445" s="10">
        <v>44868.847951388889</v>
      </c>
      <c r="I1445" s="11">
        <v>1.54</v>
      </c>
      <c r="J1445" s="9">
        <v>5</v>
      </c>
      <c r="K1445" s="9" t="s">
        <v>4</v>
      </c>
      <c r="L1445" s="8">
        <v>7301</v>
      </c>
      <c r="M1445" s="8" t="s">
        <v>53</v>
      </c>
      <c r="N1445" s="8" t="s">
        <v>275</v>
      </c>
      <c r="O1445" s="8">
        <v>299039.27399999998</v>
      </c>
      <c r="P1445" s="12">
        <v>6122168.4309999999</v>
      </c>
      <c r="Q1445" s="13" t="s">
        <v>1167</v>
      </c>
      <c r="R1445" s="54" t="str">
        <f>IF(ISNUMBER(MATCH(J1445, Causas!B:B, 0)), "Taxonomía Nueva", IF(ISNUMBER(MATCH(J1445, 'Causas 1'!B:B, 0)), "Taxonomía Antigua", "HUÉRFANO"))</f>
        <v>Taxonomía Nueva</v>
      </c>
      <c r="S1445" s="56">
        <f>YEAR(G1445)</f>
        <v>2022</v>
      </c>
      <c r="T1445" s="8">
        <f>IF(OR(ISBLANK(O1444), O1444=0, O1444="", ISBLANK(P1444), P1444=0, P1444=""), 1, 0)</f>
        <v>0</v>
      </c>
    </row>
    <row r="1446" spans="2:20">
      <c r="B1446" s="7">
        <v>202201788</v>
      </c>
      <c r="C1446" s="8">
        <v>9</v>
      </c>
      <c r="D1446" s="8">
        <v>1</v>
      </c>
      <c r="E1446" s="8">
        <v>5</v>
      </c>
      <c r="F1446" s="9">
        <v>3</v>
      </c>
      <c r="G1446" s="10">
        <v>44871.674386574072</v>
      </c>
      <c r="H1446" s="10">
        <v>44871.720833333333</v>
      </c>
      <c r="I1446" s="11">
        <v>1.1100000000000001</v>
      </c>
      <c r="J1446" s="9">
        <v>30</v>
      </c>
      <c r="K1446" s="9" t="s">
        <v>4</v>
      </c>
      <c r="L1446" s="8">
        <v>7308</v>
      </c>
      <c r="M1446" s="8" t="s">
        <v>50</v>
      </c>
      <c r="N1446" s="8" t="s">
        <v>51</v>
      </c>
      <c r="O1446" s="8">
        <v>308463.44300000003</v>
      </c>
      <c r="P1446" s="12">
        <v>6137068.4119999995</v>
      </c>
      <c r="Q1446" s="13" t="s">
        <v>1168</v>
      </c>
      <c r="R1446" s="54" t="str">
        <f>IF(ISNUMBER(MATCH(J1446, Causas!B:B, 0)), "Taxonomía Nueva", IF(ISNUMBER(MATCH(J1446, 'Causas 1'!B:B, 0)), "Taxonomía Antigua", "HUÉRFANO"))</f>
        <v>Taxonomía Nueva</v>
      </c>
      <c r="S1446" s="56">
        <f>YEAR(G1446)</f>
        <v>2022</v>
      </c>
      <c r="T1446" s="8">
        <f>IF(OR(ISBLANK(O1445), O1445=0, O1445="", ISBLANK(P1445), P1445=0, P1445=""), 1, 0)</f>
        <v>0</v>
      </c>
    </row>
    <row r="1447" spans="2:20">
      <c r="B1447" s="7">
        <v>202201796</v>
      </c>
      <c r="C1447" s="8">
        <v>10</v>
      </c>
      <c r="D1447" s="8">
        <v>0</v>
      </c>
      <c r="E1447" s="8">
        <v>0</v>
      </c>
      <c r="F1447" s="9">
        <v>27</v>
      </c>
      <c r="G1447" s="10">
        <v>44873.776805555557</v>
      </c>
      <c r="H1447" s="10">
        <v>44873.918506944443</v>
      </c>
      <c r="I1447" s="11">
        <v>3.4</v>
      </c>
      <c r="J1447" s="9">
        <v>30</v>
      </c>
      <c r="K1447" s="9" t="s">
        <v>4</v>
      </c>
      <c r="L1447" s="8">
        <v>7308</v>
      </c>
      <c r="M1447" s="8" t="s">
        <v>50</v>
      </c>
      <c r="N1447" s="8" t="s">
        <v>275</v>
      </c>
      <c r="O1447" s="8">
        <v>313797.28000000003</v>
      </c>
      <c r="P1447" s="12">
        <v>6137865.7960000001</v>
      </c>
      <c r="Q1447" s="13" t="s">
        <v>1169</v>
      </c>
      <c r="R1447" s="54" t="str">
        <f>IF(ISNUMBER(MATCH(J1447, Causas!B:B, 0)), "Taxonomía Nueva", IF(ISNUMBER(MATCH(J1447, 'Causas 1'!B:B, 0)), "Taxonomía Antigua", "HUÉRFANO"))</f>
        <v>Taxonomía Nueva</v>
      </c>
      <c r="S1447" s="56">
        <f>YEAR(G1447)</f>
        <v>2022</v>
      </c>
      <c r="T1447" s="8">
        <f>IF(OR(ISBLANK(O1446), O1446=0, O1446="", ISBLANK(P1446), P1446=0, P1446=""), 1, 0)</f>
        <v>0</v>
      </c>
    </row>
    <row r="1448" spans="2:20">
      <c r="B1448" s="7">
        <v>202201797</v>
      </c>
      <c r="C1448" s="8">
        <v>7</v>
      </c>
      <c r="D1448" s="8">
        <v>0</v>
      </c>
      <c r="E1448" s="8">
        <v>0</v>
      </c>
      <c r="F1448" s="9">
        <v>33</v>
      </c>
      <c r="G1448" s="10">
        <v>44873.813437500001</v>
      </c>
      <c r="H1448" s="10">
        <v>44873.865891203706</v>
      </c>
      <c r="I1448" s="11">
        <v>1.26</v>
      </c>
      <c r="J1448" s="9">
        <v>30</v>
      </c>
      <c r="K1448" s="9" t="s">
        <v>4</v>
      </c>
      <c r="L1448" s="8">
        <v>7301</v>
      </c>
      <c r="M1448" s="8" t="s">
        <v>53</v>
      </c>
      <c r="N1448" s="8" t="s">
        <v>275</v>
      </c>
      <c r="O1448" s="8">
        <v>307110.375</v>
      </c>
      <c r="P1448" s="12">
        <v>6105268.4380000001</v>
      </c>
      <c r="Q1448" s="13" t="s">
        <v>1170</v>
      </c>
      <c r="R1448" s="54" t="str">
        <f>IF(ISNUMBER(MATCH(J1448, Causas!B:B, 0)), "Taxonomía Nueva", IF(ISNUMBER(MATCH(J1448, 'Causas 1'!B:B, 0)), "Taxonomía Antigua", "HUÉRFANO"))</f>
        <v>Taxonomía Nueva</v>
      </c>
      <c r="S1448" s="56">
        <f>YEAR(G1448)</f>
        <v>2022</v>
      </c>
      <c r="T1448" s="8">
        <f>IF(OR(ISBLANK(O1447), O1447=0, O1447="", ISBLANK(P1447), P1447=0, P1447=""), 1, 0)</f>
        <v>0</v>
      </c>
    </row>
    <row r="1449" spans="2:20">
      <c r="B1449" s="7">
        <v>202201802</v>
      </c>
      <c r="C1449" s="8">
        <v>6</v>
      </c>
      <c r="D1449" s="8">
        <v>9</v>
      </c>
      <c r="E1449" s="8">
        <v>280</v>
      </c>
      <c r="F1449" s="9">
        <v>19</v>
      </c>
      <c r="G1449" s="10">
        <v>44874.833136574074</v>
      </c>
      <c r="H1449" s="10">
        <v>44874.872499999998</v>
      </c>
      <c r="I1449" s="11">
        <v>0.94</v>
      </c>
      <c r="J1449" s="9">
        <v>30</v>
      </c>
      <c r="K1449" s="9" t="s">
        <v>4</v>
      </c>
      <c r="L1449" s="8">
        <v>7301</v>
      </c>
      <c r="M1449" s="8" t="s">
        <v>53</v>
      </c>
      <c r="N1449" s="8" t="s">
        <v>51</v>
      </c>
      <c r="O1449" s="8">
        <v>301393.908</v>
      </c>
      <c r="P1449" s="12">
        <v>6122591.9579999996</v>
      </c>
      <c r="Q1449" s="13" t="s">
        <v>1171</v>
      </c>
      <c r="R1449" s="54" t="str">
        <f>IF(ISNUMBER(MATCH(J1449, Causas!B:B, 0)), "Taxonomía Nueva", IF(ISNUMBER(MATCH(J1449, 'Causas 1'!B:B, 0)), "Taxonomía Antigua", "HUÉRFANO"))</f>
        <v>Taxonomía Nueva</v>
      </c>
      <c r="S1449" s="56">
        <f>YEAR(G1449)</f>
        <v>2022</v>
      </c>
      <c r="T1449" s="8">
        <f>IF(OR(ISBLANK(O1448), O1448=0, O1448="", ISBLANK(P1448), P1448=0, P1448=""), 1, 0)</f>
        <v>0</v>
      </c>
    </row>
    <row r="1450" spans="2:20">
      <c r="B1450" s="7">
        <v>202201830</v>
      </c>
      <c r="C1450" s="8">
        <v>10</v>
      </c>
      <c r="D1450" s="8">
        <v>1</v>
      </c>
      <c r="E1450" s="8">
        <v>25</v>
      </c>
      <c r="F1450" s="9">
        <v>19</v>
      </c>
      <c r="G1450" s="10">
        <v>44881.576458333337</v>
      </c>
      <c r="H1450" s="10">
        <v>44881.646018518521</v>
      </c>
      <c r="I1450" s="11">
        <v>1.67</v>
      </c>
      <c r="J1450" s="9">
        <v>5</v>
      </c>
      <c r="K1450" s="9" t="s">
        <v>4</v>
      </c>
      <c r="L1450" s="8">
        <v>7308</v>
      </c>
      <c r="M1450" s="8" t="s">
        <v>50</v>
      </c>
      <c r="N1450" s="8" t="s">
        <v>51</v>
      </c>
      <c r="O1450" s="8">
        <v>318836.54599999997</v>
      </c>
      <c r="P1450" s="12">
        <v>6130464.3310000002</v>
      </c>
      <c r="Q1450" s="13" t="s">
        <v>1172</v>
      </c>
      <c r="R1450" s="54" t="str">
        <f>IF(ISNUMBER(MATCH(J1450, Causas!B:B, 0)), "Taxonomía Nueva", IF(ISNUMBER(MATCH(J1450, 'Causas 1'!B:B, 0)), "Taxonomía Antigua", "HUÉRFANO"))</f>
        <v>Taxonomía Nueva</v>
      </c>
      <c r="S1450" s="56">
        <f>YEAR(G1450)</f>
        <v>2022</v>
      </c>
      <c r="T1450" s="8">
        <f>IF(OR(ISBLANK(O1449), O1449=0, O1449="", ISBLANK(P1449), P1449=0, P1449=""), 1, 0)</f>
        <v>0</v>
      </c>
    </row>
    <row r="1451" spans="2:20">
      <c r="B1451" s="7">
        <v>202201830</v>
      </c>
      <c r="C1451" s="8">
        <v>10</v>
      </c>
      <c r="D1451" s="8">
        <v>3</v>
      </c>
      <c r="E1451" s="8">
        <v>90</v>
      </c>
      <c r="F1451" s="9">
        <v>27</v>
      </c>
      <c r="G1451" s="10">
        <v>44881.576458333337</v>
      </c>
      <c r="H1451" s="10">
        <v>44881.673310185186</v>
      </c>
      <c r="I1451" s="11">
        <v>2.3199999999999998</v>
      </c>
      <c r="J1451" s="9">
        <v>5</v>
      </c>
      <c r="K1451" s="9" t="s">
        <v>4</v>
      </c>
      <c r="L1451" s="8">
        <v>7308</v>
      </c>
      <c r="M1451" s="8" t="s">
        <v>50</v>
      </c>
      <c r="N1451" s="8" t="s">
        <v>51</v>
      </c>
      <c r="O1451" s="8">
        <v>318836.54599999997</v>
      </c>
      <c r="P1451" s="12">
        <v>6130464.3310000002</v>
      </c>
      <c r="Q1451" s="13" t="s">
        <v>1172</v>
      </c>
      <c r="R1451" s="54" t="str">
        <f>IF(ISNUMBER(MATCH(J1451, Causas!B:B, 0)), "Taxonomía Nueva", IF(ISNUMBER(MATCH(J1451, 'Causas 1'!B:B, 0)), "Taxonomía Antigua", "HUÉRFANO"))</f>
        <v>Taxonomía Nueva</v>
      </c>
      <c r="S1451" s="56">
        <f>YEAR(G1451)</f>
        <v>2022</v>
      </c>
      <c r="T1451" s="8">
        <f>IF(OR(ISBLANK(O1450), O1450=0, O1450="", ISBLANK(P1450), P1450=0, P1450=""), 1, 0)</f>
        <v>0</v>
      </c>
    </row>
    <row r="1452" spans="2:20">
      <c r="B1452" s="7">
        <v>202201838</v>
      </c>
      <c r="C1452" s="8">
        <v>6</v>
      </c>
      <c r="D1452" s="8">
        <v>0</v>
      </c>
      <c r="E1452" s="8">
        <v>0</v>
      </c>
      <c r="F1452" s="9">
        <v>21</v>
      </c>
      <c r="G1452" s="10">
        <v>44883.541400462964</v>
      </c>
      <c r="H1452" s="10">
        <v>44883.575844907406</v>
      </c>
      <c r="I1452" s="11">
        <v>0.83</v>
      </c>
      <c r="J1452" s="9">
        <v>30</v>
      </c>
      <c r="K1452" s="9" t="s">
        <v>4</v>
      </c>
      <c r="L1452" s="8">
        <v>7301</v>
      </c>
      <c r="M1452" s="8" t="s">
        <v>53</v>
      </c>
      <c r="N1452" s="8" t="s">
        <v>275</v>
      </c>
      <c r="O1452" s="8">
        <v>299704.15100000001</v>
      </c>
      <c r="P1452" s="12">
        <v>6126364.9179999996</v>
      </c>
      <c r="Q1452" s="13" t="s">
        <v>1173</v>
      </c>
      <c r="R1452" s="54" t="str">
        <f>IF(ISNUMBER(MATCH(J1452, Causas!B:B, 0)), "Taxonomía Nueva", IF(ISNUMBER(MATCH(J1452, 'Causas 1'!B:B, 0)), "Taxonomía Antigua", "HUÉRFANO"))</f>
        <v>Taxonomía Nueva</v>
      </c>
      <c r="S1452" s="56">
        <f>YEAR(G1452)</f>
        <v>2022</v>
      </c>
      <c r="T1452" s="8">
        <f>IF(OR(ISBLANK(O1451), O1451=0, O1451="", ISBLANK(P1451), P1451=0, P1451=""), 1, 0)</f>
        <v>0</v>
      </c>
    </row>
    <row r="1453" spans="2:20">
      <c r="B1453" s="7">
        <v>202201858</v>
      </c>
      <c r="C1453" s="8">
        <v>8</v>
      </c>
      <c r="D1453" s="8">
        <v>0</v>
      </c>
      <c r="E1453" s="8">
        <v>0</v>
      </c>
      <c r="F1453" s="9">
        <v>7</v>
      </c>
      <c r="G1453" s="10">
        <v>44888.668182870373</v>
      </c>
      <c r="H1453" s="10">
        <v>44888.781018518515</v>
      </c>
      <c r="I1453" s="11">
        <v>2.71</v>
      </c>
      <c r="J1453" s="9">
        <v>5</v>
      </c>
      <c r="K1453" s="9" t="s">
        <v>4</v>
      </c>
      <c r="L1453" s="8">
        <v>7301</v>
      </c>
      <c r="M1453" s="8" t="s">
        <v>53</v>
      </c>
      <c r="N1453" s="8" t="s">
        <v>275</v>
      </c>
      <c r="O1453" s="8">
        <v>300062.99099999998</v>
      </c>
      <c r="P1453" s="12">
        <v>6126816.3650000002</v>
      </c>
      <c r="Q1453" s="13" t="s">
        <v>1174</v>
      </c>
      <c r="R1453" s="54" t="str">
        <f>IF(ISNUMBER(MATCH(J1453, Causas!B:B, 0)), "Taxonomía Nueva", IF(ISNUMBER(MATCH(J1453, 'Causas 1'!B:B, 0)), "Taxonomía Antigua", "HUÉRFANO"))</f>
        <v>Taxonomía Nueva</v>
      </c>
      <c r="S1453" s="56">
        <f>YEAR(G1453)</f>
        <v>2022</v>
      </c>
      <c r="T1453" s="8">
        <f>IF(OR(ISBLANK(O1452), O1452=0, O1452="", ISBLANK(P1452), P1452=0, P1452=""), 1, 0)</f>
        <v>0</v>
      </c>
    </row>
    <row r="1454" spans="2:20">
      <c r="B1454" s="7">
        <v>202201866</v>
      </c>
      <c r="C1454" s="8">
        <v>2</v>
      </c>
      <c r="D1454" s="8">
        <v>24</v>
      </c>
      <c r="E1454" s="8">
        <v>1105</v>
      </c>
      <c r="F1454" s="9">
        <v>247</v>
      </c>
      <c r="G1454" s="10">
        <v>44890.680960648147</v>
      </c>
      <c r="H1454" s="10">
        <v>44890.697962962964</v>
      </c>
      <c r="I1454" s="11">
        <v>0.41</v>
      </c>
      <c r="J1454" s="9">
        <v>30</v>
      </c>
      <c r="K1454" s="9" t="s">
        <v>4</v>
      </c>
      <c r="L1454" s="8">
        <v>7308</v>
      </c>
      <c r="M1454" s="8" t="s">
        <v>50</v>
      </c>
      <c r="N1454" s="8" t="s">
        <v>51</v>
      </c>
      <c r="O1454" s="8">
        <v>315253.46399999998</v>
      </c>
      <c r="P1454" s="12">
        <v>6144699.2850000001</v>
      </c>
      <c r="Q1454" s="13" t="s">
        <v>1175</v>
      </c>
      <c r="R1454" s="54" t="str">
        <f>IF(ISNUMBER(MATCH(J1454, Causas!B:B, 0)), "Taxonomía Nueva", IF(ISNUMBER(MATCH(J1454, 'Causas 1'!B:B, 0)), "Taxonomía Antigua", "HUÉRFANO"))</f>
        <v>Taxonomía Nueva</v>
      </c>
      <c r="S1454" s="56">
        <f>YEAR(G1454)</f>
        <v>2022</v>
      </c>
      <c r="T1454" s="8">
        <f>IF(OR(ISBLANK(O1453), O1453=0, O1453="", ISBLANK(P1453), P1453=0, P1453=""), 1, 0)</f>
        <v>0</v>
      </c>
    </row>
    <row r="1455" spans="2:20">
      <c r="B1455" s="7">
        <v>202201877</v>
      </c>
      <c r="C1455" s="8">
        <v>7</v>
      </c>
      <c r="D1455" s="8">
        <v>108</v>
      </c>
      <c r="E1455" s="8">
        <v>10070.5</v>
      </c>
      <c r="F1455" s="9">
        <v>1212</v>
      </c>
      <c r="G1455" s="10">
        <v>44892.756932870368</v>
      </c>
      <c r="H1455" s="10">
        <v>44892.801354166666</v>
      </c>
      <c r="I1455" s="11">
        <v>1.07</v>
      </c>
      <c r="J1455" s="9">
        <v>20</v>
      </c>
      <c r="K1455" s="9" t="s">
        <v>3</v>
      </c>
      <c r="L1455" s="8">
        <v>7301</v>
      </c>
      <c r="M1455" s="8" t="s">
        <v>53</v>
      </c>
      <c r="N1455" s="8" t="s">
        <v>51</v>
      </c>
      <c r="O1455" s="8">
        <v>302185.22700000001</v>
      </c>
      <c r="P1455" s="12">
        <v>6117707.0020000003</v>
      </c>
      <c r="Q1455" s="13" t="s">
        <v>1176</v>
      </c>
      <c r="R1455" s="54" t="str">
        <f>IF(ISNUMBER(MATCH(J1455, Causas!B:B, 0)), "Taxonomía Nueva", IF(ISNUMBER(MATCH(J1455, 'Causas 1'!B:B, 0)), "Taxonomía Antigua", "HUÉRFANO"))</f>
        <v>Taxonomía Nueva</v>
      </c>
      <c r="S1455" s="56">
        <f>YEAR(G1455)</f>
        <v>2022</v>
      </c>
      <c r="T1455" s="8">
        <f>IF(OR(ISBLANK(O1454), O1454=0, O1454="", ISBLANK(P1454), P1454=0, P1454=""), 1, 0)</f>
        <v>0</v>
      </c>
    </row>
    <row r="1456" spans="2:20">
      <c r="B1456" s="7">
        <v>202201877</v>
      </c>
      <c r="C1456" s="8">
        <v>7</v>
      </c>
      <c r="D1456" s="8">
        <v>1</v>
      </c>
      <c r="E1456" s="8">
        <v>100</v>
      </c>
      <c r="F1456" s="9">
        <v>39</v>
      </c>
      <c r="G1456" s="10">
        <v>44892.756932870368</v>
      </c>
      <c r="H1456" s="10">
        <v>44892.836550925924</v>
      </c>
      <c r="I1456" s="11">
        <v>1.91</v>
      </c>
      <c r="J1456" s="9">
        <v>20</v>
      </c>
      <c r="K1456" s="9" t="s">
        <v>3</v>
      </c>
      <c r="L1456" s="8">
        <v>7301</v>
      </c>
      <c r="M1456" s="8" t="s">
        <v>53</v>
      </c>
      <c r="N1456" s="8" t="s">
        <v>51</v>
      </c>
      <c r="O1456" s="8">
        <v>302185.22700000001</v>
      </c>
      <c r="P1456" s="12">
        <v>6117707.0020000003</v>
      </c>
      <c r="Q1456" s="13" t="s">
        <v>1176</v>
      </c>
      <c r="R1456" s="54" t="str">
        <f>IF(ISNUMBER(MATCH(J1456, Causas!B:B, 0)), "Taxonomía Nueva", IF(ISNUMBER(MATCH(J1456, 'Causas 1'!B:B, 0)), "Taxonomía Antigua", "HUÉRFANO"))</f>
        <v>Taxonomía Nueva</v>
      </c>
      <c r="S1456" s="56">
        <f>YEAR(G1456)</f>
        <v>2022</v>
      </c>
      <c r="T1456" s="8">
        <f>IF(OR(ISBLANK(O1455), O1455=0, O1455="", ISBLANK(P1455), P1455=0, P1455=""), 1, 0)</f>
        <v>0</v>
      </c>
    </row>
    <row r="1457" spans="2:20">
      <c r="B1457" s="7">
        <v>202201877</v>
      </c>
      <c r="C1457" s="8">
        <v>7</v>
      </c>
      <c r="D1457" s="8">
        <v>168</v>
      </c>
      <c r="E1457" s="8">
        <v>7865.5</v>
      </c>
      <c r="F1457" s="9">
        <v>1657</v>
      </c>
      <c r="G1457" s="10">
        <v>44892.756932870368</v>
      </c>
      <c r="H1457" s="10">
        <v>44892.872743055559</v>
      </c>
      <c r="I1457" s="11">
        <v>2.78</v>
      </c>
      <c r="J1457" s="9">
        <v>20</v>
      </c>
      <c r="K1457" s="9" t="s">
        <v>3</v>
      </c>
      <c r="L1457" s="8">
        <v>7301</v>
      </c>
      <c r="M1457" s="8" t="s">
        <v>53</v>
      </c>
      <c r="N1457" s="8" t="s">
        <v>51</v>
      </c>
      <c r="O1457" s="8">
        <v>302185.22700000001</v>
      </c>
      <c r="P1457" s="12">
        <v>6117707.0020000003</v>
      </c>
      <c r="Q1457" s="13" t="s">
        <v>1176</v>
      </c>
      <c r="R1457" s="54" t="str">
        <f>IF(ISNUMBER(MATCH(J1457, Causas!B:B, 0)), "Taxonomía Nueva", IF(ISNUMBER(MATCH(J1457, 'Causas 1'!B:B, 0)), "Taxonomía Antigua", "HUÉRFANO"))</f>
        <v>Taxonomía Nueva</v>
      </c>
      <c r="S1457" s="56">
        <f>YEAR(G1457)</f>
        <v>2022</v>
      </c>
      <c r="T1457" s="8">
        <f>IF(OR(ISBLANK(O1456), O1456=0, O1456="", ISBLANK(P1456), P1456=0, P1456=""), 1, 0)</f>
        <v>0</v>
      </c>
    </row>
    <row r="1458" spans="2:20">
      <c r="B1458" s="7">
        <v>202201877</v>
      </c>
      <c r="C1458" s="8">
        <v>7</v>
      </c>
      <c r="D1458" s="8">
        <v>36</v>
      </c>
      <c r="E1458" s="8">
        <v>2194.5</v>
      </c>
      <c r="F1458" s="9">
        <v>288</v>
      </c>
      <c r="G1458" s="10">
        <v>44892.756932870368</v>
      </c>
      <c r="H1458" s="10">
        <v>44892.872743055559</v>
      </c>
      <c r="I1458" s="11">
        <v>2.78</v>
      </c>
      <c r="J1458" s="9">
        <v>20</v>
      </c>
      <c r="K1458" s="9" t="s">
        <v>3</v>
      </c>
      <c r="L1458" s="8">
        <v>7304</v>
      </c>
      <c r="M1458" s="8" t="s">
        <v>92</v>
      </c>
      <c r="N1458" s="8" t="s">
        <v>51</v>
      </c>
      <c r="O1458" s="8">
        <v>302185.22700000001</v>
      </c>
      <c r="P1458" s="12">
        <v>6117707.0020000003</v>
      </c>
      <c r="Q1458" s="13" t="s">
        <v>1176</v>
      </c>
      <c r="R1458" s="54" t="str">
        <f>IF(ISNUMBER(MATCH(J1458, Causas!B:B, 0)), "Taxonomía Nueva", IF(ISNUMBER(MATCH(J1458, 'Causas 1'!B:B, 0)), "Taxonomía Antigua", "HUÉRFANO"))</f>
        <v>Taxonomía Nueva</v>
      </c>
      <c r="S1458" s="56">
        <f>YEAR(G1458)</f>
        <v>2022</v>
      </c>
      <c r="T1458" s="8">
        <f>IF(OR(ISBLANK(O1457), O1457=0, O1457="", ISBLANK(P1457), P1457=0, P1457=""), 1, 0)</f>
        <v>0</v>
      </c>
    </row>
    <row r="1459" spans="2:20">
      <c r="B1459" s="7">
        <v>202201883</v>
      </c>
      <c r="C1459" s="8">
        <v>2</v>
      </c>
      <c r="D1459" s="8">
        <v>2</v>
      </c>
      <c r="E1459" s="8">
        <v>175</v>
      </c>
      <c r="F1459" s="9">
        <v>2</v>
      </c>
      <c r="G1459" s="10">
        <v>44893.350439814814</v>
      </c>
      <c r="H1459" s="10">
        <v>44893.467442129629</v>
      </c>
      <c r="I1459" s="11">
        <v>2.81</v>
      </c>
      <c r="J1459" s="9">
        <v>4</v>
      </c>
      <c r="K1459" s="9" t="s">
        <v>4</v>
      </c>
      <c r="L1459" s="8">
        <v>7308</v>
      </c>
      <c r="M1459" s="8" t="s">
        <v>50</v>
      </c>
      <c r="N1459" s="8" t="s">
        <v>51</v>
      </c>
      <c r="O1459" s="8">
        <v>315134.28899999999</v>
      </c>
      <c r="P1459" s="12">
        <v>6142593.3899999997</v>
      </c>
      <c r="Q1459" s="13" t="s">
        <v>1177</v>
      </c>
      <c r="R1459" s="54" t="str">
        <f>IF(ISNUMBER(MATCH(J1459, Causas!B:B, 0)), "Taxonomía Nueva", IF(ISNUMBER(MATCH(J1459, 'Causas 1'!B:B, 0)), "Taxonomía Antigua", "HUÉRFANO"))</f>
        <v>Taxonomía Nueva</v>
      </c>
      <c r="S1459" s="56">
        <f>YEAR(G1459)</f>
        <v>2022</v>
      </c>
      <c r="T1459" s="8">
        <f>IF(OR(ISBLANK(O1458), O1458=0, O1458="", ISBLANK(P1458), P1458=0, P1458=""), 1, 0)</f>
        <v>0</v>
      </c>
    </row>
    <row r="1460" spans="2:20">
      <c r="B1460" s="7">
        <v>202201889</v>
      </c>
      <c r="C1460" s="8">
        <v>2</v>
      </c>
      <c r="D1460" s="8">
        <v>24</v>
      </c>
      <c r="E1460" s="8">
        <v>1105</v>
      </c>
      <c r="F1460" s="9">
        <v>247</v>
      </c>
      <c r="G1460" s="10">
        <v>44896.499085648145</v>
      </c>
      <c r="H1460" s="10">
        <v>44896.528078703705</v>
      </c>
      <c r="I1460" s="11">
        <v>0.7</v>
      </c>
      <c r="J1460" s="9">
        <v>26</v>
      </c>
      <c r="K1460" s="9" t="s">
        <v>4</v>
      </c>
      <c r="L1460" s="8">
        <v>7308</v>
      </c>
      <c r="M1460" s="8" t="s">
        <v>50</v>
      </c>
      <c r="N1460" s="8" t="s">
        <v>51</v>
      </c>
      <c r="O1460" s="8">
        <v>315253.46399999998</v>
      </c>
      <c r="P1460" s="12">
        <v>6144699.2850000001</v>
      </c>
      <c r="Q1460" s="13" t="s">
        <v>1178</v>
      </c>
      <c r="R1460" s="54" t="str">
        <f>IF(ISNUMBER(MATCH(J1460, Causas!B:B, 0)), "Taxonomía Nueva", IF(ISNUMBER(MATCH(J1460, 'Causas 1'!B:B, 0)), "Taxonomía Antigua", "HUÉRFANO"))</f>
        <v>Taxonomía Nueva</v>
      </c>
      <c r="S1460" s="56">
        <f>YEAR(G1460)</f>
        <v>2022</v>
      </c>
      <c r="T1460" s="8">
        <f>IF(OR(ISBLANK(O1459), O1459=0, O1459="", ISBLANK(P1459), P1459=0, P1459=""), 1, 0)</f>
        <v>0</v>
      </c>
    </row>
    <row r="1461" spans="2:20">
      <c r="B1461" s="7">
        <v>202201894</v>
      </c>
      <c r="C1461" s="8">
        <v>10</v>
      </c>
      <c r="D1461" s="8">
        <v>2</v>
      </c>
      <c r="E1461" s="8">
        <v>75</v>
      </c>
      <c r="F1461" s="9">
        <v>34</v>
      </c>
      <c r="G1461" s="10">
        <v>44896.593599537038</v>
      </c>
      <c r="H1461" s="10">
        <v>44896.649305555555</v>
      </c>
      <c r="I1461" s="11">
        <v>1.34</v>
      </c>
      <c r="J1461" s="9">
        <v>5</v>
      </c>
      <c r="K1461" s="9" t="s">
        <v>4</v>
      </c>
      <c r="L1461" s="8">
        <v>7308</v>
      </c>
      <c r="M1461" s="8" t="s">
        <v>50</v>
      </c>
      <c r="N1461" s="8" t="s">
        <v>51</v>
      </c>
      <c r="O1461" s="8">
        <v>320227.86499999999</v>
      </c>
      <c r="P1461" s="12">
        <v>6129499.0140000004</v>
      </c>
      <c r="Q1461" s="13" t="s">
        <v>1179</v>
      </c>
      <c r="R1461" s="54" t="str">
        <f>IF(ISNUMBER(MATCH(J1461, Causas!B:B, 0)), "Taxonomía Nueva", IF(ISNUMBER(MATCH(J1461, 'Causas 1'!B:B, 0)), "Taxonomía Antigua", "HUÉRFANO"))</f>
        <v>Taxonomía Nueva</v>
      </c>
      <c r="S1461" s="56">
        <f>YEAR(G1461)</f>
        <v>2022</v>
      </c>
      <c r="T1461" s="8">
        <f>IF(OR(ISBLANK(O1460), O1460=0, O1460="", ISBLANK(P1460), P1460=0, P1460=""), 1, 0)</f>
        <v>0</v>
      </c>
    </row>
    <row r="1462" spans="2:20">
      <c r="B1462" s="7">
        <v>202201908</v>
      </c>
      <c r="C1462" s="8">
        <v>2</v>
      </c>
      <c r="D1462" s="8">
        <v>7</v>
      </c>
      <c r="E1462" s="8">
        <v>300</v>
      </c>
      <c r="F1462" s="9">
        <v>9</v>
      </c>
      <c r="G1462" s="10">
        <v>44898.339409722219</v>
      </c>
      <c r="H1462" s="10">
        <v>44898.476354166669</v>
      </c>
      <c r="I1462" s="11">
        <v>3.29</v>
      </c>
      <c r="J1462" s="9">
        <v>11</v>
      </c>
      <c r="K1462" s="9" t="s">
        <v>4</v>
      </c>
      <c r="L1462" s="8">
        <v>7308</v>
      </c>
      <c r="M1462" s="8" t="s">
        <v>50</v>
      </c>
      <c r="N1462" s="8" t="s">
        <v>51</v>
      </c>
      <c r="O1462" s="8">
        <v>314592.22600000002</v>
      </c>
      <c r="P1462" s="12">
        <v>6141846.5659999996</v>
      </c>
      <c r="Q1462" s="13" t="s">
        <v>1180</v>
      </c>
      <c r="R1462" s="54" t="str">
        <f>IF(ISNUMBER(MATCH(J1462, Causas!B:B, 0)), "Taxonomía Nueva", IF(ISNUMBER(MATCH(J1462, 'Causas 1'!B:B, 0)), "Taxonomía Antigua", "HUÉRFANO"))</f>
        <v>Taxonomía Nueva</v>
      </c>
      <c r="S1462" s="56">
        <f>YEAR(G1462)</f>
        <v>2022</v>
      </c>
      <c r="T1462" s="8">
        <f>IF(OR(ISBLANK(O1461), O1461=0, O1461="", ISBLANK(P1461), P1461=0, P1461=""), 1, 0)</f>
        <v>0</v>
      </c>
    </row>
    <row r="1463" spans="2:20">
      <c r="B1463" s="7">
        <v>202201919</v>
      </c>
      <c r="C1463" s="8">
        <v>6</v>
      </c>
      <c r="D1463" s="8">
        <v>0</v>
      </c>
      <c r="E1463" s="8">
        <v>0</v>
      </c>
      <c r="F1463" s="9">
        <v>11</v>
      </c>
      <c r="G1463" s="10">
        <v>44900.480486111112</v>
      </c>
      <c r="H1463" s="10">
        <v>44900.516122685185</v>
      </c>
      <c r="I1463" s="11">
        <v>0.86</v>
      </c>
      <c r="J1463" s="9">
        <v>20</v>
      </c>
      <c r="K1463" s="9" t="s">
        <v>4</v>
      </c>
      <c r="L1463" s="8">
        <v>7301</v>
      </c>
      <c r="M1463" s="8" t="s">
        <v>53</v>
      </c>
      <c r="N1463" s="8" t="s">
        <v>275</v>
      </c>
      <c r="O1463" s="8">
        <v>301050.83899999998</v>
      </c>
      <c r="P1463" s="12">
        <v>6124486.2709999997</v>
      </c>
      <c r="Q1463" s="13" t="s">
        <v>1181</v>
      </c>
      <c r="R1463" s="54" t="str">
        <f>IF(ISNUMBER(MATCH(J1463, Causas!B:B, 0)), "Taxonomía Nueva", IF(ISNUMBER(MATCH(J1463, 'Causas 1'!B:B, 0)), "Taxonomía Antigua", "HUÉRFANO"))</f>
        <v>Taxonomía Nueva</v>
      </c>
      <c r="S1463" s="56">
        <f>YEAR(G1463)</f>
        <v>2022</v>
      </c>
      <c r="T1463" s="8">
        <f>IF(OR(ISBLANK(O1462), O1462=0, O1462="", ISBLANK(P1462), P1462=0, P1462=""), 1, 0)</f>
        <v>0</v>
      </c>
    </row>
    <row r="1464" spans="2:20">
      <c r="B1464" s="7">
        <v>202201925</v>
      </c>
      <c r="C1464" s="8">
        <v>6</v>
      </c>
      <c r="D1464" s="8">
        <v>0</v>
      </c>
      <c r="E1464" s="8">
        <v>0</v>
      </c>
      <c r="F1464" s="9">
        <v>9</v>
      </c>
      <c r="G1464" s="10">
        <v>44901.740949074076</v>
      </c>
      <c r="H1464" s="10">
        <v>44901.812824074077</v>
      </c>
      <c r="I1464" s="11">
        <v>1.73</v>
      </c>
      <c r="J1464" s="9">
        <v>26</v>
      </c>
      <c r="K1464" s="9" t="s">
        <v>4</v>
      </c>
      <c r="L1464" s="8">
        <v>7301</v>
      </c>
      <c r="M1464" s="8" t="s">
        <v>53</v>
      </c>
      <c r="N1464" s="8" t="s">
        <v>275</v>
      </c>
      <c r="O1464" s="8">
        <v>302618.20600000001</v>
      </c>
      <c r="P1464" s="12">
        <v>6123354.5990000004</v>
      </c>
      <c r="Q1464" s="13" t="s">
        <v>1182</v>
      </c>
      <c r="R1464" s="54" t="str">
        <f>IF(ISNUMBER(MATCH(J1464, Causas!B:B, 0)), "Taxonomía Nueva", IF(ISNUMBER(MATCH(J1464, 'Causas 1'!B:B, 0)), "Taxonomía Antigua", "HUÉRFANO"))</f>
        <v>Taxonomía Nueva</v>
      </c>
      <c r="S1464" s="56">
        <f>YEAR(G1464)</f>
        <v>2022</v>
      </c>
      <c r="T1464" s="8">
        <f>IF(OR(ISBLANK(O1463), O1463=0, O1463="", ISBLANK(P1463), P1463=0, P1463=""), 1, 0)</f>
        <v>0</v>
      </c>
    </row>
    <row r="1465" spans="2:20">
      <c r="B1465" s="7">
        <v>202201940</v>
      </c>
      <c r="C1465" s="8">
        <v>6</v>
      </c>
      <c r="D1465" s="8">
        <v>0</v>
      </c>
      <c r="E1465" s="8">
        <v>0</v>
      </c>
      <c r="F1465" s="9">
        <v>9</v>
      </c>
      <c r="G1465" s="10">
        <v>44905.657037037039</v>
      </c>
      <c r="H1465" s="10">
        <v>44905.723657407405</v>
      </c>
      <c r="I1465" s="11">
        <v>1.6</v>
      </c>
      <c r="J1465" s="9">
        <v>26</v>
      </c>
      <c r="K1465" s="9" t="s">
        <v>4</v>
      </c>
      <c r="L1465" s="8">
        <v>7301</v>
      </c>
      <c r="M1465" s="8" t="s">
        <v>53</v>
      </c>
      <c r="N1465" s="8" t="s">
        <v>275</v>
      </c>
      <c r="O1465" s="8">
        <v>302618.20600000001</v>
      </c>
      <c r="P1465" s="12">
        <v>6123354.5990000004</v>
      </c>
      <c r="Q1465" s="13" t="s">
        <v>1183</v>
      </c>
      <c r="R1465" s="54" t="str">
        <f>IF(ISNUMBER(MATCH(J1465, Causas!B:B, 0)), "Taxonomía Nueva", IF(ISNUMBER(MATCH(J1465, 'Causas 1'!B:B, 0)), "Taxonomía Antigua", "HUÉRFANO"))</f>
        <v>Taxonomía Nueva</v>
      </c>
      <c r="S1465" s="56">
        <f>YEAR(G1465)</f>
        <v>2022</v>
      </c>
      <c r="T1465" s="8">
        <f>IF(OR(ISBLANK(O1464), O1464=0, O1464="", ISBLANK(P1464), P1464=0, P1464=""), 1, 0)</f>
        <v>0</v>
      </c>
    </row>
    <row r="1466" spans="2:20">
      <c r="B1466" s="7">
        <v>202201950</v>
      </c>
      <c r="C1466" s="8">
        <v>6</v>
      </c>
      <c r="D1466" s="8">
        <v>0</v>
      </c>
      <c r="E1466" s="8">
        <v>0</v>
      </c>
      <c r="F1466" s="9">
        <v>11</v>
      </c>
      <c r="G1466" s="10">
        <v>44908.611643518518</v>
      </c>
      <c r="H1466" s="10">
        <v>44908.668344907404</v>
      </c>
      <c r="I1466" s="11">
        <v>1.36</v>
      </c>
      <c r="J1466" s="9">
        <v>5</v>
      </c>
      <c r="K1466" s="9" t="s">
        <v>4</v>
      </c>
      <c r="L1466" s="8">
        <v>7301</v>
      </c>
      <c r="M1466" s="8" t="s">
        <v>53</v>
      </c>
      <c r="N1466" s="8" t="s">
        <v>275</v>
      </c>
      <c r="O1466" s="8">
        <v>298468.07400000002</v>
      </c>
      <c r="P1466" s="12">
        <v>6125779.3430000003</v>
      </c>
      <c r="Q1466" s="13" t="s">
        <v>1184</v>
      </c>
      <c r="R1466" s="54" t="str">
        <f>IF(ISNUMBER(MATCH(J1466, Causas!B:B, 0)), "Taxonomía Nueva", IF(ISNUMBER(MATCH(J1466, 'Causas 1'!B:B, 0)), "Taxonomía Antigua", "HUÉRFANO"))</f>
        <v>Taxonomía Nueva</v>
      </c>
      <c r="S1466" s="56">
        <f>YEAR(G1466)</f>
        <v>2022</v>
      </c>
      <c r="T1466" s="8">
        <f>IF(OR(ISBLANK(O1465), O1465=0, O1465="", ISBLANK(P1465), P1465=0, P1465=""), 1, 0)</f>
        <v>0</v>
      </c>
    </row>
    <row r="1467" spans="2:20">
      <c r="B1467" s="21">
        <v>202201953</v>
      </c>
      <c r="C1467" s="8">
        <v>6</v>
      </c>
      <c r="D1467" s="8">
        <v>0</v>
      </c>
      <c r="E1467" s="8">
        <v>0</v>
      </c>
      <c r="F1467" s="9">
        <v>17</v>
      </c>
      <c r="G1467" s="10">
        <v>44908.808032407411</v>
      </c>
      <c r="H1467" s="10">
        <v>44908.834583333337</v>
      </c>
      <c r="I1467" s="11">
        <v>0.64</v>
      </c>
      <c r="J1467" s="9">
        <v>26</v>
      </c>
      <c r="K1467" s="9" t="s">
        <v>4</v>
      </c>
      <c r="L1467" s="8">
        <v>7301</v>
      </c>
      <c r="M1467" s="8" t="s">
        <v>53</v>
      </c>
      <c r="N1467" s="8" t="s">
        <v>275</v>
      </c>
      <c r="O1467" s="8">
        <v>303405.65899999999</v>
      </c>
      <c r="P1467" s="12">
        <v>6121308.5099999998</v>
      </c>
      <c r="Q1467" s="13" t="s">
        <v>1185</v>
      </c>
      <c r="R1467" s="54" t="str">
        <f>IF(ISNUMBER(MATCH(J1467, Causas!B:B, 0)), "Taxonomía Nueva", IF(ISNUMBER(MATCH(J1467, 'Causas 1'!B:B, 0)), "Taxonomía Antigua", "HUÉRFANO"))</f>
        <v>Taxonomía Nueva</v>
      </c>
      <c r="S1467" s="56">
        <f>YEAR(G1467)</f>
        <v>2022</v>
      </c>
      <c r="T1467" s="8">
        <f>IF(OR(ISBLANK(O1466), O1466=0, O1466="", ISBLANK(P1466), P1466=0, P1466=""), 1, 0)</f>
        <v>0</v>
      </c>
    </row>
    <row r="1468" spans="2:20">
      <c r="B1468" s="21">
        <v>202201993</v>
      </c>
      <c r="C1468" s="8">
        <v>6</v>
      </c>
      <c r="D1468" s="8">
        <v>304</v>
      </c>
      <c r="E1468" s="8">
        <v>26032.5</v>
      </c>
      <c r="F1468" s="9">
        <v>4133</v>
      </c>
      <c r="G1468" s="10">
        <v>44916.188807870371</v>
      </c>
      <c r="H1468" s="10">
        <v>44916.191134259258</v>
      </c>
      <c r="I1468" s="11">
        <v>0.06</v>
      </c>
      <c r="J1468" s="9">
        <v>32</v>
      </c>
      <c r="K1468" s="9" t="s">
        <v>2</v>
      </c>
      <c r="L1468" s="8">
        <v>7301</v>
      </c>
      <c r="M1468" s="8" t="s">
        <v>53</v>
      </c>
      <c r="N1468" s="8" t="s">
        <v>51</v>
      </c>
      <c r="O1468" s="8">
        <v>296508.32527492999</v>
      </c>
      <c r="P1468" s="12">
        <v>6125585.75470882</v>
      </c>
      <c r="Q1468" s="13" t="s">
        <v>1186</v>
      </c>
      <c r="R1468" s="54" t="str">
        <f>IF(ISNUMBER(MATCH(J1468, Causas!B:B, 0)), "Taxonomía Nueva", IF(ISNUMBER(MATCH(J1468, 'Causas 1'!B:B, 0)), "Taxonomía Antigua", "HUÉRFANO"))</f>
        <v>Taxonomía Nueva</v>
      </c>
      <c r="S1468" s="56">
        <f>YEAR(G1468)</f>
        <v>2022</v>
      </c>
      <c r="T1468" s="8">
        <f>IF(OR(ISBLANK(O1467), O1467=0, O1467="", ISBLANK(P1467), P1467=0, P1467=""), 1, 0)</f>
        <v>0</v>
      </c>
    </row>
    <row r="1469" spans="2:20">
      <c r="B1469" s="7">
        <v>202201994</v>
      </c>
      <c r="C1469" s="8">
        <v>7</v>
      </c>
      <c r="D1469" s="8">
        <v>285</v>
      </c>
      <c r="E1469" s="8">
        <v>18521</v>
      </c>
      <c r="F1469" s="9">
        <v>2998</v>
      </c>
      <c r="G1469" s="10">
        <v>44916.188807870371</v>
      </c>
      <c r="H1469" s="10">
        <v>44916.191134259258</v>
      </c>
      <c r="I1469" s="11">
        <v>0.06</v>
      </c>
      <c r="J1469" s="9">
        <v>32</v>
      </c>
      <c r="K1469" s="9" t="s">
        <v>2</v>
      </c>
      <c r="L1469" s="8">
        <v>7301</v>
      </c>
      <c r="M1469" s="8" t="s">
        <v>53</v>
      </c>
      <c r="N1469" s="8" t="s">
        <v>51</v>
      </c>
      <c r="O1469" s="8">
        <v>296491.57527492999</v>
      </c>
      <c r="P1469" s="12">
        <v>6125569.1047082497</v>
      </c>
      <c r="Q1469" s="13" t="s">
        <v>1186</v>
      </c>
      <c r="R1469" s="54" t="str">
        <f>IF(ISNUMBER(MATCH(J1469, Causas!B:B, 0)), "Taxonomía Nueva", IF(ISNUMBER(MATCH(J1469, 'Causas 1'!B:B, 0)), "Taxonomía Antigua", "HUÉRFANO"))</f>
        <v>Taxonomía Nueva</v>
      </c>
      <c r="S1469" s="56">
        <f>YEAR(G1469)</f>
        <v>2022</v>
      </c>
      <c r="T1469" s="8">
        <f>IF(OR(ISBLANK(O1468), O1468=0, O1468="", ISBLANK(P1468), P1468=0, P1468=""), 1, 0)</f>
        <v>0</v>
      </c>
    </row>
    <row r="1470" spans="2:20">
      <c r="B1470" s="7">
        <v>202201994</v>
      </c>
      <c r="C1470" s="8">
        <v>7</v>
      </c>
      <c r="D1470" s="8">
        <v>36</v>
      </c>
      <c r="E1470" s="8">
        <v>2194.5</v>
      </c>
      <c r="F1470" s="9">
        <v>296</v>
      </c>
      <c r="G1470" s="10">
        <v>44916.188807870371</v>
      </c>
      <c r="H1470" s="10">
        <v>44916.191134259258</v>
      </c>
      <c r="I1470" s="11">
        <v>0.06</v>
      </c>
      <c r="J1470" s="9">
        <v>32</v>
      </c>
      <c r="K1470" s="9" t="s">
        <v>2</v>
      </c>
      <c r="L1470" s="8">
        <v>7304</v>
      </c>
      <c r="M1470" s="8" t="s">
        <v>92</v>
      </c>
      <c r="N1470" s="8" t="s">
        <v>51</v>
      </c>
      <c r="O1470" s="8">
        <v>296491.57527492999</v>
      </c>
      <c r="P1470" s="12">
        <v>6125569.1047082497</v>
      </c>
      <c r="Q1470" s="13" t="s">
        <v>1186</v>
      </c>
      <c r="R1470" s="54" t="str">
        <f>IF(ISNUMBER(MATCH(J1470, Causas!B:B, 0)), "Taxonomía Nueva", IF(ISNUMBER(MATCH(J1470, 'Causas 1'!B:B, 0)), "Taxonomía Antigua", "HUÉRFANO"))</f>
        <v>Taxonomía Nueva</v>
      </c>
      <c r="S1470" s="56">
        <f>YEAR(G1470)</f>
        <v>2022</v>
      </c>
      <c r="T1470" s="8">
        <f>IF(OR(ISBLANK(O1469), O1469=0, O1469="", ISBLANK(P1469), P1469=0, P1469=""), 1, 0)</f>
        <v>0</v>
      </c>
    </row>
    <row r="1471" spans="2:20">
      <c r="B1471" s="7">
        <v>202201995</v>
      </c>
      <c r="C1471" s="8">
        <v>8</v>
      </c>
      <c r="D1471" s="8">
        <v>71</v>
      </c>
      <c r="E1471" s="8">
        <v>4273</v>
      </c>
      <c r="F1471" s="9">
        <v>545</v>
      </c>
      <c r="G1471" s="10">
        <v>44916.188807870371</v>
      </c>
      <c r="H1471" s="10">
        <v>44916.191134259258</v>
      </c>
      <c r="I1471" s="11">
        <v>0.06</v>
      </c>
      <c r="J1471" s="9">
        <v>32</v>
      </c>
      <c r="K1471" s="9" t="s">
        <v>2</v>
      </c>
      <c r="L1471" s="8">
        <v>7301</v>
      </c>
      <c r="M1471" s="8" t="s">
        <v>53</v>
      </c>
      <c r="N1471" s="8" t="s">
        <v>51</v>
      </c>
      <c r="O1471" s="8">
        <v>296506.72527454997</v>
      </c>
      <c r="P1471" s="12">
        <v>6125585.75470882</v>
      </c>
      <c r="Q1471" s="13" t="s">
        <v>1186</v>
      </c>
      <c r="R1471" s="54" t="str">
        <f>IF(ISNUMBER(MATCH(J1471, Causas!B:B, 0)), "Taxonomía Nueva", IF(ISNUMBER(MATCH(J1471, 'Causas 1'!B:B, 0)), "Taxonomía Antigua", "HUÉRFANO"))</f>
        <v>Taxonomía Nueva</v>
      </c>
      <c r="S1471" s="56">
        <f>YEAR(G1471)</f>
        <v>2022</v>
      </c>
      <c r="T1471" s="8">
        <f>IF(OR(ISBLANK(O1470), O1470=0, O1470="", ISBLANK(P1470), P1470=0, P1470=""), 1, 0)</f>
        <v>0</v>
      </c>
    </row>
    <row r="1472" spans="2:20">
      <c r="B1472" s="7">
        <v>202201995</v>
      </c>
      <c r="C1472" s="8">
        <v>8</v>
      </c>
      <c r="D1472" s="8">
        <v>19</v>
      </c>
      <c r="E1472" s="8">
        <v>9597</v>
      </c>
      <c r="F1472" s="9">
        <v>72</v>
      </c>
      <c r="G1472" s="10">
        <v>44916.188807870371</v>
      </c>
      <c r="H1472" s="10">
        <v>44916.191134259258</v>
      </c>
      <c r="I1472" s="11">
        <v>0.06</v>
      </c>
      <c r="J1472" s="9">
        <v>32</v>
      </c>
      <c r="K1472" s="9" t="s">
        <v>2</v>
      </c>
      <c r="L1472" s="8">
        <v>7306</v>
      </c>
      <c r="M1472" s="8" t="s">
        <v>60</v>
      </c>
      <c r="N1472" s="8" t="s">
        <v>51</v>
      </c>
      <c r="O1472" s="8">
        <v>296506.72527454997</v>
      </c>
      <c r="P1472" s="12">
        <v>6125585.75470882</v>
      </c>
      <c r="Q1472" s="13" t="s">
        <v>1186</v>
      </c>
      <c r="R1472" s="54" t="str">
        <f>IF(ISNUMBER(MATCH(J1472, Causas!B:B, 0)), "Taxonomía Nueva", IF(ISNUMBER(MATCH(J1472, 'Causas 1'!B:B, 0)), "Taxonomía Antigua", "HUÉRFANO"))</f>
        <v>Taxonomía Nueva</v>
      </c>
      <c r="S1472" s="56">
        <f>YEAR(G1472)</f>
        <v>2022</v>
      </c>
      <c r="T1472" s="8">
        <f>IF(OR(ISBLANK(O1471), O1471=0, O1471="", ISBLANK(P1471), P1471=0, P1471=""), 1, 0)</f>
        <v>0</v>
      </c>
    </row>
    <row r="1473" spans="2:20">
      <c r="B1473" s="7">
        <v>202201996</v>
      </c>
      <c r="C1473" s="8">
        <v>9</v>
      </c>
      <c r="D1473" s="8">
        <v>27</v>
      </c>
      <c r="E1473" s="8">
        <v>666</v>
      </c>
      <c r="F1473" s="9">
        <v>426</v>
      </c>
      <c r="G1473" s="10">
        <v>44916.188807870371</v>
      </c>
      <c r="H1473" s="10">
        <v>44916.191134259258</v>
      </c>
      <c r="I1473" s="11">
        <v>0.06</v>
      </c>
      <c r="J1473" s="9">
        <v>32</v>
      </c>
      <c r="K1473" s="9" t="s">
        <v>2</v>
      </c>
      <c r="L1473" s="8">
        <v>7306</v>
      </c>
      <c r="M1473" s="8" t="s">
        <v>60</v>
      </c>
      <c r="N1473" s="8" t="s">
        <v>51</v>
      </c>
      <c r="O1473" s="8">
        <v>304246.84420964</v>
      </c>
      <c r="P1473" s="12">
        <v>6139485.9180800002</v>
      </c>
      <c r="Q1473" s="13" t="s">
        <v>1186</v>
      </c>
      <c r="R1473" s="54" t="str">
        <f>IF(ISNUMBER(MATCH(J1473, Causas!B:B, 0)), "Taxonomía Nueva", IF(ISNUMBER(MATCH(J1473, 'Causas 1'!B:B, 0)), "Taxonomía Antigua", "HUÉRFANO"))</f>
        <v>Taxonomía Nueva</v>
      </c>
      <c r="S1473" s="56">
        <f>YEAR(G1473)</f>
        <v>2022</v>
      </c>
      <c r="T1473" s="8">
        <f>IF(OR(ISBLANK(O1472), O1472=0, O1472="", ISBLANK(P1472), P1472=0, P1472=""), 1, 0)</f>
        <v>0</v>
      </c>
    </row>
    <row r="1474" spans="2:20">
      <c r="B1474" s="7">
        <v>202201996</v>
      </c>
      <c r="C1474" s="8">
        <v>9</v>
      </c>
      <c r="D1474" s="8">
        <v>113</v>
      </c>
      <c r="E1474" s="8">
        <v>16968.5</v>
      </c>
      <c r="F1474" s="9">
        <v>1074</v>
      </c>
      <c r="G1474" s="10">
        <v>44916.188807870371</v>
      </c>
      <c r="H1474" s="10">
        <v>44916.191134259258</v>
      </c>
      <c r="I1474" s="11">
        <v>0.06</v>
      </c>
      <c r="J1474" s="9">
        <v>32</v>
      </c>
      <c r="K1474" s="9" t="s">
        <v>2</v>
      </c>
      <c r="L1474" s="8">
        <v>7308</v>
      </c>
      <c r="M1474" s="8" t="s">
        <v>50</v>
      </c>
      <c r="N1474" s="8" t="s">
        <v>51</v>
      </c>
      <c r="O1474" s="8">
        <v>304246.84420964</v>
      </c>
      <c r="P1474" s="12">
        <v>6139485.9180800002</v>
      </c>
      <c r="Q1474" s="13" t="s">
        <v>1186</v>
      </c>
      <c r="R1474" s="54" t="str">
        <f>IF(ISNUMBER(MATCH(J1474, Causas!B:B, 0)), "Taxonomía Nueva", IF(ISNUMBER(MATCH(J1474, 'Causas 1'!B:B, 0)), "Taxonomía Antigua", "HUÉRFANO"))</f>
        <v>Taxonomía Nueva</v>
      </c>
      <c r="S1474" s="56">
        <f>YEAR(G1474)</f>
        <v>2022</v>
      </c>
      <c r="T1474" s="8">
        <f>IF(OR(ISBLANK(O1473), O1473=0, O1473="", ISBLANK(P1473), P1473=0, P1473=""), 1, 0)</f>
        <v>0</v>
      </c>
    </row>
    <row r="1475" spans="2:20">
      <c r="B1475" s="7">
        <v>202201997</v>
      </c>
      <c r="C1475" s="8">
        <v>10</v>
      </c>
      <c r="D1475" s="8">
        <v>196</v>
      </c>
      <c r="E1475" s="8">
        <v>17686</v>
      </c>
      <c r="F1475" s="9">
        <v>2270</v>
      </c>
      <c r="G1475" s="10">
        <v>44916.188807870371</v>
      </c>
      <c r="H1475" s="10">
        <v>44916.191134259258</v>
      </c>
      <c r="I1475" s="11">
        <v>0.06</v>
      </c>
      <c r="J1475" s="9">
        <v>32</v>
      </c>
      <c r="K1475" s="9" t="s">
        <v>2</v>
      </c>
      <c r="L1475" s="8">
        <v>7308</v>
      </c>
      <c r="M1475" s="8" t="s">
        <v>50</v>
      </c>
      <c r="N1475" s="8" t="s">
        <v>51</v>
      </c>
      <c r="O1475" s="8">
        <v>304252.89421007002</v>
      </c>
      <c r="P1475" s="12">
        <v>6139485.9180800002</v>
      </c>
      <c r="Q1475" s="13" t="s">
        <v>1186</v>
      </c>
      <c r="R1475" s="54" t="str">
        <f>IF(ISNUMBER(MATCH(J1475, Causas!B:B, 0)), "Taxonomía Nueva", IF(ISNUMBER(MATCH(J1475, 'Causas 1'!B:B, 0)), "Taxonomía Antigua", "HUÉRFANO"))</f>
        <v>Taxonomía Nueva</v>
      </c>
      <c r="S1475" s="56">
        <f>YEAR(G1475)</f>
        <v>2022</v>
      </c>
      <c r="T1475" s="8">
        <f>IF(OR(ISBLANK(O1474), O1474=0, O1474="", ISBLANK(P1474), P1474=0, P1474=""), 1, 0)</f>
        <v>0</v>
      </c>
    </row>
    <row r="1476" spans="2:20">
      <c r="B1476" s="7">
        <v>202202002</v>
      </c>
      <c r="C1476" s="8">
        <v>10</v>
      </c>
      <c r="D1476" s="8">
        <v>160</v>
      </c>
      <c r="E1476" s="8">
        <v>9201</v>
      </c>
      <c r="F1476" s="9">
        <v>2013</v>
      </c>
      <c r="G1476" s="10">
        <v>44916.646458333336</v>
      </c>
      <c r="H1476" s="10">
        <v>44916.680613425924</v>
      </c>
      <c r="I1476" s="11">
        <v>0.82</v>
      </c>
      <c r="J1476" s="9">
        <v>30</v>
      </c>
      <c r="K1476" s="9" t="s">
        <v>4</v>
      </c>
      <c r="L1476" s="8">
        <v>7308</v>
      </c>
      <c r="M1476" s="8" t="s">
        <v>50</v>
      </c>
      <c r="N1476" s="8" t="s">
        <v>51</v>
      </c>
      <c r="O1476" s="8">
        <v>306889.62295175</v>
      </c>
      <c r="P1476" s="12">
        <v>6141379.1351304101</v>
      </c>
      <c r="Q1476" s="13" t="s">
        <v>1187</v>
      </c>
      <c r="R1476" s="54" t="str">
        <f>IF(ISNUMBER(MATCH(J1476, Causas!B:B, 0)), "Taxonomía Nueva", IF(ISNUMBER(MATCH(J1476, 'Causas 1'!B:B, 0)), "Taxonomía Antigua", "HUÉRFANO"))</f>
        <v>Taxonomía Nueva</v>
      </c>
      <c r="S1476" s="56">
        <f>YEAR(G1476)</f>
        <v>2022</v>
      </c>
      <c r="T1476" s="8">
        <f>IF(OR(ISBLANK(O1475), O1475=0, O1475="", ISBLANK(P1475), P1475=0, P1475=""), 1, 0)</f>
        <v>0</v>
      </c>
    </row>
    <row r="1477" spans="2:20">
      <c r="B1477" s="7">
        <v>202202002</v>
      </c>
      <c r="C1477" s="8">
        <v>10</v>
      </c>
      <c r="D1477" s="8">
        <v>20</v>
      </c>
      <c r="E1477" s="8">
        <v>725</v>
      </c>
      <c r="F1477" s="9">
        <v>286</v>
      </c>
      <c r="G1477" s="10">
        <v>44916.683287037034</v>
      </c>
      <c r="H1477" s="10">
        <v>44916.690532407411</v>
      </c>
      <c r="I1477" s="11">
        <v>0.17</v>
      </c>
      <c r="J1477" s="9">
        <v>30</v>
      </c>
      <c r="K1477" s="9" t="s">
        <v>4</v>
      </c>
      <c r="L1477" s="8">
        <v>7308</v>
      </c>
      <c r="M1477" s="8" t="s">
        <v>50</v>
      </c>
      <c r="N1477" s="8" t="s">
        <v>51</v>
      </c>
      <c r="O1477" s="8">
        <v>312544.08500000002</v>
      </c>
      <c r="P1477" s="12">
        <v>6135530.3689999999</v>
      </c>
      <c r="Q1477" s="13" t="s">
        <v>1187</v>
      </c>
      <c r="R1477" s="54" t="str">
        <f>IF(ISNUMBER(MATCH(J1477, Causas!B:B, 0)), "Taxonomía Nueva", IF(ISNUMBER(MATCH(J1477, 'Causas 1'!B:B, 0)), "Taxonomía Antigua", "HUÉRFANO"))</f>
        <v>Taxonomía Nueva</v>
      </c>
      <c r="S1477" s="56">
        <f>YEAR(G1477)</f>
        <v>2022</v>
      </c>
      <c r="T1477" s="8">
        <f>IF(OR(ISBLANK(O1476), O1476=0, O1476="", ISBLANK(P1476), P1476=0, P1476=""), 1, 0)</f>
        <v>0</v>
      </c>
    </row>
    <row r="1478" spans="2:20">
      <c r="B1478" s="7">
        <v>202202005</v>
      </c>
      <c r="C1478" s="8">
        <v>2</v>
      </c>
      <c r="D1478" s="8">
        <v>20</v>
      </c>
      <c r="E1478" s="8">
        <v>625</v>
      </c>
      <c r="F1478" s="9">
        <v>171</v>
      </c>
      <c r="G1478" s="10">
        <v>44916.721273148149</v>
      </c>
      <c r="H1478" s="10">
        <v>44916.782384259262</v>
      </c>
      <c r="I1478" s="11">
        <v>1.47</v>
      </c>
      <c r="J1478" s="9">
        <v>4</v>
      </c>
      <c r="K1478" s="9" t="s">
        <v>4</v>
      </c>
      <c r="L1478" s="8">
        <v>7308</v>
      </c>
      <c r="M1478" s="8" t="s">
        <v>50</v>
      </c>
      <c r="N1478" s="8" t="s">
        <v>51</v>
      </c>
      <c r="O1478" s="8">
        <v>311280.63</v>
      </c>
      <c r="P1478" s="12">
        <v>6143645.8200000003</v>
      </c>
      <c r="Q1478" s="13" t="s">
        <v>1188</v>
      </c>
      <c r="R1478" s="54" t="str">
        <f>IF(ISNUMBER(MATCH(J1478, Causas!B:B, 0)), "Taxonomía Nueva", IF(ISNUMBER(MATCH(J1478, 'Causas 1'!B:B, 0)), "Taxonomía Antigua", "HUÉRFANO"))</f>
        <v>Taxonomía Nueva</v>
      </c>
      <c r="S1478" s="56">
        <f>YEAR(G1478)</f>
        <v>2022</v>
      </c>
      <c r="T1478" s="8">
        <f>IF(OR(ISBLANK(O1477), O1477=0, O1477="", ISBLANK(P1477), P1477=0, P1477=""), 1, 0)</f>
        <v>0</v>
      </c>
    </row>
    <row r="1479" spans="2:20">
      <c r="B1479" s="7">
        <v>202202005</v>
      </c>
      <c r="C1479" s="8">
        <v>2</v>
      </c>
      <c r="D1479" s="8">
        <v>12</v>
      </c>
      <c r="E1479" s="8">
        <v>755</v>
      </c>
      <c r="F1479" s="9">
        <v>16</v>
      </c>
      <c r="G1479" s="10">
        <v>44916.721273148149</v>
      </c>
      <c r="H1479" s="10">
        <v>44916.886180555557</v>
      </c>
      <c r="I1479" s="11">
        <v>3.96</v>
      </c>
      <c r="J1479" s="9">
        <v>4</v>
      </c>
      <c r="K1479" s="9" t="s">
        <v>4</v>
      </c>
      <c r="L1479" s="8">
        <v>7308</v>
      </c>
      <c r="M1479" s="8" t="s">
        <v>50</v>
      </c>
      <c r="N1479" s="8" t="s">
        <v>51</v>
      </c>
      <c r="O1479" s="8">
        <v>311280.63</v>
      </c>
      <c r="P1479" s="12">
        <v>6143645.8200000003</v>
      </c>
      <c r="Q1479" s="13" t="s">
        <v>1188</v>
      </c>
      <c r="R1479" s="54" t="str">
        <f>IF(ISNUMBER(MATCH(J1479, Causas!B:B, 0)), "Taxonomía Nueva", IF(ISNUMBER(MATCH(J1479, 'Causas 1'!B:B, 0)), "Taxonomía Antigua", "HUÉRFANO"))</f>
        <v>Taxonomía Nueva</v>
      </c>
      <c r="S1479" s="56">
        <f>YEAR(G1479)</f>
        <v>2022</v>
      </c>
      <c r="T1479" s="8">
        <f>IF(OR(ISBLANK(O1478), O1478=0, O1478="", ISBLANK(P1478), P1478=0, P1478=""), 1, 0)</f>
        <v>0</v>
      </c>
    </row>
    <row r="1480" spans="2:20">
      <c r="B1480" s="7">
        <v>202202008</v>
      </c>
      <c r="C1480" s="8">
        <v>6</v>
      </c>
      <c r="D1480" s="8">
        <v>0</v>
      </c>
      <c r="E1480" s="8">
        <v>0</v>
      </c>
      <c r="F1480" s="9">
        <v>30</v>
      </c>
      <c r="G1480" s="10">
        <v>44916.860844907409</v>
      </c>
      <c r="H1480" s="10">
        <v>44916.904664351852</v>
      </c>
      <c r="I1480" s="11">
        <v>1.05</v>
      </c>
      <c r="J1480" s="9">
        <v>26</v>
      </c>
      <c r="K1480" s="9" t="s">
        <v>4</v>
      </c>
      <c r="L1480" s="8">
        <v>7301</v>
      </c>
      <c r="M1480" s="8" t="s">
        <v>53</v>
      </c>
      <c r="N1480" s="8" t="s">
        <v>275</v>
      </c>
      <c r="O1480" s="8">
        <v>297364.58500000002</v>
      </c>
      <c r="P1480" s="12">
        <v>6121476.0060000001</v>
      </c>
      <c r="Q1480" s="13" t="s">
        <v>1189</v>
      </c>
      <c r="R1480" s="54" t="str">
        <f>IF(ISNUMBER(MATCH(J1480, Causas!B:B, 0)), "Taxonomía Nueva", IF(ISNUMBER(MATCH(J1480, 'Causas 1'!B:B, 0)), "Taxonomía Antigua", "HUÉRFANO"))</f>
        <v>Taxonomía Nueva</v>
      </c>
      <c r="S1480" s="56">
        <f>YEAR(G1480)</f>
        <v>2022</v>
      </c>
      <c r="T1480" s="8">
        <f>IF(OR(ISBLANK(O1479), O1479=0, O1479="", ISBLANK(P1479), P1479=0, P1479=""), 1, 0)</f>
        <v>0</v>
      </c>
    </row>
    <row r="1481" spans="2:20">
      <c r="B1481" s="7">
        <v>202202016</v>
      </c>
      <c r="C1481" s="8">
        <v>7</v>
      </c>
      <c r="D1481" s="8">
        <v>13</v>
      </c>
      <c r="E1481" s="8">
        <v>480</v>
      </c>
      <c r="F1481" s="9">
        <v>219</v>
      </c>
      <c r="G1481" s="10">
        <v>44917.810856481483</v>
      </c>
      <c r="H1481" s="10">
        <v>44917.912199074075</v>
      </c>
      <c r="I1481" s="11">
        <v>2.4300000000000002</v>
      </c>
      <c r="J1481" s="9">
        <v>18</v>
      </c>
      <c r="K1481" s="9" t="s">
        <v>4</v>
      </c>
      <c r="L1481" s="8">
        <v>7301</v>
      </c>
      <c r="M1481" s="8" t="s">
        <v>53</v>
      </c>
      <c r="N1481" s="8" t="s">
        <v>51</v>
      </c>
      <c r="O1481" s="8">
        <v>308303.20899999997</v>
      </c>
      <c r="P1481" s="12">
        <v>6115182.8380000005</v>
      </c>
      <c r="Q1481" s="13" t="s">
        <v>1190</v>
      </c>
      <c r="R1481" s="54" t="str">
        <f>IF(ISNUMBER(MATCH(J1481, Causas!B:B, 0)), "Taxonomía Nueva", IF(ISNUMBER(MATCH(J1481, 'Causas 1'!B:B, 0)), "Taxonomía Antigua", "HUÉRFANO"))</f>
        <v>Taxonomía Nueva</v>
      </c>
      <c r="S1481" s="56">
        <f>YEAR(G1481)</f>
        <v>2022</v>
      </c>
      <c r="T1481" s="8">
        <f>IF(OR(ISBLANK(O1480), O1480=0, O1480="", ISBLANK(P1480), P1480=0, P1480=""), 1, 0)</f>
        <v>0</v>
      </c>
    </row>
    <row r="1482" spans="2:20">
      <c r="B1482" s="7">
        <v>202202017</v>
      </c>
      <c r="C1482" s="8">
        <v>8</v>
      </c>
      <c r="D1482" s="8">
        <v>21</v>
      </c>
      <c r="E1482" s="8">
        <v>827</v>
      </c>
      <c r="F1482" s="9">
        <v>126</v>
      </c>
      <c r="G1482" s="10">
        <v>44917.825416666667</v>
      </c>
      <c r="H1482" s="10">
        <v>44917.849259259259</v>
      </c>
      <c r="I1482" s="11">
        <v>0.56999999999999995</v>
      </c>
      <c r="J1482" s="9">
        <v>5</v>
      </c>
      <c r="K1482" s="9" t="s">
        <v>4</v>
      </c>
      <c r="L1482" s="8">
        <v>7301</v>
      </c>
      <c r="M1482" s="8" t="s">
        <v>53</v>
      </c>
      <c r="N1482" s="8" t="s">
        <v>51</v>
      </c>
      <c r="O1482" s="8">
        <v>299326.63199999998</v>
      </c>
      <c r="P1482" s="12">
        <v>6126814.4869999997</v>
      </c>
      <c r="Q1482" s="13" t="s">
        <v>1191</v>
      </c>
      <c r="R1482" s="54" t="str">
        <f>IF(ISNUMBER(MATCH(J1482, Causas!B:B, 0)), "Taxonomía Nueva", IF(ISNUMBER(MATCH(J1482, 'Causas 1'!B:B, 0)), "Taxonomía Antigua", "HUÉRFANO"))</f>
        <v>Taxonomía Nueva</v>
      </c>
      <c r="S1482" s="56">
        <f>YEAR(G1482)</f>
        <v>2022</v>
      </c>
      <c r="T1482" s="8">
        <f>IF(OR(ISBLANK(O1481), O1481=0, O1481="", ISBLANK(P1481), P1481=0, P1481=""), 1, 0)</f>
        <v>0</v>
      </c>
    </row>
    <row r="1483" spans="2:20">
      <c r="B1483" s="7">
        <v>202202017</v>
      </c>
      <c r="C1483" s="8">
        <v>8</v>
      </c>
      <c r="D1483" s="8">
        <v>41</v>
      </c>
      <c r="E1483" s="8">
        <v>1683</v>
      </c>
      <c r="F1483" s="9">
        <v>380</v>
      </c>
      <c r="G1483" s="10">
        <v>44917.825416666667</v>
      </c>
      <c r="H1483" s="10">
        <v>44917.858159722222</v>
      </c>
      <c r="I1483" s="11">
        <v>0.79</v>
      </c>
      <c r="J1483" s="9">
        <v>5</v>
      </c>
      <c r="K1483" s="9" t="s">
        <v>4</v>
      </c>
      <c r="L1483" s="8">
        <v>7301</v>
      </c>
      <c r="M1483" s="8" t="s">
        <v>53</v>
      </c>
      <c r="N1483" s="8" t="s">
        <v>51</v>
      </c>
      <c r="O1483" s="8">
        <v>299667.65500000003</v>
      </c>
      <c r="P1483" s="12">
        <v>6126982.4730000002</v>
      </c>
      <c r="Q1483" s="13" t="s">
        <v>1191</v>
      </c>
      <c r="R1483" s="54" t="str">
        <f>IF(ISNUMBER(MATCH(J1483, Causas!B:B, 0)), "Taxonomía Nueva", IF(ISNUMBER(MATCH(J1483, 'Causas 1'!B:B, 0)), "Taxonomía Antigua", "HUÉRFANO"))</f>
        <v>Taxonomía Nueva</v>
      </c>
      <c r="S1483" s="56">
        <f>YEAR(G1483)</f>
        <v>2022</v>
      </c>
      <c r="T1483" s="8">
        <f>IF(OR(ISBLANK(O1482), O1482=0, O1482="", ISBLANK(P1482), P1482=0, P1482=""), 1, 0)</f>
        <v>0</v>
      </c>
    </row>
    <row r="1484" spans="2:20">
      <c r="B1484" s="7">
        <v>202202017</v>
      </c>
      <c r="C1484" s="8">
        <v>8</v>
      </c>
      <c r="D1484" s="8">
        <v>1</v>
      </c>
      <c r="E1484" s="8">
        <v>75</v>
      </c>
      <c r="F1484" s="9">
        <v>23</v>
      </c>
      <c r="G1484" s="10">
        <v>44917.825416666667</v>
      </c>
      <c r="H1484" s="10">
        <v>44917.849259259259</v>
      </c>
      <c r="I1484" s="11">
        <v>0.56999999999999995</v>
      </c>
      <c r="J1484" s="9">
        <v>5</v>
      </c>
      <c r="K1484" s="9" t="s">
        <v>4</v>
      </c>
      <c r="L1484" s="8">
        <v>7306</v>
      </c>
      <c r="M1484" s="8" t="s">
        <v>60</v>
      </c>
      <c r="N1484" s="8" t="s">
        <v>51</v>
      </c>
      <c r="O1484" s="8">
        <v>299326.63199999998</v>
      </c>
      <c r="P1484" s="12">
        <v>6126814.4869999997</v>
      </c>
      <c r="Q1484" s="13" t="s">
        <v>1191</v>
      </c>
      <c r="R1484" s="54" t="str">
        <f>IF(ISNUMBER(MATCH(J1484, Causas!B:B, 0)), "Taxonomía Nueva", IF(ISNUMBER(MATCH(J1484, 'Causas 1'!B:B, 0)), "Taxonomía Antigua", "HUÉRFANO"))</f>
        <v>Taxonomía Nueva</v>
      </c>
      <c r="S1484" s="56">
        <f>YEAR(G1484)</f>
        <v>2022</v>
      </c>
      <c r="T1484" s="8">
        <f>IF(OR(ISBLANK(O1483), O1483=0, O1483="", ISBLANK(P1483), P1483=0, P1483=""), 1, 0)</f>
        <v>0</v>
      </c>
    </row>
    <row r="1485" spans="2:20">
      <c r="B1485" s="7">
        <v>202202029</v>
      </c>
      <c r="C1485" s="8">
        <v>10</v>
      </c>
      <c r="D1485" s="8">
        <v>6</v>
      </c>
      <c r="E1485" s="8">
        <v>450</v>
      </c>
      <c r="F1485" s="9">
        <v>16</v>
      </c>
      <c r="G1485" s="10">
        <v>44917.88013888889</v>
      </c>
      <c r="H1485" s="10">
        <v>44917.959652777776</v>
      </c>
      <c r="I1485" s="11">
        <v>1.91</v>
      </c>
      <c r="J1485" s="9">
        <v>8</v>
      </c>
      <c r="K1485" s="9" t="s">
        <v>4</v>
      </c>
      <c r="L1485" s="8">
        <v>7308</v>
      </c>
      <c r="M1485" s="8" t="s">
        <v>50</v>
      </c>
      <c r="N1485" s="8" t="s">
        <v>51</v>
      </c>
      <c r="O1485" s="8">
        <v>309344.71000000002</v>
      </c>
      <c r="P1485" s="12">
        <v>6139226.7690000003</v>
      </c>
      <c r="Q1485" s="13" t="s">
        <v>1192</v>
      </c>
      <c r="R1485" s="54" t="str">
        <f>IF(ISNUMBER(MATCH(J1485, Causas!B:B, 0)), "Taxonomía Nueva", IF(ISNUMBER(MATCH(J1485, 'Causas 1'!B:B, 0)), "Taxonomía Antigua", "HUÉRFANO"))</f>
        <v>Taxonomía Nueva</v>
      </c>
      <c r="S1485" s="56">
        <f>YEAR(G1485)</f>
        <v>2022</v>
      </c>
      <c r="T1485" s="8">
        <f>IF(OR(ISBLANK(O1484), O1484=0, O1484="", ISBLANK(P1484), P1484=0, P1484=""), 1, 0)</f>
        <v>0</v>
      </c>
    </row>
    <row r="1486" spans="2:20">
      <c r="B1486" s="7">
        <v>202202048</v>
      </c>
      <c r="C1486" s="8">
        <v>9</v>
      </c>
      <c r="D1486" s="8">
        <v>0</v>
      </c>
      <c r="E1486" s="8">
        <v>0</v>
      </c>
      <c r="F1486" s="9">
        <v>60</v>
      </c>
      <c r="G1486" s="10">
        <v>44920.034074074072</v>
      </c>
      <c r="H1486" s="10">
        <v>44920.093946759262</v>
      </c>
      <c r="I1486" s="11">
        <v>1.44</v>
      </c>
      <c r="J1486" s="9">
        <v>5</v>
      </c>
      <c r="K1486" s="9" t="s">
        <v>4</v>
      </c>
      <c r="L1486" s="8">
        <v>7306</v>
      </c>
      <c r="M1486" s="8" t="s">
        <v>60</v>
      </c>
      <c r="N1486" s="8" t="s">
        <v>275</v>
      </c>
      <c r="O1486" s="8">
        <v>334507.59700000001</v>
      </c>
      <c r="P1486" s="12">
        <v>6125569.8619999997</v>
      </c>
      <c r="Q1486" s="13" t="s">
        <v>1193</v>
      </c>
      <c r="R1486" s="54" t="str">
        <f>IF(ISNUMBER(MATCH(J1486, Causas!B:B, 0)), "Taxonomía Nueva", IF(ISNUMBER(MATCH(J1486, 'Causas 1'!B:B, 0)), "Taxonomía Antigua", "HUÉRFANO"))</f>
        <v>Taxonomía Nueva</v>
      </c>
      <c r="S1486" s="56">
        <f>YEAR(G1486)</f>
        <v>2022</v>
      </c>
      <c r="T1486" s="8">
        <f>IF(OR(ISBLANK(O1485), O1485=0, O1485="", ISBLANK(P1485), P1485=0, P1485=""), 1, 0)</f>
        <v>0</v>
      </c>
    </row>
    <row r="1487" spans="2:20">
      <c r="B1487" s="7">
        <v>202202048</v>
      </c>
      <c r="C1487" s="8">
        <v>9</v>
      </c>
      <c r="D1487" s="8">
        <v>0</v>
      </c>
      <c r="E1487" s="8">
        <v>0</v>
      </c>
      <c r="F1487" s="9">
        <v>21</v>
      </c>
      <c r="G1487" s="10">
        <v>44920.034074074072</v>
      </c>
      <c r="H1487" s="10">
        <v>44920.093946759262</v>
      </c>
      <c r="I1487" s="11">
        <v>1.44</v>
      </c>
      <c r="J1487" s="9">
        <v>5</v>
      </c>
      <c r="K1487" s="9" t="s">
        <v>4</v>
      </c>
      <c r="L1487" s="8">
        <v>7308</v>
      </c>
      <c r="M1487" s="8" t="s">
        <v>50</v>
      </c>
      <c r="N1487" s="8" t="s">
        <v>275</v>
      </c>
      <c r="O1487" s="8">
        <v>334507.59700000001</v>
      </c>
      <c r="P1487" s="12">
        <v>6125569.8619999997</v>
      </c>
      <c r="Q1487" s="13" t="s">
        <v>1193</v>
      </c>
      <c r="R1487" s="54" t="str">
        <f>IF(ISNUMBER(MATCH(J1487, Causas!B:B, 0)), "Taxonomía Nueva", IF(ISNUMBER(MATCH(J1487, 'Causas 1'!B:B, 0)), "Taxonomía Antigua", "HUÉRFANO"))</f>
        <v>Taxonomía Nueva</v>
      </c>
      <c r="S1487" s="56">
        <f>YEAR(G1487)</f>
        <v>2022</v>
      </c>
      <c r="T1487" s="8">
        <f>IF(OR(ISBLANK(O1486), O1486=0, O1486="", ISBLANK(P1486), P1486=0, P1486=""), 1, 0)</f>
        <v>0</v>
      </c>
    </row>
    <row r="1488" spans="2:20">
      <c r="B1488" s="14">
        <v>202202079</v>
      </c>
      <c r="C1488" s="8">
        <v>7</v>
      </c>
      <c r="D1488" s="15">
        <v>0</v>
      </c>
      <c r="E1488" s="15">
        <v>0</v>
      </c>
      <c r="F1488" s="16">
        <v>24</v>
      </c>
      <c r="G1488" s="17">
        <v>44924.846342592595</v>
      </c>
      <c r="H1488" s="17">
        <v>44925.008287037039</v>
      </c>
      <c r="I1488" s="18">
        <v>3.89</v>
      </c>
      <c r="J1488" s="16">
        <v>8</v>
      </c>
      <c r="K1488" s="16" t="s">
        <v>4</v>
      </c>
      <c r="L1488" s="15">
        <v>7301</v>
      </c>
      <c r="M1488" s="15" t="s">
        <v>53</v>
      </c>
      <c r="N1488" s="15" t="s">
        <v>275</v>
      </c>
      <c r="O1488" s="15">
        <v>313976.34000000003</v>
      </c>
      <c r="P1488" s="19">
        <v>6110420.9670000002</v>
      </c>
      <c r="Q1488" s="20" t="s">
        <v>1194</v>
      </c>
      <c r="R1488" s="54" t="str">
        <f>IF(ISNUMBER(MATCH(J1488, Causas!B:B, 0)), "Taxonomía Nueva", IF(ISNUMBER(MATCH(J1488, 'Causas 1'!B:B, 0)), "Taxonomía Antigua", "HUÉRFANO"))</f>
        <v>Taxonomía Nueva</v>
      </c>
      <c r="S1488" s="56">
        <f>YEAR(G1488)</f>
        <v>2022</v>
      </c>
      <c r="T1488" s="8">
        <f>IF(OR(ISBLANK(O1487), O1487=0, O1487="", ISBLANK(P1487), P1487=0, P1487=""), 1, 0)</f>
        <v>0</v>
      </c>
    </row>
    <row r="1489" spans="2:20">
      <c r="B1489" s="7">
        <v>202300007</v>
      </c>
      <c r="C1489" s="8">
        <v>7</v>
      </c>
      <c r="D1489" s="8">
        <v>4</v>
      </c>
      <c r="E1489" s="8">
        <v>120</v>
      </c>
      <c r="F1489" s="9">
        <v>33</v>
      </c>
      <c r="G1489" s="10">
        <v>44929.871979166666</v>
      </c>
      <c r="H1489" s="10">
        <v>44929.9</v>
      </c>
      <c r="I1489" s="11">
        <v>0.67</v>
      </c>
      <c r="J1489" s="9">
        <v>30</v>
      </c>
      <c r="K1489" s="9" t="s">
        <v>4</v>
      </c>
      <c r="L1489" s="8">
        <v>7301</v>
      </c>
      <c r="M1489" s="8" t="s">
        <v>53</v>
      </c>
      <c r="N1489" s="8" t="s">
        <v>51</v>
      </c>
      <c r="O1489" s="8"/>
      <c r="P1489" s="12"/>
      <c r="Q1489" s="13" t="s">
        <v>1195</v>
      </c>
      <c r="R1489" s="54" t="str">
        <f>IF(ISNUMBER(MATCH(J1489, Causas!B:B, 0)), "Taxonomía Nueva", IF(ISNUMBER(MATCH(J1489, 'Causas 1'!B:B, 0)), "Taxonomía Antigua", "HUÉRFANO"))</f>
        <v>Taxonomía Nueva</v>
      </c>
      <c r="S1489" s="56">
        <f>YEAR(G1489)</f>
        <v>2023</v>
      </c>
      <c r="T1489" s="8">
        <f>IF(OR(ISBLANK(O1488), O1488=0, O1488="", ISBLANK(P1488), P1488=0, P1488=""), 1, 0)</f>
        <v>0</v>
      </c>
    </row>
    <row r="1490" spans="2:20">
      <c r="B1490" s="7">
        <v>202300038</v>
      </c>
      <c r="C1490" s="8">
        <v>6</v>
      </c>
      <c r="D1490" s="8">
        <v>3</v>
      </c>
      <c r="E1490" s="8">
        <v>90</v>
      </c>
      <c r="F1490" s="9">
        <v>23</v>
      </c>
      <c r="G1490" s="10">
        <v>44935.322812500002</v>
      </c>
      <c r="H1490" s="10">
        <v>44935.39371527778</v>
      </c>
      <c r="I1490" s="11">
        <v>1.7</v>
      </c>
      <c r="J1490" s="9">
        <v>30</v>
      </c>
      <c r="K1490" s="9" t="s">
        <v>4</v>
      </c>
      <c r="L1490" s="8">
        <v>7301</v>
      </c>
      <c r="M1490" s="8" t="s">
        <v>53</v>
      </c>
      <c r="N1490" s="8" t="s">
        <v>51</v>
      </c>
      <c r="O1490" s="8"/>
      <c r="P1490" s="12"/>
      <c r="Q1490" s="13" t="s">
        <v>1196</v>
      </c>
      <c r="R1490" s="54" t="str">
        <f>IF(ISNUMBER(MATCH(J1490, Causas!B:B, 0)), "Taxonomía Nueva", IF(ISNUMBER(MATCH(J1490, 'Causas 1'!B:B, 0)), "Taxonomía Antigua", "HUÉRFANO"))</f>
        <v>Taxonomía Nueva</v>
      </c>
      <c r="S1490" s="56">
        <f>YEAR(G1490)</f>
        <v>2023</v>
      </c>
      <c r="T1490" s="8">
        <f>IF(OR(ISBLANK(O1489), O1489=0, O1489="", ISBLANK(P1489), P1489=0, P1489=""), 1, 0)</f>
        <v>1</v>
      </c>
    </row>
    <row r="1491" spans="2:20">
      <c r="B1491" s="7">
        <v>202300042</v>
      </c>
      <c r="C1491" s="8">
        <v>6</v>
      </c>
      <c r="D1491" s="8">
        <v>1</v>
      </c>
      <c r="E1491" s="8">
        <v>75</v>
      </c>
      <c r="F1491" s="9">
        <v>4</v>
      </c>
      <c r="G1491" s="10">
        <v>44935.477488425924</v>
      </c>
      <c r="H1491" s="10">
        <v>44935.580694444441</v>
      </c>
      <c r="I1491" s="11">
        <v>2.48</v>
      </c>
      <c r="J1491" s="9">
        <v>11</v>
      </c>
      <c r="K1491" s="9" t="s">
        <v>4</v>
      </c>
      <c r="L1491" s="8">
        <v>7301</v>
      </c>
      <c r="M1491" s="8" t="s">
        <v>53</v>
      </c>
      <c r="N1491" s="8" t="s">
        <v>51</v>
      </c>
      <c r="O1491" s="8"/>
      <c r="P1491" s="12"/>
      <c r="Q1491" s="13" t="s">
        <v>1197</v>
      </c>
      <c r="R1491" s="54" t="str">
        <f>IF(ISNUMBER(MATCH(J1491, Causas!B:B, 0)), "Taxonomía Nueva", IF(ISNUMBER(MATCH(J1491, 'Causas 1'!B:B, 0)), "Taxonomía Antigua", "HUÉRFANO"))</f>
        <v>Taxonomía Nueva</v>
      </c>
      <c r="S1491" s="56">
        <f>YEAR(G1491)</f>
        <v>2023</v>
      </c>
      <c r="T1491" s="8">
        <f>IF(OR(ISBLANK(O1490), O1490=0, O1490="", ISBLANK(P1490), P1490=0, P1490=""), 1, 0)</f>
        <v>1</v>
      </c>
    </row>
    <row r="1492" spans="2:20">
      <c r="B1492" s="7">
        <v>202300042</v>
      </c>
      <c r="C1492" s="8">
        <v>6</v>
      </c>
      <c r="D1492" s="8">
        <v>1</v>
      </c>
      <c r="E1492" s="8">
        <v>30</v>
      </c>
      <c r="F1492" s="9">
        <v>2</v>
      </c>
      <c r="G1492" s="10">
        <v>44935.477488425924</v>
      </c>
      <c r="H1492" s="10">
        <v>44935.580694444441</v>
      </c>
      <c r="I1492" s="11">
        <v>2.48</v>
      </c>
      <c r="J1492" s="9">
        <v>11</v>
      </c>
      <c r="K1492" s="9" t="s">
        <v>4</v>
      </c>
      <c r="L1492" s="8">
        <v>7301</v>
      </c>
      <c r="M1492" s="8" t="s">
        <v>53</v>
      </c>
      <c r="N1492" s="8" t="s">
        <v>51</v>
      </c>
      <c r="O1492" s="8"/>
      <c r="P1492" s="12"/>
      <c r="Q1492" s="13" t="s">
        <v>1197</v>
      </c>
      <c r="R1492" s="54" t="str">
        <f>IF(ISNUMBER(MATCH(J1492, Causas!B:B, 0)), "Taxonomía Nueva", IF(ISNUMBER(MATCH(J1492, 'Causas 1'!B:B, 0)), "Taxonomía Antigua", "HUÉRFANO"))</f>
        <v>Taxonomía Nueva</v>
      </c>
      <c r="S1492" s="56">
        <f>YEAR(G1492)</f>
        <v>2023</v>
      </c>
      <c r="T1492" s="8">
        <f>IF(OR(ISBLANK(O1491), O1491=0, O1491="", ISBLANK(P1491), P1491=0, P1491=""), 1, 0)</f>
        <v>1</v>
      </c>
    </row>
    <row r="1493" spans="2:20">
      <c r="B1493" s="7">
        <v>202300076</v>
      </c>
      <c r="C1493" s="8">
        <v>10</v>
      </c>
      <c r="D1493" s="8">
        <v>0</v>
      </c>
      <c r="E1493" s="8">
        <v>0</v>
      </c>
      <c r="F1493" s="9">
        <v>6</v>
      </c>
      <c r="G1493" s="10">
        <v>44943.681250000001</v>
      </c>
      <c r="H1493" s="10">
        <v>44943.720138888886</v>
      </c>
      <c r="I1493" s="11">
        <v>0.93</v>
      </c>
      <c r="J1493" s="9">
        <v>5</v>
      </c>
      <c r="K1493" s="9" t="s">
        <v>4</v>
      </c>
      <c r="L1493" s="8">
        <v>7308</v>
      </c>
      <c r="M1493" s="8" t="s">
        <v>50</v>
      </c>
      <c r="N1493" s="8" t="s">
        <v>275</v>
      </c>
      <c r="O1493" s="8"/>
      <c r="P1493" s="12"/>
      <c r="Q1493" s="13" t="s">
        <v>1198</v>
      </c>
      <c r="R1493" s="54" t="str">
        <f>IF(ISNUMBER(MATCH(J1493, Causas!B:B, 0)), "Taxonomía Nueva", IF(ISNUMBER(MATCH(J1493, 'Causas 1'!B:B, 0)), "Taxonomía Antigua", "HUÉRFANO"))</f>
        <v>Taxonomía Nueva</v>
      </c>
      <c r="S1493" s="56">
        <f>YEAR(G1493)</f>
        <v>2023</v>
      </c>
      <c r="T1493" s="8">
        <f>IF(OR(ISBLANK(O1492), O1492=0, O1492="", ISBLANK(P1492), P1492=0, P1492=""), 1, 0)</f>
        <v>1</v>
      </c>
    </row>
    <row r="1494" spans="2:20">
      <c r="B1494" s="7">
        <v>202300079</v>
      </c>
      <c r="C1494" s="8">
        <v>9</v>
      </c>
      <c r="D1494" s="8">
        <v>27</v>
      </c>
      <c r="E1494" s="8">
        <v>666</v>
      </c>
      <c r="F1494" s="9">
        <v>430</v>
      </c>
      <c r="G1494" s="10">
        <v>44944.788888888892</v>
      </c>
      <c r="H1494" s="10">
        <v>44944.818749999999</v>
      </c>
      <c r="I1494" s="11">
        <v>0.72</v>
      </c>
      <c r="J1494" s="9">
        <v>32</v>
      </c>
      <c r="K1494" s="9" t="s">
        <v>2</v>
      </c>
      <c r="L1494" s="8">
        <v>7306</v>
      </c>
      <c r="M1494" s="8" t="s">
        <v>60</v>
      </c>
      <c r="N1494" s="8" t="s">
        <v>51</v>
      </c>
      <c r="O1494" s="8"/>
      <c r="P1494" s="12"/>
      <c r="Q1494" s="13" t="s">
        <v>1199</v>
      </c>
      <c r="R1494" s="54" t="str">
        <f>IF(ISNUMBER(MATCH(J1494, Causas!B:B, 0)), "Taxonomía Nueva", IF(ISNUMBER(MATCH(J1494, 'Causas 1'!B:B, 0)), "Taxonomía Antigua", "HUÉRFANO"))</f>
        <v>Taxonomía Nueva</v>
      </c>
      <c r="S1494" s="56">
        <f>YEAR(G1494)</f>
        <v>2023</v>
      </c>
      <c r="T1494" s="8">
        <f>IF(OR(ISBLANK(O1493), O1493=0, O1493="", ISBLANK(P1493), P1493=0, P1493=""), 1, 0)</f>
        <v>1</v>
      </c>
    </row>
    <row r="1495" spans="2:20">
      <c r="B1495" s="7">
        <v>202300079</v>
      </c>
      <c r="C1495" s="8">
        <v>9</v>
      </c>
      <c r="D1495" s="8">
        <v>113</v>
      </c>
      <c r="E1495" s="8">
        <v>16968.5</v>
      </c>
      <c r="F1495" s="9">
        <v>1081</v>
      </c>
      <c r="G1495" s="10">
        <v>44944.788888888892</v>
      </c>
      <c r="H1495" s="10">
        <v>44944.818749999999</v>
      </c>
      <c r="I1495" s="11">
        <v>0.72</v>
      </c>
      <c r="J1495" s="9">
        <v>32</v>
      </c>
      <c r="K1495" s="9" t="s">
        <v>2</v>
      </c>
      <c r="L1495" s="8">
        <v>7308</v>
      </c>
      <c r="M1495" s="8" t="s">
        <v>50</v>
      </c>
      <c r="N1495" s="8" t="s">
        <v>51</v>
      </c>
      <c r="O1495" s="8"/>
      <c r="P1495" s="12"/>
      <c r="Q1495" s="13" t="s">
        <v>1199</v>
      </c>
      <c r="R1495" s="54" t="str">
        <f>IF(ISNUMBER(MATCH(J1495, Causas!B:B, 0)), "Taxonomía Nueva", IF(ISNUMBER(MATCH(J1495, 'Causas 1'!B:B, 0)), "Taxonomía Antigua", "HUÉRFANO"))</f>
        <v>Taxonomía Nueva</v>
      </c>
      <c r="S1495" s="56">
        <f>YEAR(G1495)</f>
        <v>2023</v>
      </c>
      <c r="T1495" s="8">
        <f>IF(OR(ISBLANK(O1494), O1494=0, O1494="", ISBLANK(P1494), P1494=0, P1494=""), 1, 0)</f>
        <v>1</v>
      </c>
    </row>
    <row r="1496" spans="2:20">
      <c r="B1496" s="7">
        <v>202300083</v>
      </c>
      <c r="C1496" s="8">
        <v>10</v>
      </c>
      <c r="D1496" s="8">
        <v>197</v>
      </c>
      <c r="E1496" s="8">
        <v>18436</v>
      </c>
      <c r="F1496" s="9">
        <v>2285</v>
      </c>
      <c r="G1496" s="10">
        <v>44944.788888888892</v>
      </c>
      <c r="H1496" s="10">
        <v>44944.800694444442</v>
      </c>
      <c r="I1496" s="11">
        <v>0.28000000000000003</v>
      </c>
      <c r="J1496" s="9">
        <v>32</v>
      </c>
      <c r="K1496" s="9" t="s">
        <v>2</v>
      </c>
      <c r="L1496" s="8">
        <v>7308</v>
      </c>
      <c r="M1496" s="8" t="s">
        <v>50</v>
      </c>
      <c r="N1496" s="8" t="s">
        <v>51</v>
      </c>
      <c r="O1496" s="8"/>
      <c r="P1496" s="12"/>
      <c r="Q1496" s="13" t="s">
        <v>1199</v>
      </c>
      <c r="R1496" s="54" t="str">
        <f>IF(ISNUMBER(MATCH(J1496, Causas!B:B, 0)), "Taxonomía Nueva", IF(ISNUMBER(MATCH(J1496, 'Causas 1'!B:B, 0)), "Taxonomía Antigua", "HUÉRFANO"))</f>
        <v>Taxonomía Nueva</v>
      </c>
      <c r="S1496" s="56">
        <f>YEAR(G1496)</f>
        <v>2023</v>
      </c>
      <c r="T1496" s="8">
        <f>IF(OR(ISBLANK(O1495), O1495=0, O1495="", ISBLANK(P1495), P1495=0, P1495=""), 1, 0)</f>
        <v>1</v>
      </c>
    </row>
    <row r="1497" spans="2:20">
      <c r="B1497" s="7">
        <v>202300088</v>
      </c>
      <c r="C1497" s="8">
        <v>6</v>
      </c>
      <c r="D1497" s="8">
        <v>309</v>
      </c>
      <c r="E1497" s="8">
        <v>26555</v>
      </c>
      <c r="F1497" s="9">
        <v>4157</v>
      </c>
      <c r="G1497" s="10">
        <v>44944.788888888892</v>
      </c>
      <c r="H1497" s="10">
        <v>44944.792361111111</v>
      </c>
      <c r="I1497" s="11">
        <v>0.08</v>
      </c>
      <c r="J1497" s="9">
        <v>32</v>
      </c>
      <c r="K1497" s="9" t="s">
        <v>2</v>
      </c>
      <c r="L1497" s="8">
        <v>7301</v>
      </c>
      <c r="M1497" s="8" t="s">
        <v>53</v>
      </c>
      <c r="N1497" s="8" t="s">
        <v>51</v>
      </c>
      <c r="O1497" s="8"/>
      <c r="P1497" s="12"/>
      <c r="Q1497" s="13" t="s">
        <v>1199</v>
      </c>
      <c r="R1497" s="54" t="str">
        <f>IF(ISNUMBER(MATCH(J1497, Causas!B:B, 0)), "Taxonomía Nueva", IF(ISNUMBER(MATCH(J1497, 'Causas 1'!B:B, 0)), "Taxonomía Antigua", "HUÉRFANO"))</f>
        <v>Taxonomía Nueva</v>
      </c>
      <c r="S1497" s="56">
        <f>YEAR(G1497)</f>
        <v>2023</v>
      </c>
      <c r="T1497" s="8">
        <f>IF(OR(ISBLANK(O1496), O1496=0, O1496="", ISBLANK(P1496), P1496=0, P1496=""), 1, 0)</f>
        <v>1</v>
      </c>
    </row>
    <row r="1498" spans="2:20">
      <c r="B1498" s="7">
        <v>202300092</v>
      </c>
      <c r="C1498" s="8">
        <v>7</v>
      </c>
      <c r="D1498" s="8">
        <v>0</v>
      </c>
      <c r="E1498" s="8">
        <v>0</v>
      </c>
      <c r="F1498" s="9">
        <v>90</v>
      </c>
      <c r="G1498" s="10">
        <v>44944.89230324074</v>
      </c>
      <c r="H1498" s="10">
        <v>44944.972743055558</v>
      </c>
      <c r="I1498" s="11">
        <v>1.93</v>
      </c>
      <c r="J1498" s="9">
        <v>26</v>
      </c>
      <c r="K1498" s="9" t="s">
        <v>4</v>
      </c>
      <c r="L1498" s="8">
        <v>7301</v>
      </c>
      <c r="M1498" s="8" t="s">
        <v>53</v>
      </c>
      <c r="N1498" s="8" t="s">
        <v>275</v>
      </c>
      <c r="O1498" s="8"/>
      <c r="P1498" s="12"/>
      <c r="Q1498" s="13" t="s">
        <v>1200</v>
      </c>
      <c r="R1498" s="54" t="str">
        <f>IF(ISNUMBER(MATCH(J1498, Causas!B:B, 0)), "Taxonomía Nueva", IF(ISNUMBER(MATCH(J1498, 'Causas 1'!B:B, 0)), "Taxonomía Antigua", "HUÉRFANO"))</f>
        <v>Taxonomía Nueva</v>
      </c>
      <c r="S1498" s="56">
        <f>YEAR(G1498)</f>
        <v>2023</v>
      </c>
      <c r="T1498" s="8">
        <f>IF(OR(ISBLANK(O1497), O1497=0, O1497="", ISBLANK(P1497), P1497=0, P1497=""), 1, 0)</f>
        <v>1</v>
      </c>
    </row>
    <row r="1499" spans="2:20">
      <c r="B1499" s="7">
        <v>202300094</v>
      </c>
      <c r="C1499" s="8">
        <v>7</v>
      </c>
      <c r="D1499" s="8">
        <v>286</v>
      </c>
      <c r="E1499" s="8">
        <v>18531</v>
      </c>
      <c r="F1499" s="9">
        <v>3033</v>
      </c>
      <c r="G1499" s="10">
        <v>44944.788888888892</v>
      </c>
      <c r="H1499" s="10">
        <v>44944.792361111111</v>
      </c>
      <c r="I1499" s="11">
        <v>0.08</v>
      </c>
      <c r="J1499" s="9">
        <v>32</v>
      </c>
      <c r="K1499" s="9" t="s">
        <v>2</v>
      </c>
      <c r="L1499" s="8">
        <v>7301</v>
      </c>
      <c r="M1499" s="8" t="s">
        <v>53</v>
      </c>
      <c r="N1499" s="8" t="s">
        <v>51</v>
      </c>
      <c r="O1499" s="8"/>
      <c r="P1499" s="12"/>
      <c r="Q1499" s="13" t="s">
        <v>1199</v>
      </c>
      <c r="R1499" s="54" t="str">
        <f>IF(ISNUMBER(MATCH(J1499, Causas!B:B, 0)), "Taxonomía Nueva", IF(ISNUMBER(MATCH(J1499, 'Causas 1'!B:B, 0)), "Taxonomía Antigua", "HUÉRFANO"))</f>
        <v>Taxonomía Nueva</v>
      </c>
      <c r="S1499" s="56">
        <f>YEAR(G1499)</f>
        <v>2023</v>
      </c>
      <c r="T1499" s="8">
        <f>IF(OR(ISBLANK(O1498), O1498=0, O1498="", ISBLANK(P1498), P1498=0, P1498=""), 1, 0)</f>
        <v>1</v>
      </c>
    </row>
    <row r="1500" spans="2:20">
      <c r="B1500" s="7">
        <v>202300094</v>
      </c>
      <c r="C1500" s="8">
        <v>7</v>
      </c>
      <c r="D1500" s="8">
        <v>37</v>
      </c>
      <c r="E1500" s="8">
        <v>2204.5</v>
      </c>
      <c r="F1500" s="9">
        <v>299</v>
      </c>
      <c r="G1500" s="10">
        <v>44944.788888888892</v>
      </c>
      <c r="H1500" s="10">
        <v>44944.792361111111</v>
      </c>
      <c r="I1500" s="11">
        <v>0.08</v>
      </c>
      <c r="J1500" s="9">
        <v>32</v>
      </c>
      <c r="K1500" s="9" t="s">
        <v>2</v>
      </c>
      <c r="L1500" s="8">
        <v>7304</v>
      </c>
      <c r="M1500" s="8" t="s">
        <v>92</v>
      </c>
      <c r="N1500" s="8" t="s">
        <v>51</v>
      </c>
      <c r="O1500" s="8"/>
      <c r="P1500" s="12"/>
      <c r="Q1500" s="13" t="s">
        <v>1199</v>
      </c>
      <c r="R1500" s="54" t="str">
        <f>IF(ISNUMBER(MATCH(J1500, Causas!B:B, 0)), "Taxonomía Nueva", IF(ISNUMBER(MATCH(J1500, 'Causas 1'!B:B, 0)), "Taxonomía Antigua", "HUÉRFANO"))</f>
        <v>Taxonomía Nueva</v>
      </c>
      <c r="S1500" s="56">
        <f>YEAR(G1500)</f>
        <v>2023</v>
      </c>
      <c r="T1500" s="8">
        <f>IF(OR(ISBLANK(O1499), O1499=0, O1499="", ISBLANK(P1499), P1499=0, P1499=""), 1, 0)</f>
        <v>1</v>
      </c>
    </row>
    <row r="1501" spans="2:20">
      <c r="B1501" s="7">
        <v>202300095</v>
      </c>
      <c r="C1501" s="8">
        <v>8</v>
      </c>
      <c r="D1501" s="8">
        <v>71</v>
      </c>
      <c r="E1501" s="8">
        <v>4273</v>
      </c>
      <c r="F1501" s="9">
        <v>545</v>
      </c>
      <c r="G1501" s="10">
        <v>44944.788888888892</v>
      </c>
      <c r="H1501" s="10">
        <v>44944.792361111111</v>
      </c>
      <c r="I1501" s="11">
        <v>0.08</v>
      </c>
      <c r="J1501" s="9">
        <v>32</v>
      </c>
      <c r="K1501" s="9" t="s">
        <v>2</v>
      </c>
      <c r="L1501" s="8">
        <v>7301</v>
      </c>
      <c r="M1501" s="8" t="s">
        <v>53</v>
      </c>
      <c r="N1501" s="8" t="s">
        <v>51</v>
      </c>
      <c r="O1501" s="8"/>
      <c r="P1501" s="12"/>
      <c r="Q1501" s="13" t="s">
        <v>1199</v>
      </c>
      <c r="R1501" s="54" t="str">
        <f>IF(ISNUMBER(MATCH(J1501, Causas!B:B, 0)), "Taxonomía Nueva", IF(ISNUMBER(MATCH(J1501, 'Causas 1'!B:B, 0)), "Taxonomía Antigua", "HUÉRFANO"))</f>
        <v>Taxonomía Nueva</v>
      </c>
      <c r="S1501" s="56">
        <f>YEAR(G1501)</f>
        <v>2023</v>
      </c>
      <c r="T1501" s="8">
        <f>IF(OR(ISBLANK(O1500), O1500=0, O1500="", ISBLANK(P1500), P1500=0, P1500=""), 1, 0)</f>
        <v>1</v>
      </c>
    </row>
    <row r="1502" spans="2:20">
      <c r="B1502" s="7">
        <v>202300095</v>
      </c>
      <c r="C1502" s="8">
        <v>8</v>
      </c>
      <c r="D1502" s="8">
        <v>19</v>
      </c>
      <c r="E1502" s="8">
        <v>9597</v>
      </c>
      <c r="F1502" s="9">
        <v>72</v>
      </c>
      <c r="G1502" s="10">
        <v>44944.788888888892</v>
      </c>
      <c r="H1502" s="10">
        <v>44944.792361111111</v>
      </c>
      <c r="I1502" s="11">
        <v>0.08</v>
      </c>
      <c r="J1502" s="9">
        <v>32</v>
      </c>
      <c r="K1502" s="9" t="s">
        <v>2</v>
      </c>
      <c r="L1502" s="8">
        <v>7306</v>
      </c>
      <c r="M1502" s="8" t="s">
        <v>60</v>
      </c>
      <c r="N1502" s="8" t="s">
        <v>51</v>
      </c>
      <c r="O1502" s="8"/>
      <c r="P1502" s="12"/>
      <c r="Q1502" s="13" t="s">
        <v>1199</v>
      </c>
      <c r="R1502" s="54" t="str">
        <f>IF(ISNUMBER(MATCH(J1502, Causas!B:B, 0)), "Taxonomía Nueva", IF(ISNUMBER(MATCH(J1502, 'Causas 1'!B:B, 0)), "Taxonomía Antigua", "HUÉRFANO"))</f>
        <v>Taxonomía Nueva</v>
      </c>
      <c r="S1502" s="56">
        <f>YEAR(G1502)</f>
        <v>2023</v>
      </c>
      <c r="T1502" s="8">
        <f>IF(OR(ISBLANK(O1501), O1501=0, O1501="", ISBLANK(P1501), P1501=0, P1501=""), 1, 0)</f>
        <v>1</v>
      </c>
    </row>
    <row r="1503" spans="2:20">
      <c r="B1503" s="7">
        <v>202300105</v>
      </c>
      <c r="C1503" s="8">
        <v>6</v>
      </c>
      <c r="D1503" s="8">
        <v>1</v>
      </c>
      <c r="E1503" s="8">
        <v>150</v>
      </c>
      <c r="F1503" s="9">
        <v>126</v>
      </c>
      <c r="G1503" s="10">
        <v>44952.417372685188</v>
      </c>
      <c r="H1503" s="10">
        <v>44952.661111111112</v>
      </c>
      <c r="I1503" s="11">
        <v>5.85</v>
      </c>
      <c r="J1503" s="9">
        <v>23</v>
      </c>
      <c r="K1503" s="9" t="s">
        <v>4</v>
      </c>
      <c r="L1503" s="8">
        <v>7301</v>
      </c>
      <c r="M1503" s="8" t="s">
        <v>53</v>
      </c>
      <c r="N1503" s="8" t="s">
        <v>51</v>
      </c>
      <c r="O1503" s="8"/>
      <c r="P1503" s="12"/>
      <c r="Q1503" s="13" t="s">
        <v>1201</v>
      </c>
      <c r="R1503" s="54" t="str">
        <f>IF(ISNUMBER(MATCH(J1503, Causas!B:B, 0)), "Taxonomía Nueva", IF(ISNUMBER(MATCH(J1503, 'Causas 1'!B:B, 0)), "Taxonomía Antigua", "HUÉRFANO"))</f>
        <v>Taxonomía Nueva</v>
      </c>
      <c r="S1503" s="56">
        <f>YEAR(G1503)</f>
        <v>2023</v>
      </c>
      <c r="T1503" s="8">
        <f>IF(OR(ISBLANK(O1502), O1502=0, O1502="", ISBLANK(P1502), P1502=0, P1502=""), 1, 0)</f>
        <v>1</v>
      </c>
    </row>
    <row r="1504" spans="2:20">
      <c r="B1504" s="7">
        <v>202300114</v>
      </c>
      <c r="C1504" s="8">
        <v>7</v>
      </c>
      <c r="D1504" s="8">
        <v>1</v>
      </c>
      <c r="E1504" s="8">
        <v>25</v>
      </c>
      <c r="F1504" s="9">
        <v>55</v>
      </c>
      <c r="G1504" s="10">
        <v>44947.936018518521</v>
      </c>
      <c r="H1504" s="10">
        <v>44948.0000462963</v>
      </c>
      <c r="I1504" s="11">
        <v>1.54</v>
      </c>
      <c r="J1504" s="9">
        <v>26</v>
      </c>
      <c r="K1504" s="9" t="s">
        <v>4</v>
      </c>
      <c r="L1504" s="8">
        <v>7301</v>
      </c>
      <c r="M1504" s="8" t="s">
        <v>53</v>
      </c>
      <c r="N1504" s="8" t="s">
        <v>51</v>
      </c>
      <c r="O1504" s="8"/>
      <c r="P1504" s="12"/>
      <c r="Q1504" s="13" t="s">
        <v>1202</v>
      </c>
      <c r="R1504" s="54" t="str">
        <f>IF(ISNUMBER(MATCH(J1504, Causas!B:B, 0)), "Taxonomía Nueva", IF(ISNUMBER(MATCH(J1504, 'Causas 1'!B:B, 0)), "Taxonomía Antigua", "HUÉRFANO"))</f>
        <v>Taxonomía Nueva</v>
      </c>
      <c r="S1504" s="56">
        <f>YEAR(G1504)</f>
        <v>2023</v>
      </c>
      <c r="T1504" s="8">
        <f>IF(OR(ISBLANK(O1503), O1503=0, O1503="", ISBLANK(P1503), P1503=0, P1503=""), 1, 0)</f>
        <v>1</v>
      </c>
    </row>
    <row r="1505" spans="2:20">
      <c r="B1505" s="7">
        <v>202300123</v>
      </c>
      <c r="C1505" s="8">
        <v>2</v>
      </c>
      <c r="D1505" s="8">
        <v>32</v>
      </c>
      <c r="E1505" s="8">
        <v>1380</v>
      </c>
      <c r="F1505" s="9">
        <v>187</v>
      </c>
      <c r="G1505" s="10">
        <v>44949.638310185182</v>
      </c>
      <c r="H1505" s="10">
        <v>44949.719780092593</v>
      </c>
      <c r="I1505" s="11">
        <v>1.96</v>
      </c>
      <c r="J1505" s="9">
        <v>4</v>
      </c>
      <c r="K1505" s="9" t="s">
        <v>4</v>
      </c>
      <c r="L1505" s="8">
        <v>7308</v>
      </c>
      <c r="M1505" s="8" t="s">
        <v>50</v>
      </c>
      <c r="N1505" s="8" t="s">
        <v>51</v>
      </c>
      <c r="O1505" s="8"/>
      <c r="P1505" s="12"/>
      <c r="Q1505" s="13" t="s">
        <v>1203</v>
      </c>
      <c r="R1505" s="54" t="str">
        <f>IF(ISNUMBER(MATCH(J1505, Causas!B:B, 0)), "Taxonomía Nueva", IF(ISNUMBER(MATCH(J1505, 'Causas 1'!B:B, 0)), "Taxonomía Antigua", "HUÉRFANO"))</f>
        <v>Taxonomía Nueva</v>
      </c>
      <c r="S1505" s="56">
        <f>YEAR(G1505)</f>
        <v>2023</v>
      </c>
      <c r="T1505" s="8">
        <f>IF(OR(ISBLANK(O1504), O1504=0, O1504="", ISBLANK(P1504), P1504=0, P1504=""), 1, 0)</f>
        <v>1</v>
      </c>
    </row>
    <row r="1506" spans="2:20">
      <c r="B1506" s="7">
        <v>202300133</v>
      </c>
      <c r="C1506" s="8">
        <v>7</v>
      </c>
      <c r="D1506" s="8">
        <v>1</v>
      </c>
      <c r="E1506" s="8">
        <v>75</v>
      </c>
      <c r="F1506" s="9">
        <v>1</v>
      </c>
      <c r="G1506" s="10">
        <v>44950.33021990741</v>
      </c>
      <c r="H1506" s="10">
        <v>44950.380069444444</v>
      </c>
      <c r="I1506" s="11">
        <v>1.2</v>
      </c>
      <c r="J1506" s="9">
        <v>5</v>
      </c>
      <c r="K1506" s="9" t="s">
        <v>4</v>
      </c>
      <c r="L1506" s="8">
        <v>7301</v>
      </c>
      <c r="M1506" s="8" t="s">
        <v>53</v>
      </c>
      <c r="N1506" s="8" t="s">
        <v>51</v>
      </c>
      <c r="O1506" s="8"/>
      <c r="P1506" s="12"/>
      <c r="Q1506" s="13" t="s">
        <v>1204</v>
      </c>
      <c r="R1506" s="54" t="str">
        <f>IF(ISNUMBER(MATCH(J1506, Causas!B:B, 0)), "Taxonomía Nueva", IF(ISNUMBER(MATCH(J1506, 'Causas 1'!B:B, 0)), "Taxonomía Antigua", "HUÉRFANO"))</f>
        <v>Taxonomía Nueva</v>
      </c>
      <c r="S1506" s="56">
        <f>YEAR(G1506)</f>
        <v>2023</v>
      </c>
      <c r="T1506" s="8">
        <f>IF(OR(ISBLANK(O1505), O1505=0, O1505="", ISBLANK(P1505), P1505=0, P1505=""), 1, 0)</f>
        <v>1</v>
      </c>
    </row>
    <row r="1507" spans="2:20">
      <c r="B1507" s="7">
        <v>202300133</v>
      </c>
      <c r="C1507" s="8">
        <v>7</v>
      </c>
      <c r="D1507" s="8">
        <v>1</v>
      </c>
      <c r="E1507" s="8">
        <v>10</v>
      </c>
      <c r="F1507" s="9">
        <v>1</v>
      </c>
      <c r="G1507" s="10">
        <v>44950.33021990741</v>
      </c>
      <c r="H1507" s="10">
        <v>44950.392361111109</v>
      </c>
      <c r="I1507" s="11">
        <v>1.49</v>
      </c>
      <c r="J1507" s="9">
        <v>5</v>
      </c>
      <c r="K1507" s="9" t="s">
        <v>4</v>
      </c>
      <c r="L1507" s="8">
        <v>7301</v>
      </c>
      <c r="M1507" s="8" t="s">
        <v>53</v>
      </c>
      <c r="N1507" s="8" t="s">
        <v>51</v>
      </c>
      <c r="O1507" s="8"/>
      <c r="P1507" s="12"/>
      <c r="Q1507" s="13" t="s">
        <v>1204</v>
      </c>
      <c r="R1507" s="54" t="str">
        <f>IF(ISNUMBER(MATCH(J1507, Causas!B:B, 0)), "Taxonomía Nueva", IF(ISNUMBER(MATCH(J1507, 'Causas 1'!B:B, 0)), "Taxonomía Antigua", "HUÉRFANO"))</f>
        <v>Taxonomía Nueva</v>
      </c>
      <c r="S1507" s="56">
        <f>YEAR(G1507)</f>
        <v>2023</v>
      </c>
      <c r="T1507" s="8">
        <f>IF(OR(ISBLANK(O1506), O1506=0, O1506="", ISBLANK(P1506), P1506=0, P1506=""), 1, 0)</f>
        <v>1</v>
      </c>
    </row>
    <row r="1508" spans="2:20">
      <c r="B1508" s="7">
        <v>202300136</v>
      </c>
      <c r="C1508" s="8">
        <v>2</v>
      </c>
      <c r="D1508" s="8">
        <v>0</v>
      </c>
      <c r="E1508" s="8">
        <v>0</v>
      </c>
      <c r="F1508" s="9">
        <v>11</v>
      </c>
      <c r="G1508" s="10">
        <v>44950.707928240743</v>
      </c>
      <c r="H1508" s="10">
        <v>44950.761018518519</v>
      </c>
      <c r="I1508" s="11">
        <v>1.27</v>
      </c>
      <c r="J1508" s="9">
        <v>26</v>
      </c>
      <c r="K1508" s="9" t="s">
        <v>4</v>
      </c>
      <c r="L1508" s="8">
        <v>6303</v>
      </c>
      <c r="M1508" s="8" t="s">
        <v>64</v>
      </c>
      <c r="N1508" s="8" t="s">
        <v>275</v>
      </c>
      <c r="O1508" s="8"/>
      <c r="P1508" s="12"/>
      <c r="Q1508" s="13" t="s">
        <v>1205</v>
      </c>
      <c r="R1508" s="54" t="str">
        <f>IF(ISNUMBER(MATCH(J1508, Causas!B:B, 0)), "Taxonomía Nueva", IF(ISNUMBER(MATCH(J1508, 'Causas 1'!B:B, 0)), "Taxonomía Antigua", "HUÉRFANO"))</f>
        <v>Taxonomía Nueva</v>
      </c>
      <c r="S1508" s="56">
        <f>YEAR(G1508)</f>
        <v>2023</v>
      </c>
      <c r="T1508" s="8">
        <f>IF(OR(ISBLANK(O1507), O1507=0, O1507="", ISBLANK(P1507), P1507=0, P1507=""), 1, 0)</f>
        <v>1</v>
      </c>
    </row>
    <row r="1509" spans="2:20">
      <c r="B1509" s="7">
        <v>202300145</v>
      </c>
      <c r="C1509" s="8">
        <v>6</v>
      </c>
      <c r="D1509" s="8">
        <v>0</v>
      </c>
      <c r="E1509" s="8">
        <v>0</v>
      </c>
      <c r="F1509" s="9">
        <v>13</v>
      </c>
      <c r="G1509" s="10">
        <v>44951.909375000003</v>
      </c>
      <c r="H1509" s="10">
        <v>44951.97152777778</v>
      </c>
      <c r="I1509" s="11">
        <v>1.49</v>
      </c>
      <c r="J1509" s="9">
        <v>26</v>
      </c>
      <c r="K1509" s="9" t="s">
        <v>4</v>
      </c>
      <c r="L1509" s="8">
        <v>7301</v>
      </c>
      <c r="M1509" s="8" t="s">
        <v>53</v>
      </c>
      <c r="N1509" s="8" t="s">
        <v>275</v>
      </c>
      <c r="O1509" s="8"/>
      <c r="P1509" s="12"/>
      <c r="Q1509" s="13" t="s">
        <v>1206</v>
      </c>
      <c r="R1509" s="54" t="str">
        <f>IF(ISNUMBER(MATCH(J1509, Causas!B:B, 0)), "Taxonomía Nueva", IF(ISNUMBER(MATCH(J1509, 'Causas 1'!B:B, 0)), "Taxonomía Antigua", "HUÉRFANO"))</f>
        <v>Taxonomía Nueva</v>
      </c>
      <c r="S1509" s="56">
        <f>YEAR(G1509)</f>
        <v>2023</v>
      </c>
      <c r="T1509" s="8">
        <f>IF(OR(ISBLANK(O1508), O1508=0, O1508="", ISBLANK(P1508), P1508=0, P1508=""), 1, 0)</f>
        <v>1</v>
      </c>
    </row>
    <row r="1510" spans="2:20">
      <c r="B1510" s="7">
        <v>202300168</v>
      </c>
      <c r="C1510" s="8">
        <v>10</v>
      </c>
      <c r="D1510" s="8">
        <v>1</v>
      </c>
      <c r="E1510" s="8">
        <v>25</v>
      </c>
      <c r="F1510" s="9">
        <v>8</v>
      </c>
      <c r="G1510" s="10">
        <v>44956.671076388891</v>
      </c>
      <c r="H1510" s="10">
        <v>44956.832349537035</v>
      </c>
      <c r="I1510" s="11">
        <v>3.87</v>
      </c>
      <c r="J1510" s="9">
        <v>20</v>
      </c>
      <c r="K1510" s="9" t="s">
        <v>3</v>
      </c>
      <c r="L1510" s="8">
        <v>7308</v>
      </c>
      <c r="M1510" s="8" t="s">
        <v>50</v>
      </c>
      <c r="N1510" s="8" t="s">
        <v>51</v>
      </c>
      <c r="O1510" s="8"/>
      <c r="P1510" s="12"/>
      <c r="Q1510" s="13" t="s">
        <v>1207</v>
      </c>
      <c r="R1510" s="54" t="str">
        <f>IF(ISNUMBER(MATCH(J1510, Causas!B:B, 0)), "Taxonomía Nueva", IF(ISNUMBER(MATCH(J1510, 'Causas 1'!B:B, 0)), "Taxonomía Antigua", "HUÉRFANO"))</f>
        <v>Taxonomía Nueva</v>
      </c>
      <c r="S1510" s="56">
        <f>YEAR(G1510)</f>
        <v>2023</v>
      </c>
      <c r="T1510" s="8">
        <f>IF(OR(ISBLANK(O1509), O1509=0, O1509="", ISBLANK(P1509), P1509=0, P1509=""), 1, 0)</f>
        <v>1</v>
      </c>
    </row>
    <row r="1511" spans="2:20">
      <c r="B1511" s="7">
        <v>202300168</v>
      </c>
      <c r="C1511" s="8">
        <v>10</v>
      </c>
      <c r="D1511" s="8">
        <v>1</v>
      </c>
      <c r="E1511" s="8">
        <v>15</v>
      </c>
      <c r="F1511" s="9">
        <v>2</v>
      </c>
      <c r="G1511" s="10">
        <v>44956.74527777778</v>
      </c>
      <c r="H1511" s="10">
        <v>44956.832349537035</v>
      </c>
      <c r="I1511" s="11">
        <v>2.09</v>
      </c>
      <c r="J1511" s="9">
        <v>20</v>
      </c>
      <c r="K1511" s="9" t="s">
        <v>3</v>
      </c>
      <c r="L1511" s="8">
        <v>7308</v>
      </c>
      <c r="M1511" s="8" t="s">
        <v>50</v>
      </c>
      <c r="N1511" s="8" t="s">
        <v>51</v>
      </c>
      <c r="O1511" s="8"/>
      <c r="P1511" s="12"/>
      <c r="Q1511" s="13" t="s">
        <v>1207</v>
      </c>
      <c r="R1511" s="54" t="str">
        <f>IF(ISNUMBER(MATCH(J1511, Causas!B:B, 0)), "Taxonomía Nueva", IF(ISNUMBER(MATCH(J1511, 'Causas 1'!B:B, 0)), "Taxonomía Antigua", "HUÉRFANO"))</f>
        <v>Taxonomía Nueva</v>
      </c>
      <c r="S1511" s="56">
        <f>YEAR(G1511)</f>
        <v>2023</v>
      </c>
      <c r="T1511" s="8">
        <f>IF(OR(ISBLANK(O1510), O1510=0, O1510="", ISBLANK(P1510), P1510=0, P1510=""), 1, 0)</f>
        <v>1</v>
      </c>
    </row>
    <row r="1512" spans="2:20">
      <c r="B1512" s="7">
        <v>202300175</v>
      </c>
      <c r="C1512" s="8">
        <v>6</v>
      </c>
      <c r="D1512" s="8">
        <v>216</v>
      </c>
      <c r="E1512" s="8">
        <v>21421.5</v>
      </c>
      <c r="F1512" s="9">
        <v>2978</v>
      </c>
      <c r="G1512" s="10">
        <v>44957.686782407407</v>
      </c>
      <c r="H1512" s="10">
        <v>44957.698611111111</v>
      </c>
      <c r="I1512" s="11">
        <v>0.28000000000000003</v>
      </c>
      <c r="J1512" s="9">
        <v>32</v>
      </c>
      <c r="K1512" s="9" t="s">
        <v>2</v>
      </c>
      <c r="L1512" s="8">
        <v>7301</v>
      </c>
      <c r="M1512" s="8" t="s">
        <v>53</v>
      </c>
      <c r="N1512" s="8" t="s">
        <v>51</v>
      </c>
      <c r="O1512" s="8"/>
      <c r="P1512" s="12"/>
      <c r="Q1512" s="13" t="s">
        <v>1208</v>
      </c>
      <c r="R1512" s="54" t="str">
        <f>IF(ISNUMBER(MATCH(J1512, Causas!B:B, 0)), "Taxonomía Nueva", IF(ISNUMBER(MATCH(J1512, 'Causas 1'!B:B, 0)), "Taxonomía Antigua", "HUÉRFANO"))</f>
        <v>Taxonomía Nueva</v>
      </c>
      <c r="S1512" s="56">
        <f>YEAR(G1512)</f>
        <v>2023</v>
      </c>
      <c r="T1512" s="8">
        <f>IF(OR(ISBLANK(O1511), O1511=0, O1511="", ISBLANK(P1511), P1511=0, P1511=""), 1, 0)</f>
        <v>1</v>
      </c>
    </row>
    <row r="1513" spans="2:20">
      <c r="B1513" s="7">
        <v>202300178</v>
      </c>
      <c r="C1513" s="8">
        <v>8</v>
      </c>
      <c r="D1513" s="8">
        <v>45</v>
      </c>
      <c r="E1513" s="8">
        <v>1898</v>
      </c>
      <c r="F1513" s="9">
        <v>376</v>
      </c>
      <c r="G1513" s="10">
        <v>44957.852789351855</v>
      </c>
      <c r="H1513" s="10">
        <v>44957.879571759258</v>
      </c>
      <c r="I1513" s="11">
        <v>0.64</v>
      </c>
      <c r="J1513" s="9">
        <v>20</v>
      </c>
      <c r="K1513" s="9" t="s">
        <v>3</v>
      </c>
      <c r="L1513" s="8">
        <v>7301</v>
      </c>
      <c r="M1513" s="8" t="s">
        <v>53</v>
      </c>
      <c r="N1513" s="8" t="s">
        <v>51</v>
      </c>
      <c r="O1513" s="8"/>
      <c r="P1513" s="12"/>
      <c r="Q1513" s="13" t="s">
        <v>1209</v>
      </c>
      <c r="R1513" s="54" t="str">
        <f>IF(ISNUMBER(MATCH(J1513, Causas!B:B, 0)), "Taxonomía Nueva", IF(ISNUMBER(MATCH(J1513, 'Causas 1'!B:B, 0)), "Taxonomía Antigua", "HUÉRFANO"))</f>
        <v>Taxonomía Nueva</v>
      </c>
      <c r="S1513" s="56">
        <f>YEAR(G1513)</f>
        <v>2023</v>
      </c>
      <c r="T1513" s="8">
        <f>IF(OR(ISBLANK(O1512), O1512=0, O1512="", ISBLANK(P1512), P1512=0, P1512=""), 1, 0)</f>
        <v>1</v>
      </c>
    </row>
    <row r="1514" spans="2:20">
      <c r="B1514" s="7">
        <v>202300178</v>
      </c>
      <c r="C1514" s="8">
        <v>8</v>
      </c>
      <c r="D1514" s="8">
        <v>9</v>
      </c>
      <c r="E1514" s="8">
        <v>270</v>
      </c>
      <c r="F1514" s="9">
        <v>79</v>
      </c>
      <c r="G1514" s="10">
        <v>44957.852789351855</v>
      </c>
      <c r="H1514" s="10">
        <v>44957.97152777778</v>
      </c>
      <c r="I1514" s="11">
        <v>2.85</v>
      </c>
      <c r="J1514" s="9">
        <v>20</v>
      </c>
      <c r="K1514" s="9" t="s">
        <v>3</v>
      </c>
      <c r="L1514" s="8">
        <v>7301</v>
      </c>
      <c r="M1514" s="8" t="s">
        <v>53</v>
      </c>
      <c r="N1514" s="8" t="s">
        <v>51</v>
      </c>
      <c r="O1514" s="8"/>
      <c r="P1514" s="12"/>
      <c r="Q1514" s="13" t="s">
        <v>1209</v>
      </c>
      <c r="R1514" s="54" t="str">
        <f>IF(ISNUMBER(MATCH(J1514, Causas!B:B, 0)), "Taxonomía Nueva", IF(ISNUMBER(MATCH(J1514, 'Causas 1'!B:B, 0)), "Taxonomía Antigua", "HUÉRFANO"))</f>
        <v>Taxonomía Nueva</v>
      </c>
      <c r="S1514" s="56">
        <f>YEAR(G1514)</f>
        <v>2023</v>
      </c>
      <c r="T1514" s="8">
        <f>IF(OR(ISBLANK(O1513), O1513=0, O1513="", ISBLANK(P1513), P1513=0, P1513=""), 1, 0)</f>
        <v>1</v>
      </c>
    </row>
    <row r="1515" spans="2:20">
      <c r="B1515" s="7">
        <v>202300192</v>
      </c>
      <c r="C1515" s="8">
        <v>7</v>
      </c>
      <c r="D1515" s="8">
        <v>0</v>
      </c>
      <c r="E1515" s="8">
        <v>0</v>
      </c>
      <c r="F1515" s="9">
        <v>17</v>
      </c>
      <c r="G1515" s="10">
        <v>44959.926736111112</v>
      </c>
      <c r="H1515" s="10">
        <v>44959.975451388891</v>
      </c>
      <c r="I1515" s="11">
        <v>1.17</v>
      </c>
      <c r="J1515" s="9">
        <v>26</v>
      </c>
      <c r="K1515" s="9" t="s">
        <v>4</v>
      </c>
      <c r="L1515" s="8">
        <v>7301</v>
      </c>
      <c r="M1515" s="8" t="s">
        <v>53</v>
      </c>
      <c r="N1515" s="8" t="s">
        <v>275</v>
      </c>
      <c r="O1515" s="8"/>
      <c r="P1515" s="12"/>
      <c r="Q1515" s="13" t="s">
        <v>1210</v>
      </c>
      <c r="R1515" s="54" t="str">
        <f>IF(ISNUMBER(MATCH(J1515, Causas!B:B, 0)), "Taxonomía Nueva", IF(ISNUMBER(MATCH(J1515, 'Causas 1'!B:B, 0)), "Taxonomía Antigua", "HUÉRFANO"))</f>
        <v>Taxonomía Nueva</v>
      </c>
      <c r="S1515" s="56">
        <f>YEAR(G1515)</f>
        <v>2023</v>
      </c>
      <c r="T1515" s="8">
        <f>IF(OR(ISBLANK(O1514), O1514=0, O1514="", ISBLANK(P1514), P1514=0, P1514=""), 1, 0)</f>
        <v>1</v>
      </c>
    </row>
    <row r="1516" spans="2:20">
      <c r="B1516" s="7">
        <v>202300202</v>
      </c>
      <c r="C1516" s="8">
        <v>6</v>
      </c>
      <c r="D1516" s="8">
        <v>71</v>
      </c>
      <c r="E1516" s="8">
        <v>5959.5</v>
      </c>
      <c r="F1516" s="9">
        <v>1330</v>
      </c>
      <c r="G1516" s="10">
        <v>44961.697048611109</v>
      </c>
      <c r="H1516" s="10">
        <v>44961.717511574076</v>
      </c>
      <c r="I1516" s="11">
        <v>0.49</v>
      </c>
      <c r="J1516" s="9">
        <v>20</v>
      </c>
      <c r="K1516" s="9" t="s">
        <v>3</v>
      </c>
      <c r="L1516" s="8">
        <v>7301</v>
      </c>
      <c r="M1516" s="8" t="s">
        <v>53</v>
      </c>
      <c r="N1516" s="8" t="s">
        <v>51</v>
      </c>
      <c r="O1516" s="8"/>
      <c r="P1516" s="12"/>
      <c r="Q1516" s="13" t="s">
        <v>1211</v>
      </c>
      <c r="R1516" s="54" t="str">
        <f>IF(ISNUMBER(MATCH(J1516, Causas!B:B, 0)), "Taxonomía Nueva", IF(ISNUMBER(MATCH(J1516, 'Causas 1'!B:B, 0)), "Taxonomía Antigua", "HUÉRFANO"))</f>
        <v>Taxonomía Nueva</v>
      </c>
      <c r="S1516" s="56">
        <f>YEAR(G1516)</f>
        <v>2023</v>
      </c>
      <c r="T1516" s="8">
        <f>IF(OR(ISBLANK(O1515), O1515=0, O1515="", ISBLANK(P1515), P1515=0, P1515=""), 1, 0)</f>
        <v>1</v>
      </c>
    </row>
    <row r="1517" spans="2:20">
      <c r="B1517" s="7">
        <v>202300202</v>
      </c>
      <c r="C1517" s="8">
        <v>6</v>
      </c>
      <c r="D1517" s="8">
        <v>16</v>
      </c>
      <c r="E1517" s="8">
        <v>515</v>
      </c>
      <c r="F1517" s="9">
        <v>84</v>
      </c>
      <c r="G1517" s="10">
        <v>44961.697048611109</v>
      </c>
      <c r="H1517" s="10">
        <v>44961.71912037037</v>
      </c>
      <c r="I1517" s="11">
        <v>0.53</v>
      </c>
      <c r="J1517" s="9">
        <v>20</v>
      </c>
      <c r="K1517" s="9" t="s">
        <v>3</v>
      </c>
      <c r="L1517" s="8">
        <v>7301</v>
      </c>
      <c r="M1517" s="8" t="s">
        <v>53</v>
      </c>
      <c r="N1517" s="8" t="s">
        <v>51</v>
      </c>
      <c r="O1517" s="8"/>
      <c r="P1517" s="12"/>
      <c r="Q1517" s="13" t="s">
        <v>1211</v>
      </c>
      <c r="R1517" s="54" t="str">
        <f>IF(ISNUMBER(MATCH(J1517, Causas!B:B, 0)), "Taxonomía Nueva", IF(ISNUMBER(MATCH(J1517, 'Causas 1'!B:B, 0)), "Taxonomía Antigua", "HUÉRFANO"))</f>
        <v>Taxonomía Nueva</v>
      </c>
      <c r="S1517" s="56">
        <f>YEAR(G1517)</f>
        <v>2023</v>
      </c>
      <c r="T1517" s="8">
        <f>IF(OR(ISBLANK(O1516), O1516=0, O1516="", ISBLANK(P1516), P1516=0, P1516=""), 1, 0)</f>
        <v>1</v>
      </c>
    </row>
    <row r="1518" spans="2:20">
      <c r="B1518" s="7">
        <v>202300202</v>
      </c>
      <c r="C1518" s="8">
        <v>6</v>
      </c>
      <c r="D1518" s="8">
        <v>28</v>
      </c>
      <c r="E1518" s="8">
        <v>1567</v>
      </c>
      <c r="F1518" s="9">
        <v>90</v>
      </c>
      <c r="G1518" s="10">
        <v>44961.697048611109</v>
      </c>
      <c r="H1518" s="10">
        <v>44961.967905092592</v>
      </c>
      <c r="I1518" s="11">
        <v>6.5</v>
      </c>
      <c r="J1518" s="9">
        <v>20</v>
      </c>
      <c r="K1518" s="9" t="s">
        <v>3</v>
      </c>
      <c r="L1518" s="8">
        <v>7301</v>
      </c>
      <c r="M1518" s="8" t="s">
        <v>53</v>
      </c>
      <c r="N1518" s="8" t="s">
        <v>51</v>
      </c>
      <c r="O1518" s="8"/>
      <c r="P1518" s="12"/>
      <c r="Q1518" s="13" t="s">
        <v>1211</v>
      </c>
      <c r="R1518" s="54" t="str">
        <f>IF(ISNUMBER(MATCH(J1518, Causas!B:B, 0)), "Taxonomía Nueva", IF(ISNUMBER(MATCH(J1518, 'Causas 1'!B:B, 0)), "Taxonomía Antigua", "HUÉRFANO"))</f>
        <v>Taxonomía Nueva</v>
      </c>
      <c r="S1518" s="56">
        <f>YEAR(G1518)</f>
        <v>2023</v>
      </c>
      <c r="T1518" s="8">
        <f>IF(OR(ISBLANK(O1517), O1517=0, O1517="", ISBLANK(P1517), P1517=0, P1517=""), 1, 0)</f>
        <v>1</v>
      </c>
    </row>
    <row r="1519" spans="2:20">
      <c r="B1519" s="7">
        <v>202300220</v>
      </c>
      <c r="C1519" s="8">
        <v>10</v>
      </c>
      <c r="D1519" s="8">
        <v>0</v>
      </c>
      <c r="E1519" s="8">
        <v>0</v>
      </c>
      <c r="F1519" s="9">
        <v>6</v>
      </c>
      <c r="G1519" s="10">
        <v>44963.243043981478</v>
      </c>
      <c r="H1519" s="10">
        <v>44963.353136574071</v>
      </c>
      <c r="I1519" s="11">
        <v>2.64</v>
      </c>
      <c r="J1519" s="9">
        <v>26</v>
      </c>
      <c r="K1519" s="9" t="s">
        <v>4</v>
      </c>
      <c r="L1519" s="8">
        <v>7308</v>
      </c>
      <c r="M1519" s="8" t="s">
        <v>50</v>
      </c>
      <c r="N1519" s="8" t="s">
        <v>275</v>
      </c>
      <c r="O1519" s="8"/>
      <c r="P1519" s="12"/>
      <c r="Q1519" s="13" t="s">
        <v>1212</v>
      </c>
      <c r="R1519" s="54" t="str">
        <f>IF(ISNUMBER(MATCH(J1519, Causas!B:B, 0)), "Taxonomía Nueva", IF(ISNUMBER(MATCH(J1519, 'Causas 1'!B:B, 0)), "Taxonomía Antigua", "HUÉRFANO"))</f>
        <v>Taxonomía Nueva</v>
      </c>
      <c r="S1519" s="56">
        <f>YEAR(G1519)</f>
        <v>2023</v>
      </c>
      <c r="T1519" s="8">
        <f>IF(OR(ISBLANK(O1518), O1518=0, O1518="", ISBLANK(P1518), P1518=0, P1518=""), 1, 0)</f>
        <v>1</v>
      </c>
    </row>
    <row r="1520" spans="2:20">
      <c r="B1520" s="7">
        <v>202300229</v>
      </c>
      <c r="C1520" s="8">
        <v>9</v>
      </c>
      <c r="D1520" s="8">
        <v>2</v>
      </c>
      <c r="E1520" s="8">
        <v>195</v>
      </c>
      <c r="F1520" s="9">
        <v>73</v>
      </c>
      <c r="G1520" s="10">
        <v>44965.523240740738</v>
      </c>
      <c r="H1520" s="10">
        <v>44965.567662037036</v>
      </c>
      <c r="I1520" s="11">
        <v>1.07</v>
      </c>
      <c r="J1520" s="9">
        <v>11</v>
      </c>
      <c r="K1520" s="9" t="s">
        <v>4</v>
      </c>
      <c r="L1520" s="8">
        <v>7308</v>
      </c>
      <c r="M1520" s="8" t="s">
        <v>50</v>
      </c>
      <c r="N1520" s="8" t="s">
        <v>51</v>
      </c>
      <c r="O1520" s="8"/>
      <c r="P1520" s="12"/>
      <c r="Q1520" s="13" t="s">
        <v>1213</v>
      </c>
      <c r="R1520" s="54" t="str">
        <f>IF(ISNUMBER(MATCH(J1520, Causas!B:B, 0)), "Taxonomía Nueva", IF(ISNUMBER(MATCH(J1520, 'Causas 1'!B:B, 0)), "Taxonomía Antigua", "HUÉRFANO"))</f>
        <v>Taxonomía Nueva</v>
      </c>
      <c r="S1520" s="56">
        <f>YEAR(G1520)</f>
        <v>2023</v>
      </c>
      <c r="T1520" s="8">
        <f>IF(OR(ISBLANK(O1519), O1519=0, O1519="", ISBLANK(P1519), P1519=0, P1519=""), 1, 0)</f>
        <v>1</v>
      </c>
    </row>
    <row r="1521" spans="2:20">
      <c r="B1521" s="7">
        <v>202300264</v>
      </c>
      <c r="C1521" s="8">
        <v>9</v>
      </c>
      <c r="D1521" s="8">
        <v>1</v>
      </c>
      <c r="E1521" s="8">
        <v>10</v>
      </c>
      <c r="F1521" s="9">
        <v>29</v>
      </c>
      <c r="G1521" s="10">
        <v>44975.642743055556</v>
      </c>
      <c r="H1521" s="10">
        <v>44975.679976851854</v>
      </c>
      <c r="I1521" s="11">
        <v>0.89</v>
      </c>
      <c r="J1521" s="9">
        <v>5</v>
      </c>
      <c r="K1521" s="9" t="s">
        <v>4</v>
      </c>
      <c r="L1521" s="8">
        <v>7308</v>
      </c>
      <c r="M1521" s="8" t="s">
        <v>50</v>
      </c>
      <c r="N1521" s="8" t="s">
        <v>51</v>
      </c>
      <c r="O1521" s="8"/>
      <c r="P1521" s="12"/>
      <c r="Q1521" s="13" t="s">
        <v>1214</v>
      </c>
      <c r="R1521" s="54" t="str">
        <f>IF(ISNUMBER(MATCH(J1521, Causas!B:B, 0)), "Taxonomía Nueva", IF(ISNUMBER(MATCH(J1521, 'Causas 1'!B:B, 0)), "Taxonomía Antigua", "HUÉRFANO"))</f>
        <v>Taxonomía Nueva</v>
      </c>
      <c r="S1521" s="56">
        <f>YEAR(G1521)</f>
        <v>2023</v>
      </c>
      <c r="T1521" s="8">
        <f>IF(OR(ISBLANK(O1520), O1520=0, O1520="", ISBLANK(P1520), P1520=0, P1520=""), 1, 0)</f>
        <v>1</v>
      </c>
    </row>
    <row r="1522" spans="2:20">
      <c r="B1522" s="7">
        <v>202300270</v>
      </c>
      <c r="C1522" s="8">
        <v>2</v>
      </c>
      <c r="D1522" s="8">
        <v>5</v>
      </c>
      <c r="E1522" s="8">
        <v>85</v>
      </c>
      <c r="F1522" s="9">
        <v>48</v>
      </c>
      <c r="G1522" s="10">
        <v>44977.359305555554</v>
      </c>
      <c r="H1522" s="10">
        <v>44977.376539351855</v>
      </c>
      <c r="I1522" s="11">
        <v>0.41</v>
      </c>
      <c r="J1522" s="9">
        <v>5</v>
      </c>
      <c r="K1522" s="9" t="s">
        <v>4</v>
      </c>
      <c r="L1522" s="8">
        <v>6303</v>
      </c>
      <c r="M1522" s="8" t="s">
        <v>64</v>
      </c>
      <c r="N1522" s="8" t="s">
        <v>51</v>
      </c>
      <c r="O1522" s="8"/>
      <c r="P1522" s="12"/>
      <c r="Q1522" s="13" t="s">
        <v>1215</v>
      </c>
      <c r="R1522" s="54" t="str">
        <f>IF(ISNUMBER(MATCH(J1522, Causas!B:B, 0)), "Taxonomía Nueva", IF(ISNUMBER(MATCH(J1522, 'Causas 1'!B:B, 0)), "Taxonomía Antigua", "HUÉRFANO"))</f>
        <v>Taxonomía Nueva</v>
      </c>
      <c r="S1522" s="56">
        <f>YEAR(G1522)</f>
        <v>2023</v>
      </c>
      <c r="T1522" s="8">
        <f>IF(OR(ISBLANK(O1521), O1521=0, O1521="", ISBLANK(P1521), P1521=0, P1521=""), 1, 0)</f>
        <v>1</v>
      </c>
    </row>
    <row r="1523" spans="2:20">
      <c r="B1523" s="7">
        <v>202300270</v>
      </c>
      <c r="C1523" s="8">
        <v>2</v>
      </c>
      <c r="D1523" s="8">
        <v>2</v>
      </c>
      <c r="E1523" s="8">
        <v>120</v>
      </c>
      <c r="F1523" s="9">
        <v>19</v>
      </c>
      <c r="G1523" s="10">
        <v>44977.359305555554</v>
      </c>
      <c r="H1523" s="10">
        <v>44977.385729166665</v>
      </c>
      <c r="I1523" s="11">
        <v>0.63</v>
      </c>
      <c r="J1523" s="9">
        <v>5</v>
      </c>
      <c r="K1523" s="9" t="s">
        <v>4</v>
      </c>
      <c r="L1523" s="8">
        <v>6303</v>
      </c>
      <c r="M1523" s="8" t="s">
        <v>64</v>
      </c>
      <c r="N1523" s="8" t="s">
        <v>51</v>
      </c>
      <c r="O1523" s="8"/>
      <c r="P1523" s="12"/>
      <c r="Q1523" s="13" t="s">
        <v>1215</v>
      </c>
      <c r="R1523" s="54" t="str">
        <f>IF(ISNUMBER(MATCH(J1523, Causas!B:B, 0)), "Taxonomía Nueva", IF(ISNUMBER(MATCH(J1523, 'Causas 1'!B:B, 0)), "Taxonomía Antigua", "HUÉRFANO"))</f>
        <v>Taxonomía Nueva</v>
      </c>
      <c r="S1523" s="56">
        <f>YEAR(G1523)</f>
        <v>2023</v>
      </c>
      <c r="T1523" s="8">
        <f>IF(OR(ISBLANK(O1522), O1522=0, O1522="", ISBLANK(P1522), P1522=0, P1522=""), 1, 0)</f>
        <v>1</v>
      </c>
    </row>
    <row r="1524" spans="2:20">
      <c r="B1524" s="7">
        <v>202300270</v>
      </c>
      <c r="C1524" s="8">
        <v>2</v>
      </c>
      <c r="D1524" s="8">
        <v>0</v>
      </c>
      <c r="E1524" s="8">
        <v>0</v>
      </c>
      <c r="F1524" s="9">
        <v>2</v>
      </c>
      <c r="G1524" s="10">
        <v>44977.359305555554</v>
      </c>
      <c r="H1524" s="10">
        <v>44977.376539351855</v>
      </c>
      <c r="I1524" s="11">
        <v>0.41</v>
      </c>
      <c r="J1524" s="9">
        <v>5</v>
      </c>
      <c r="K1524" s="9" t="s">
        <v>4</v>
      </c>
      <c r="L1524" s="8">
        <v>7308</v>
      </c>
      <c r="M1524" s="8" t="s">
        <v>50</v>
      </c>
      <c r="N1524" s="8" t="s">
        <v>51</v>
      </c>
      <c r="O1524" s="8"/>
      <c r="P1524" s="12"/>
      <c r="Q1524" s="13" t="s">
        <v>1215</v>
      </c>
      <c r="R1524" s="54" t="str">
        <f>IF(ISNUMBER(MATCH(J1524, Causas!B:B, 0)), "Taxonomía Nueva", IF(ISNUMBER(MATCH(J1524, 'Causas 1'!B:B, 0)), "Taxonomía Antigua", "HUÉRFANO"))</f>
        <v>Taxonomía Nueva</v>
      </c>
      <c r="S1524" s="56">
        <f>YEAR(G1524)</f>
        <v>2023</v>
      </c>
      <c r="T1524" s="8">
        <f>IF(OR(ISBLANK(O1523), O1523=0, O1523="", ISBLANK(P1523), P1523=0, P1523=""), 1, 0)</f>
        <v>1</v>
      </c>
    </row>
    <row r="1525" spans="2:20">
      <c r="B1525" s="7">
        <v>202300289</v>
      </c>
      <c r="C1525" s="8">
        <v>7</v>
      </c>
      <c r="D1525" s="8">
        <v>0</v>
      </c>
      <c r="E1525" s="8">
        <v>0</v>
      </c>
      <c r="F1525" s="9">
        <v>90</v>
      </c>
      <c r="G1525" s="10">
        <v>44980.890706018516</v>
      </c>
      <c r="H1525" s="10">
        <v>44980.932638888888</v>
      </c>
      <c r="I1525" s="11">
        <v>1.01</v>
      </c>
      <c r="J1525" s="9">
        <v>26</v>
      </c>
      <c r="K1525" s="9" t="s">
        <v>4</v>
      </c>
      <c r="L1525" s="8">
        <v>7301</v>
      </c>
      <c r="M1525" s="8" t="s">
        <v>53</v>
      </c>
      <c r="N1525" s="8" t="s">
        <v>275</v>
      </c>
      <c r="O1525" s="8"/>
      <c r="P1525" s="12"/>
      <c r="Q1525" s="13" t="s">
        <v>1216</v>
      </c>
      <c r="R1525" s="54" t="str">
        <f>IF(ISNUMBER(MATCH(J1525, Causas!B:B, 0)), "Taxonomía Nueva", IF(ISNUMBER(MATCH(J1525, 'Causas 1'!B:B, 0)), "Taxonomía Antigua", "HUÉRFANO"))</f>
        <v>Taxonomía Nueva</v>
      </c>
      <c r="S1525" s="56">
        <f>YEAR(G1525)</f>
        <v>2023</v>
      </c>
      <c r="T1525" s="8">
        <f>IF(OR(ISBLANK(O1524), O1524=0, O1524="", ISBLANK(P1524), P1524=0, P1524=""), 1, 0)</f>
        <v>1</v>
      </c>
    </row>
    <row r="1526" spans="2:20">
      <c r="B1526" s="7">
        <v>202300296</v>
      </c>
      <c r="C1526" s="8">
        <v>6</v>
      </c>
      <c r="D1526" s="8">
        <v>1</v>
      </c>
      <c r="E1526" s="8">
        <v>75</v>
      </c>
      <c r="F1526" s="9">
        <v>85</v>
      </c>
      <c r="G1526" s="10">
        <v>44987.420405092591</v>
      </c>
      <c r="H1526" s="10">
        <v>44987.423356481479</v>
      </c>
      <c r="I1526" s="11">
        <v>7.0000000000000007E-2</v>
      </c>
      <c r="J1526" s="9">
        <v>29</v>
      </c>
      <c r="K1526" s="9" t="s">
        <v>4</v>
      </c>
      <c r="L1526" s="8">
        <v>7301</v>
      </c>
      <c r="M1526" s="8" t="s">
        <v>53</v>
      </c>
      <c r="N1526" s="8" t="s">
        <v>51</v>
      </c>
      <c r="O1526" s="8"/>
      <c r="P1526" s="12"/>
      <c r="Q1526" s="13" t="s">
        <v>1217</v>
      </c>
      <c r="R1526" s="54" t="str">
        <f>IF(ISNUMBER(MATCH(J1526, Causas!B:B, 0)), "Taxonomía Nueva", IF(ISNUMBER(MATCH(J1526, 'Causas 1'!B:B, 0)), "Taxonomía Antigua", "HUÉRFANO"))</f>
        <v>Taxonomía Nueva</v>
      </c>
      <c r="S1526" s="56">
        <f>YEAR(G1526)</f>
        <v>2023</v>
      </c>
      <c r="T1526" s="8">
        <f>IF(OR(ISBLANK(O1525), O1525=0, O1525="", ISBLANK(P1525), P1525=0, P1525=""), 1, 0)</f>
        <v>1</v>
      </c>
    </row>
    <row r="1527" spans="2:20">
      <c r="B1527" s="7">
        <v>202300302</v>
      </c>
      <c r="C1527" s="8">
        <v>10</v>
      </c>
      <c r="D1527" s="8">
        <v>0</v>
      </c>
      <c r="E1527" s="8">
        <v>0</v>
      </c>
      <c r="F1527" s="9">
        <v>21</v>
      </c>
      <c r="G1527" s="10">
        <v>44982.693310185183</v>
      </c>
      <c r="H1527" s="10">
        <v>44982.715277777781</v>
      </c>
      <c r="I1527" s="11">
        <v>0.53</v>
      </c>
      <c r="J1527" s="9">
        <v>26</v>
      </c>
      <c r="K1527" s="9" t="s">
        <v>4</v>
      </c>
      <c r="L1527" s="8">
        <v>7308</v>
      </c>
      <c r="M1527" s="8" t="s">
        <v>50</v>
      </c>
      <c r="N1527" s="8" t="s">
        <v>275</v>
      </c>
      <c r="O1527" s="8"/>
      <c r="P1527" s="12"/>
      <c r="Q1527" s="13" t="s">
        <v>1218</v>
      </c>
      <c r="R1527" s="54" t="str">
        <f>IF(ISNUMBER(MATCH(J1527, Causas!B:B, 0)), "Taxonomía Nueva", IF(ISNUMBER(MATCH(J1527, 'Causas 1'!B:B, 0)), "Taxonomía Antigua", "HUÉRFANO"))</f>
        <v>Taxonomía Nueva</v>
      </c>
      <c r="S1527" s="56">
        <f>YEAR(G1527)</f>
        <v>2023</v>
      </c>
      <c r="T1527" s="8">
        <f>IF(OR(ISBLANK(O1526), O1526=0, O1526="", ISBLANK(P1526), P1526=0, P1526=""), 1, 0)</f>
        <v>1</v>
      </c>
    </row>
    <row r="1528" spans="2:20">
      <c r="B1528" s="7">
        <v>202300317</v>
      </c>
      <c r="C1528" s="8">
        <v>9</v>
      </c>
      <c r="D1528" s="8">
        <v>27</v>
      </c>
      <c r="E1528" s="8">
        <v>666</v>
      </c>
      <c r="F1528" s="9">
        <v>429</v>
      </c>
      <c r="G1528" s="10">
        <v>44987.187569444446</v>
      </c>
      <c r="H1528" s="10">
        <v>44987.22314814815</v>
      </c>
      <c r="I1528" s="11">
        <v>0.85</v>
      </c>
      <c r="J1528" s="9">
        <v>3</v>
      </c>
      <c r="K1528" s="9" t="s">
        <v>3</v>
      </c>
      <c r="L1528" s="8">
        <v>7306</v>
      </c>
      <c r="M1528" s="8" t="s">
        <v>60</v>
      </c>
      <c r="N1528" s="8" t="s">
        <v>51</v>
      </c>
      <c r="O1528" s="8"/>
      <c r="P1528" s="12"/>
      <c r="Q1528" s="13" t="s">
        <v>1219</v>
      </c>
      <c r="R1528" s="54" t="str">
        <f>IF(ISNUMBER(MATCH(J1528, Causas!B:B, 0)), "Taxonomía Nueva", IF(ISNUMBER(MATCH(J1528, 'Causas 1'!B:B, 0)), "Taxonomía Antigua", "HUÉRFANO"))</f>
        <v>Taxonomía Nueva</v>
      </c>
      <c r="S1528" s="56">
        <f>YEAR(G1528)</f>
        <v>2023</v>
      </c>
      <c r="T1528" s="8">
        <f>IF(OR(ISBLANK(O1527), O1527=0, O1527="", ISBLANK(P1527), P1527=0, P1527=""), 1, 0)</f>
        <v>1</v>
      </c>
    </row>
    <row r="1529" spans="2:20">
      <c r="B1529" s="7">
        <v>202300317</v>
      </c>
      <c r="C1529" s="8">
        <v>9</v>
      </c>
      <c r="D1529" s="8">
        <v>112</v>
      </c>
      <c r="E1529" s="8">
        <v>16968.5</v>
      </c>
      <c r="F1529" s="9">
        <v>1090</v>
      </c>
      <c r="G1529" s="10">
        <v>44987.187569444446</v>
      </c>
      <c r="H1529" s="10">
        <v>44987.22314814815</v>
      </c>
      <c r="I1529" s="11">
        <v>0.85</v>
      </c>
      <c r="J1529" s="9">
        <v>3</v>
      </c>
      <c r="K1529" s="9" t="s">
        <v>3</v>
      </c>
      <c r="L1529" s="8">
        <v>7308</v>
      </c>
      <c r="M1529" s="8" t="s">
        <v>50</v>
      </c>
      <c r="N1529" s="8" t="s">
        <v>51</v>
      </c>
      <c r="O1529" s="8"/>
      <c r="P1529" s="12"/>
      <c r="Q1529" s="13" t="s">
        <v>1219</v>
      </c>
      <c r="R1529" s="54" t="str">
        <f>IF(ISNUMBER(MATCH(J1529, Causas!B:B, 0)), "Taxonomía Nueva", IF(ISNUMBER(MATCH(J1529, 'Causas 1'!B:B, 0)), "Taxonomía Antigua", "HUÉRFANO"))</f>
        <v>Taxonomía Nueva</v>
      </c>
      <c r="S1529" s="56">
        <f>YEAR(G1529)</f>
        <v>2023</v>
      </c>
      <c r="T1529" s="8">
        <f>IF(OR(ISBLANK(O1528), O1528=0, O1528="", ISBLANK(P1528), P1528=0, P1528=""), 1, 0)</f>
        <v>1</v>
      </c>
    </row>
    <row r="1530" spans="2:20">
      <c r="B1530" s="7">
        <v>202300317</v>
      </c>
      <c r="C1530" s="8">
        <v>9</v>
      </c>
      <c r="D1530" s="8">
        <v>1</v>
      </c>
      <c r="E1530" s="8">
        <v>25</v>
      </c>
      <c r="F1530" s="9">
        <v>3</v>
      </c>
      <c r="G1530" s="10">
        <v>44987.187569444446</v>
      </c>
      <c r="H1530" s="10">
        <v>44987.629803240743</v>
      </c>
      <c r="I1530" s="11">
        <v>10.61</v>
      </c>
      <c r="J1530" s="9">
        <v>3</v>
      </c>
      <c r="K1530" s="9" t="s">
        <v>3</v>
      </c>
      <c r="L1530" s="8">
        <v>7308</v>
      </c>
      <c r="M1530" s="8" t="s">
        <v>50</v>
      </c>
      <c r="N1530" s="8" t="s">
        <v>51</v>
      </c>
      <c r="O1530" s="8"/>
      <c r="P1530" s="12"/>
      <c r="Q1530" s="13" t="s">
        <v>1219</v>
      </c>
      <c r="R1530" s="54" t="str">
        <f>IF(ISNUMBER(MATCH(J1530, Causas!B:B, 0)), "Taxonomía Nueva", IF(ISNUMBER(MATCH(J1530, 'Causas 1'!B:B, 0)), "Taxonomía Antigua", "HUÉRFANO"))</f>
        <v>Taxonomía Nueva</v>
      </c>
      <c r="S1530" s="56">
        <f>YEAR(G1530)</f>
        <v>2023</v>
      </c>
      <c r="T1530" s="8">
        <f>IF(OR(ISBLANK(O1529), O1529=0, O1529="", ISBLANK(P1529), P1529=0, P1529=""), 1, 0)</f>
        <v>1</v>
      </c>
    </row>
    <row r="1531" spans="2:20">
      <c r="B1531" s="7">
        <v>202300341</v>
      </c>
      <c r="C1531" s="8">
        <v>9</v>
      </c>
      <c r="D1531" s="8">
        <v>20</v>
      </c>
      <c r="E1531" s="8">
        <v>607</v>
      </c>
      <c r="F1531" s="9">
        <v>484</v>
      </c>
      <c r="G1531" s="10">
        <v>44992.489907407406</v>
      </c>
      <c r="H1531" s="10">
        <v>44992.548831018517</v>
      </c>
      <c r="I1531" s="11">
        <v>1.41</v>
      </c>
      <c r="J1531" s="9">
        <v>20</v>
      </c>
      <c r="K1531" s="9" t="s">
        <v>3</v>
      </c>
      <c r="L1531" s="8">
        <v>7308</v>
      </c>
      <c r="M1531" s="8" t="s">
        <v>50</v>
      </c>
      <c r="N1531" s="8" t="s">
        <v>51</v>
      </c>
      <c r="O1531" s="8"/>
      <c r="P1531" s="12"/>
      <c r="Q1531" s="13" t="s">
        <v>1220</v>
      </c>
      <c r="R1531" s="54" t="str">
        <f>IF(ISNUMBER(MATCH(J1531, Causas!B:B, 0)), "Taxonomía Nueva", IF(ISNUMBER(MATCH(J1531, 'Causas 1'!B:B, 0)), "Taxonomía Antigua", "HUÉRFANO"))</f>
        <v>Taxonomía Nueva</v>
      </c>
      <c r="S1531" s="56">
        <f>YEAR(G1531)</f>
        <v>2023</v>
      </c>
      <c r="T1531" s="8">
        <f>IF(OR(ISBLANK(O1530), O1530=0, O1530="", ISBLANK(P1530), P1530=0, P1530=""), 1, 0)</f>
        <v>1</v>
      </c>
    </row>
    <row r="1532" spans="2:20">
      <c r="B1532" s="7">
        <v>202300341</v>
      </c>
      <c r="C1532" s="8">
        <v>9</v>
      </c>
      <c r="D1532" s="8">
        <v>4</v>
      </c>
      <c r="E1532" s="8">
        <v>260</v>
      </c>
      <c r="F1532" s="9">
        <v>7</v>
      </c>
      <c r="G1532" s="10">
        <v>44992.489907407406</v>
      </c>
      <c r="H1532" s="10">
        <v>44992.57607638889</v>
      </c>
      <c r="I1532" s="11">
        <v>2.0699999999999998</v>
      </c>
      <c r="J1532" s="9">
        <v>20</v>
      </c>
      <c r="K1532" s="9" t="s">
        <v>3</v>
      </c>
      <c r="L1532" s="8">
        <v>7308</v>
      </c>
      <c r="M1532" s="8" t="s">
        <v>50</v>
      </c>
      <c r="N1532" s="8" t="s">
        <v>51</v>
      </c>
      <c r="O1532" s="8"/>
      <c r="P1532" s="12"/>
      <c r="Q1532" s="13" t="s">
        <v>1220</v>
      </c>
      <c r="R1532" s="54" t="str">
        <f>IF(ISNUMBER(MATCH(J1532, Causas!B:B, 0)), "Taxonomía Nueva", IF(ISNUMBER(MATCH(J1532, 'Causas 1'!B:B, 0)), "Taxonomía Antigua", "HUÉRFANO"))</f>
        <v>Taxonomía Nueva</v>
      </c>
      <c r="S1532" s="56">
        <f>YEAR(G1532)</f>
        <v>2023</v>
      </c>
      <c r="T1532" s="8">
        <f>IF(OR(ISBLANK(O1531), O1531=0, O1531="", ISBLANK(P1531), P1531=0, P1531=""), 1, 0)</f>
        <v>1</v>
      </c>
    </row>
    <row r="1533" spans="2:20">
      <c r="B1533" s="7">
        <v>202300344</v>
      </c>
      <c r="C1533" s="8">
        <v>6</v>
      </c>
      <c r="D1533" s="8">
        <v>1</v>
      </c>
      <c r="E1533" s="8">
        <v>50</v>
      </c>
      <c r="F1533" s="9">
        <v>14</v>
      </c>
      <c r="G1533" s="10">
        <v>44992.596284722225</v>
      </c>
      <c r="H1533" s="10">
        <v>44992.630925925929</v>
      </c>
      <c r="I1533" s="11">
        <v>0.83</v>
      </c>
      <c r="J1533" s="9">
        <v>30</v>
      </c>
      <c r="K1533" s="9" t="s">
        <v>4</v>
      </c>
      <c r="L1533" s="8">
        <v>7301</v>
      </c>
      <c r="M1533" s="8" t="s">
        <v>53</v>
      </c>
      <c r="N1533" s="8" t="s">
        <v>51</v>
      </c>
      <c r="O1533" s="8"/>
      <c r="P1533" s="12"/>
      <c r="Q1533" s="13" t="s">
        <v>1221</v>
      </c>
      <c r="R1533" s="54" t="str">
        <f>IF(ISNUMBER(MATCH(J1533, Causas!B:B, 0)), "Taxonomía Nueva", IF(ISNUMBER(MATCH(J1533, 'Causas 1'!B:B, 0)), "Taxonomía Antigua", "HUÉRFANO"))</f>
        <v>Taxonomía Nueva</v>
      </c>
      <c r="S1533" s="56">
        <f>YEAR(G1533)</f>
        <v>2023</v>
      </c>
      <c r="T1533" s="8">
        <f>IF(OR(ISBLANK(O1532), O1532=0, O1532="", ISBLANK(P1532), P1532=0, P1532=""), 1, 0)</f>
        <v>1</v>
      </c>
    </row>
    <row r="1534" spans="2:20">
      <c r="B1534" s="7">
        <v>202300366</v>
      </c>
      <c r="C1534" s="8">
        <v>7</v>
      </c>
      <c r="D1534" s="8">
        <v>8</v>
      </c>
      <c r="E1534" s="8">
        <v>155</v>
      </c>
      <c r="F1534" s="9">
        <v>20</v>
      </c>
      <c r="G1534" s="10">
        <v>44998.822615740741</v>
      </c>
      <c r="H1534" s="10">
        <v>44998.876377314817</v>
      </c>
      <c r="I1534" s="11">
        <v>1.29</v>
      </c>
      <c r="J1534" s="9">
        <v>8</v>
      </c>
      <c r="K1534" s="9" t="s">
        <v>4</v>
      </c>
      <c r="L1534" s="8">
        <v>7301</v>
      </c>
      <c r="M1534" s="8" t="s">
        <v>53</v>
      </c>
      <c r="N1534" s="8" t="s">
        <v>51</v>
      </c>
      <c r="O1534" s="8"/>
      <c r="P1534" s="12"/>
      <c r="Q1534" s="13" t="s">
        <v>1222</v>
      </c>
      <c r="R1534" s="54" t="str">
        <f>IF(ISNUMBER(MATCH(J1534, Causas!B:B, 0)), "Taxonomía Nueva", IF(ISNUMBER(MATCH(J1534, 'Causas 1'!B:B, 0)), "Taxonomía Antigua", "HUÉRFANO"))</f>
        <v>Taxonomía Nueva</v>
      </c>
      <c r="S1534" s="56">
        <f>YEAR(G1534)</f>
        <v>2023</v>
      </c>
      <c r="T1534" s="8">
        <f>IF(OR(ISBLANK(O1533), O1533=0, O1533="", ISBLANK(P1533), P1533=0, P1533=""), 1, 0)</f>
        <v>1</v>
      </c>
    </row>
    <row r="1535" spans="2:20">
      <c r="B1535" s="7">
        <v>202300378</v>
      </c>
      <c r="C1535" s="8">
        <v>7</v>
      </c>
      <c r="D1535" s="8">
        <v>0</v>
      </c>
      <c r="E1535" s="8">
        <v>0</v>
      </c>
      <c r="F1535" s="9">
        <v>91</v>
      </c>
      <c r="G1535" s="10">
        <v>45000.883171296293</v>
      </c>
      <c r="H1535" s="10">
        <v>45000.912233796298</v>
      </c>
      <c r="I1535" s="11">
        <v>0.7</v>
      </c>
      <c r="J1535" s="9">
        <v>26</v>
      </c>
      <c r="K1535" s="9" t="s">
        <v>4</v>
      </c>
      <c r="L1535" s="8">
        <v>7301</v>
      </c>
      <c r="M1535" s="8" t="s">
        <v>53</v>
      </c>
      <c r="N1535" s="8" t="s">
        <v>275</v>
      </c>
      <c r="O1535" s="8"/>
      <c r="P1535" s="12"/>
      <c r="Q1535" s="13" t="s">
        <v>1223</v>
      </c>
      <c r="R1535" s="54" t="str">
        <f>IF(ISNUMBER(MATCH(J1535, Causas!B:B, 0)), "Taxonomía Nueva", IF(ISNUMBER(MATCH(J1535, 'Causas 1'!B:B, 0)), "Taxonomía Antigua", "HUÉRFANO"))</f>
        <v>Taxonomía Nueva</v>
      </c>
      <c r="S1535" s="56">
        <f>YEAR(G1535)</f>
        <v>2023</v>
      </c>
      <c r="T1535" s="8">
        <f>IF(OR(ISBLANK(O1534), O1534=0, O1534="", ISBLANK(P1534), P1534=0, P1534=""), 1, 0)</f>
        <v>1</v>
      </c>
    </row>
    <row r="1536" spans="2:20">
      <c r="B1536" s="7">
        <v>202300387</v>
      </c>
      <c r="C1536" s="8">
        <v>2</v>
      </c>
      <c r="D1536" s="8">
        <v>9</v>
      </c>
      <c r="E1536" s="8">
        <v>250</v>
      </c>
      <c r="F1536" s="9">
        <v>62</v>
      </c>
      <c r="G1536" s="10">
        <v>45006.548564814817</v>
      </c>
      <c r="H1536" s="10">
        <v>45006.569444444445</v>
      </c>
      <c r="I1536" s="11">
        <v>0.5</v>
      </c>
      <c r="J1536" s="9">
        <v>8</v>
      </c>
      <c r="K1536" s="9" t="s">
        <v>4</v>
      </c>
      <c r="L1536" s="8">
        <v>7308</v>
      </c>
      <c r="M1536" s="8" t="s">
        <v>50</v>
      </c>
      <c r="N1536" s="8" t="s">
        <v>51</v>
      </c>
      <c r="O1536" s="8"/>
      <c r="P1536" s="12"/>
      <c r="Q1536" s="13" t="s">
        <v>1224</v>
      </c>
      <c r="R1536" s="54" t="str">
        <f>IF(ISNUMBER(MATCH(J1536, Causas!B:B, 0)), "Taxonomía Nueva", IF(ISNUMBER(MATCH(J1536, 'Causas 1'!B:B, 0)), "Taxonomía Antigua", "HUÉRFANO"))</f>
        <v>Taxonomía Nueva</v>
      </c>
      <c r="S1536" s="56">
        <f>YEAR(G1536)</f>
        <v>2023</v>
      </c>
      <c r="T1536" s="8">
        <f>IF(OR(ISBLANK(O1535), O1535=0, O1535="", ISBLANK(P1535), P1535=0, P1535=""), 1, 0)</f>
        <v>1</v>
      </c>
    </row>
    <row r="1537" spans="2:20">
      <c r="B1537" s="7">
        <v>202300389</v>
      </c>
      <c r="C1537" s="8">
        <v>7</v>
      </c>
      <c r="D1537" s="8">
        <v>8</v>
      </c>
      <c r="E1537" s="8">
        <v>155</v>
      </c>
      <c r="F1537" s="9">
        <v>20</v>
      </c>
      <c r="G1537" s="10">
        <v>45007.470752314817</v>
      </c>
      <c r="H1537" s="10">
        <v>45007.513888888891</v>
      </c>
      <c r="I1537" s="11">
        <v>1.04</v>
      </c>
      <c r="J1537" s="9">
        <v>8</v>
      </c>
      <c r="K1537" s="9" t="s">
        <v>4</v>
      </c>
      <c r="L1537" s="8">
        <v>7301</v>
      </c>
      <c r="M1537" s="8" t="s">
        <v>53</v>
      </c>
      <c r="N1537" s="8" t="s">
        <v>51</v>
      </c>
      <c r="O1537" s="8"/>
      <c r="P1537" s="12"/>
      <c r="Q1537" s="13" t="s">
        <v>1225</v>
      </c>
      <c r="R1537" s="54" t="str">
        <f>IF(ISNUMBER(MATCH(J1537, Causas!B:B, 0)), "Taxonomía Nueva", IF(ISNUMBER(MATCH(J1537, 'Causas 1'!B:B, 0)), "Taxonomía Antigua", "HUÉRFANO"))</f>
        <v>Taxonomía Nueva</v>
      </c>
      <c r="S1537" s="56">
        <f>YEAR(G1537)</f>
        <v>2023</v>
      </c>
      <c r="T1537" s="8">
        <f>IF(OR(ISBLANK(O1536), O1536=0, O1536="", ISBLANK(P1536), P1536=0, P1536=""), 1, 0)</f>
        <v>1</v>
      </c>
    </row>
    <row r="1538" spans="2:20">
      <c r="B1538" s="7">
        <v>202300432</v>
      </c>
      <c r="C1538" s="8">
        <v>2</v>
      </c>
      <c r="D1538" s="8">
        <v>3</v>
      </c>
      <c r="E1538" s="8">
        <v>105</v>
      </c>
      <c r="F1538" s="9">
        <v>10</v>
      </c>
      <c r="G1538" s="10">
        <v>45020.727372685185</v>
      </c>
      <c r="H1538" s="10">
        <v>45020.731631944444</v>
      </c>
      <c r="I1538" s="11">
        <v>0.1</v>
      </c>
      <c r="J1538" s="9">
        <v>32</v>
      </c>
      <c r="K1538" s="9" t="s">
        <v>2</v>
      </c>
      <c r="L1538" s="8">
        <v>6303</v>
      </c>
      <c r="M1538" s="8" t="s">
        <v>64</v>
      </c>
      <c r="N1538" s="8" t="s">
        <v>51</v>
      </c>
      <c r="O1538" s="8"/>
      <c r="P1538" s="12"/>
      <c r="Q1538" s="13" t="s">
        <v>1226</v>
      </c>
      <c r="R1538" s="54" t="str">
        <f>IF(ISNUMBER(MATCH(J1538, Causas!B:B, 0)), "Taxonomía Nueva", IF(ISNUMBER(MATCH(J1538, 'Causas 1'!B:B, 0)), "Taxonomía Antigua", "HUÉRFANO"))</f>
        <v>Taxonomía Nueva</v>
      </c>
      <c r="S1538" s="56">
        <f>YEAR(G1538)</f>
        <v>2023</v>
      </c>
      <c r="T1538" s="8">
        <f>IF(OR(ISBLANK(O1537), O1537=0, O1537="", ISBLANK(P1537), P1537=0, P1537=""), 1, 0)</f>
        <v>1</v>
      </c>
    </row>
    <row r="1539" spans="2:20">
      <c r="B1539" s="7">
        <v>202300432</v>
      </c>
      <c r="C1539" s="8">
        <v>2</v>
      </c>
      <c r="D1539" s="8">
        <v>117</v>
      </c>
      <c r="E1539" s="8">
        <v>14468</v>
      </c>
      <c r="F1539" s="9">
        <v>903</v>
      </c>
      <c r="G1539" s="10">
        <v>45020.727372685185</v>
      </c>
      <c r="H1539" s="10">
        <v>45020.731631944444</v>
      </c>
      <c r="I1539" s="11">
        <v>0.1</v>
      </c>
      <c r="J1539" s="9">
        <v>32</v>
      </c>
      <c r="K1539" s="9" t="s">
        <v>2</v>
      </c>
      <c r="L1539" s="8">
        <v>7308</v>
      </c>
      <c r="M1539" s="8" t="s">
        <v>50</v>
      </c>
      <c r="N1539" s="8" t="s">
        <v>51</v>
      </c>
      <c r="O1539" s="8"/>
      <c r="P1539" s="12"/>
      <c r="Q1539" s="13" t="s">
        <v>1226</v>
      </c>
      <c r="R1539" s="54" t="str">
        <f>IF(ISNUMBER(MATCH(J1539, Causas!B:B, 0)), "Taxonomía Nueva", IF(ISNUMBER(MATCH(J1539, 'Causas 1'!B:B, 0)), "Taxonomía Antigua", "HUÉRFANO"))</f>
        <v>Taxonomía Nueva</v>
      </c>
      <c r="S1539" s="56">
        <f>YEAR(G1539)</f>
        <v>2023</v>
      </c>
      <c r="T1539" s="8">
        <f>IF(OR(ISBLANK(O1538), O1538=0, O1538="", ISBLANK(P1538), P1538=0, P1538=""), 1, 0)</f>
        <v>1</v>
      </c>
    </row>
    <row r="1540" spans="2:20">
      <c r="B1540" s="7">
        <v>202300436</v>
      </c>
      <c r="C1540" s="8">
        <v>7</v>
      </c>
      <c r="D1540" s="8">
        <v>2</v>
      </c>
      <c r="E1540" s="8">
        <v>70</v>
      </c>
      <c r="F1540" s="9">
        <v>123</v>
      </c>
      <c r="G1540" s="10">
        <v>45029.418067129627</v>
      </c>
      <c r="H1540" s="10">
        <v>45029.666192129633</v>
      </c>
      <c r="I1540" s="11">
        <v>5.96</v>
      </c>
      <c r="J1540" s="9">
        <v>25</v>
      </c>
      <c r="K1540" s="9" t="s">
        <v>4</v>
      </c>
      <c r="L1540" s="8">
        <v>7301</v>
      </c>
      <c r="M1540" s="8" t="s">
        <v>53</v>
      </c>
      <c r="N1540" s="8" t="s">
        <v>51</v>
      </c>
      <c r="O1540" s="8"/>
      <c r="P1540" s="12"/>
      <c r="Q1540" s="13" t="s">
        <v>1227</v>
      </c>
      <c r="R1540" s="54" t="str">
        <f>IF(ISNUMBER(MATCH(J1540, Causas!B:B, 0)), "Taxonomía Nueva", IF(ISNUMBER(MATCH(J1540, 'Causas 1'!B:B, 0)), "Taxonomía Antigua", "HUÉRFANO"))</f>
        <v>Taxonomía Nueva</v>
      </c>
      <c r="S1540" s="56">
        <f>YEAR(G1540)</f>
        <v>2023</v>
      </c>
      <c r="T1540" s="8">
        <f>IF(OR(ISBLANK(O1539), O1539=0, O1539="", ISBLANK(P1539), P1539=0, P1539=""), 1, 0)</f>
        <v>1</v>
      </c>
    </row>
    <row r="1541" spans="2:20">
      <c r="B1541" s="7">
        <v>202300437</v>
      </c>
      <c r="C1541" s="8">
        <v>6</v>
      </c>
      <c r="D1541" s="8">
        <v>3</v>
      </c>
      <c r="E1541" s="8">
        <v>90</v>
      </c>
      <c r="F1541" s="9">
        <v>6</v>
      </c>
      <c r="G1541" s="10">
        <v>45022.585625</v>
      </c>
      <c r="H1541" s="10">
        <v>45022.673668981479</v>
      </c>
      <c r="I1541" s="11">
        <v>2.11</v>
      </c>
      <c r="J1541" s="9">
        <v>3</v>
      </c>
      <c r="K1541" s="9" t="s">
        <v>4</v>
      </c>
      <c r="L1541" s="8">
        <v>7301</v>
      </c>
      <c r="M1541" s="8" t="s">
        <v>53</v>
      </c>
      <c r="N1541" s="8" t="s">
        <v>51</v>
      </c>
      <c r="O1541" s="8"/>
      <c r="P1541" s="12"/>
      <c r="Q1541" s="13" t="s">
        <v>1228</v>
      </c>
      <c r="R1541" s="54" t="str">
        <f>IF(ISNUMBER(MATCH(J1541, Causas!B:B, 0)), "Taxonomía Nueva", IF(ISNUMBER(MATCH(J1541, 'Causas 1'!B:B, 0)), "Taxonomía Antigua", "HUÉRFANO"))</f>
        <v>Taxonomía Nueva</v>
      </c>
      <c r="S1541" s="56">
        <f>YEAR(G1541)</f>
        <v>2023</v>
      </c>
      <c r="T1541" s="8">
        <f>IF(OR(ISBLANK(O1540), O1540=0, O1540="", ISBLANK(P1540), P1540=0, P1540=""), 1, 0)</f>
        <v>1</v>
      </c>
    </row>
    <row r="1542" spans="2:20">
      <c r="B1542" s="7">
        <v>202300456</v>
      </c>
      <c r="C1542" s="8">
        <v>7</v>
      </c>
      <c r="D1542" s="8">
        <v>5</v>
      </c>
      <c r="E1542" s="8">
        <v>347.5</v>
      </c>
      <c r="F1542" s="9">
        <v>224</v>
      </c>
      <c r="G1542" s="10">
        <v>45036.417395833334</v>
      </c>
      <c r="H1542" s="10">
        <v>45036.666666666664</v>
      </c>
      <c r="I1542" s="11">
        <v>5.98</v>
      </c>
      <c r="J1542" s="9">
        <v>25</v>
      </c>
      <c r="K1542" s="9" t="s">
        <v>4</v>
      </c>
      <c r="L1542" s="8">
        <v>7301</v>
      </c>
      <c r="M1542" s="8" t="s">
        <v>53</v>
      </c>
      <c r="N1542" s="8" t="s">
        <v>51</v>
      </c>
      <c r="O1542" s="8"/>
      <c r="P1542" s="12"/>
      <c r="Q1542" s="13" t="s">
        <v>1229</v>
      </c>
      <c r="R1542" s="54" t="str">
        <f>IF(ISNUMBER(MATCH(J1542, Causas!B:B, 0)), "Taxonomía Nueva", IF(ISNUMBER(MATCH(J1542, 'Causas 1'!B:B, 0)), "Taxonomía Antigua", "HUÉRFANO"))</f>
        <v>Taxonomía Nueva</v>
      </c>
      <c r="S1542" s="56">
        <f>YEAR(G1542)</f>
        <v>2023</v>
      </c>
      <c r="T1542" s="8">
        <f>IF(OR(ISBLANK(O1541), O1541=0, O1541="", ISBLANK(P1541), P1541=0, P1541=""), 1, 0)</f>
        <v>1</v>
      </c>
    </row>
    <row r="1543" spans="2:20">
      <c r="B1543" s="7">
        <v>202300462</v>
      </c>
      <c r="C1543" s="8">
        <v>2</v>
      </c>
      <c r="D1543" s="8">
        <v>26</v>
      </c>
      <c r="E1543" s="8">
        <v>1873</v>
      </c>
      <c r="F1543" s="9">
        <v>200</v>
      </c>
      <c r="G1543" s="10">
        <v>45032.52548611111</v>
      </c>
      <c r="H1543" s="10">
        <v>45032.537210648145</v>
      </c>
      <c r="I1543" s="11">
        <v>0.28000000000000003</v>
      </c>
      <c r="J1543" s="9">
        <v>30</v>
      </c>
      <c r="K1543" s="9" t="s">
        <v>4</v>
      </c>
      <c r="L1543" s="8">
        <v>7308</v>
      </c>
      <c r="M1543" s="8" t="s">
        <v>50</v>
      </c>
      <c r="N1543" s="8" t="s">
        <v>51</v>
      </c>
      <c r="O1543" s="8"/>
      <c r="P1543" s="12"/>
      <c r="Q1543" s="13" t="s">
        <v>1230</v>
      </c>
      <c r="R1543" s="54" t="str">
        <f>IF(ISNUMBER(MATCH(J1543, Causas!B:B, 0)), "Taxonomía Nueva", IF(ISNUMBER(MATCH(J1543, 'Causas 1'!B:B, 0)), "Taxonomía Antigua", "HUÉRFANO"))</f>
        <v>Taxonomía Nueva</v>
      </c>
      <c r="S1543" s="56">
        <f>YEAR(G1543)</f>
        <v>2023</v>
      </c>
      <c r="T1543" s="8">
        <f>IF(OR(ISBLANK(O1542), O1542=0, O1542="", ISBLANK(P1542), P1542=0, P1542=""), 1, 0)</f>
        <v>1</v>
      </c>
    </row>
    <row r="1544" spans="2:20">
      <c r="B1544" s="7">
        <v>202300462</v>
      </c>
      <c r="C1544" s="8">
        <v>2</v>
      </c>
      <c r="D1544" s="8">
        <v>6</v>
      </c>
      <c r="E1544" s="8">
        <v>1710</v>
      </c>
      <c r="F1544" s="9">
        <v>16</v>
      </c>
      <c r="G1544" s="10">
        <v>45032.52548611111</v>
      </c>
      <c r="H1544" s="10">
        <v>45032.702418981484</v>
      </c>
      <c r="I1544" s="11">
        <v>4.25</v>
      </c>
      <c r="J1544" s="9">
        <v>30</v>
      </c>
      <c r="K1544" s="9" t="s">
        <v>4</v>
      </c>
      <c r="L1544" s="8">
        <v>7308</v>
      </c>
      <c r="M1544" s="8" t="s">
        <v>50</v>
      </c>
      <c r="N1544" s="8" t="s">
        <v>51</v>
      </c>
      <c r="O1544" s="8"/>
      <c r="P1544" s="12"/>
      <c r="Q1544" s="13" t="s">
        <v>1230</v>
      </c>
      <c r="R1544" s="54" t="str">
        <f>IF(ISNUMBER(MATCH(J1544, Causas!B:B, 0)), "Taxonomía Nueva", IF(ISNUMBER(MATCH(J1544, 'Causas 1'!B:B, 0)), "Taxonomía Antigua", "HUÉRFANO"))</f>
        <v>Taxonomía Nueva</v>
      </c>
      <c r="S1544" s="56">
        <f>YEAR(G1544)</f>
        <v>2023</v>
      </c>
      <c r="T1544" s="8">
        <f>IF(OR(ISBLANK(O1543), O1543=0, O1543="", ISBLANK(P1543), P1543=0, P1543=""), 1, 0)</f>
        <v>1</v>
      </c>
    </row>
    <row r="1545" spans="2:20">
      <c r="B1545" s="7">
        <v>202300469</v>
      </c>
      <c r="C1545" s="8">
        <v>2</v>
      </c>
      <c r="D1545" s="8">
        <v>7</v>
      </c>
      <c r="E1545" s="8">
        <v>265</v>
      </c>
      <c r="F1545" s="9">
        <v>11</v>
      </c>
      <c r="G1545" s="10">
        <v>45033.419004629628</v>
      </c>
      <c r="H1545" s="10">
        <v>45033.465949074074</v>
      </c>
      <c r="I1545" s="11">
        <v>1.1299999999999999</v>
      </c>
      <c r="J1545" s="9">
        <v>8</v>
      </c>
      <c r="K1545" s="9" t="s">
        <v>4</v>
      </c>
      <c r="L1545" s="8">
        <v>7308</v>
      </c>
      <c r="M1545" s="8" t="s">
        <v>50</v>
      </c>
      <c r="N1545" s="8" t="s">
        <v>51</v>
      </c>
      <c r="O1545" s="8"/>
      <c r="P1545" s="12"/>
      <c r="Q1545" s="13" t="s">
        <v>1231</v>
      </c>
      <c r="R1545" s="54" t="str">
        <f>IF(ISNUMBER(MATCH(J1545, Causas!B:B, 0)), "Taxonomía Nueva", IF(ISNUMBER(MATCH(J1545, 'Causas 1'!B:B, 0)), "Taxonomía Antigua", "HUÉRFANO"))</f>
        <v>Taxonomía Nueva</v>
      </c>
      <c r="S1545" s="56">
        <f>YEAR(G1545)</f>
        <v>2023</v>
      </c>
      <c r="T1545" s="8">
        <f>IF(OR(ISBLANK(O1544), O1544=0, O1544="", ISBLANK(P1544), P1544=0, P1544=""), 1, 0)</f>
        <v>1</v>
      </c>
    </row>
    <row r="1546" spans="2:20">
      <c r="B1546" s="7">
        <v>202300469</v>
      </c>
      <c r="C1546" s="8">
        <v>2</v>
      </c>
      <c r="D1546" s="8">
        <v>5</v>
      </c>
      <c r="E1546" s="8">
        <v>490</v>
      </c>
      <c r="F1546" s="9">
        <v>5</v>
      </c>
      <c r="G1546" s="10">
        <v>45033.419004629628</v>
      </c>
      <c r="H1546" s="10">
        <v>45033.484884259262</v>
      </c>
      <c r="I1546" s="11">
        <v>1.58</v>
      </c>
      <c r="J1546" s="9">
        <v>8</v>
      </c>
      <c r="K1546" s="9" t="s">
        <v>4</v>
      </c>
      <c r="L1546" s="8">
        <v>7308</v>
      </c>
      <c r="M1546" s="8" t="s">
        <v>50</v>
      </c>
      <c r="N1546" s="8" t="s">
        <v>51</v>
      </c>
      <c r="O1546" s="8"/>
      <c r="P1546" s="12"/>
      <c r="Q1546" s="13" t="s">
        <v>1231</v>
      </c>
      <c r="R1546" s="54" t="str">
        <f>IF(ISNUMBER(MATCH(J1546, Causas!B:B, 0)), "Taxonomía Nueva", IF(ISNUMBER(MATCH(J1546, 'Causas 1'!B:B, 0)), "Taxonomía Antigua", "HUÉRFANO"))</f>
        <v>Taxonomía Nueva</v>
      </c>
      <c r="S1546" s="56">
        <f>YEAR(G1546)</f>
        <v>2023</v>
      </c>
      <c r="T1546" s="8">
        <f>IF(OR(ISBLANK(O1545), O1545=0, O1545="", ISBLANK(P1545), P1545=0, P1545=""), 1, 0)</f>
        <v>1</v>
      </c>
    </row>
    <row r="1547" spans="2:20">
      <c r="B1547" s="7">
        <v>202300484</v>
      </c>
      <c r="C1547" s="8">
        <v>2</v>
      </c>
      <c r="D1547" s="8">
        <v>0</v>
      </c>
      <c r="E1547" s="8">
        <v>0</v>
      </c>
      <c r="F1547" s="9">
        <v>60</v>
      </c>
      <c r="G1547" s="10">
        <v>45036.701666666668</v>
      </c>
      <c r="H1547" s="10">
        <v>45036.824374999997</v>
      </c>
      <c r="I1547" s="11">
        <v>2.95</v>
      </c>
      <c r="J1547" s="9">
        <v>4</v>
      </c>
      <c r="K1547" s="9" t="s">
        <v>4</v>
      </c>
      <c r="L1547" s="8">
        <v>7308</v>
      </c>
      <c r="M1547" s="8" t="s">
        <v>50</v>
      </c>
      <c r="N1547" s="8" t="s">
        <v>275</v>
      </c>
      <c r="O1547" s="8"/>
      <c r="P1547" s="12"/>
      <c r="Q1547" s="13" t="s">
        <v>1232</v>
      </c>
      <c r="R1547" s="54" t="str">
        <f>IF(ISNUMBER(MATCH(J1547, Causas!B:B, 0)), "Taxonomía Nueva", IF(ISNUMBER(MATCH(J1547, 'Causas 1'!B:B, 0)), "Taxonomía Antigua", "HUÉRFANO"))</f>
        <v>Taxonomía Nueva</v>
      </c>
      <c r="S1547" s="56">
        <f>YEAR(G1547)</f>
        <v>2023</v>
      </c>
      <c r="T1547" s="8">
        <f>IF(OR(ISBLANK(O1546), O1546=0, O1546="", ISBLANK(P1546), P1546=0, P1546=""), 1, 0)</f>
        <v>1</v>
      </c>
    </row>
    <row r="1548" spans="2:20">
      <c r="B1548" s="7">
        <v>202300491</v>
      </c>
      <c r="C1548" s="8">
        <v>10</v>
      </c>
      <c r="D1548" s="8">
        <v>0</v>
      </c>
      <c r="E1548" s="8">
        <v>0</v>
      </c>
      <c r="F1548" s="9">
        <v>50</v>
      </c>
      <c r="G1548" s="10">
        <v>45038.813055555554</v>
      </c>
      <c r="H1548" s="10">
        <v>45038.85224537037</v>
      </c>
      <c r="I1548" s="11">
        <v>0.94</v>
      </c>
      <c r="J1548" s="9">
        <v>26</v>
      </c>
      <c r="K1548" s="9" t="s">
        <v>4</v>
      </c>
      <c r="L1548" s="8">
        <v>7308</v>
      </c>
      <c r="M1548" s="8" t="s">
        <v>50</v>
      </c>
      <c r="N1548" s="8" t="s">
        <v>275</v>
      </c>
      <c r="O1548" s="8"/>
      <c r="P1548" s="12"/>
      <c r="Q1548" s="13" t="s">
        <v>1233</v>
      </c>
      <c r="R1548" s="54" t="str">
        <f>IF(ISNUMBER(MATCH(J1548, Causas!B:B, 0)), "Taxonomía Nueva", IF(ISNUMBER(MATCH(J1548, 'Causas 1'!B:B, 0)), "Taxonomía Antigua", "HUÉRFANO"))</f>
        <v>Taxonomía Nueva</v>
      </c>
      <c r="S1548" s="56">
        <f>YEAR(G1548)</f>
        <v>2023</v>
      </c>
      <c r="T1548" s="8">
        <f>IF(OR(ISBLANK(O1547), O1547=0, O1547="", ISBLANK(P1547), P1547=0, P1547=""), 1, 0)</f>
        <v>1</v>
      </c>
    </row>
    <row r="1549" spans="2:20">
      <c r="B1549" s="7">
        <v>202300504</v>
      </c>
      <c r="C1549" s="8">
        <v>10</v>
      </c>
      <c r="D1549" s="8">
        <v>9</v>
      </c>
      <c r="E1549" s="8">
        <v>525</v>
      </c>
      <c r="F1549" s="9">
        <v>40</v>
      </c>
      <c r="G1549" s="10">
        <v>45041.579375000001</v>
      </c>
      <c r="H1549" s="10">
        <v>45041.656435185185</v>
      </c>
      <c r="I1549" s="11">
        <v>1.85</v>
      </c>
      <c r="J1549" s="9">
        <v>30</v>
      </c>
      <c r="K1549" s="9" t="s">
        <v>4</v>
      </c>
      <c r="L1549" s="8">
        <v>7308</v>
      </c>
      <c r="M1549" s="8" t="s">
        <v>50</v>
      </c>
      <c r="N1549" s="8" t="s">
        <v>51</v>
      </c>
      <c r="O1549" s="8"/>
      <c r="P1549" s="12"/>
      <c r="Q1549" s="13" t="s">
        <v>1234</v>
      </c>
      <c r="R1549" s="54" t="str">
        <f>IF(ISNUMBER(MATCH(J1549, Causas!B:B, 0)), "Taxonomía Nueva", IF(ISNUMBER(MATCH(J1549, 'Causas 1'!B:B, 0)), "Taxonomía Antigua", "HUÉRFANO"))</f>
        <v>Taxonomía Nueva</v>
      </c>
      <c r="S1549" s="56">
        <f>YEAR(G1549)</f>
        <v>2023</v>
      </c>
      <c r="T1549" s="8">
        <f>IF(OR(ISBLANK(O1548), O1548=0, O1548="", ISBLANK(P1548), P1548=0, P1548=""), 1, 0)</f>
        <v>1</v>
      </c>
    </row>
    <row r="1550" spans="2:20">
      <c r="B1550" s="7">
        <v>202300518</v>
      </c>
      <c r="C1550" s="8">
        <v>6</v>
      </c>
      <c r="D1550" s="8">
        <v>1</v>
      </c>
      <c r="E1550" s="8">
        <v>50</v>
      </c>
      <c r="F1550" s="9">
        <v>95</v>
      </c>
      <c r="G1550" s="10">
        <v>45044.651817129627</v>
      </c>
      <c r="H1550" s="10">
        <v>45044.863136574073</v>
      </c>
      <c r="I1550" s="11">
        <v>5.07</v>
      </c>
      <c r="J1550" s="9">
        <v>21</v>
      </c>
      <c r="K1550" s="9" t="s">
        <v>4</v>
      </c>
      <c r="L1550" s="8">
        <v>7301</v>
      </c>
      <c r="M1550" s="8" t="s">
        <v>53</v>
      </c>
      <c r="N1550" s="8" t="s">
        <v>51</v>
      </c>
      <c r="O1550" s="8"/>
      <c r="P1550" s="12"/>
      <c r="Q1550" s="13" t="s">
        <v>1235</v>
      </c>
      <c r="R1550" s="54" t="str">
        <f>IF(ISNUMBER(MATCH(J1550, Causas!B:B, 0)), "Taxonomía Nueva", IF(ISNUMBER(MATCH(J1550, 'Causas 1'!B:B, 0)), "Taxonomía Antigua", "HUÉRFANO"))</f>
        <v>Taxonomía Nueva</v>
      </c>
      <c r="S1550" s="56">
        <f>YEAR(G1550)</f>
        <v>2023</v>
      </c>
      <c r="T1550" s="8">
        <f>IF(OR(ISBLANK(O1549), O1549=0, O1549="", ISBLANK(P1549), P1549=0, P1549=""), 1, 0)</f>
        <v>1</v>
      </c>
    </row>
    <row r="1551" spans="2:20">
      <c r="B1551" s="7">
        <v>202300520</v>
      </c>
      <c r="C1551" s="8">
        <v>7</v>
      </c>
      <c r="D1551" s="8">
        <v>8</v>
      </c>
      <c r="E1551" s="8">
        <v>155</v>
      </c>
      <c r="F1551" s="9">
        <v>20</v>
      </c>
      <c r="G1551" s="10">
        <v>45044.693402777775</v>
      </c>
      <c r="H1551" s="10">
        <v>45044.778032407405</v>
      </c>
      <c r="I1551" s="11">
        <v>2.0299999999999998</v>
      </c>
      <c r="J1551" s="9">
        <v>30</v>
      </c>
      <c r="K1551" s="9" t="s">
        <v>4</v>
      </c>
      <c r="L1551" s="8">
        <v>7301</v>
      </c>
      <c r="M1551" s="8" t="s">
        <v>53</v>
      </c>
      <c r="N1551" s="8" t="s">
        <v>51</v>
      </c>
      <c r="O1551" s="8"/>
      <c r="P1551" s="12"/>
      <c r="Q1551" s="13" t="s">
        <v>1236</v>
      </c>
      <c r="R1551" s="54" t="str">
        <f>IF(ISNUMBER(MATCH(J1551, Causas!B:B, 0)), "Taxonomía Nueva", IF(ISNUMBER(MATCH(J1551, 'Causas 1'!B:B, 0)), "Taxonomía Antigua", "HUÉRFANO"))</f>
        <v>Taxonomía Nueva</v>
      </c>
      <c r="S1551" s="56">
        <f>YEAR(G1551)</f>
        <v>2023</v>
      </c>
      <c r="T1551" s="8">
        <f>IF(OR(ISBLANK(O1550), O1550=0, O1550="", ISBLANK(P1550), P1550=0, P1550=""), 1, 0)</f>
        <v>1</v>
      </c>
    </row>
    <row r="1552" spans="2:20">
      <c r="B1552" s="7">
        <v>202300522</v>
      </c>
      <c r="C1552" s="8">
        <v>2</v>
      </c>
      <c r="D1552" s="8">
        <v>7</v>
      </c>
      <c r="E1552" s="8">
        <v>300</v>
      </c>
      <c r="F1552" s="9">
        <v>9</v>
      </c>
      <c r="G1552" s="10">
        <v>45044.730219907404</v>
      </c>
      <c r="H1552" s="10">
        <v>45044.827118055553</v>
      </c>
      <c r="I1552" s="11">
        <v>2.33</v>
      </c>
      <c r="J1552" s="9">
        <v>5</v>
      </c>
      <c r="K1552" s="9" t="s">
        <v>4</v>
      </c>
      <c r="L1552" s="8">
        <v>7308</v>
      </c>
      <c r="M1552" s="8" t="s">
        <v>50</v>
      </c>
      <c r="N1552" s="8" t="s">
        <v>51</v>
      </c>
      <c r="O1552" s="8"/>
      <c r="P1552" s="12"/>
      <c r="Q1552" s="13" t="s">
        <v>1237</v>
      </c>
      <c r="R1552" s="54" t="str">
        <f>IF(ISNUMBER(MATCH(J1552, Causas!B:B, 0)), "Taxonomía Nueva", IF(ISNUMBER(MATCH(J1552, 'Causas 1'!B:B, 0)), "Taxonomía Antigua", "HUÉRFANO"))</f>
        <v>Taxonomía Nueva</v>
      </c>
      <c r="S1552" s="56">
        <f>YEAR(G1552)</f>
        <v>2023</v>
      </c>
      <c r="T1552" s="8">
        <f>IF(OR(ISBLANK(O1551), O1551=0, O1551="", ISBLANK(P1551), P1551=0, P1551=""), 1, 0)</f>
        <v>1</v>
      </c>
    </row>
    <row r="1553" spans="2:20">
      <c r="B1553" s="7">
        <v>202300527</v>
      </c>
      <c r="C1553" s="8">
        <v>7</v>
      </c>
      <c r="D1553" s="8">
        <v>6</v>
      </c>
      <c r="E1553" s="8">
        <v>85</v>
      </c>
      <c r="F1553" s="9">
        <v>25</v>
      </c>
      <c r="G1553" s="10">
        <v>45044.852060185185</v>
      </c>
      <c r="H1553" s="10">
        <v>45044.928657407407</v>
      </c>
      <c r="I1553" s="11">
        <v>1.84</v>
      </c>
      <c r="J1553" s="9">
        <v>5</v>
      </c>
      <c r="K1553" s="9" t="s">
        <v>4</v>
      </c>
      <c r="L1553" s="8">
        <v>7301</v>
      </c>
      <c r="M1553" s="8" t="s">
        <v>53</v>
      </c>
      <c r="N1553" s="8" t="s">
        <v>51</v>
      </c>
      <c r="O1553" s="8"/>
      <c r="P1553" s="12"/>
      <c r="Q1553" s="13" t="s">
        <v>1238</v>
      </c>
      <c r="R1553" s="54" t="str">
        <f>IF(ISNUMBER(MATCH(J1553, Causas!B:B, 0)), "Taxonomía Nueva", IF(ISNUMBER(MATCH(J1553, 'Causas 1'!B:B, 0)), "Taxonomía Antigua", "HUÉRFANO"))</f>
        <v>Taxonomía Nueva</v>
      </c>
      <c r="S1553" s="56">
        <f>YEAR(G1553)</f>
        <v>2023</v>
      </c>
      <c r="T1553" s="8">
        <f>IF(OR(ISBLANK(O1552), O1552=0, O1552="", ISBLANK(P1552), P1552=0, P1552=""), 1, 0)</f>
        <v>1</v>
      </c>
    </row>
    <row r="1554" spans="2:20">
      <c r="B1554" s="7">
        <v>202300527</v>
      </c>
      <c r="C1554" s="8">
        <v>7</v>
      </c>
      <c r="D1554" s="8">
        <v>30</v>
      </c>
      <c r="E1554" s="8">
        <v>1080.5</v>
      </c>
      <c r="F1554" s="9">
        <v>232</v>
      </c>
      <c r="G1554" s="10">
        <v>45044.852060185185</v>
      </c>
      <c r="H1554" s="10">
        <v>45044.939293981479</v>
      </c>
      <c r="I1554" s="11">
        <v>2.09</v>
      </c>
      <c r="J1554" s="9">
        <v>5</v>
      </c>
      <c r="K1554" s="9" t="s">
        <v>4</v>
      </c>
      <c r="L1554" s="8">
        <v>7301</v>
      </c>
      <c r="M1554" s="8" t="s">
        <v>53</v>
      </c>
      <c r="N1554" s="8" t="s">
        <v>51</v>
      </c>
      <c r="O1554" s="8"/>
      <c r="P1554" s="12"/>
      <c r="Q1554" s="13" t="s">
        <v>1238</v>
      </c>
      <c r="R1554" s="54" t="str">
        <f>IF(ISNUMBER(MATCH(J1554, Causas!B:B, 0)), "Taxonomía Nueva", IF(ISNUMBER(MATCH(J1554, 'Causas 1'!B:B, 0)), "Taxonomía Antigua", "HUÉRFANO"))</f>
        <v>Taxonomía Nueva</v>
      </c>
      <c r="S1554" s="56">
        <f>YEAR(G1554)</f>
        <v>2023</v>
      </c>
      <c r="T1554" s="8">
        <f>IF(OR(ISBLANK(O1553), O1553=0, O1553="", ISBLANK(P1553), P1553=0, P1553=""), 1, 0)</f>
        <v>1</v>
      </c>
    </row>
    <row r="1555" spans="2:20">
      <c r="B1555" s="7">
        <v>202300538</v>
      </c>
      <c r="C1555" s="8">
        <v>2</v>
      </c>
      <c r="D1555" s="8">
        <v>31</v>
      </c>
      <c r="E1555" s="8">
        <v>4940</v>
      </c>
      <c r="F1555" s="9">
        <v>247</v>
      </c>
      <c r="G1555" s="10">
        <v>45046.025000000001</v>
      </c>
      <c r="H1555" s="10">
        <v>45046.050694444442</v>
      </c>
      <c r="I1555" s="11">
        <v>0.62</v>
      </c>
      <c r="J1555" s="9">
        <v>33</v>
      </c>
      <c r="K1555" s="9" t="s">
        <v>2</v>
      </c>
      <c r="L1555" s="8">
        <v>6303</v>
      </c>
      <c r="M1555" s="8" t="s">
        <v>64</v>
      </c>
      <c r="N1555" s="8" t="s">
        <v>51</v>
      </c>
      <c r="O1555" s="8"/>
      <c r="P1555" s="12"/>
      <c r="Q1555" s="13" t="s">
        <v>1239</v>
      </c>
      <c r="R1555" s="54" t="str">
        <f>IF(ISNUMBER(MATCH(J1555, Causas!B:B, 0)), "Taxonomía Nueva", IF(ISNUMBER(MATCH(J1555, 'Causas 1'!B:B, 0)), "Taxonomía Antigua", "HUÉRFANO"))</f>
        <v>Taxonomía Nueva</v>
      </c>
      <c r="S1555" s="56">
        <f>YEAR(G1555)</f>
        <v>2023</v>
      </c>
      <c r="T1555" s="8">
        <f>IF(OR(ISBLANK(O1554), O1554=0, O1554="", ISBLANK(P1554), P1554=0, P1554=""), 1, 0)</f>
        <v>1</v>
      </c>
    </row>
    <row r="1556" spans="2:20">
      <c r="B1556" s="7">
        <v>202300538</v>
      </c>
      <c r="C1556" s="8">
        <v>2</v>
      </c>
      <c r="D1556" s="8">
        <v>195</v>
      </c>
      <c r="E1556" s="8">
        <v>19363</v>
      </c>
      <c r="F1556" s="9">
        <v>1534</v>
      </c>
      <c r="G1556" s="10">
        <v>45046.025000000001</v>
      </c>
      <c r="H1556" s="10">
        <v>45046.050694444442</v>
      </c>
      <c r="I1556" s="11">
        <v>0.62</v>
      </c>
      <c r="J1556" s="9">
        <v>33</v>
      </c>
      <c r="K1556" s="9" t="s">
        <v>2</v>
      </c>
      <c r="L1556" s="8">
        <v>7308</v>
      </c>
      <c r="M1556" s="8" t="s">
        <v>50</v>
      </c>
      <c r="N1556" s="8" t="s">
        <v>51</v>
      </c>
      <c r="O1556" s="8"/>
      <c r="P1556" s="12"/>
      <c r="Q1556" s="13" t="s">
        <v>1239</v>
      </c>
      <c r="R1556" s="54" t="str">
        <f>IF(ISNUMBER(MATCH(J1556, Causas!B:B, 0)), "Taxonomía Nueva", IF(ISNUMBER(MATCH(J1556, 'Causas 1'!B:B, 0)), "Taxonomía Antigua", "HUÉRFANO"))</f>
        <v>Taxonomía Nueva</v>
      </c>
      <c r="S1556" s="56">
        <f>YEAR(G1556)</f>
        <v>2023</v>
      </c>
      <c r="T1556" s="8">
        <f>IF(OR(ISBLANK(O1555), O1555=0, O1555="", ISBLANK(P1555), P1555=0, P1555=""), 1, 0)</f>
        <v>1</v>
      </c>
    </row>
    <row r="1557" spans="2:20">
      <c r="B1557" s="7">
        <v>202300538</v>
      </c>
      <c r="C1557" s="8">
        <v>2</v>
      </c>
      <c r="D1557" s="8">
        <v>31</v>
      </c>
      <c r="E1557" s="8">
        <v>4940</v>
      </c>
      <c r="F1557" s="9">
        <v>247</v>
      </c>
      <c r="G1557" s="10">
        <v>45046.399305555555</v>
      </c>
      <c r="H1557" s="10">
        <v>45046.400000000001</v>
      </c>
      <c r="I1557" s="11">
        <v>0.02</v>
      </c>
      <c r="J1557" s="9">
        <v>33</v>
      </c>
      <c r="K1557" s="9" t="s">
        <v>2</v>
      </c>
      <c r="L1557" s="8">
        <v>6303</v>
      </c>
      <c r="M1557" s="8" t="s">
        <v>64</v>
      </c>
      <c r="N1557" s="8" t="s">
        <v>51</v>
      </c>
      <c r="O1557" s="8"/>
      <c r="P1557" s="12"/>
      <c r="Q1557" s="13" t="s">
        <v>1239</v>
      </c>
      <c r="R1557" s="54" t="str">
        <f>IF(ISNUMBER(MATCH(J1557, Causas!B:B, 0)), "Taxonomía Nueva", IF(ISNUMBER(MATCH(J1557, 'Causas 1'!B:B, 0)), "Taxonomía Antigua", "HUÉRFANO"))</f>
        <v>Taxonomía Nueva</v>
      </c>
      <c r="S1557" s="56">
        <f>YEAR(G1557)</f>
        <v>2023</v>
      </c>
      <c r="T1557" s="8">
        <f>IF(OR(ISBLANK(O1556), O1556=0, O1556="", ISBLANK(P1556), P1556=0, P1556=""), 1, 0)</f>
        <v>1</v>
      </c>
    </row>
    <row r="1558" spans="2:20">
      <c r="B1558" s="7">
        <v>202300538</v>
      </c>
      <c r="C1558" s="8">
        <v>2</v>
      </c>
      <c r="D1558" s="8">
        <v>195</v>
      </c>
      <c r="E1558" s="8">
        <v>19363</v>
      </c>
      <c r="F1558" s="9">
        <v>1534</v>
      </c>
      <c r="G1558" s="10">
        <v>45046.399305555555</v>
      </c>
      <c r="H1558" s="10">
        <v>45046.400000000001</v>
      </c>
      <c r="I1558" s="11">
        <v>0.02</v>
      </c>
      <c r="J1558" s="9">
        <v>33</v>
      </c>
      <c r="K1558" s="9" t="s">
        <v>2</v>
      </c>
      <c r="L1558" s="8">
        <v>7308</v>
      </c>
      <c r="M1558" s="8" t="s">
        <v>50</v>
      </c>
      <c r="N1558" s="8" t="s">
        <v>51</v>
      </c>
      <c r="O1558" s="8"/>
      <c r="P1558" s="12"/>
      <c r="Q1558" s="13" t="s">
        <v>1239</v>
      </c>
      <c r="R1558" s="54" t="str">
        <f>IF(ISNUMBER(MATCH(J1558, Causas!B:B, 0)), "Taxonomía Nueva", IF(ISNUMBER(MATCH(J1558, 'Causas 1'!B:B, 0)), "Taxonomía Antigua", "HUÉRFANO"))</f>
        <v>Taxonomía Nueva</v>
      </c>
      <c r="S1558" s="56">
        <f>YEAR(G1558)</f>
        <v>2023</v>
      </c>
      <c r="T1558" s="8">
        <f>IF(OR(ISBLANK(O1557), O1557=0, O1557="", ISBLANK(P1557), P1557=0, P1557=""), 1, 0)</f>
        <v>1</v>
      </c>
    </row>
    <row r="1559" spans="2:20">
      <c r="B1559" s="7">
        <v>202300544</v>
      </c>
      <c r="C1559" s="8">
        <v>2</v>
      </c>
      <c r="D1559" s="8">
        <v>4</v>
      </c>
      <c r="E1559" s="8">
        <v>255</v>
      </c>
      <c r="F1559" s="9">
        <v>11</v>
      </c>
      <c r="G1559" s="10">
        <v>45046.416701388887</v>
      </c>
      <c r="H1559" s="10">
        <v>45046.461087962962</v>
      </c>
      <c r="I1559" s="11">
        <v>1.07</v>
      </c>
      <c r="J1559" s="9">
        <v>5</v>
      </c>
      <c r="K1559" s="9" t="s">
        <v>4</v>
      </c>
      <c r="L1559" s="8">
        <v>7308</v>
      </c>
      <c r="M1559" s="8" t="s">
        <v>50</v>
      </c>
      <c r="N1559" s="8" t="s">
        <v>51</v>
      </c>
      <c r="O1559" s="8"/>
      <c r="P1559" s="12"/>
      <c r="Q1559" s="13" t="s">
        <v>1240</v>
      </c>
      <c r="R1559" s="54" t="str">
        <f>IF(ISNUMBER(MATCH(J1559, Causas!B:B, 0)), "Taxonomía Nueva", IF(ISNUMBER(MATCH(J1559, 'Causas 1'!B:B, 0)), "Taxonomía Antigua", "HUÉRFANO"))</f>
        <v>Taxonomía Nueva</v>
      </c>
      <c r="S1559" s="56">
        <f>YEAR(G1559)</f>
        <v>2023</v>
      </c>
      <c r="T1559" s="8">
        <f>IF(OR(ISBLANK(O1558), O1558=0, O1558="", ISBLANK(P1558), P1558=0, P1558=""), 1, 0)</f>
        <v>1</v>
      </c>
    </row>
    <row r="1560" spans="2:20">
      <c r="B1560" s="7">
        <v>202300548</v>
      </c>
      <c r="C1560" s="8">
        <v>10</v>
      </c>
      <c r="D1560" s="8">
        <v>2</v>
      </c>
      <c r="E1560" s="8">
        <v>75</v>
      </c>
      <c r="F1560" s="9">
        <v>34</v>
      </c>
      <c r="G1560" s="10">
        <v>45046.434733796297</v>
      </c>
      <c r="H1560" s="10">
        <v>45046.573703703703</v>
      </c>
      <c r="I1560" s="11">
        <v>3.34</v>
      </c>
      <c r="J1560" s="9">
        <v>4</v>
      </c>
      <c r="K1560" s="9" t="s">
        <v>4</v>
      </c>
      <c r="L1560" s="8">
        <v>7308</v>
      </c>
      <c r="M1560" s="8" t="s">
        <v>50</v>
      </c>
      <c r="N1560" s="8" t="s">
        <v>51</v>
      </c>
      <c r="O1560" s="8"/>
      <c r="P1560" s="12"/>
      <c r="Q1560" s="13" t="s">
        <v>1241</v>
      </c>
      <c r="R1560" s="54" t="str">
        <f>IF(ISNUMBER(MATCH(J1560, Causas!B:B, 0)), "Taxonomía Nueva", IF(ISNUMBER(MATCH(J1560, 'Causas 1'!B:B, 0)), "Taxonomía Antigua", "HUÉRFANO"))</f>
        <v>Taxonomía Nueva</v>
      </c>
      <c r="S1560" s="56">
        <f>YEAR(G1560)</f>
        <v>2023</v>
      </c>
      <c r="T1560" s="8">
        <f>IF(OR(ISBLANK(O1559), O1559=0, O1559="", ISBLANK(P1559), P1559=0, P1559=""), 1, 0)</f>
        <v>1</v>
      </c>
    </row>
    <row r="1561" spans="2:20">
      <c r="B1561" s="7">
        <v>202300568</v>
      </c>
      <c r="C1561" s="8">
        <v>8</v>
      </c>
      <c r="D1561" s="8">
        <v>0</v>
      </c>
      <c r="E1561" s="8">
        <v>0</v>
      </c>
      <c r="F1561" s="9">
        <v>33</v>
      </c>
      <c r="G1561" s="10">
        <v>45048.830868055556</v>
      </c>
      <c r="H1561" s="10">
        <v>45048.884293981479</v>
      </c>
      <c r="I1561" s="11">
        <v>1.28</v>
      </c>
      <c r="J1561" s="9">
        <v>26</v>
      </c>
      <c r="K1561" s="9" t="s">
        <v>4</v>
      </c>
      <c r="L1561" s="8">
        <v>7301</v>
      </c>
      <c r="M1561" s="8" t="s">
        <v>53</v>
      </c>
      <c r="N1561" s="8" t="s">
        <v>275</v>
      </c>
      <c r="O1561" s="8"/>
      <c r="P1561" s="12"/>
      <c r="Q1561" s="13" t="s">
        <v>1242</v>
      </c>
      <c r="R1561" s="54" t="str">
        <f>IF(ISNUMBER(MATCH(J1561, Causas!B:B, 0)), "Taxonomía Nueva", IF(ISNUMBER(MATCH(J1561, 'Causas 1'!B:B, 0)), "Taxonomía Antigua", "HUÉRFANO"))</f>
        <v>Taxonomía Nueva</v>
      </c>
      <c r="S1561" s="56">
        <f>YEAR(G1561)</f>
        <v>2023</v>
      </c>
      <c r="T1561" s="8">
        <f>IF(OR(ISBLANK(O1560), O1560=0, O1560="", ISBLANK(P1560), P1560=0, P1560=""), 1, 0)</f>
        <v>1</v>
      </c>
    </row>
    <row r="1562" spans="2:20">
      <c r="B1562" s="7">
        <v>202300578</v>
      </c>
      <c r="C1562" s="8">
        <v>2</v>
      </c>
      <c r="D1562" s="8">
        <v>24</v>
      </c>
      <c r="E1562" s="8">
        <v>1105</v>
      </c>
      <c r="F1562" s="9">
        <v>250</v>
      </c>
      <c r="G1562" s="10">
        <v>45050.68178240741</v>
      </c>
      <c r="H1562" s="10">
        <v>45050.710717592592</v>
      </c>
      <c r="I1562" s="11">
        <v>0.69</v>
      </c>
      <c r="J1562" s="9">
        <v>33</v>
      </c>
      <c r="K1562" s="9" t="s">
        <v>2</v>
      </c>
      <c r="L1562" s="8">
        <v>7308</v>
      </c>
      <c r="M1562" s="8" t="s">
        <v>50</v>
      </c>
      <c r="N1562" s="8" t="s">
        <v>51</v>
      </c>
      <c r="O1562" s="8"/>
      <c r="P1562" s="12"/>
      <c r="Q1562" s="13" t="s">
        <v>1243</v>
      </c>
      <c r="R1562" s="54" t="str">
        <f>IF(ISNUMBER(MATCH(J1562, Causas!B:B, 0)), "Taxonomía Nueva", IF(ISNUMBER(MATCH(J1562, 'Causas 1'!B:B, 0)), "Taxonomía Antigua", "HUÉRFANO"))</f>
        <v>Taxonomía Nueva</v>
      </c>
      <c r="S1562" s="56">
        <f>YEAR(G1562)</f>
        <v>2023</v>
      </c>
      <c r="T1562" s="8">
        <f>IF(OR(ISBLANK(O1561), O1561=0, O1561="", ISBLANK(P1561), P1561=0, P1561=""), 1, 0)</f>
        <v>1</v>
      </c>
    </row>
    <row r="1563" spans="2:20">
      <c r="B1563" s="7">
        <v>202300607</v>
      </c>
      <c r="C1563" s="8">
        <v>7</v>
      </c>
      <c r="D1563" s="8">
        <v>1</v>
      </c>
      <c r="E1563" s="8">
        <v>30</v>
      </c>
      <c r="F1563" s="9">
        <v>12</v>
      </c>
      <c r="G1563" s="10">
        <v>45056.584351851852</v>
      </c>
      <c r="H1563" s="10">
        <v>45056.649108796293</v>
      </c>
      <c r="I1563" s="11">
        <v>1.55</v>
      </c>
      <c r="J1563" s="9">
        <v>4</v>
      </c>
      <c r="K1563" s="9" t="s">
        <v>4</v>
      </c>
      <c r="L1563" s="8">
        <v>7301</v>
      </c>
      <c r="M1563" s="8" t="s">
        <v>53</v>
      </c>
      <c r="N1563" s="8" t="s">
        <v>51</v>
      </c>
      <c r="O1563" s="8"/>
      <c r="P1563" s="12"/>
      <c r="Q1563" s="13" t="s">
        <v>1244</v>
      </c>
      <c r="R1563" s="54" t="str">
        <f>IF(ISNUMBER(MATCH(J1563, Causas!B:B, 0)), "Taxonomía Nueva", IF(ISNUMBER(MATCH(J1563, 'Causas 1'!B:B, 0)), "Taxonomía Antigua", "HUÉRFANO"))</f>
        <v>Taxonomía Nueva</v>
      </c>
      <c r="S1563" s="56">
        <f>YEAR(G1563)</f>
        <v>2023</v>
      </c>
      <c r="T1563" s="8">
        <f>IF(OR(ISBLANK(O1562), O1562=0, O1562="", ISBLANK(P1562), P1562=0, P1562=""), 1, 0)</f>
        <v>1</v>
      </c>
    </row>
    <row r="1564" spans="2:20">
      <c r="B1564" s="7">
        <v>202300654</v>
      </c>
      <c r="C1564" s="8">
        <v>2</v>
      </c>
      <c r="D1564" s="8">
        <v>32</v>
      </c>
      <c r="E1564" s="8">
        <v>3583</v>
      </c>
      <c r="F1564" s="9">
        <v>214</v>
      </c>
      <c r="G1564" s="10">
        <v>45067.745787037034</v>
      </c>
      <c r="H1564" s="10">
        <v>45067.812152777777</v>
      </c>
      <c r="I1564" s="11">
        <v>1.59</v>
      </c>
      <c r="J1564" s="9">
        <v>5</v>
      </c>
      <c r="K1564" s="9" t="s">
        <v>4</v>
      </c>
      <c r="L1564" s="8">
        <v>7308</v>
      </c>
      <c r="M1564" s="8" t="s">
        <v>50</v>
      </c>
      <c r="N1564" s="8" t="s">
        <v>51</v>
      </c>
      <c r="O1564" s="8"/>
      <c r="P1564" s="12"/>
      <c r="Q1564" s="13" t="s">
        <v>1245</v>
      </c>
      <c r="R1564" s="54" t="str">
        <f>IF(ISNUMBER(MATCH(J1564, Causas!B:B, 0)), "Taxonomía Nueva", IF(ISNUMBER(MATCH(J1564, 'Causas 1'!B:B, 0)), "Taxonomía Antigua", "HUÉRFANO"))</f>
        <v>Taxonomía Nueva</v>
      </c>
      <c r="S1564" s="56">
        <f>YEAR(G1564)</f>
        <v>2023</v>
      </c>
      <c r="T1564" s="8">
        <f>IF(OR(ISBLANK(O1563), O1563=0, O1563="", ISBLANK(P1563), P1563=0, P1563=""), 1, 0)</f>
        <v>1</v>
      </c>
    </row>
    <row r="1565" spans="2:20">
      <c r="B1565" s="7">
        <v>202300670</v>
      </c>
      <c r="C1565" s="8">
        <v>2</v>
      </c>
      <c r="D1565" s="8">
        <v>0</v>
      </c>
      <c r="E1565" s="8">
        <v>0</v>
      </c>
      <c r="F1565" s="9">
        <v>24</v>
      </c>
      <c r="G1565" s="10">
        <v>45069.642569444448</v>
      </c>
      <c r="H1565" s="10">
        <v>45069.712372685186</v>
      </c>
      <c r="I1565" s="11">
        <v>1.68</v>
      </c>
      <c r="J1565" s="9">
        <v>5</v>
      </c>
      <c r="K1565" s="9" t="s">
        <v>4</v>
      </c>
      <c r="L1565" s="8">
        <v>7308</v>
      </c>
      <c r="M1565" s="8" t="s">
        <v>50</v>
      </c>
      <c r="N1565" s="8" t="s">
        <v>275</v>
      </c>
      <c r="O1565" s="8"/>
      <c r="P1565" s="12"/>
      <c r="Q1565" s="13" t="s">
        <v>1246</v>
      </c>
      <c r="R1565" s="54" t="str">
        <f>IF(ISNUMBER(MATCH(J1565, Causas!B:B, 0)), "Taxonomía Nueva", IF(ISNUMBER(MATCH(J1565, 'Causas 1'!B:B, 0)), "Taxonomía Antigua", "HUÉRFANO"))</f>
        <v>Taxonomía Nueva</v>
      </c>
      <c r="S1565" s="56">
        <f>YEAR(G1565)</f>
        <v>2023</v>
      </c>
      <c r="T1565" s="8">
        <f>IF(OR(ISBLANK(O1564), O1564=0, O1564="", ISBLANK(P1564), P1564=0, P1564=""), 1, 0)</f>
        <v>1</v>
      </c>
    </row>
    <row r="1566" spans="2:20">
      <c r="B1566" s="7">
        <v>202300674</v>
      </c>
      <c r="C1566" s="8">
        <v>10</v>
      </c>
      <c r="D1566" s="8">
        <v>8</v>
      </c>
      <c r="E1566" s="8">
        <v>175</v>
      </c>
      <c r="F1566" s="9">
        <v>92</v>
      </c>
      <c r="G1566" s="10">
        <v>45070.63422453704</v>
      </c>
      <c r="H1566" s="10">
        <v>45070.703668981485</v>
      </c>
      <c r="I1566" s="11">
        <v>1.67</v>
      </c>
      <c r="J1566" s="9">
        <v>8</v>
      </c>
      <c r="K1566" s="9" t="s">
        <v>4</v>
      </c>
      <c r="L1566" s="8">
        <v>7308</v>
      </c>
      <c r="M1566" s="8" t="s">
        <v>50</v>
      </c>
      <c r="N1566" s="8" t="s">
        <v>51</v>
      </c>
      <c r="O1566" s="8"/>
      <c r="P1566" s="12"/>
      <c r="Q1566" s="13" t="s">
        <v>1247</v>
      </c>
      <c r="R1566" s="54" t="str">
        <f>IF(ISNUMBER(MATCH(J1566, Causas!B:B, 0)), "Taxonomía Nueva", IF(ISNUMBER(MATCH(J1566, 'Causas 1'!B:B, 0)), "Taxonomía Antigua", "HUÉRFANO"))</f>
        <v>Taxonomía Nueva</v>
      </c>
      <c r="S1566" s="56">
        <f>YEAR(G1566)</f>
        <v>2023</v>
      </c>
      <c r="T1566" s="8">
        <f>IF(OR(ISBLANK(O1565), O1565=0, O1565="", ISBLANK(P1565), P1565=0, P1565=""), 1, 0)</f>
        <v>1</v>
      </c>
    </row>
    <row r="1567" spans="2:20">
      <c r="B1567" s="7">
        <v>202300678</v>
      </c>
      <c r="C1567" s="8">
        <v>6</v>
      </c>
      <c r="D1567" s="8">
        <v>0</v>
      </c>
      <c r="E1567" s="8">
        <v>0</v>
      </c>
      <c r="F1567" s="9">
        <v>162</v>
      </c>
      <c r="G1567" s="10">
        <v>45070.799479166664</v>
      </c>
      <c r="H1567" s="10">
        <v>45070.838437500002</v>
      </c>
      <c r="I1567" s="11">
        <v>0.94</v>
      </c>
      <c r="J1567" s="9">
        <v>28</v>
      </c>
      <c r="K1567" s="9" t="s">
        <v>4</v>
      </c>
      <c r="L1567" s="8">
        <v>7301</v>
      </c>
      <c r="M1567" s="8" t="s">
        <v>53</v>
      </c>
      <c r="N1567" s="8" t="s">
        <v>275</v>
      </c>
      <c r="O1567" s="8"/>
      <c r="P1567" s="12"/>
      <c r="Q1567" s="13" t="s">
        <v>1248</v>
      </c>
      <c r="R1567" s="54" t="str">
        <f>IF(ISNUMBER(MATCH(J1567, Causas!B:B, 0)), "Taxonomía Nueva", IF(ISNUMBER(MATCH(J1567, 'Causas 1'!B:B, 0)), "Taxonomía Antigua", "HUÉRFANO"))</f>
        <v>Taxonomía Nueva</v>
      </c>
      <c r="S1567" s="56">
        <f>YEAR(G1567)</f>
        <v>2023</v>
      </c>
      <c r="T1567" s="8">
        <f>IF(OR(ISBLANK(O1566), O1566=0, O1566="", ISBLANK(P1566), P1566=0, P1566=""), 1, 0)</f>
        <v>1</v>
      </c>
    </row>
    <row r="1568" spans="2:20">
      <c r="B1568" s="7">
        <v>202300681</v>
      </c>
      <c r="C1568" s="8">
        <v>6</v>
      </c>
      <c r="D1568" s="8">
        <v>1</v>
      </c>
      <c r="E1568" s="8">
        <v>100</v>
      </c>
      <c r="F1568" s="9">
        <v>86</v>
      </c>
      <c r="G1568" s="10">
        <v>45076.395833333336</v>
      </c>
      <c r="H1568" s="10">
        <v>45076.583333333336</v>
      </c>
      <c r="I1568" s="11">
        <v>4.5</v>
      </c>
      <c r="J1568" s="9">
        <v>25</v>
      </c>
      <c r="K1568" s="9" t="s">
        <v>4</v>
      </c>
      <c r="L1568" s="8">
        <v>7301</v>
      </c>
      <c r="M1568" s="8" t="s">
        <v>53</v>
      </c>
      <c r="N1568" s="8" t="s">
        <v>51</v>
      </c>
      <c r="O1568" s="8"/>
      <c r="P1568" s="12"/>
      <c r="Q1568" s="13" t="s">
        <v>1249</v>
      </c>
      <c r="R1568" s="54" t="str">
        <f>IF(ISNUMBER(MATCH(J1568, Causas!B:B, 0)), "Taxonomía Nueva", IF(ISNUMBER(MATCH(J1568, 'Causas 1'!B:B, 0)), "Taxonomía Antigua", "HUÉRFANO"))</f>
        <v>Taxonomía Nueva</v>
      </c>
      <c r="S1568" s="56">
        <f>YEAR(G1568)</f>
        <v>2023</v>
      </c>
      <c r="T1568" s="8">
        <f>IF(OR(ISBLANK(O1567), O1567=0, O1567="", ISBLANK(P1567), P1567=0, P1567=""), 1, 0)</f>
        <v>1</v>
      </c>
    </row>
    <row r="1569" spans="2:20">
      <c r="B1569" s="7">
        <v>202300687</v>
      </c>
      <c r="C1569" s="8">
        <v>10</v>
      </c>
      <c r="D1569" s="8">
        <v>0</v>
      </c>
      <c r="E1569" s="8">
        <v>0</v>
      </c>
      <c r="F1569" s="9">
        <v>66</v>
      </c>
      <c r="G1569" s="10">
        <v>45073.850347222222</v>
      </c>
      <c r="H1569" s="10">
        <v>45073.938136574077</v>
      </c>
      <c r="I1569" s="11">
        <v>2.11</v>
      </c>
      <c r="J1569" s="9">
        <v>26</v>
      </c>
      <c r="K1569" s="9" t="s">
        <v>4</v>
      </c>
      <c r="L1569" s="8">
        <v>7308</v>
      </c>
      <c r="M1569" s="8" t="s">
        <v>50</v>
      </c>
      <c r="N1569" s="8" t="s">
        <v>275</v>
      </c>
      <c r="O1569" s="8"/>
      <c r="P1569" s="12"/>
      <c r="Q1569" s="13" t="s">
        <v>1250</v>
      </c>
      <c r="R1569" s="54" t="str">
        <f>IF(ISNUMBER(MATCH(J1569, Causas!B:B, 0)), "Taxonomía Nueva", IF(ISNUMBER(MATCH(J1569, 'Causas 1'!B:B, 0)), "Taxonomía Antigua", "HUÉRFANO"))</f>
        <v>Taxonomía Nueva</v>
      </c>
      <c r="S1569" s="56">
        <f>YEAR(G1569)</f>
        <v>2023</v>
      </c>
      <c r="T1569" s="8">
        <f>IF(OR(ISBLANK(O1568), O1568=0, O1568="", ISBLANK(P1568), P1568=0, P1568=""), 1, 0)</f>
        <v>1</v>
      </c>
    </row>
    <row r="1570" spans="2:20">
      <c r="B1570" s="7">
        <v>202300703</v>
      </c>
      <c r="C1570" s="8">
        <v>6</v>
      </c>
      <c r="D1570" s="8">
        <v>9</v>
      </c>
      <c r="E1570" s="8">
        <v>305</v>
      </c>
      <c r="F1570" s="9">
        <v>29</v>
      </c>
      <c r="G1570" s="10">
        <v>45075.56145833333</v>
      </c>
      <c r="H1570" s="10">
        <v>45075.638171296298</v>
      </c>
      <c r="I1570" s="11">
        <v>1.84</v>
      </c>
      <c r="J1570" s="9">
        <v>30</v>
      </c>
      <c r="K1570" s="9" t="s">
        <v>4</v>
      </c>
      <c r="L1570" s="8">
        <v>7301</v>
      </c>
      <c r="M1570" s="8" t="s">
        <v>53</v>
      </c>
      <c r="N1570" s="8" t="s">
        <v>51</v>
      </c>
      <c r="O1570" s="8"/>
      <c r="P1570" s="12"/>
      <c r="Q1570" s="13" t="s">
        <v>1251</v>
      </c>
      <c r="R1570" s="54" t="str">
        <f>IF(ISNUMBER(MATCH(J1570, Causas!B:B, 0)), "Taxonomía Nueva", IF(ISNUMBER(MATCH(J1570, 'Causas 1'!B:B, 0)), "Taxonomía Antigua", "HUÉRFANO"))</f>
        <v>Taxonomía Nueva</v>
      </c>
      <c r="S1570" s="56">
        <f>YEAR(G1570)</f>
        <v>2023</v>
      </c>
      <c r="T1570" s="8">
        <f>IF(OR(ISBLANK(O1569), O1569=0, O1569="", ISBLANK(P1569), P1569=0, P1569=""), 1, 0)</f>
        <v>1</v>
      </c>
    </row>
    <row r="1571" spans="2:20">
      <c r="B1571" s="7">
        <v>202300703</v>
      </c>
      <c r="C1571" s="8">
        <v>6</v>
      </c>
      <c r="D1571" s="8">
        <v>14</v>
      </c>
      <c r="E1571" s="8">
        <v>605</v>
      </c>
      <c r="F1571" s="9">
        <v>26</v>
      </c>
      <c r="G1571" s="10">
        <v>45075.56145833333</v>
      </c>
      <c r="H1571" s="10">
        <v>45075.638472222221</v>
      </c>
      <c r="I1571" s="11">
        <v>1.85</v>
      </c>
      <c r="J1571" s="9">
        <v>30</v>
      </c>
      <c r="K1571" s="9" t="s">
        <v>4</v>
      </c>
      <c r="L1571" s="8">
        <v>7301</v>
      </c>
      <c r="M1571" s="8" t="s">
        <v>53</v>
      </c>
      <c r="N1571" s="8" t="s">
        <v>51</v>
      </c>
      <c r="O1571" s="8"/>
      <c r="P1571" s="12"/>
      <c r="Q1571" s="13" t="s">
        <v>1251</v>
      </c>
      <c r="R1571" s="54" t="str">
        <f>IF(ISNUMBER(MATCH(J1571, Causas!B:B, 0)), "Taxonomía Nueva", IF(ISNUMBER(MATCH(J1571, 'Causas 1'!B:B, 0)), "Taxonomía Antigua", "HUÉRFANO"))</f>
        <v>Taxonomía Nueva</v>
      </c>
      <c r="S1571" s="56">
        <f>YEAR(G1571)</f>
        <v>2023</v>
      </c>
      <c r="T1571" s="8">
        <f>IF(OR(ISBLANK(O1570), O1570=0, O1570="", ISBLANK(P1570), P1570=0, P1570=""), 1, 0)</f>
        <v>1</v>
      </c>
    </row>
    <row r="1572" spans="2:20">
      <c r="B1572" s="7">
        <v>202300708</v>
      </c>
      <c r="C1572" s="8">
        <v>10</v>
      </c>
      <c r="D1572" s="8">
        <v>0</v>
      </c>
      <c r="E1572" s="8">
        <v>0</v>
      </c>
      <c r="F1572" s="9">
        <v>66</v>
      </c>
      <c r="G1572" s="10">
        <v>45075.770740740743</v>
      </c>
      <c r="H1572" s="10">
        <v>45075.877939814818</v>
      </c>
      <c r="I1572" s="11">
        <v>2.57</v>
      </c>
      <c r="J1572" s="9">
        <v>26</v>
      </c>
      <c r="K1572" s="9" t="s">
        <v>4</v>
      </c>
      <c r="L1572" s="8">
        <v>7308</v>
      </c>
      <c r="M1572" s="8" t="s">
        <v>50</v>
      </c>
      <c r="N1572" s="8" t="s">
        <v>275</v>
      </c>
      <c r="O1572" s="8"/>
      <c r="P1572" s="12"/>
      <c r="Q1572" s="13" t="s">
        <v>1252</v>
      </c>
      <c r="R1572" s="54" t="str">
        <f>IF(ISNUMBER(MATCH(J1572, Causas!B:B, 0)), "Taxonomía Nueva", IF(ISNUMBER(MATCH(J1572, 'Causas 1'!B:B, 0)), "Taxonomía Antigua", "HUÉRFANO"))</f>
        <v>Taxonomía Nueva</v>
      </c>
      <c r="S1572" s="56">
        <f>YEAR(G1572)</f>
        <v>2023</v>
      </c>
      <c r="T1572" s="8">
        <f>IF(OR(ISBLANK(O1571), O1571=0, O1571="", ISBLANK(P1571), P1571=0, P1571=""), 1, 0)</f>
        <v>1</v>
      </c>
    </row>
    <row r="1573" spans="2:20">
      <c r="B1573" s="7">
        <v>202300712</v>
      </c>
      <c r="C1573" s="8">
        <v>9</v>
      </c>
      <c r="D1573" s="8">
        <v>0</v>
      </c>
      <c r="E1573" s="8">
        <v>0</v>
      </c>
      <c r="F1573" s="9">
        <v>54</v>
      </c>
      <c r="G1573" s="10">
        <v>45075.816712962966</v>
      </c>
      <c r="H1573" s="10">
        <v>45075.905405092592</v>
      </c>
      <c r="I1573" s="11">
        <v>2.13</v>
      </c>
      <c r="J1573" s="9">
        <v>26</v>
      </c>
      <c r="K1573" s="9" t="s">
        <v>4</v>
      </c>
      <c r="L1573" s="8">
        <v>7308</v>
      </c>
      <c r="M1573" s="8" t="s">
        <v>50</v>
      </c>
      <c r="N1573" s="8" t="s">
        <v>275</v>
      </c>
      <c r="O1573" s="8"/>
      <c r="P1573" s="12"/>
      <c r="Q1573" s="13" t="s">
        <v>1253</v>
      </c>
      <c r="R1573" s="54" t="str">
        <f>IF(ISNUMBER(MATCH(J1573, Causas!B:B, 0)), "Taxonomía Nueva", IF(ISNUMBER(MATCH(J1573, 'Causas 1'!B:B, 0)), "Taxonomía Antigua", "HUÉRFANO"))</f>
        <v>Taxonomía Nueva</v>
      </c>
      <c r="S1573" s="56">
        <f>YEAR(G1573)</f>
        <v>2023</v>
      </c>
      <c r="T1573" s="8">
        <f>IF(OR(ISBLANK(O1572), O1572=0, O1572="", ISBLANK(P1572), P1572=0, P1572=""), 1, 0)</f>
        <v>1</v>
      </c>
    </row>
    <row r="1574" spans="2:20">
      <c r="B1574" s="7">
        <v>202300719</v>
      </c>
      <c r="C1574" s="8">
        <v>10</v>
      </c>
      <c r="D1574" s="8">
        <v>0</v>
      </c>
      <c r="E1574" s="8">
        <v>0</v>
      </c>
      <c r="F1574" s="9">
        <v>58</v>
      </c>
      <c r="G1574" s="10">
        <v>45076.90834490741</v>
      </c>
      <c r="H1574" s="10">
        <v>45076.981863425928</v>
      </c>
      <c r="I1574" s="11">
        <v>1.76</v>
      </c>
      <c r="J1574" s="9">
        <v>26</v>
      </c>
      <c r="K1574" s="9" t="s">
        <v>4</v>
      </c>
      <c r="L1574" s="8">
        <v>7308</v>
      </c>
      <c r="M1574" s="8" t="s">
        <v>50</v>
      </c>
      <c r="N1574" s="8" t="s">
        <v>275</v>
      </c>
      <c r="O1574" s="8"/>
      <c r="P1574" s="12"/>
      <c r="Q1574" s="13" t="s">
        <v>1254</v>
      </c>
      <c r="R1574" s="54" t="str">
        <f>IF(ISNUMBER(MATCH(J1574, Causas!B:B, 0)), "Taxonomía Nueva", IF(ISNUMBER(MATCH(J1574, 'Causas 1'!B:B, 0)), "Taxonomía Antigua", "HUÉRFANO"))</f>
        <v>Taxonomía Nueva</v>
      </c>
      <c r="S1574" s="56">
        <f>YEAR(G1574)</f>
        <v>2023</v>
      </c>
      <c r="T1574" s="8">
        <f>IF(OR(ISBLANK(O1573), O1573=0, O1573="", ISBLANK(P1573), P1573=0, P1573=""), 1, 0)</f>
        <v>1</v>
      </c>
    </row>
    <row r="1575" spans="2:20">
      <c r="B1575" s="7">
        <v>202300721</v>
      </c>
      <c r="C1575" s="8">
        <v>8</v>
      </c>
      <c r="D1575" s="8">
        <v>93</v>
      </c>
      <c r="E1575" s="8">
        <v>5133.5</v>
      </c>
      <c r="F1575" s="9">
        <v>1216</v>
      </c>
      <c r="G1575" s="10">
        <v>45076.928611111114</v>
      </c>
      <c r="H1575" s="10">
        <v>45076.9377662037</v>
      </c>
      <c r="I1575" s="11">
        <v>0.22</v>
      </c>
      <c r="J1575" s="9">
        <v>20</v>
      </c>
      <c r="K1575" s="9" t="s">
        <v>3</v>
      </c>
      <c r="L1575" s="8">
        <v>7301</v>
      </c>
      <c r="M1575" s="8" t="s">
        <v>53</v>
      </c>
      <c r="N1575" s="8" t="s">
        <v>51</v>
      </c>
      <c r="O1575" s="8"/>
      <c r="P1575" s="12"/>
      <c r="Q1575" s="13" t="s">
        <v>1255</v>
      </c>
      <c r="R1575" s="54" t="str">
        <f>IF(ISNUMBER(MATCH(J1575, Causas!B:B, 0)), "Taxonomía Nueva", IF(ISNUMBER(MATCH(J1575, 'Causas 1'!B:B, 0)), "Taxonomía Antigua", "HUÉRFANO"))</f>
        <v>Taxonomía Nueva</v>
      </c>
      <c r="S1575" s="56">
        <f>YEAR(G1575)</f>
        <v>2023</v>
      </c>
      <c r="T1575" s="8">
        <f>IF(OR(ISBLANK(O1574), O1574=0, O1574="", ISBLANK(P1574), P1574=0, P1574=""), 1, 0)</f>
        <v>1</v>
      </c>
    </row>
    <row r="1576" spans="2:20">
      <c r="B1576" s="7">
        <v>202300721</v>
      </c>
      <c r="C1576" s="8">
        <v>8</v>
      </c>
      <c r="D1576" s="8">
        <v>72</v>
      </c>
      <c r="E1576" s="8">
        <v>4423</v>
      </c>
      <c r="F1576" s="9">
        <v>562</v>
      </c>
      <c r="G1576" s="10">
        <v>45076.928611111114</v>
      </c>
      <c r="H1576" s="10">
        <v>45076.953125</v>
      </c>
      <c r="I1576" s="11">
        <v>0.59</v>
      </c>
      <c r="J1576" s="9">
        <v>20</v>
      </c>
      <c r="K1576" s="9" t="s">
        <v>3</v>
      </c>
      <c r="L1576" s="8">
        <v>7301</v>
      </c>
      <c r="M1576" s="8" t="s">
        <v>53</v>
      </c>
      <c r="N1576" s="8" t="s">
        <v>51</v>
      </c>
      <c r="O1576" s="8"/>
      <c r="P1576" s="12"/>
      <c r="Q1576" s="13" t="s">
        <v>1255</v>
      </c>
      <c r="R1576" s="54" t="str">
        <f>IF(ISNUMBER(MATCH(J1576, Causas!B:B, 0)), "Taxonomía Nueva", IF(ISNUMBER(MATCH(J1576, 'Causas 1'!B:B, 0)), "Taxonomía Antigua", "HUÉRFANO"))</f>
        <v>Taxonomía Nueva</v>
      </c>
      <c r="S1576" s="56">
        <f>YEAR(G1576)</f>
        <v>2023</v>
      </c>
      <c r="T1576" s="8">
        <f>IF(OR(ISBLANK(O1575), O1575=0, O1575="", ISBLANK(P1575), P1575=0, P1575=""), 1, 0)</f>
        <v>1</v>
      </c>
    </row>
    <row r="1577" spans="2:20">
      <c r="B1577" s="7">
        <v>202300721</v>
      </c>
      <c r="C1577" s="8">
        <v>8</v>
      </c>
      <c r="D1577" s="8">
        <v>19</v>
      </c>
      <c r="E1577" s="8">
        <v>9597</v>
      </c>
      <c r="F1577" s="9">
        <v>74</v>
      </c>
      <c r="G1577" s="10">
        <v>45076.928611111114</v>
      </c>
      <c r="H1577" s="10">
        <v>45076.953125</v>
      </c>
      <c r="I1577" s="11">
        <v>0.59</v>
      </c>
      <c r="J1577" s="9">
        <v>20</v>
      </c>
      <c r="K1577" s="9" t="s">
        <v>3</v>
      </c>
      <c r="L1577" s="8">
        <v>7306</v>
      </c>
      <c r="M1577" s="8" t="s">
        <v>60</v>
      </c>
      <c r="N1577" s="8" t="s">
        <v>51</v>
      </c>
      <c r="O1577" s="8"/>
      <c r="P1577" s="12"/>
      <c r="Q1577" s="13" t="s">
        <v>1255</v>
      </c>
      <c r="R1577" s="54" t="str">
        <f>IF(ISNUMBER(MATCH(J1577, Causas!B:B, 0)), "Taxonomía Nueva", IF(ISNUMBER(MATCH(J1577, 'Causas 1'!B:B, 0)), "Taxonomía Antigua", "HUÉRFANO"))</f>
        <v>Taxonomía Nueva</v>
      </c>
      <c r="S1577" s="56">
        <f>YEAR(G1577)</f>
        <v>2023</v>
      </c>
      <c r="T1577" s="8">
        <f>IF(OR(ISBLANK(O1576), O1576=0, O1576="", ISBLANK(P1576), P1576=0, P1576=""), 1, 0)</f>
        <v>1</v>
      </c>
    </row>
    <row r="1578" spans="2:20">
      <c r="B1578" s="7">
        <v>202300731</v>
      </c>
      <c r="C1578" s="8">
        <v>6</v>
      </c>
      <c r="D1578" s="8">
        <v>23</v>
      </c>
      <c r="E1578" s="8">
        <v>910</v>
      </c>
      <c r="F1578" s="9">
        <v>53</v>
      </c>
      <c r="G1578" s="10">
        <v>45079.743854166663</v>
      </c>
      <c r="H1578" s="10">
        <v>45079.821446759262</v>
      </c>
      <c r="I1578" s="11">
        <v>1.86</v>
      </c>
      <c r="J1578" s="9">
        <v>30</v>
      </c>
      <c r="K1578" s="9" t="s">
        <v>4</v>
      </c>
      <c r="L1578" s="8">
        <v>7301</v>
      </c>
      <c r="M1578" s="8" t="s">
        <v>53</v>
      </c>
      <c r="N1578" s="8" t="s">
        <v>51</v>
      </c>
      <c r="O1578" s="8"/>
      <c r="P1578" s="12"/>
      <c r="Q1578" s="13" t="s">
        <v>1256</v>
      </c>
      <c r="R1578" s="54" t="str">
        <f>IF(ISNUMBER(MATCH(J1578, Causas!B:B, 0)), "Taxonomía Nueva", IF(ISNUMBER(MATCH(J1578, 'Causas 1'!B:B, 0)), "Taxonomía Antigua", "HUÉRFANO"))</f>
        <v>Taxonomía Nueva</v>
      </c>
      <c r="S1578" s="56">
        <f>YEAR(G1578)</f>
        <v>2023</v>
      </c>
      <c r="T1578" s="8">
        <f>IF(OR(ISBLANK(O1577), O1577=0, O1577="", ISBLANK(P1577), P1577=0, P1577=""), 1, 0)</f>
        <v>1</v>
      </c>
    </row>
    <row r="1579" spans="2:20">
      <c r="B1579" s="7">
        <v>202300735</v>
      </c>
      <c r="C1579" s="8">
        <v>2</v>
      </c>
      <c r="D1579" s="8">
        <v>0</v>
      </c>
      <c r="E1579" s="8">
        <v>0</v>
      </c>
      <c r="F1579" s="9">
        <v>18</v>
      </c>
      <c r="G1579" s="10">
        <v>45080.502893518518</v>
      </c>
      <c r="H1579" s="10">
        <v>45080.548611111109</v>
      </c>
      <c r="I1579" s="11">
        <v>1.1000000000000001</v>
      </c>
      <c r="J1579" s="9">
        <v>5</v>
      </c>
      <c r="K1579" s="9" t="s">
        <v>4</v>
      </c>
      <c r="L1579" s="8">
        <v>7308</v>
      </c>
      <c r="M1579" s="8" t="s">
        <v>50</v>
      </c>
      <c r="N1579" s="8" t="s">
        <v>275</v>
      </c>
      <c r="O1579" s="8"/>
      <c r="P1579" s="12"/>
      <c r="Q1579" s="13" t="s">
        <v>1257</v>
      </c>
      <c r="R1579" s="54" t="str">
        <f>IF(ISNUMBER(MATCH(J1579, Causas!B:B, 0)), "Taxonomía Nueva", IF(ISNUMBER(MATCH(J1579, 'Causas 1'!B:B, 0)), "Taxonomía Antigua", "HUÉRFANO"))</f>
        <v>Taxonomía Nueva</v>
      </c>
      <c r="S1579" s="56">
        <f>YEAR(G1579)</f>
        <v>2023</v>
      </c>
      <c r="T1579" s="8">
        <f>IF(OR(ISBLANK(O1578), O1578=0, O1578="", ISBLANK(P1578), P1578=0, P1578=""), 1, 0)</f>
        <v>1</v>
      </c>
    </row>
    <row r="1580" spans="2:20">
      <c r="B1580" s="7">
        <v>202300738</v>
      </c>
      <c r="C1580" s="8">
        <v>6</v>
      </c>
      <c r="D1580" s="8">
        <v>3</v>
      </c>
      <c r="E1580" s="8">
        <v>250</v>
      </c>
      <c r="F1580" s="9">
        <v>12</v>
      </c>
      <c r="G1580" s="10">
        <v>45080.937465277777</v>
      </c>
      <c r="H1580" s="10">
        <v>45081.048993055556</v>
      </c>
      <c r="I1580" s="11">
        <v>2.68</v>
      </c>
      <c r="J1580" s="9">
        <v>4</v>
      </c>
      <c r="K1580" s="9" t="s">
        <v>4</v>
      </c>
      <c r="L1580" s="8">
        <v>7301</v>
      </c>
      <c r="M1580" s="8" t="s">
        <v>53</v>
      </c>
      <c r="N1580" s="8" t="s">
        <v>51</v>
      </c>
      <c r="O1580" s="8"/>
      <c r="P1580" s="12"/>
      <c r="Q1580" s="13" t="s">
        <v>1258</v>
      </c>
      <c r="R1580" s="54" t="str">
        <f>IF(ISNUMBER(MATCH(J1580, Causas!B:B, 0)), "Taxonomía Nueva", IF(ISNUMBER(MATCH(J1580, 'Causas 1'!B:B, 0)), "Taxonomía Antigua", "HUÉRFANO"))</f>
        <v>Taxonomía Nueva</v>
      </c>
      <c r="S1580" s="56">
        <f>YEAR(G1580)</f>
        <v>2023</v>
      </c>
      <c r="T1580" s="8">
        <f>IF(OR(ISBLANK(O1579), O1579=0, O1579="", ISBLANK(P1579), P1579=0, P1579=""), 1, 0)</f>
        <v>1</v>
      </c>
    </row>
    <row r="1581" spans="2:20">
      <c r="B1581" s="7">
        <v>202300748</v>
      </c>
      <c r="C1581" s="8">
        <v>10</v>
      </c>
      <c r="D1581" s="8">
        <v>0</v>
      </c>
      <c r="E1581" s="8">
        <v>0</v>
      </c>
      <c r="F1581" s="9">
        <v>22</v>
      </c>
      <c r="G1581" s="10">
        <v>45082.769837962966</v>
      </c>
      <c r="H1581" s="10">
        <v>45082.846886574072</v>
      </c>
      <c r="I1581" s="11">
        <v>1.85</v>
      </c>
      <c r="J1581" s="9">
        <v>26</v>
      </c>
      <c r="K1581" s="9" t="s">
        <v>4</v>
      </c>
      <c r="L1581" s="8">
        <v>7308</v>
      </c>
      <c r="M1581" s="8" t="s">
        <v>50</v>
      </c>
      <c r="N1581" s="8" t="s">
        <v>275</v>
      </c>
      <c r="O1581" s="8"/>
      <c r="P1581" s="12"/>
      <c r="Q1581" s="13" t="s">
        <v>1259</v>
      </c>
      <c r="R1581" s="54" t="str">
        <f>IF(ISNUMBER(MATCH(J1581, Causas!B:B, 0)), "Taxonomía Nueva", IF(ISNUMBER(MATCH(J1581, 'Causas 1'!B:B, 0)), "Taxonomía Antigua", "HUÉRFANO"))</f>
        <v>Taxonomía Nueva</v>
      </c>
      <c r="S1581" s="56">
        <f>YEAR(G1581)</f>
        <v>2023</v>
      </c>
      <c r="T1581" s="8">
        <f>IF(OR(ISBLANK(O1580), O1580=0, O1580="", ISBLANK(P1580), P1580=0, P1580=""), 1, 0)</f>
        <v>1</v>
      </c>
    </row>
    <row r="1582" spans="2:20">
      <c r="B1582" s="7">
        <v>202300759</v>
      </c>
      <c r="C1582" s="8">
        <v>9</v>
      </c>
      <c r="D1582" s="8">
        <v>0</v>
      </c>
      <c r="E1582" s="8">
        <v>0</v>
      </c>
      <c r="F1582" s="9">
        <v>12</v>
      </c>
      <c r="G1582" s="10">
        <v>45085.741655092592</v>
      </c>
      <c r="H1582" s="10">
        <v>45085.775625000002</v>
      </c>
      <c r="I1582" s="11">
        <v>0.82</v>
      </c>
      <c r="J1582" s="9">
        <v>26</v>
      </c>
      <c r="K1582" s="9" t="s">
        <v>4</v>
      </c>
      <c r="L1582" s="8">
        <v>7308</v>
      </c>
      <c r="M1582" s="8" t="s">
        <v>50</v>
      </c>
      <c r="N1582" s="8" t="s">
        <v>275</v>
      </c>
      <c r="O1582" s="8"/>
      <c r="P1582" s="12"/>
      <c r="Q1582" s="13" t="s">
        <v>1260</v>
      </c>
      <c r="R1582" s="54" t="str">
        <f>IF(ISNUMBER(MATCH(J1582, Causas!B:B, 0)), "Taxonomía Nueva", IF(ISNUMBER(MATCH(J1582, 'Causas 1'!B:B, 0)), "Taxonomía Antigua", "HUÉRFANO"))</f>
        <v>Taxonomía Nueva</v>
      </c>
      <c r="S1582" s="56">
        <f>YEAR(G1582)</f>
        <v>2023</v>
      </c>
      <c r="T1582" s="8">
        <f>IF(OR(ISBLANK(O1581), O1581=0, O1581="", ISBLANK(P1581), P1581=0, P1581=""), 1, 0)</f>
        <v>1</v>
      </c>
    </row>
    <row r="1583" spans="2:20">
      <c r="B1583" s="7">
        <v>202300762</v>
      </c>
      <c r="C1583" s="8">
        <v>8</v>
      </c>
      <c r="D1583" s="8">
        <v>68</v>
      </c>
      <c r="E1583" s="8">
        <v>2623</v>
      </c>
      <c r="F1583" s="9">
        <v>558</v>
      </c>
      <c r="G1583" s="10">
        <v>45085.807673611111</v>
      </c>
      <c r="H1583" s="10">
        <v>45085.834143518521</v>
      </c>
      <c r="I1583" s="11">
        <v>0.64</v>
      </c>
      <c r="J1583" s="9">
        <v>20</v>
      </c>
      <c r="K1583" s="9" t="s">
        <v>3</v>
      </c>
      <c r="L1583" s="8">
        <v>7301</v>
      </c>
      <c r="M1583" s="8" t="s">
        <v>53</v>
      </c>
      <c r="N1583" s="8" t="s">
        <v>51</v>
      </c>
      <c r="O1583" s="8"/>
      <c r="P1583" s="12"/>
      <c r="Q1583" s="13" t="s">
        <v>1261</v>
      </c>
      <c r="R1583" s="54" t="str">
        <f>IF(ISNUMBER(MATCH(J1583, Causas!B:B, 0)), "Taxonomía Nueva", IF(ISNUMBER(MATCH(J1583, 'Causas 1'!B:B, 0)), "Taxonomía Antigua", "HUÉRFANO"))</f>
        <v>Taxonomía Nueva</v>
      </c>
      <c r="S1583" s="56">
        <f>YEAR(G1583)</f>
        <v>2023</v>
      </c>
      <c r="T1583" s="8">
        <f>IF(OR(ISBLANK(O1582), O1582=0, O1582="", ISBLANK(P1582), P1582=0, P1582=""), 1, 0)</f>
        <v>1</v>
      </c>
    </row>
    <row r="1584" spans="2:20">
      <c r="B1584" s="7">
        <v>202300762</v>
      </c>
      <c r="C1584" s="8">
        <v>8</v>
      </c>
      <c r="D1584" s="8">
        <v>4</v>
      </c>
      <c r="E1584" s="8">
        <v>1800</v>
      </c>
      <c r="F1584" s="9">
        <v>5</v>
      </c>
      <c r="G1584" s="10">
        <v>45085.807673611111</v>
      </c>
      <c r="H1584" s="10">
        <v>45085.862141203703</v>
      </c>
      <c r="I1584" s="11">
        <v>1.31</v>
      </c>
      <c r="J1584" s="9">
        <v>20</v>
      </c>
      <c r="K1584" s="9" t="s">
        <v>3</v>
      </c>
      <c r="L1584" s="8">
        <v>7301</v>
      </c>
      <c r="M1584" s="8" t="s">
        <v>53</v>
      </c>
      <c r="N1584" s="8" t="s">
        <v>51</v>
      </c>
      <c r="O1584" s="8"/>
      <c r="P1584" s="12"/>
      <c r="Q1584" s="13" t="s">
        <v>1261</v>
      </c>
      <c r="R1584" s="54" t="str">
        <f>IF(ISNUMBER(MATCH(J1584, Causas!B:B, 0)), "Taxonomía Nueva", IF(ISNUMBER(MATCH(J1584, 'Causas 1'!B:B, 0)), "Taxonomía Antigua", "HUÉRFANO"))</f>
        <v>Taxonomía Nueva</v>
      </c>
      <c r="S1584" s="56">
        <f>YEAR(G1584)</f>
        <v>2023</v>
      </c>
      <c r="T1584" s="8">
        <f>IF(OR(ISBLANK(O1583), O1583=0, O1583="", ISBLANK(P1583), P1583=0, P1583=""), 1, 0)</f>
        <v>1</v>
      </c>
    </row>
    <row r="1585" spans="2:20">
      <c r="B1585" s="7">
        <v>202300762</v>
      </c>
      <c r="C1585" s="8">
        <v>8</v>
      </c>
      <c r="D1585" s="8">
        <v>4</v>
      </c>
      <c r="E1585" s="8">
        <v>240</v>
      </c>
      <c r="F1585" s="9">
        <v>59</v>
      </c>
      <c r="G1585" s="10">
        <v>45085.807673611111</v>
      </c>
      <c r="H1585" s="10">
        <v>45085.834143518521</v>
      </c>
      <c r="I1585" s="11">
        <v>0.64</v>
      </c>
      <c r="J1585" s="9">
        <v>20</v>
      </c>
      <c r="K1585" s="9" t="s">
        <v>3</v>
      </c>
      <c r="L1585" s="8">
        <v>7306</v>
      </c>
      <c r="M1585" s="8" t="s">
        <v>60</v>
      </c>
      <c r="N1585" s="8" t="s">
        <v>51</v>
      </c>
      <c r="O1585" s="8"/>
      <c r="P1585" s="12"/>
      <c r="Q1585" s="13" t="s">
        <v>1261</v>
      </c>
      <c r="R1585" s="54" t="str">
        <f>IF(ISNUMBER(MATCH(J1585, Causas!B:B, 0)), "Taxonomía Nueva", IF(ISNUMBER(MATCH(J1585, 'Causas 1'!B:B, 0)), "Taxonomía Antigua", "HUÉRFANO"))</f>
        <v>Taxonomía Nueva</v>
      </c>
      <c r="S1585" s="56">
        <f>YEAR(G1585)</f>
        <v>2023</v>
      </c>
      <c r="T1585" s="8">
        <f>IF(OR(ISBLANK(O1584), O1584=0, O1584="", ISBLANK(P1584), P1584=0, P1584=""), 1, 0)</f>
        <v>1</v>
      </c>
    </row>
    <row r="1586" spans="2:20">
      <c r="B1586" s="7">
        <v>202300762</v>
      </c>
      <c r="C1586" s="8">
        <v>8</v>
      </c>
      <c r="D1586" s="8">
        <v>15</v>
      </c>
      <c r="E1586" s="8">
        <v>9357</v>
      </c>
      <c r="F1586" s="9">
        <v>15</v>
      </c>
      <c r="G1586" s="10">
        <v>45085.807673611111</v>
      </c>
      <c r="H1586" s="10">
        <v>45085.862141203703</v>
      </c>
      <c r="I1586" s="11">
        <v>1.31</v>
      </c>
      <c r="J1586" s="9">
        <v>20</v>
      </c>
      <c r="K1586" s="9" t="s">
        <v>3</v>
      </c>
      <c r="L1586" s="8">
        <v>7306</v>
      </c>
      <c r="M1586" s="8" t="s">
        <v>60</v>
      </c>
      <c r="N1586" s="8" t="s">
        <v>51</v>
      </c>
      <c r="O1586" s="8"/>
      <c r="P1586" s="12"/>
      <c r="Q1586" s="13" t="s">
        <v>1261</v>
      </c>
      <c r="R1586" s="54" t="str">
        <f>IF(ISNUMBER(MATCH(J1586, Causas!B:B, 0)), "Taxonomía Nueva", IF(ISNUMBER(MATCH(J1586, 'Causas 1'!B:B, 0)), "Taxonomía Antigua", "HUÉRFANO"))</f>
        <v>Taxonomía Nueva</v>
      </c>
      <c r="S1586" s="56">
        <f>YEAR(G1586)</f>
        <v>2023</v>
      </c>
      <c r="T1586" s="8">
        <f>IF(OR(ISBLANK(O1585), O1585=0, O1585="", ISBLANK(P1585), P1585=0, P1585=""), 1, 0)</f>
        <v>1</v>
      </c>
    </row>
    <row r="1587" spans="2:20">
      <c r="B1587" s="7">
        <v>202300769</v>
      </c>
      <c r="C1587" s="8">
        <v>6</v>
      </c>
      <c r="D1587" s="8">
        <v>2</v>
      </c>
      <c r="E1587" s="8">
        <v>120</v>
      </c>
      <c r="F1587" s="9">
        <v>8</v>
      </c>
      <c r="G1587" s="10">
        <v>45085.882013888891</v>
      </c>
      <c r="H1587" s="10">
        <v>45085.933587962965</v>
      </c>
      <c r="I1587" s="11">
        <v>1.24</v>
      </c>
      <c r="J1587" s="9">
        <v>8</v>
      </c>
      <c r="K1587" s="9" t="s">
        <v>4</v>
      </c>
      <c r="L1587" s="8">
        <v>7301</v>
      </c>
      <c r="M1587" s="8" t="s">
        <v>53</v>
      </c>
      <c r="N1587" s="8" t="s">
        <v>51</v>
      </c>
      <c r="O1587" s="8"/>
      <c r="P1587" s="12"/>
      <c r="Q1587" s="13" t="s">
        <v>1262</v>
      </c>
      <c r="R1587" s="54" t="str">
        <f>IF(ISNUMBER(MATCH(J1587, Causas!B:B, 0)), "Taxonomía Nueva", IF(ISNUMBER(MATCH(J1587, 'Causas 1'!B:B, 0)), "Taxonomía Antigua", "HUÉRFANO"))</f>
        <v>Taxonomía Nueva</v>
      </c>
      <c r="S1587" s="56">
        <f>YEAR(G1587)</f>
        <v>2023</v>
      </c>
      <c r="T1587" s="8">
        <f>IF(OR(ISBLANK(O1586), O1586=0, O1586="", ISBLANK(P1586), P1586=0, P1586=""), 1, 0)</f>
        <v>1</v>
      </c>
    </row>
    <row r="1588" spans="2:20">
      <c r="B1588" s="7">
        <v>202300772</v>
      </c>
      <c r="C1588" s="8">
        <v>6</v>
      </c>
      <c r="D1588" s="8">
        <v>6</v>
      </c>
      <c r="E1588" s="8">
        <v>824.5</v>
      </c>
      <c r="F1588" s="9">
        <v>405</v>
      </c>
      <c r="G1588" s="10">
        <v>45085.930949074071</v>
      </c>
      <c r="H1588" s="10">
        <v>45085.948888888888</v>
      </c>
      <c r="I1588" s="11">
        <v>0.43</v>
      </c>
      <c r="J1588" s="9">
        <v>5</v>
      </c>
      <c r="K1588" s="9" t="s">
        <v>4</v>
      </c>
      <c r="L1588" s="8">
        <v>7301</v>
      </c>
      <c r="M1588" s="8" t="s">
        <v>53</v>
      </c>
      <c r="N1588" s="8" t="s">
        <v>51</v>
      </c>
      <c r="O1588" s="8"/>
      <c r="P1588" s="12"/>
      <c r="Q1588" s="13" t="s">
        <v>1263</v>
      </c>
      <c r="R1588" s="54" t="str">
        <f>IF(ISNUMBER(MATCH(J1588, Causas!B:B, 0)), "Taxonomía Nueva", IF(ISNUMBER(MATCH(J1588, 'Causas 1'!B:B, 0)), "Taxonomía Antigua", "HUÉRFANO"))</f>
        <v>Taxonomía Nueva</v>
      </c>
      <c r="S1588" s="56">
        <f>YEAR(G1588)</f>
        <v>2023</v>
      </c>
      <c r="T1588" s="8">
        <f>IF(OR(ISBLANK(O1587), O1587=0, O1587="", ISBLANK(P1587), P1587=0, P1587=""), 1, 0)</f>
        <v>1</v>
      </c>
    </row>
    <row r="1589" spans="2:20">
      <c r="B1589" s="7">
        <v>202300776</v>
      </c>
      <c r="C1589" s="8">
        <v>2</v>
      </c>
      <c r="D1589" s="8">
        <v>0</v>
      </c>
      <c r="E1589" s="8">
        <v>0</v>
      </c>
      <c r="F1589" s="9">
        <v>8</v>
      </c>
      <c r="G1589" s="10">
        <v>45086.362060185187</v>
      </c>
      <c r="H1589" s="10">
        <v>45086.409421296295</v>
      </c>
      <c r="I1589" s="11">
        <v>1.1399999999999999</v>
      </c>
      <c r="J1589" s="9">
        <v>5</v>
      </c>
      <c r="K1589" s="9" t="s">
        <v>4</v>
      </c>
      <c r="L1589" s="8">
        <v>7308</v>
      </c>
      <c r="M1589" s="8" t="s">
        <v>50</v>
      </c>
      <c r="N1589" s="8" t="s">
        <v>275</v>
      </c>
      <c r="O1589" s="8"/>
      <c r="P1589" s="12"/>
      <c r="Q1589" s="13" t="s">
        <v>1264</v>
      </c>
      <c r="R1589" s="54" t="str">
        <f>IF(ISNUMBER(MATCH(J1589, Causas!B:B, 0)), "Taxonomía Nueva", IF(ISNUMBER(MATCH(J1589, 'Causas 1'!B:B, 0)), "Taxonomía Antigua", "HUÉRFANO"))</f>
        <v>Taxonomía Nueva</v>
      </c>
      <c r="S1589" s="56">
        <f>YEAR(G1589)</f>
        <v>2023</v>
      </c>
      <c r="T1589" s="8">
        <f>IF(OR(ISBLANK(O1588), O1588=0, O1588="", ISBLANK(P1588), P1588=0, P1588=""), 1, 0)</f>
        <v>1</v>
      </c>
    </row>
    <row r="1590" spans="2:20">
      <c r="B1590" s="7">
        <v>202300792</v>
      </c>
      <c r="C1590" s="8">
        <v>6</v>
      </c>
      <c r="D1590" s="8">
        <v>0</v>
      </c>
      <c r="E1590" s="8">
        <v>0</v>
      </c>
      <c r="F1590" s="9">
        <v>22</v>
      </c>
      <c r="G1590" s="10">
        <v>45089.759930555556</v>
      </c>
      <c r="H1590" s="10">
        <v>45089.798333333332</v>
      </c>
      <c r="I1590" s="11">
        <v>0.92</v>
      </c>
      <c r="J1590" s="9">
        <v>26</v>
      </c>
      <c r="K1590" s="9" t="s">
        <v>4</v>
      </c>
      <c r="L1590" s="8">
        <v>7301</v>
      </c>
      <c r="M1590" s="8" t="s">
        <v>53</v>
      </c>
      <c r="N1590" s="8" t="s">
        <v>275</v>
      </c>
      <c r="O1590" s="8"/>
      <c r="P1590" s="12"/>
      <c r="Q1590" s="13" t="s">
        <v>1265</v>
      </c>
      <c r="R1590" s="54" t="str">
        <f>IF(ISNUMBER(MATCH(J1590, Causas!B:B, 0)), "Taxonomía Nueva", IF(ISNUMBER(MATCH(J1590, 'Causas 1'!B:B, 0)), "Taxonomía Antigua", "HUÉRFANO"))</f>
        <v>Taxonomía Nueva</v>
      </c>
      <c r="S1590" s="56">
        <f>YEAR(G1590)</f>
        <v>2023</v>
      </c>
      <c r="T1590" s="8">
        <f>IF(OR(ISBLANK(O1589), O1589=0, O1589="", ISBLANK(P1589), P1589=0, P1589=""), 1, 0)</f>
        <v>1</v>
      </c>
    </row>
    <row r="1591" spans="2:20">
      <c r="B1591" s="7">
        <v>202300794</v>
      </c>
      <c r="C1591" s="8">
        <v>9</v>
      </c>
      <c r="D1591" s="8">
        <v>0</v>
      </c>
      <c r="E1591" s="8">
        <v>0</v>
      </c>
      <c r="F1591" s="9">
        <v>63</v>
      </c>
      <c r="G1591" s="10">
        <v>45089.775000000001</v>
      </c>
      <c r="H1591" s="10">
        <v>45089.835682870369</v>
      </c>
      <c r="I1591" s="11">
        <v>1.46</v>
      </c>
      <c r="J1591" s="9">
        <v>26</v>
      </c>
      <c r="K1591" s="9" t="s">
        <v>4</v>
      </c>
      <c r="L1591" s="8">
        <v>7308</v>
      </c>
      <c r="M1591" s="8" t="s">
        <v>50</v>
      </c>
      <c r="N1591" s="8" t="s">
        <v>275</v>
      </c>
      <c r="O1591" s="8"/>
      <c r="P1591" s="12"/>
      <c r="Q1591" s="13" t="s">
        <v>1266</v>
      </c>
      <c r="R1591" s="54" t="str">
        <f>IF(ISNUMBER(MATCH(J1591, Causas!B:B, 0)), "Taxonomía Nueva", IF(ISNUMBER(MATCH(J1591, 'Causas 1'!B:B, 0)), "Taxonomía Antigua", "HUÉRFANO"))</f>
        <v>Taxonomía Nueva</v>
      </c>
      <c r="S1591" s="56">
        <f>YEAR(G1591)</f>
        <v>2023</v>
      </c>
      <c r="T1591" s="8">
        <f>IF(OR(ISBLANK(O1590), O1590=0, O1590="", ISBLANK(P1590), P1590=0, P1590=""), 1, 0)</f>
        <v>1</v>
      </c>
    </row>
    <row r="1592" spans="2:20">
      <c r="B1592" s="7">
        <v>202300804</v>
      </c>
      <c r="C1592" s="8">
        <v>2</v>
      </c>
      <c r="D1592" s="8">
        <v>0</v>
      </c>
      <c r="E1592" s="8">
        <v>0</v>
      </c>
      <c r="F1592" s="9">
        <v>33</v>
      </c>
      <c r="G1592" s="10">
        <v>45090.882337962961</v>
      </c>
      <c r="H1592" s="10">
        <v>45090.964074074072</v>
      </c>
      <c r="I1592" s="11">
        <v>1.96</v>
      </c>
      <c r="J1592" s="9">
        <v>26</v>
      </c>
      <c r="K1592" s="9" t="s">
        <v>4</v>
      </c>
      <c r="L1592" s="8">
        <v>7308</v>
      </c>
      <c r="M1592" s="8" t="s">
        <v>50</v>
      </c>
      <c r="N1592" s="8" t="s">
        <v>275</v>
      </c>
      <c r="O1592" s="8"/>
      <c r="P1592" s="12"/>
      <c r="Q1592" s="13" t="s">
        <v>1267</v>
      </c>
      <c r="R1592" s="54" t="str">
        <f>IF(ISNUMBER(MATCH(J1592, Causas!B:B, 0)), "Taxonomía Nueva", IF(ISNUMBER(MATCH(J1592, 'Causas 1'!B:B, 0)), "Taxonomía Antigua", "HUÉRFANO"))</f>
        <v>Taxonomía Nueva</v>
      </c>
      <c r="S1592" s="56">
        <f>YEAR(G1592)</f>
        <v>2023</v>
      </c>
      <c r="T1592" s="8">
        <f>IF(OR(ISBLANK(O1591), O1591=0, O1591="", ISBLANK(P1591), P1591=0, P1591=""), 1, 0)</f>
        <v>1</v>
      </c>
    </row>
    <row r="1593" spans="2:20">
      <c r="B1593" s="7">
        <v>202300805</v>
      </c>
      <c r="C1593" s="8">
        <v>9</v>
      </c>
      <c r="D1593" s="8">
        <v>0</v>
      </c>
      <c r="E1593" s="8">
        <v>0</v>
      </c>
      <c r="F1593" s="9">
        <v>35</v>
      </c>
      <c r="G1593" s="10">
        <v>45090.885046296295</v>
      </c>
      <c r="H1593" s="10">
        <v>45090.928333333337</v>
      </c>
      <c r="I1593" s="11">
        <v>1.04</v>
      </c>
      <c r="J1593" s="9">
        <v>26</v>
      </c>
      <c r="K1593" s="9" t="s">
        <v>4</v>
      </c>
      <c r="L1593" s="8">
        <v>7308</v>
      </c>
      <c r="M1593" s="8" t="s">
        <v>50</v>
      </c>
      <c r="N1593" s="8" t="s">
        <v>275</v>
      </c>
      <c r="O1593" s="8"/>
      <c r="P1593" s="12"/>
      <c r="Q1593" s="13" t="s">
        <v>1268</v>
      </c>
      <c r="R1593" s="54" t="str">
        <f>IF(ISNUMBER(MATCH(J1593, Causas!B:B, 0)), "Taxonomía Nueva", IF(ISNUMBER(MATCH(J1593, 'Causas 1'!B:B, 0)), "Taxonomía Antigua", "HUÉRFANO"))</f>
        <v>Taxonomía Nueva</v>
      </c>
      <c r="S1593" s="56">
        <f>YEAR(G1593)</f>
        <v>2023</v>
      </c>
      <c r="T1593" s="8">
        <f>IF(OR(ISBLANK(O1592), O1592=0, O1592="", ISBLANK(P1592), P1592=0, P1592=""), 1, 0)</f>
        <v>1</v>
      </c>
    </row>
    <row r="1594" spans="2:20">
      <c r="B1594" s="7">
        <v>202300808</v>
      </c>
      <c r="C1594" s="8">
        <v>6</v>
      </c>
      <c r="D1594" s="8">
        <v>0</v>
      </c>
      <c r="E1594" s="8">
        <v>0</v>
      </c>
      <c r="F1594" s="9">
        <v>162</v>
      </c>
      <c r="G1594" s="10">
        <v>45090.90797453704</v>
      </c>
      <c r="H1594" s="10">
        <v>45090.930543981478</v>
      </c>
      <c r="I1594" s="11">
        <v>0.54</v>
      </c>
      <c r="J1594" s="9">
        <v>26</v>
      </c>
      <c r="K1594" s="9" t="s">
        <v>4</v>
      </c>
      <c r="L1594" s="8">
        <v>7301</v>
      </c>
      <c r="M1594" s="8" t="s">
        <v>53</v>
      </c>
      <c r="N1594" s="8" t="s">
        <v>275</v>
      </c>
      <c r="O1594" s="8"/>
      <c r="P1594" s="12"/>
      <c r="Q1594" s="13" t="s">
        <v>1269</v>
      </c>
      <c r="R1594" s="54" t="str">
        <f>IF(ISNUMBER(MATCH(J1594, Causas!B:B, 0)), "Taxonomía Nueva", IF(ISNUMBER(MATCH(J1594, 'Causas 1'!B:B, 0)), "Taxonomía Antigua", "HUÉRFANO"))</f>
        <v>Taxonomía Nueva</v>
      </c>
      <c r="S1594" s="56">
        <f>YEAR(G1594)</f>
        <v>2023</v>
      </c>
      <c r="T1594" s="8">
        <f>IF(OR(ISBLANK(O1593), O1593=0, O1593="", ISBLANK(P1593), P1593=0, P1593=""), 1, 0)</f>
        <v>1</v>
      </c>
    </row>
    <row r="1595" spans="2:20">
      <c r="B1595" s="7">
        <v>202300828</v>
      </c>
      <c r="C1595" s="8">
        <v>6</v>
      </c>
      <c r="D1595" s="8">
        <v>1</v>
      </c>
      <c r="E1595" s="8">
        <v>25</v>
      </c>
      <c r="F1595" s="9">
        <v>31</v>
      </c>
      <c r="G1595" s="10">
        <v>45093.711655092593</v>
      </c>
      <c r="H1595" s="10">
        <v>45093.758217592593</v>
      </c>
      <c r="I1595" s="11">
        <v>1.1200000000000001</v>
      </c>
      <c r="J1595" s="9">
        <v>30</v>
      </c>
      <c r="K1595" s="9" t="s">
        <v>4</v>
      </c>
      <c r="L1595" s="8">
        <v>7301</v>
      </c>
      <c r="M1595" s="8" t="s">
        <v>53</v>
      </c>
      <c r="N1595" s="8" t="s">
        <v>51</v>
      </c>
      <c r="O1595" s="8"/>
      <c r="P1595" s="12"/>
      <c r="Q1595" s="13" t="s">
        <v>1270</v>
      </c>
      <c r="R1595" s="54" t="str">
        <f>IF(ISNUMBER(MATCH(J1595, Causas!B:B, 0)), "Taxonomía Nueva", IF(ISNUMBER(MATCH(J1595, 'Causas 1'!B:B, 0)), "Taxonomía Antigua", "HUÉRFANO"))</f>
        <v>Taxonomía Nueva</v>
      </c>
      <c r="S1595" s="56">
        <f>YEAR(G1595)</f>
        <v>2023</v>
      </c>
      <c r="T1595" s="8">
        <f>IF(OR(ISBLANK(O1594), O1594=0, O1594="", ISBLANK(P1594), P1594=0, P1594=""), 1, 0)</f>
        <v>1</v>
      </c>
    </row>
    <row r="1596" spans="2:20">
      <c r="B1596" s="7">
        <v>202300834</v>
      </c>
      <c r="C1596" s="8">
        <v>7</v>
      </c>
      <c r="D1596" s="8">
        <v>0</v>
      </c>
      <c r="E1596" s="8">
        <v>0</v>
      </c>
      <c r="F1596" s="9">
        <v>15</v>
      </c>
      <c r="G1596" s="10">
        <v>45094.712314814817</v>
      </c>
      <c r="H1596" s="10">
        <v>45094.769513888888</v>
      </c>
      <c r="I1596" s="11">
        <v>1.37</v>
      </c>
      <c r="J1596" s="9">
        <v>26</v>
      </c>
      <c r="K1596" s="9" t="s">
        <v>4</v>
      </c>
      <c r="L1596" s="8">
        <v>7301</v>
      </c>
      <c r="M1596" s="8" t="s">
        <v>53</v>
      </c>
      <c r="N1596" s="8" t="s">
        <v>275</v>
      </c>
      <c r="O1596" s="8"/>
      <c r="P1596" s="12"/>
      <c r="Q1596" s="13" t="s">
        <v>1271</v>
      </c>
      <c r="R1596" s="54" t="str">
        <f>IF(ISNUMBER(MATCH(J1596, Causas!B:B, 0)), "Taxonomía Nueva", IF(ISNUMBER(MATCH(J1596, 'Causas 1'!B:B, 0)), "Taxonomía Antigua", "HUÉRFANO"))</f>
        <v>Taxonomía Nueva</v>
      </c>
      <c r="S1596" s="56">
        <f>YEAR(G1596)</f>
        <v>2023</v>
      </c>
      <c r="T1596" s="8">
        <f>IF(OR(ISBLANK(O1595), O1595=0, O1595="", ISBLANK(P1595), P1595=0, P1595=""), 1, 0)</f>
        <v>1</v>
      </c>
    </row>
    <row r="1597" spans="2:20">
      <c r="B1597" s="7">
        <v>202300840</v>
      </c>
      <c r="C1597" s="8">
        <v>10</v>
      </c>
      <c r="D1597" s="8">
        <v>1</v>
      </c>
      <c r="E1597" s="8">
        <v>35</v>
      </c>
      <c r="F1597" s="9">
        <v>66</v>
      </c>
      <c r="G1597" s="10">
        <v>45097.438043981485</v>
      </c>
      <c r="H1597" s="10">
        <v>45097.553796296299</v>
      </c>
      <c r="I1597" s="11">
        <v>2.78</v>
      </c>
      <c r="J1597" s="9">
        <v>28</v>
      </c>
      <c r="K1597" s="9" t="s">
        <v>4</v>
      </c>
      <c r="L1597" s="8">
        <v>7308</v>
      </c>
      <c r="M1597" s="8" t="s">
        <v>50</v>
      </c>
      <c r="N1597" s="8" t="s">
        <v>51</v>
      </c>
      <c r="O1597" s="8"/>
      <c r="P1597" s="12"/>
      <c r="Q1597" s="13" t="s">
        <v>1272</v>
      </c>
      <c r="R1597" s="54" t="str">
        <f>IF(ISNUMBER(MATCH(J1597, Causas!B:B, 0)), "Taxonomía Nueva", IF(ISNUMBER(MATCH(J1597, 'Causas 1'!B:B, 0)), "Taxonomía Antigua", "HUÉRFANO"))</f>
        <v>Taxonomía Nueva</v>
      </c>
      <c r="S1597" s="56">
        <f>YEAR(G1597)</f>
        <v>2023</v>
      </c>
      <c r="T1597" s="8">
        <f>IF(OR(ISBLANK(O1596), O1596=0, O1596="", ISBLANK(P1596), P1596=0, P1596=""), 1, 0)</f>
        <v>1</v>
      </c>
    </row>
    <row r="1598" spans="2:20">
      <c r="B1598" s="7">
        <v>202300855</v>
      </c>
      <c r="C1598" s="8">
        <v>7</v>
      </c>
      <c r="D1598" s="8">
        <v>15</v>
      </c>
      <c r="E1598" s="8">
        <v>470.5</v>
      </c>
      <c r="F1598" s="9">
        <v>74</v>
      </c>
      <c r="G1598" s="10">
        <v>45099.45590277778</v>
      </c>
      <c r="H1598" s="10">
        <v>45099.478692129633</v>
      </c>
      <c r="I1598" s="11">
        <v>0.55000000000000004</v>
      </c>
      <c r="J1598" s="9">
        <v>11</v>
      </c>
      <c r="K1598" s="9" t="s">
        <v>4</v>
      </c>
      <c r="L1598" s="8">
        <v>7301</v>
      </c>
      <c r="M1598" s="8" t="s">
        <v>53</v>
      </c>
      <c r="N1598" s="8" t="s">
        <v>51</v>
      </c>
      <c r="O1598" s="8"/>
      <c r="P1598" s="12"/>
      <c r="Q1598" s="13" t="s">
        <v>1273</v>
      </c>
      <c r="R1598" s="54" t="str">
        <f>IF(ISNUMBER(MATCH(J1598, Causas!B:B, 0)), "Taxonomía Nueva", IF(ISNUMBER(MATCH(J1598, 'Causas 1'!B:B, 0)), "Taxonomía Antigua", "HUÉRFANO"))</f>
        <v>Taxonomía Nueva</v>
      </c>
      <c r="S1598" s="56">
        <f>YEAR(G1598)</f>
        <v>2023</v>
      </c>
      <c r="T1598" s="8">
        <f>IF(OR(ISBLANK(O1597), O1597=0, O1597="", ISBLANK(P1597), P1597=0, P1597=""), 1, 0)</f>
        <v>1</v>
      </c>
    </row>
    <row r="1599" spans="2:20">
      <c r="B1599" s="7">
        <v>202300855</v>
      </c>
      <c r="C1599" s="8">
        <v>7</v>
      </c>
      <c r="D1599" s="8">
        <v>21</v>
      </c>
      <c r="E1599" s="8">
        <v>695</v>
      </c>
      <c r="F1599" s="9">
        <v>183</v>
      </c>
      <c r="G1599" s="10">
        <v>45099.45590277778</v>
      </c>
      <c r="H1599" s="10">
        <v>45099.538935185185</v>
      </c>
      <c r="I1599" s="11">
        <v>1.99</v>
      </c>
      <c r="J1599" s="9">
        <v>11</v>
      </c>
      <c r="K1599" s="9" t="s">
        <v>4</v>
      </c>
      <c r="L1599" s="8">
        <v>7301</v>
      </c>
      <c r="M1599" s="8" t="s">
        <v>53</v>
      </c>
      <c r="N1599" s="8" t="s">
        <v>51</v>
      </c>
      <c r="O1599" s="8"/>
      <c r="P1599" s="12"/>
      <c r="Q1599" s="13" t="s">
        <v>1273</v>
      </c>
      <c r="R1599" s="54" t="str">
        <f>IF(ISNUMBER(MATCH(J1599, Causas!B:B, 0)), "Taxonomía Nueva", IF(ISNUMBER(MATCH(J1599, 'Causas 1'!B:B, 0)), "Taxonomía Antigua", "HUÉRFANO"))</f>
        <v>Taxonomía Nueva</v>
      </c>
      <c r="S1599" s="56">
        <f>YEAR(G1599)</f>
        <v>2023</v>
      </c>
      <c r="T1599" s="8">
        <f>IF(OR(ISBLANK(O1598), O1598=0, O1598="", ISBLANK(P1598), P1598=0, P1598=""), 1, 0)</f>
        <v>1</v>
      </c>
    </row>
    <row r="1600" spans="2:20">
      <c r="B1600" s="7">
        <v>202300855</v>
      </c>
      <c r="C1600" s="8">
        <v>7</v>
      </c>
      <c r="D1600" s="8">
        <v>15</v>
      </c>
      <c r="E1600" s="8">
        <v>470.5</v>
      </c>
      <c r="F1600" s="9">
        <v>74</v>
      </c>
      <c r="G1600" s="10">
        <v>45099.493576388886</v>
      </c>
      <c r="H1600" s="10">
        <v>45099.531840277778</v>
      </c>
      <c r="I1600" s="11">
        <v>0.92</v>
      </c>
      <c r="J1600" s="9">
        <v>11</v>
      </c>
      <c r="K1600" s="9" t="s">
        <v>4</v>
      </c>
      <c r="L1600" s="8">
        <v>7301</v>
      </c>
      <c r="M1600" s="8" t="s">
        <v>53</v>
      </c>
      <c r="N1600" s="8" t="s">
        <v>51</v>
      </c>
      <c r="O1600" s="8"/>
      <c r="P1600" s="12"/>
      <c r="Q1600" s="13" t="s">
        <v>1273</v>
      </c>
      <c r="R1600" s="54" t="str">
        <f>IF(ISNUMBER(MATCH(J1600, Causas!B:B, 0)), "Taxonomía Nueva", IF(ISNUMBER(MATCH(J1600, 'Causas 1'!B:B, 0)), "Taxonomía Antigua", "HUÉRFANO"))</f>
        <v>Taxonomía Nueva</v>
      </c>
      <c r="S1600" s="56">
        <f>YEAR(G1600)</f>
        <v>2023</v>
      </c>
      <c r="T1600" s="8">
        <f>IF(OR(ISBLANK(O1599), O1599=0, O1599="", ISBLANK(P1599), P1599=0, P1599=""), 1, 0)</f>
        <v>1</v>
      </c>
    </row>
    <row r="1601" spans="2:20">
      <c r="B1601" s="7">
        <v>202300863</v>
      </c>
      <c r="C1601" s="8">
        <v>10</v>
      </c>
      <c r="D1601" s="8">
        <v>14</v>
      </c>
      <c r="E1601" s="8">
        <v>283</v>
      </c>
      <c r="F1601" s="9">
        <v>244</v>
      </c>
      <c r="G1601" s="10">
        <v>45100.307337962964</v>
      </c>
      <c r="H1601" s="10">
        <v>45100.377615740741</v>
      </c>
      <c r="I1601" s="11">
        <v>1.69</v>
      </c>
      <c r="J1601" s="9">
        <v>5</v>
      </c>
      <c r="K1601" s="9" t="s">
        <v>4</v>
      </c>
      <c r="L1601" s="8">
        <v>7308</v>
      </c>
      <c r="M1601" s="8" t="s">
        <v>50</v>
      </c>
      <c r="N1601" s="8" t="s">
        <v>51</v>
      </c>
      <c r="O1601" s="8"/>
      <c r="P1601" s="12"/>
      <c r="Q1601" s="13" t="s">
        <v>1274</v>
      </c>
      <c r="R1601" s="54" t="str">
        <f>IF(ISNUMBER(MATCH(J1601, Causas!B:B, 0)), "Taxonomía Nueva", IF(ISNUMBER(MATCH(J1601, 'Causas 1'!B:B, 0)), "Taxonomía Antigua", "HUÉRFANO"))</f>
        <v>Taxonomía Nueva</v>
      </c>
      <c r="S1601" s="56">
        <f>YEAR(G1601)</f>
        <v>2023</v>
      </c>
      <c r="T1601" s="8">
        <f>IF(OR(ISBLANK(O1600), O1600=0, O1600="", ISBLANK(P1600), P1600=0, P1600=""), 1, 0)</f>
        <v>1</v>
      </c>
    </row>
    <row r="1602" spans="2:20">
      <c r="B1602" s="7">
        <v>202300907</v>
      </c>
      <c r="C1602" s="8">
        <v>10</v>
      </c>
      <c r="D1602" s="8">
        <v>7</v>
      </c>
      <c r="E1602" s="8">
        <v>280</v>
      </c>
      <c r="F1602" s="9">
        <v>71</v>
      </c>
      <c r="G1602" s="10">
        <v>45100.631574074076</v>
      </c>
      <c r="H1602" s="10">
        <v>45100.752060185187</v>
      </c>
      <c r="I1602" s="11">
        <v>2.89</v>
      </c>
      <c r="J1602" s="9">
        <v>5</v>
      </c>
      <c r="K1602" s="9" t="s">
        <v>4</v>
      </c>
      <c r="L1602" s="8">
        <v>7308</v>
      </c>
      <c r="M1602" s="8" t="s">
        <v>50</v>
      </c>
      <c r="N1602" s="8" t="s">
        <v>51</v>
      </c>
      <c r="O1602" s="8"/>
      <c r="P1602" s="12"/>
      <c r="Q1602" s="13" t="s">
        <v>1275</v>
      </c>
      <c r="R1602" s="54" t="str">
        <f>IF(ISNUMBER(MATCH(J1602, Causas!B:B, 0)), "Taxonomía Nueva", IF(ISNUMBER(MATCH(J1602, 'Causas 1'!B:B, 0)), "Taxonomía Antigua", "HUÉRFANO"))</f>
        <v>Taxonomía Nueva</v>
      </c>
      <c r="S1602" s="56">
        <f>YEAR(G1602)</f>
        <v>2023</v>
      </c>
      <c r="T1602" s="8">
        <f>IF(OR(ISBLANK(O1601), O1601=0, O1601="", ISBLANK(P1601), P1601=0, P1601=""), 1, 0)</f>
        <v>1</v>
      </c>
    </row>
    <row r="1603" spans="2:20">
      <c r="B1603" s="7">
        <v>202300914</v>
      </c>
      <c r="C1603" s="8">
        <v>2</v>
      </c>
      <c r="D1603" s="8">
        <v>31</v>
      </c>
      <c r="E1603" s="8">
        <v>4940</v>
      </c>
      <c r="F1603" s="9">
        <v>250</v>
      </c>
      <c r="G1603" s="10">
        <v>45100.987500000003</v>
      </c>
      <c r="H1603" s="10">
        <v>45100.991666666669</v>
      </c>
      <c r="I1603" s="11">
        <v>0.1</v>
      </c>
      <c r="J1603" s="9">
        <v>33</v>
      </c>
      <c r="K1603" s="9" t="s">
        <v>2</v>
      </c>
      <c r="L1603" s="8">
        <v>6303</v>
      </c>
      <c r="M1603" s="8" t="s">
        <v>64</v>
      </c>
      <c r="N1603" s="8" t="s">
        <v>51</v>
      </c>
      <c r="O1603" s="8"/>
      <c r="P1603" s="12"/>
      <c r="Q1603" s="13" t="s">
        <v>1276</v>
      </c>
      <c r="R1603" s="54" t="str">
        <f>IF(ISNUMBER(MATCH(J1603, Causas!B:B, 0)), "Taxonomía Nueva", IF(ISNUMBER(MATCH(J1603, 'Causas 1'!B:B, 0)), "Taxonomía Antigua", "HUÉRFANO"))</f>
        <v>Taxonomía Nueva</v>
      </c>
      <c r="S1603" s="56">
        <f>YEAR(G1603)</f>
        <v>2023</v>
      </c>
      <c r="T1603" s="8">
        <f>IF(OR(ISBLANK(O1602), O1602=0, O1602="", ISBLANK(P1602), P1602=0, P1602=""), 1, 0)</f>
        <v>1</v>
      </c>
    </row>
    <row r="1604" spans="2:20">
      <c r="B1604" s="7">
        <v>202300914</v>
      </c>
      <c r="C1604" s="8">
        <v>2</v>
      </c>
      <c r="D1604" s="8">
        <v>196</v>
      </c>
      <c r="E1604" s="8">
        <v>19848</v>
      </c>
      <c r="F1604" s="9">
        <v>1538</v>
      </c>
      <c r="G1604" s="10">
        <v>45100.987500000003</v>
      </c>
      <c r="H1604" s="10">
        <v>45100.991666666669</v>
      </c>
      <c r="I1604" s="11">
        <v>0.1</v>
      </c>
      <c r="J1604" s="9">
        <v>33</v>
      </c>
      <c r="K1604" s="9" t="s">
        <v>2</v>
      </c>
      <c r="L1604" s="8">
        <v>7308</v>
      </c>
      <c r="M1604" s="8" t="s">
        <v>50</v>
      </c>
      <c r="N1604" s="8" t="s">
        <v>51</v>
      </c>
      <c r="O1604" s="8"/>
      <c r="P1604" s="12"/>
      <c r="Q1604" s="13" t="s">
        <v>1276</v>
      </c>
      <c r="R1604" s="54" t="str">
        <f>IF(ISNUMBER(MATCH(J1604, Causas!B:B, 0)), "Taxonomía Nueva", IF(ISNUMBER(MATCH(J1604, 'Causas 1'!B:B, 0)), "Taxonomía Antigua", "HUÉRFANO"))</f>
        <v>Taxonomía Nueva</v>
      </c>
      <c r="S1604" s="56">
        <f>YEAR(G1604)</f>
        <v>2023</v>
      </c>
      <c r="T1604" s="8">
        <f>IF(OR(ISBLANK(O1603), O1603=0, O1603="", ISBLANK(P1603), P1603=0, P1603=""), 1, 0)</f>
        <v>1</v>
      </c>
    </row>
    <row r="1605" spans="2:20">
      <c r="B1605" s="7">
        <v>202300947</v>
      </c>
      <c r="C1605" s="8">
        <v>6</v>
      </c>
      <c r="D1605" s="8">
        <v>0</v>
      </c>
      <c r="E1605" s="8">
        <v>0</v>
      </c>
      <c r="F1605" s="9">
        <v>162</v>
      </c>
      <c r="G1605" s="10">
        <v>45106.829016203701</v>
      </c>
      <c r="H1605" s="10">
        <v>45106.860196759262</v>
      </c>
      <c r="I1605" s="11">
        <v>0.75</v>
      </c>
      <c r="J1605" s="9">
        <v>26</v>
      </c>
      <c r="K1605" s="9" t="s">
        <v>4</v>
      </c>
      <c r="L1605" s="8">
        <v>7301</v>
      </c>
      <c r="M1605" s="8" t="s">
        <v>53</v>
      </c>
      <c r="N1605" s="8" t="s">
        <v>275</v>
      </c>
      <c r="O1605" s="8"/>
      <c r="P1605" s="12"/>
      <c r="Q1605" s="13" t="s">
        <v>1277</v>
      </c>
      <c r="R1605" s="54" t="str">
        <f>IF(ISNUMBER(MATCH(J1605, Causas!B:B, 0)), "Taxonomía Nueva", IF(ISNUMBER(MATCH(J1605, 'Causas 1'!B:B, 0)), "Taxonomía Antigua", "HUÉRFANO"))</f>
        <v>Taxonomía Nueva</v>
      </c>
      <c r="S1605" s="56">
        <f>YEAR(G1605)</f>
        <v>2023</v>
      </c>
      <c r="T1605" s="8">
        <f>IF(OR(ISBLANK(O1604), O1604=0, O1604="", ISBLANK(P1604), P1604=0, P1604=""), 1, 0)</f>
        <v>1</v>
      </c>
    </row>
    <row r="1606" spans="2:20">
      <c r="B1606" s="7">
        <v>202300970</v>
      </c>
      <c r="C1606" s="8">
        <v>7</v>
      </c>
      <c r="D1606" s="8">
        <v>0</v>
      </c>
      <c r="E1606" s="8">
        <v>0</v>
      </c>
      <c r="F1606" s="9">
        <v>42</v>
      </c>
      <c r="G1606" s="10">
        <v>45112.737557870372</v>
      </c>
      <c r="H1606" s="10">
        <v>45112.859027777777</v>
      </c>
      <c r="I1606" s="11">
        <v>2.92</v>
      </c>
      <c r="J1606" s="9">
        <v>5</v>
      </c>
      <c r="K1606" s="9" t="s">
        <v>4</v>
      </c>
      <c r="L1606" s="8">
        <v>7301</v>
      </c>
      <c r="M1606" s="8" t="s">
        <v>53</v>
      </c>
      <c r="N1606" s="8" t="s">
        <v>275</v>
      </c>
      <c r="O1606" s="8"/>
      <c r="P1606" s="12"/>
      <c r="Q1606" s="13" t="s">
        <v>1278</v>
      </c>
      <c r="R1606" s="54" t="str">
        <f>IF(ISNUMBER(MATCH(J1606, Causas!B:B, 0)), "Taxonomía Nueva", IF(ISNUMBER(MATCH(J1606, 'Causas 1'!B:B, 0)), "Taxonomía Antigua", "HUÉRFANO"))</f>
        <v>Taxonomía Nueva</v>
      </c>
      <c r="S1606" s="56">
        <f>YEAR(G1606)</f>
        <v>2023</v>
      </c>
      <c r="T1606" s="8">
        <f>IF(OR(ISBLANK(O1605), O1605=0, O1605="", ISBLANK(P1605), P1605=0, P1605=""), 1, 0)</f>
        <v>1</v>
      </c>
    </row>
    <row r="1607" spans="2:20">
      <c r="B1607" s="7">
        <v>202300983</v>
      </c>
      <c r="C1607" s="8">
        <v>2</v>
      </c>
      <c r="D1607" s="8">
        <v>0</v>
      </c>
      <c r="E1607" s="8">
        <v>0</v>
      </c>
      <c r="F1607" s="9">
        <v>25</v>
      </c>
      <c r="G1607" s="10">
        <v>45115.668055555558</v>
      </c>
      <c r="H1607" s="10">
        <v>45115.775000000001</v>
      </c>
      <c r="I1607" s="11">
        <v>2.57</v>
      </c>
      <c r="J1607" s="9">
        <v>26</v>
      </c>
      <c r="K1607" s="9" t="s">
        <v>4</v>
      </c>
      <c r="L1607" s="8">
        <v>7308</v>
      </c>
      <c r="M1607" s="8" t="s">
        <v>50</v>
      </c>
      <c r="N1607" s="8" t="s">
        <v>275</v>
      </c>
      <c r="O1607" s="8"/>
      <c r="P1607" s="12"/>
      <c r="Q1607" s="13" t="s">
        <v>1279</v>
      </c>
      <c r="R1607" s="54" t="str">
        <f>IF(ISNUMBER(MATCH(J1607, Causas!B:B, 0)), "Taxonomía Nueva", IF(ISNUMBER(MATCH(J1607, 'Causas 1'!B:B, 0)), "Taxonomía Antigua", "HUÉRFANO"))</f>
        <v>Taxonomía Nueva</v>
      </c>
      <c r="S1607" s="56">
        <f>YEAR(G1607)</f>
        <v>2023</v>
      </c>
      <c r="T1607" s="8">
        <f>IF(OR(ISBLANK(O1606), O1606=0, O1606="", ISBLANK(P1606), P1606=0, P1606=""), 1, 0)</f>
        <v>1</v>
      </c>
    </row>
    <row r="1608" spans="2:20">
      <c r="B1608" s="7">
        <v>202300996</v>
      </c>
      <c r="C1608" s="8">
        <v>6</v>
      </c>
      <c r="D1608" s="8">
        <v>3</v>
      </c>
      <c r="E1608" s="8">
        <v>90</v>
      </c>
      <c r="F1608" s="9">
        <v>23</v>
      </c>
      <c r="G1608" s="10">
        <v>45118.583877314813</v>
      </c>
      <c r="H1608" s="10">
        <v>45118.615370370368</v>
      </c>
      <c r="I1608" s="11">
        <v>0.76</v>
      </c>
      <c r="J1608" s="9">
        <v>21</v>
      </c>
      <c r="K1608" s="9" t="s">
        <v>4</v>
      </c>
      <c r="L1608" s="8">
        <v>7301</v>
      </c>
      <c r="M1608" s="8" t="s">
        <v>53</v>
      </c>
      <c r="N1608" s="8" t="s">
        <v>51</v>
      </c>
      <c r="O1608" s="8"/>
      <c r="P1608" s="12"/>
      <c r="Q1608" s="13" t="s">
        <v>1280</v>
      </c>
      <c r="R1608" s="54" t="str">
        <f>IF(ISNUMBER(MATCH(J1608, Causas!B:B, 0)), "Taxonomía Nueva", IF(ISNUMBER(MATCH(J1608, 'Causas 1'!B:B, 0)), "Taxonomía Antigua", "HUÉRFANO"))</f>
        <v>Taxonomía Nueva</v>
      </c>
      <c r="S1608" s="56">
        <f>YEAR(G1608)</f>
        <v>2023</v>
      </c>
      <c r="T1608" s="8">
        <f>IF(OR(ISBLANK(O1607), O1607=0, O1607="", ISBLANK(P1607), P1607=0, P1607=""), 1, 0)</f>
        <v>1</v>
      </c>
    </row>
    <row r="1609" spans="2:20">
      <c r="B1609" s="7">
        <v>202301001</v>
      </c>
      <c r="C1609" s="8">
        <v>2</v>
      </c>
      <c r="D1609" s="8">
        <v>0</v>
      </c>
      <c r="E1609" s="8">
        <v>0</v>
      </c>
      <c r="F1609" s="9">
        <v>4</v>
      </c>
      <c r="G1609" s="10">
        <v>45118.807546296295</v>
      </c>
      <c r="H1609" s="10">
        <v>45118.893761574072</v>
      </c>
      <c r="I1609" s="11">
        <v>2.0699999999999998</v>
      </c>
      <c r="J1609" s="9">
        <v>26</v>
      </c>
      <c r="K1609" s="9" t="s">
        <v>4</v>
      </c>
      <c r="L1609" s="8">
        <v>6303</v>
      </c>
      <c r="M1609" s="8" t="s">
        <v>64</v>
      </c>
      <c r="N1609" s="8" t="s">
        <v>275</v>
      </c>
      <c r="O1609" s="8"/>
      <c r="P1609" s="12"/>
      <c r="Q1609" s="13" t="s">
        <v>1281</v>
      </c>
      <c r="R1609" s="54" t="str">
        <f>IF(ISNUMBER(MATCH(J1609, Causas!B:B, 0)), "Taxonomía Nueva", IF(ISNUMBER(MATCH(J1609, 'Causas 1'!B:B, 0)), "Taxonomía Antigua", "HUÉRFANO"))</f>
        <v>Taxonomía Nueva</v>
      </c>
      <c r="S1609" s="56">
        <f>YEAR(G1609)</f>
        <v>2023</v>
      </c>
      <c r="T1609" s="8">
        <f>IF(OR(ISBLANK(O1608), O1608=0, O1608="", ISBLANK(P1608), P1608=0, P1608=""), 1, 0)</f>
        <v>1</v>
      </c>
    </row>
    <row r="1610" spans="2:20">
      <c r="B1610" s="7">
        <v>202301001</v>
      </c>
      <c r="C1610" s="8">
        <v>2</v>
      </c>
      <c r="D1610" s="8">
        <v>0</v>
      </c>
      <c r="E1610" s="8">
        <v>0</v>
      </c>
      <c r="F1610" s="9">
        <v>3</v>
      </c>
      <c r="G1610" s="10">
        <v>45118.807546296295</v>
      </c>
      <c r="H1610" s="10">
        <v>45118.893761574072</v>
      </c>
      <c r="I1610" s="11">
        <v>2.0699999999999998</v>
      </c>
      <c r="J1610" s="9">
        <v>26</v>
      </c>
      <c r="K1610" s="9" t="s">
        <v>4</v>
      </c>
      <c r="L1610" s="8">
        <v>7308</v>
      </c>
      <c r="M1610" s="8" t="s">
        <v>50</v>
      </c>
      <c r="N1610" s="8" t="s">
        <v>275</v>
      </c>
      <c r="O1610" s="8"/>
      <c r="P1610" s="12"/>
      <c r="Q1610" s="13" t="s">
        <v>1281</v>
      </c>
      <c r="R1610" s="54" t="str">
        <f>IF(ISNUMBER(MATCH(J1610, Causas!B:B, 0)), "Taxonomía Nueva", IF(ISNUMBER(MATCH(J1610, 'Causas 1'!B:B, 0)), "Taxonomía Antigua", "HUÉRFANO"))</f>
        <v>Taxonomía Nueva</v>
      </c>
      <c r="S1610" s="56">
        <f>YEAR(G1610)</f>
        <v>2023</v>
      </c>
      <c r="T1610" s="8">
        <f>IF(OR(ISBLANK(O1609), O1609=0, O1609="", ISBLANK(P1609), P1609=0, P1609=""), 1, 0)</f>
        <v>1</v>
      </c>
    </row>
    <row r="1611" spans="2:20">
      <c r="B1611" s="7">
        <v>202301006</v>
      </c>
      <c r="C1611" s="8">
        <v>6</v>
      </c>
      <c r="D1611" s="8">
        <v>7</v>
      </c>
      <c r="E1611" s="8">
        <v>155</v>
      </c>
      <c r="F1611" s="9">
        <v>163</v>
      </c>
      <c r="G1611" s="10">
        <v>45119.172222222223</v>
      </c>
      <c r="H1611" s="10">
        <v>45119.231944444444</v>
      </c>
      <c r="I1611" s="11">
        <v>1.43</v>
      </c>
      <c r="J1611" s="9">
        <v>5</v>
      </c>
      <c r="K1611" s="9" t="s">
        <v>4</v>
      </c>
      <c r="L1611" s="8">
        <v>7301</v>
      </c>
      <c r="M1611" s="8" t="s">
        <v>53</v>
      </c>
      <c r="N1611" s="8" t="s">
        <v>51</v>
      </c>
      <c r="O1611" s="8"/>
      <c r="P1611" s="12"/>
      <c r="Q1611" s="13" t="s">
        <v>1282</v>
      </c>
      <c r="R1611" s="54" t="str">
        <f>IF(ISNUMBER(MATCH(J1611, Causas!B:B, 0)), "Taxonomía Nueva", IF(ISNUMBER(MATCH(J1611, 'Causas 1'!B:B, 0)), "Taxonomía Antigua", "HUÉRFANO"))</f>
        <v>Taxonomía Nueva</v>
      </c>
      <c r="S1611" s="56">
        <f>YEAR(G1611)</f>
        <v>2023</v>
      </c>
      <c r="T1611" s="8">
        <f>IF(OR(ISBLANK(O1610), O1610=0, O1610="", ISBLANK(P1610), P1610=0, P1610=""), 1, 0)</f>
        <v>1</v>
      </c>
    </row>
    <row r="1612" spans="2:20">
      <c r="B1612" s="7">
        <v>202301007</v>
      </c>
      <c r="C1612" s="8">
        <v>7</v>
      </c>
      <c r="D1612" s="8">
        <v>4</v>
      </c>
      <c r="E1612" s="8">
        <v>75</v>
      </c>
      <c r="F1612" s="9">
        <v>17</v>
      </c>
      <c r="G1612" s="10">
        <v>45119.323067129626</v>
      </c>
      <c r="H1612" s="10">
        <v>45119.444918981484</v>
      </c>
      <c r="I1612" s="11">
        <v>2.92</v>
      </c>
      <c r="J1612" s="9">
        <v>5</v>
      </c>
      <c r="K1612" s="9" t="s">
        <v>4</v>
      </c>
      <c r="L1612" s="8">
        <v>7301</v>
      </c>
      <c r="M1612" s="8" t="s">
        <v>53</v>
      </c>
      <c r="N1612" s="8" t="s">
        <v>51</v>
      </c>
      <c r="O1612" s="8"/>
      <c r="P1612" s="12"/>
      <c r="Q1612" s="13" t="s">
        <v>1283</v>
      </c>
      <c r="R1612" s="54" t="str">
        <f>IF(ISNUMBER(MATCH(J1612, Causas!B:B, 0)), "Taxonomía Nueva", IF(ISNUMBER(MATCH(J1612, 'Causas 1'!B:B, 0)), "Taxonomía Antigua", "HUÉRFANO"))</f>
        <v>Taxonomía Nueva</v>
      </c>
      <c r="S1612" s="56">
        <f>YEAR(G1612)</f>
        <v>2023</v>
      </c>
      <c r="T1612" s="8">
        <f>IF(OR(ISBLANK(O1611), O1611=0, O1611="", ISBLANK(P1611), P1611=0, P1611=""), 1, 0)</f>
        <v>1</v>
      </c>
    </row>
    <row r="1613" spans="2:20">
      <c r="B1613" s="7">
        <v>202301013</v>
      </c>
      <c r="C1613" s="8">
        <v>7</v>
      </c>
      <c r="D1613" s="8">
        <v>0</v>
      </c>
      <c r="E1613" s="8">
        <v>0</v>
      </c>
      <c r="F1613" s="9">
        <v>12</v>
      </c>
      <c r="G1613" s="10">
        <v>45119.435046296298</v>
      </c>
      <c r="H1613" s="10">
        <v>45119.519444444442</v>
      </c>
      <c r="I1613" s="11">
        <v>2.0299999999999998</v>
      </c>
      <c r="J1613" s="9">
        <v>4</v>
      </c>
      <c r="K1613" s="9" t="s">
        <v>4</v>
      </c>
      <c r="L1613" s="8">
        <v>7301</v>
      </c>
      <c r="M1613" s="8" t="s">
        <v>53</v>
      </c>
      <c r="N1613" s="8" t="s">
        <v>275</v>
      </c>
      <c r="O1613" s="8"/>
      <c r="P1613" s="12"/>
      <c r="Q1613" s="13" t="s">
        <v>1284</v>
      </c>
      <c r="R1613" s="54" t="str">
        <f>IF(ISNUMBER(MATCH(J1613, Causas!B:B, 0)), "Taxonomía Nueva", IF(ISNUMBER(MATCH(J1613, 'Causas 1'!B:B, 0)), "Taxonomía Antigua", "HUÉRFANO"))</f>
        <v>Taxonomía Nueva</v>
      </c>
      <c r="S1613" s="56">
        <f>YEAR(G1613)</f>
        <v>2023</v>
      </c>
      <c r="T1613" s="8">
        <f>IF(OR(ISBLANK(O1612), O1612=0, O1612="", ISBLANK(P1612), P1612=0, P1612=""), 1, 0)</f>
        <v>1</v>
      </c>
    </row>
    <row r="1614" spans="2:20">
      <c r="B1614" s="7">
        <v>202301046</v>
      </c>
      <c r="C1614" s="8">
        <v>10</v>
      </c>
      <c r="D1614" s="8">
        <v>0</v>
      </c>
      <c r="E1614" s="8">
        <v>0</v>
      </c>
      <c r="F1614" s="9">
        <v>45</v>
      </c>
      <c r="G1614" s="10">
        <v>45126.766527777778</v>
      </c>
      <c r="H1614" s="10">
        <v>45126.839583333334</v>
      </c>
      <c r="I1614" s="11">
        <v>1.75</v>
      </c>
      <c r="J1614" s="9">
        <v>26</v>
      </c>
      <c r="K1614" s="9" t="s">
        <v>4</v>
      </c>
      <c r="L1614" s="8">
        <v>7308</v>
      </c>
      <c r="M1614" s="8" t="s">
        <v>50</v>
      </c>
      <c r="N1614" s="8" t="s">
        <v>275</v>
      </c>
      <c r="O1614" s="8"/>
      <c r="P1614" s="12"/>
      <c r="Q1614" s="13" t="s">
        <v>1285</v>
      </c>
      <c r="R1614" s="54" t="str">
        <f>IF(ISNUMBER(MATCH(J1614, Causas!B:B, 0)), "Taxonomía Nueva", IF(ISNUMBER(MATCH(J1614, 'Causas 1'!B:B, 0)), "Taxonomía Antigua", "HUÉRFANO"))</f>
        <v>Taxonomía Nueva</v>
      </c>
      <c r="S1614" s="56">
        <f>YEAR(G1614)</f>
        <v>2023</v>
      </c>
      <c r="T1614" s="8">
        <f>IF(OR(ISBLANK(O1613), O1613=0, O1613="", ISBLANK(P1613), P1613=0, P1613=""), 1, 0)</f>
        <v>1</v>
      </c>
    </row>
    <row r="1615" spans="2:20">
      <c r="B1615" s="7">
        <v>202301054</v>
      </c>
      <c r="C1615" s="8">
        <v>7</v>
      </c>
      <c r="D1615" s="8">
        <v>5</v>
      </c>
      <c r="E1615" s="8">
        <v>445</v>
      </c>
      <c r="F1615" s="9">
        <v>119</v>
      </c>
      <c r="G1615" s="10">
        <v>45128.367476851854</v>
      </c>
      <c r="H1615" s="10">
        <v>45128.440150462964</v>
      </c>
      <c r="I1615" s="11">
        <v>1.74</v>
      </c>
      <c r="J1615" s="9">
        <v>5</v>
      </c>
      <c r="K1615" s="9" t="s">
        <v>4</v>
      </c>
      <c r="L1615" s="8">
        <v>7301</v>
      </c>
      <c r="M1615" s="8" t="s">
        <v>53</v>
      </c>
      <c r="N1615" s="8" t="s">
        <v>51</v>
      </c>
      <c r="O1615" s="8"/>
      <c r="P1615" s="12"/>
      <c r="Q1615" s="13" t="s">
        <v>1286</v>
      </c>
      <c r="R1615" s="54" t="str">
        <f>IF(ISNUMBER(MATCH(J1615, Causas!B:B, 0)), "Taxonomía Nueva", IF(ISNUMBER(MATCH(J1615, 'Causas 1'!B:B, 0)), "Taxonomía Antigua", "HUÉRFANO"))</f>
        <v>Taxonomía Nueva</v>
      </c>
      <c r="S1615" s="56">
        <f>YEAR(G1615)</f>
        <v>2023</v>
      </c>
      <c r="T1615" s="8">
        <f>IF(OR(ISBLANK(O1614), O1614=0, O1614="", ISBLANK(P1614), P1614=0, P1614=""), 1, 0)</f>
        <v>1</v>
      </c>
    </row>
    <row r="1616" spans="2:20">
      <c r="B1616" s="7">
        <v>202301059</v>
      </c>
      <c r="C1616" s="8">
        <v>7</v>
      </c>
      <c r="D1616" s="8">
        <v>4</v>
      </c>
      <c r="E1616" s="8">
        <v>155</v>
      </c>
      <c r="F1616" s="9">
        <v>125</v>
      </c>
      <c r="G1616" s="10">
        <v>45128.633703703701</v>
      </c>
      <c r="H1616" s="10">
        <v>45128.678819444445</v>
      </c>
      <c r="I1616" s="11">
        <v>1.08</v>
      </c>
      <c r="J1616" s="9">
        <v>4</v>
      </c>
      <c r="K1616" s="9" t="s">
        <v>4</v>
      </c>
      <c r="L1616" s="8">
        <v>7301</v>
      </c>
      <c r="M1616" s="8" t="s">
        <v>53</v>
      </c>
      <c r="N1616" s="8" t="s">
        <v>51</v>
      </c>
      <c r="O1616" s="8"/>
      <c r="P1616" s="12"/>
      <c r="Q1616" s="13" t="s">
        <v>1287</v>
      </c>
      <c r="R1616" s="54" t="str">
        <f>IF(ISNUMBER(MATCH(J1616, Causas!B:B, 0)), "Taxonomía Nueva", IF(ISNUMBER(MATCH(J1616, 'Causas 1'!B:B, 0)), "Taxonomía Antigua", "HUÉRFANO"))</f>
        <v>Taxonomía Nueva</v>
      </c>
      <c r="S1616" s="56">
        <f>YEAR(G1616)</f>
        <v>2023</v>
      </c>
      <c r="T1616" s="8">
        <f>IF(OR(ISBLANK(O1615), O1615=0, O1615="", ISBLANK(P1615), P1615=0, P1615=""), 1, 0)</f>
        <v>1</v>
      </c>
    </row>
    <row r="1617" spans="2:20">
      <c r="B1617" s="7">
        <v>202301059</v>
      </c>
      <c r="C1617" s="8">
        <v>7</v>
      </c>
      <c r="D1617" s="8">
        <v>14</v>
      </c>
      <c r="E1617" s="8">
        <v>400</v>
      </c>
      <c r="F1617" s="9">
        <v>142</v>
      </c>
      <c r="G1617" s="10">
        <v>45128.633703703701</v>
      </c>
      <c r="H1617" s="10">
        <v>45128.689247685186</v>
      </c>
      <c r="I1617" s="11">
        <v>1.33</v>
      </c>
      <c r="J1617" s="9">
        <v>4</v>
      </c>
      <c r="K1617" s="9" t="s">
        <v>4</v>
      </c>
      <c r="L1617" s="8">
        <v>7301</v>
      </c>
      <c r="M1617" s="8" t="s">
        <v>53</v>
      </c>
      <c r="N1617" s="8" t="s">
        <v>51</v>
      </c>
      <c r="O1617" s="8"/>
      <c r="P1617" s="12"/>
      <c r="Q1617" s="13" t="s">
        <v>1287</v>
      </c>
      <c r="R1617" s="54" t="str">
        <f>IF(ISNUMBER(MATCH(J1617, Causas!B:B, 0)), "Taxonomía Nueva", IF(ISNUMBER(MATCH(J1617, 'Causas 1'!B:B, 0)), "Taxonomía Antigua", "HUÉRFANO"))</f>
        <v>Taxonomía Nueva</v>
      </c>
      <c r="S1617" s="56">
        <f>YEAR(G1617)</f>
        <v>2023</v>
      </c>
      <c r="T1617" s="8">
        <f>IF(OR(ISBLANK(O1616), O1616=0, O1616="", ISBLANK(P1616), P1616=0, P1616=""), 1, 0)</f>
        <v>1</v>
      </c>
    </row>
    <row r="1618" spans="2:20">
      <c r="B1618" s="7">
        <v>202301059</v>
      </c>
      <c r="C1618" s="8">
        <v>7</v>
      </c>
      <c r="D1618" s="8">
        <v>1</v>
      </c>
      <c r="E1618" s="8">
        <v>25</v>
      </c>
      <c r="F1618" s="9">
        <v>37</v>
      </c>
      <c r="G1618" s="10">
        <v>45128.75</v>
      </c>
      <c r="H1618" s="10">
        <v>45128.822835648149</v>
      </c>
      <c r="I1618" s="11">
        <v>1.75</v>
      </c>
      <c r="J1618" s="9">
        <v>4</v>
      </c>
      <c r="K1618" s="9" t="s">
        <v>4</v>
      </c>
      <c r="L1618" s="8">
        <v>7301</v>
      </c>
      <c r="M1618" s="8" t="s">
        <v>53</v>
      </c>
      <c r="N1618" s="8" t="s">
        <v>51</v>
      </c>
      <c r="O1618" s="8"/>
      <c r="P1618" s="12"/>
      <c r="Q1618" s="13" t="s">
        <v>1287</v>
      </c>
      <c r="R1618" s="54" t="str">
        <f>IF(ISNUMBER(MATCH(J1618, Causas!B:B, 0)), "Taxonomía Nueva", IF(ISNUMBER(MATCH(J1618, 'Causas 1'!B:B, 0)), "Taxonomía Antigua", "HUÉRFANO"))</f>
        <v>Taxonomía Nueva</v>
      </c>
      <c r="S1618" s="56">
        <f>YEAR(G1618)</f>
        <v>2023</v>
      </c>
      <c r="T1618" s="8">
        <f>IF(OR(ISBLANK(O1617), O1617=0, O1617="", ISBLANK(P1617), P1617=0, P1617=""), 1, 0)</f>
        <v>1</v>
      </c>
    </row>
    <row r="1619" spans="2:20">
      <c r="B1619" s="7">
        <v>202301065</v>
      </c>
      <c r="C1619" s="8">
        <v>6</v>
      </c>
      <c r="D1619" s="8">
        <v>54</v>
      </c>
      <c r="E1619" s="8">
        <v>2168</v>
      </c>
      <c r="F1619" s="9">
        <v>457</v>
      </c>
      <c r="G1619" s="10">
        <v>45129.208344907405</v>
      </c>
      <c r="H1619" s="10">
        <v>45129.259097222224</v>
      </c>
      <c r="I1619" s="11">
        <v>1.22</v>
      </c>
      <c r="J1619" s="9">
        <v>20</v>
      </c>
      <c r="K1619" s="9" t="s">
        <v>3</v>
      </c>
      <c r="L1619" s="8">
        <v>7301</v>
      </c>
      <c r="M1619" s="8" t="s">
        <v>53</v>
      </c>
      <c r="N1619" s="8" t="s">
        <v>51</v>
      </c>
      <c r="O1619" s="8"/>
      <c r="P1619" s="12"/>
      <c r="Q1619" s="13" t="s">
        <v>1288</v>
      </c>
      <c r="R1619" s="54" t="str">
        <f>IF(ISNUMBER(MATCH(J1619, Causas!B:B, 0)), "Taxonomía Nueva", IF(ISNUMBER(MATCH(J1619, 'Causas 1'!B:B, 0)), "Taxonomía Antigua", "HUÉRFANO"))</f>
        <v>Taxonomía Nueva</v>
      </c>
      <c r="S1619" s="56">
        <f>YEAR(G1619)</f>
        <v>2023</v>
      </c>
      <c r="T1619" s="8">
        <f>IF(OR(ISBLANK(O1618), O1618=0, O1618="", ISBLANK(P1618), P1618=0, P1618=""), 1, 0)</f>
        <v>1</v>
      </c>
    </row>
    <row r="1620" spans="2:20">
      <c r="B1620" s="7">
        <v>202301065</v>
      </c>
      <c r="C1620" s="8">
        <v>6</v>
      </c>
      <c r="D1620" s="8">
        <v>15</v>
      </c>
      <c r="E1620" s="8">
        <v>588</v>
      </c>
      <c r="F1620" s="9">
        <v>95</v>
      </c>
      <c r="G1620" s="10">
        <v>45129.208344907405</v>
      </c>
      <c r="H1620" s="10">
        <v>45129.345601851855</v>
      </c>
      <c r="I1620" s="11">
        <v>3.29</v>
      </c>
      <c r="J1620" s="9">
        <v>20</v>
      </c>
      <c r="K1620" s="9" t="s">
        <v>3</v>
      </c>
      <c r="L1620" s="8">
        <v>7301</v>
      </c>
      <c r="M1620" s="8" t="s">
        <v>53</v>
      </c>
      <c r="N1620" s="8" t="s">
        <v>51</v>
      </c>
      <c r="O1620" s="8"/>
      <c r="P1620" s="12"/>
      <c r="Q1620" s="13" t="s">
        <v>1288</v>
      </c>
      <c r="R1620" s="54" t="str">
        <f>IF(ISNUMBER(MATCH(J1620, Causas!B:B, 0)), "Taxonomía Nueva", IF(ISNUMBER(MATCH(J1620, 'Causas 1'!B:B, 0)), "Taxonomía Antigua", "HUÉRFANO"))</f>
        <v>Taxonomía Nueva</v>
      </c>
      <c r="S1620" s="56">
        <f>YEAR(G1620)</f>
        <v>2023</v>
      </c>
      <c r="T1620" s="8">
        <f>IF(OR(ISBLANK(O1619), O1619=0, O1619="", ISBLANK(P1619), P1619=0, P1619=""), 1, 0)</f>
        <v>1</v>
      </c>
    </row>
    <row r="1621" spans="2:20">
      <c r="B1621" s="7">
        <v>202301066</v>
      </c>
      <c r="C1621" s="8">
        <v>2</v>
      </c>
      <c r="D1621" s="8">
        <v>4</v>
      </c>
      <c r="E1621" s="8">
        <v>255</v>
      </c>
      <c r="F1621" s="9">
        <v>11</v>
      </c>
      <c r="G1621" s="10">
        <v>45129.34447916667</v>
      </c>
      <c r="H1621" s="10">
        <v>45129.467361111114</v>
      </c>
      <c r="I1621" s="11">
        <v>2.95</v>
      </c>
      <c r="J1621" s="9">
        <v>5</v>
      </c>
      <c r="K1621" s="9" t="s">
        <v>4</v>
      </c>
      <c r="L1621" s="8">
        <v>7308</v>
      </c>
      <c r="M1621" s="8" t="s">
        <v>50</v>
      </c>
      <c r="N1621" s="8" t="s">
        <v>51</v>
      </c>
      <c r="O1621" s="8"/>
      <c r="P1621" s="12"/>
      <c r="Q1621" s="13" t="s">
        <v>1289</v>
      </c>
      <c r="R1621" s="54" t="str">
        <f>IF(ISNUMBER(MATCH(J1621, Causas!B:B, 0)), "Taxonomía Nueva", IF(ISNUMBER(MATCH(J1621, 'Causas 1'!B:B, 0)), "Taxonomía Antigua", "HUÉRFANO"))</f>
        <v>Taxonomía Nueva</v>
      </c>
      <c r="S1621" s="56">
        <f>YEAR(G1621)</f>
        <v>2023</v>
      </c>
      <c r="T1621" s="8">
        <f>IF(OR(ISBLANK(O1620), O1620=0, O1620="", ISBLANK(P1620), P1620=0, P1620=""), 1, 0)</f>
        <v>1</v>
      </c>
    </row>
    <row r="1622" spans="2:20">
      <c r="B1622" s="7">
        <v>202301075</v>
      </c>
      <c r="C1622" s="8">
        <v>9</v>
      </c>
      <c r="D1622" s="8">
        <v>3</v>
      </c>
      <c r="E1622" s="8">
        <v>35</v>
      </c>
      <c r="F1622" s="9">
        <v>16</v>
      </c>
      <c r="G1622" s="10">
        <v>45131.542731481481</v>
      </c>
      <c r="H1622" s="10">
        <v>45131.622696759259</v>
      </c>
      <c r="I1622" s="11">
        <v>1.92</v>
      </c>
      <c r="J1622" s="9">
        <v>5</v>
      </c>
      <c r="K1622" s="9" t="s">
        <v>4</v>
      </c>
      <c r="L1622" s="8">
        <v>7306</v>
      </c>
      <c r="M1622" s="8" t="s">
        <v>60</v>
      </c>
      <c r="N1622" s="8" t="s">
        <v>51</v>
      </c>
      <c r="O1622" s="8"/>
      <c r="P1622" s="12"/>
      <c r="Q1622" s="13" t="s">
        <v>1290</v>
      </c>
      <c r="R1622" s="54" t="str">
        <f>IF(ISNUMBER(MATCH(J1622, Causas!B:B, 0)), "Taxonomía Nueva", IF(ISNUMBER(MATCH(J1622, 'Causas 1'!B:B, 0)), "Taxonomía Antigua", "HUÉRFANO"))</f>
        <v>Taxonomía Nueva</v>
      </c>
      <c r="S1622" s="56">
        <f>YEAR(G1622)</f>
        <v>2023</v>
      </c>
      <c r="T1622" s="8">
        <f>IF(OR(ISBLANK(O1621), O1621=0, O1621="", ISBLANK(P1621), P1621=0, P1621=""), 1, 0)</f>
        <v>1</v>
      </c>
    </row>
    <row r="1623" spans="2:20">
      <c r="B1623" s="7">
        <v>202301095</v>
      </c>
      <c r="C1623" s="8">
        <v>10</v>
      </c>
      <c r="D1623" s="8">
        <v>0</v>
      </c>
      <c r="E1623" s="8">
        <v>0</v>
      </c>
      <c r="F1623" s="9">
        <v>12</v>
      </c>
      <c r="G1623" s="10">
        <v>45133.772268518522</v>
      </c>
      <c r="H1623" s="10">
        <v>45133.834305555552</v>
      </c>
      <c r="I1623" s="11">
        <v>1.49</v>
      </c>
      <c r="J1623" s="9">
        <v>26</v>
      </c>
      <c r="K1623" s="9" t="s">
        <v>4</v>
      </c>
      <c r="L1623" s="8">
        <v>7308</v>
      </c>
      <c r="M1623" s="8" t="s">
        <v>50</v>
      </c>
      <c r="N1623" s="8" t="s">
        <v>275</v>
      </c>
      <c r="O1623" s="8"/>
      <c r="P1623" s="12"/>
      <c r="Q1623" s="13" t="s">
        <v>1291</v>
      </c>
      <c r="R1623" s="54" t="str">
        <f>IF(ISNUMBER(MATCH(J1623, Causas!B:B, 0)), "Taxonomía Nueva", IF(ISNUMBER(MATCH(J1623, 'Causas 1'!B:B, 0)), "Taxonomía Antigua", "HUÉRFANO"))</f>
        <v>Taxonomía Nueva</v>
      </c>
      <c r="S1623" s="56">
        <f>YEAR(G1623)</f>
        <v>2023</v>
      </c>
      <c r="T1623" s="8">
        <f>IF(OR(ISBLANK(O1622), O1622=0, O1622="", ISBLANK(P1622), P1622=0, P1622=""), 1, 0)</f>
        <v>1</v>
      </c>
    </row>
    <row r="1624" spans="2:20">
      <c r="B1624" s="7">
        <v>202301114</v>
      </c>
      <c r="C1624" s="8">
        <v>7</v>
      </c>
      <c r="D1624" s="8">
        <v>0</v>
      </c>
      <c r="E1624" s="8">
        <v>0</v>
      </c>
      <c r="F1624" s="9">
        <v>93</v>
      </c>
      <c r="G1624" s="10">
        <v>45135.830810185187</v>
      </c>
      <c r="H1624" s="10">
        <v>45135.919409722221</v>
      </c>
      <c r="I1624" s="11">
        <v>2.13</v>
      </c>
      <c r="J1624" s="9">
        <v>26</v>
      </c>
      <c r="K1624" s="9" t="s">
        <v>4</v>
      </c>
      <c r="L1624" s="8">
        <v>7301</v>
      </c>
      <c r="M1624" s="8" t="s">
        <v>53</v>
      </c>
      <c r="N1624" s="8" t="s">
        <v>275</v>
      </c>
      <c r="O1624" s="8"/>
      <c r="P1624" s="12"/>
      <c r="Q1624" s="13" t="s">
        <v>1292</v>
      </c>
      <c r="R1624" s="54" t="str">
        <f>IF(ISNUMBER(MATCH(J1624, Causas!B:B, 0)), "Taxonomía Nueva", IF(ISNUMBER(MATCH(J1624, 'Causas 1'!B:B, 0)), "Taxonomía Antigua", "HUÉRFANO"))</f>
        <v>Taxonomía Nueva</v>
      </c>
      <c r="S1624" s="56">
        <f>YEAR(G1624)</f>
        <v>2023</v>
      </c>
      <c r="T1624" s="8">
        <f>IF(OR(ISBLANK(O1623), O1623=0, O1623="", ISBLANK(P1623), P1623=0, P1623=""), 1, 0)</f>
        <v>1</v>
      </c>
    </row>
    <row r="1625" spans="2:20">
      <c r="B1625" s="7">
        <v>202301125</v>
      </c>
      <c r="C1625" s="8">
        <v>6</v>
      </c>
      <c r="D1625" s="8">
        <v>4</v>
      </c>
      <c r="E1625" s="8">
        <v>100</v>
      </c>
      <c r="F1625" s="9">
        <v>4</v>
      </c>
      <c r="G1625" s="10">
        <v>45136.820208333331</v>
      </c>
      <c r="H1625" s="10">
        <v>45136.889930555553</v>
      </c>
      <c r="I1625" s="11">
        <v>1.67</v>
      </c>
      <c r="J1625" s="9">
        <v>26</v>
      </c>
      <c r="K1625" s="9" t="s">
        <v>4</v>
      </c>
      <c r="L1625" s="8">
        <v>7301</v>
      </c>
      <c r="M1625" s="8" t="s">
        <v>53</v>
      </c>
      <c r="N1625" s="8" t="s">
        <v>51</v>
      </c>
      <c r="O1625" s="8"/>
      <c r="P1625" s="12"/>
      <c r="Q1625" s="13" t="s">
        <v>1293</v>
      </c>
      <c r="R1625" s="54" t="str">
        <f>IF(ISNUMBER(MATCH(J1625, Causas!B:B, 0)), "Taxonomía Nueva", IF(ISNUMBER(MATCH(J1625, 'Causas 1'!B:B, 0)), "Taxonomía Antigua", "HUÉRFANO"))</f>
        <v>Taxonomía Nueva</v>
      </c>
      <c r="S1625" s="56">
        <f>YEAR(G1625)</f>
        <v>2023</v>
      </c>
      <c r="T1625" s="8">
        <f>IF(OR(ISBLANK(O1624), O1624=0, O1624="", ISBLANK(P1624), P1624=0, P1624=""), 1, 0)</f>
        <v>1</v>
      </c>
    </row>
    <row r="1626" spans="2:20">
      <c r="B1626" s="7">
        <v>202301144</v>
      </c>
      <c r="C1626" s="8">
        <v>2</v>
      </c>
      <c r="D1626" s="8">
        <v>31</v>
      </c>
      <c r="E1626" s="8">
        <v>4940</v>
      </c>
      <c r="F1626" s="9">
        <v>253</v>
      </c>
      <c r="G1626" s="10">
        <v>45139.097916666666</v>
      </c>
      <c r="H1626" s="10">
        <v>45139.114583333336</v>
      </c>
      <c r="I1626" s="11">
        <v>0.4</v>
      </c>
      <c r="J1626" s="9">
        <v>33</v>
      </c>
      <c r="K1626" s="9" t="s">
        <v>2</v>
      </c>
      <c r="L1626" s="8">
        <v>6303</v>
      </c>
      <c r="M1626" s="8" t="s">
        <v>64</v>
      </c>
      <c r="N1626" s="8" t="s">
        <v>51</v>
      </c>
      <c r="O1626" s="8"/>
      <c r="P1626" s="12"/>
      <c r="Q1626" s="13" t="s">
        <v>1294</v>
      </c>
      <c r="R1626" s="54" t="str">
        <f>IF(ISNUMBER(MATCH(J1626, Causas!B:B, 0)), "Taxonomía Nueva", IF(ISNUMBER(MATCH(J1626, 'Causas 1'!B:B, 0)), "Taxonomía Antigua", "HUÉRFANO"))</f>
        <v>Taxonomía Nueva</v>
      </c>
      <c r="S1626" s="56">
        <f>YEAR(G1626)</f>
        <v>2023</v>
      </c>
      <c r="T1626" s="8">
        <f>IF(OR(ISBLANK(O1625), O1625=0, O1625="", ISBLANK(P1625), P1625=0, P1625=""), 1, 0)</f>
        <v>1</v>
      </c>
    </row>
    <row r="1627" spans="2:20">
      <c r="B1627" s="7">
        <v>202301144</v>
      </c>
      <c r="C1627" s="8">
        <v>2</v>
      </c>
      <c r="D1627" s="8">
        <v>196</v>
      </c>
      <c r="E1627" s="8">
        <v>19848</v>
      </c>
      <c r="F1627" s="9">
        <v>1538</v>
      </c>
      <c r="G1627" s="10">
        <v>45139.097916666666</v>
      </c>
      <c r="H1627" s="10">
        <v>45139.114583333336</v>
      </c>
      <c r="I1627" s="11">
        <v>0.4</v>
      </c>
      <c r="J1627" s="9">
        <v>33</v>
      </c>
      <c r="K1627" s="9" t="s">
        <v>2</v>
      </c>
      <c r="L1627" s="8">
        <v>7308</v>
      </c>
      <c r="M1627" s="8" t="s">
        <v>50</v>
      </c>
      <c r="N1627" s="8" t="s">
        <v>51</v>
      </c>
      <c r="O1627" s="8"/>
      <c r="P1627" s="12"/>
      <c r="Q1627" s="13" t="s">
        <v>1294</v>
      </c>
      <c r="R1627" s="54" t="str">
        <f>IF(ISNUMBER(MATCH(J1627, Causas!B:B, 0)), "Taxonomía Nueva", IF(ISNUMBER(MATCH(J1627, 'Causas 1'!B:B, 0)), "Taxonomía Antigua", "HUÉRFANO"))</f>
        <v>Taxonomía Nueva</v>
      </c>
      <c r="S1627" s="56">
        <f>YEAR(G1627)</f>
        <v>2023</v>
      </c>
      <c r="T1627" s="8">
        <f>IF(OR(ISBLANK(O1626), O1626=0, O1626="", ISBLANK(P1626), P1626=0, P1626=""), 1, 0)</f>
        <v>1</v>
      </c>
    </row>
    <row r="1628" spans="2:20">
      <c r="B1628" s="7">
        <v>202301148</v>
      </c>
      <c r="C1628" s="8">
        <v>7</v>
      </c>
      <c r="D1628" s="8">
        <v>0</v>
      </c>
      <c r="E1628" s="8">
        <v>0</v>
      </c>
      <c r="F1628" s="9">
        <v>29</v>
      </c>
      <c r="G1628" s="10">
        <v>45139.812997685185</v>
      </c>
      <c r="H1628" s="10">
        <v>45139.842511574076</v>
      </c>
      <c r="I1628" s="11">
        <v>0.71</v>
      </c>
      <c r="J1628" s="9">
        <v>26</v>
      </c>
      <c r="K1628" s="9" t="s">
        <v>4</v>
      </c>
      <c r="L1628" s="8">
        <v>7301</v>
      </c>
      <c r="M1628" s="8" t="s">
        <v>53</v>
      </c>
      <c r="N1628" s="8" t="s">
        <v>275</v>
      </c>
      <c r="O1628" s="8"/>
      <c r="P1628" s="12"/>
      <c r="Q1628" s="13" t="s">
        <v>1295</v>
      </c>
      <c r="R1628" s="54" t="str">
        <f>IF(ISNUMBER(MATCH(J1628, Causas!B:B, 0)), "Taxonomía Nueva", IF(ISNUMBER(MATCH(J1628, 'Causas 1'!B:B, 0)), "Taxonomía Antigua", "HUÉRFANO"))</f>
        <v>Taxonomía Nueva</v>
      </c>
      <c r="S1628" s="56">
        <f>YEAR(G1628)</f>
        <v>2023</v>
      </c>
      <c r="T1628" s="8">
        <f>IF(OR(ISBLANK(O1627), O1627=0, O1627="", ISBLANK(P1627), P1627=0, P1627=""), 1, 0)</f>
        <v>1</v>
      </c>
    </row>
    <row r="1629" spans="2:20">
      <c r="B1629" s="7">
        <v>202301183</v>
      </c>
      <c r="C1629" s="8">
        <v>6</v>
      </c>
      <c r="D1629" s="8">
        <v>0</v>
      </c>
      <c r="E1629" s="8">
        <v>0</v>
      </c>
      <c r="F1629" s="9">
        <v>17</v>
      </c>
      <c r="G1629" s="10">
        <v>45148.29074074074</v>
      </c>
      <c r="H1629" s="10">
        <v>45148.605578703704</v>
      </c>
      <c r="I1629" s="11">
        <v>7.56</v>
      </c>
      <c r="J1629" s="9">
        <v>4</v>
      </c>
      <c r="K1629" s="9" t="s">
        <v>4</v>
      </c>
      <c r="L1629" s="8">
        <v>7301</v>
      </c>
      <c r="M1629" s="8" t="s">
        <v>53</v>
      </c>
      <c r="N1629" s="8" t="s">
        <v>275</v>
      </c>
      <c r="O1629" s="8"/>
      <c r="P1629" s="12"/>
      <c r="Q1629" s="13" t="s">
        <v>1296</v>
      </c>
      <c r="R1629" s="54" t="str">
        <f>IF(ISNUMBER(MATCH(J1629, Causas!B:B, 0)), "Taxonomía Nueva", IF(ISNUMBER(MATCH(J1629, 'Causas 1'!B:B, 0)), "Taxonomía Antigua", "HUÉRFANO"))</f>
        <v>Taxonomía Nueva</v>
      </c>
      <c r="S1629" s="56">
        <f>YEAR(G1629)</f>
        <v>2023</v>
      </c>
      <c r="T1629" s="8">
        <f>IF(OR(ISBLANK(O1628), O1628=0, O1628="", ISBLANK(P1628), P1628=0, P1628=""), 1, 0)</f>
        <v>1</v>
      </c>
    </row>
    <row r="1630" spans="2:20">
      <c r="B1630" s="7">
        <v>202301184</v>
      </c>
      <c r="C1630" s="8">
        <v>6</v>
      </c>
      <c r="D1630" s="8">
        <v>0</v>
      </c>
      <c r="E1630" s="8">
        <v>0</v>
      </c>
      <c r="F1630" s="9">
        <v>12</v>
      </c>
      <c r="G1630" s="10">
        <v>45148.309467592589</v>
      </c>
      <c r="H1630" s="10">
        <v>45148.373865740738</v>
      </c>
      <c r="I1630" s="11">
        <v>1.55</v>
      </c>
      <c r="J1630" s="9">
        <v>26</v>
      </c>
      <c r="K1630" s="9" t="s">
        <v>4</v>
      </c>
      <c r="L1630" s="8">
        <v>7301</v>
      </c>
      <c r="M1630" s="8" t="s">
        <v>53</v>
      </c>
      <c r="N1630" s="8" t="s">
        <v>275</v>
      </c>
      <c r="O1630" s="8"/>
      <c r="P1630" s="12"/>
      <c r="Q1630" s="13" t="s">
        <v>1297</v>
      </c>
      <c r="R1630" s="54" t="str">
        <f>IF(ISNUMBER(MATCH(J1630, Causas!B:B, 0)), "Taxonomía Nueva", IF(ISNUMBER(MATCH(J1630, 'Causas 1'!B:B, 0)), "Taxonomía Antigua", "HUÉRFANO"))</f>
        <v>Taxonomía Nueva</v>
      </c>
      <c r="S1630" s="56">
        <f>YEAR(G1630)</f>
        <v>2023</v>
      </c>
      <c r="T1630" s="8">
        <f>IF(OR(ISBLANK(O1629), O1629=0, O1629="", ISBLANK(P1629), P1629=0, P1629=""), 1, 0)</f>
        <v>1</v>
      </c>
    </row>
    <row r="1631" spans="2:20">
      <c r="B1631" s="7">
        <v>202301186</v>
      </c>
      <c r="C1631" s="8">
        <v>9</v>
      </c>
      <c r="D1631" s="8">
        <v>2</v>
      </c>
      <c r="E1631" s="8">
        <v>20</v>
      </c>
      <c r="F1631" s="9">
        <v>12</v>
      </c>
      <c r="G1631" s="10">
        <v>45148.333599537036</v>
      </c>
      <c r="H1631" s="10">
        <v>45148.415277777778</v>
      </c>
      <c r="I1631" s="11">
        <v>1.96</v>
      </c>
      <c r="J1631" s="9">
        <v>5</v>
      </c>
      <c r="K1631" s="9" t="s">
        <v>4</v>
      </c>
      <c r="L1631" s="8">
        <v>7308</v>
      </c>
      <c r="M1631" s="8" t="s">
        <v>50</v>
      </c>
      <c r="N1631" s="8" t="s">
        <v>51</v>
      </c>
      <c r="O1631" s="8"/>
      <c r="P1631" s="12"/>
      <c r="Q1631" s="13" t="s">
        <v>1298</v>
      </c>
      <c r="R1631" s="54" t="str">
        <f>IF(ISNUMBER(MATCH(J1631, Causas!B:B, 0)), "Taxonomía Nueva", IF(ISNUMBER(MATCH(J1631, 'Causas 1'!B:B, 0)), "Taxonomía Antigua", "HUÉRFANO"))</f>
        <v>Taxonomía Nueva</v>
      </c>
      <c r="S1631" s="56">
        <f>YEAR(G1631)</f>
        <v>2023</v>
      </c>
      <c r="T1631" s="8">
        <f>IF(OR(ISBLANK(O1630), O1630=0, O1630="", ISBLANK(P1630), P1630=0, P1630=""), 1, 0)</f>
        <v>1</v>
      </c>
    </row>
    <row r="1632" spans="2:20">
      <c r="B1632" s="7">
        <v>202301191</v>
      </c>
      <c r="C1632" s="8">
        <v>7</v>
      </c>
      <c r="D1632" s="8">
        <v>8</v>
      </c>
      <c r="E1632" s="8">
        <v>155</v>
      </c>
      <c r="F1632" s="9">
        <v>20</v>
      </c>
      <c r="G1632" s="10">
        <v>45148.459398148145</v>
      </c>
      <c r="H1632" s="10">
        <v>45148.493055555555</v>
      </c>
      <c r="I1632" s="11">
        <v>0.81</v>
      </c>
      <c r="J1632" s="9">
        <v>5</v>
      </c>
      <c r="K1632" s="9" t="s">
        <v>4</v>
      </c>
      <c r="L1632" s="8">
        <v>7301</v>
      </c>
      <c r="M1632" s="8" t="s">
        <v>53</v>
      </c>
      <c r="N1632" s="8" t="s">
        <v>51</v>
      </c>
      <c r="O1632" s="8"/>
      <c r="P1632" s="12"/>
      <c r="Q1632" s="13" t="s">
        <v>1299</v>
      </c>
      <c r="R1632" s="54" t="str">
        <f>IF(ISNUMBER(MATCH(J1632, Causas!B:B, 0)), "Taxonomía Nueva", IF(ISNUMBER(MATCH(J1632, 'Causas 1'!B:B, 0)), "Taxonomía Antigua", "HUÉRFANO"))</f>
        <v>Taxonomía Nueva</v>
      </c>
      <c r="S1632" s="56">
        <f>YEAR(G1632)</f>
        <v>2023</v>
      </c>
      <c r="T1632" s="8">
        <f>IF(OR(ISBLANK(O1631), O1631=0, O1631="", ISBLANK(P1631), P1631=0, P1631=""), 1, 0)</f>
        <v>1</v>
      </c>
    </row>
    <row r="1633" spans="2:20">
      <c r="B1633" s="7">
        <v>202301200</v>
      </c>
      <c r="C1633" s="8">
        <v>2</v>
      </c>
      <c r="D1633" s="8">
        <v>0</v>
      </c>
      <c r="E1633" s="8">
        <v>0</v>
      </c>
      <c r="F1633" s="9">
        <v>32</v>
      </c>
      <c r="G1633" s="10">
        <v>45148.797858796293</v>
      </c>
      <c r="H1633" s="10">
        <v>45148.850995370369</v>
      </c>
      <c r="I1633" s="11">
        <v>1.28</v>
      </c>
      <c r="J1633" s="9">
        <v>26</v>
      </c>
      <c r="K1633" s="9" t="s">
        <v>4</v>
      </c>
      <c r="L1633" s="8">
        <v>7308</v>
      </c>
      <c r="M1633" s="8" t="s">
        <v>50</v>
      </c>
      <c r="N1633" s="8" t="s">
        <v>275</v>
      </c>
      <c r="O1633" s="8"/>
      <c r="P1633" s="12"/>
      <c r="Q1633" s="13" t="s">
        <v>1300</v>
      </c>
      <c r="R1633" s="54" t="str">
        <f>IF(ISNUMBER(MATCH(J1633, Causas!B:B, 0)), "Taxonomía Nueva", IF(ISNUMBER(MATCH(J1633, 'Causas 1'!B:B, 0)), "Taxonomía Antigua", "HUÉRFANO"))</f>
        <v>Taxonomía Nueva</v>
      </c>
      <c r="S1633" s="56">
        <f>YEAR(G1633)</f>
        <v>2023</v>
      </c>
      <c r="T1633" s="8">
        <f>IF(OR(ISBLANK(O1632), O1632=0, O1632="", ISBLANK(P1632), P1632=0, P1632=""), 1, 0)</f>
        <v>1</v>
      </c>
    </row>
    <row r="1634" spans="2:20">
      <c r="B1634" s="7">
        <v>202301225</v>
      </c>
      <c r="C1634" s="8">
        <v>2</v>
      </c>
      <c r="D1634" s="8">
        <v>3</v>
      </c>
      <c r="E1634" s="8">
        <v>105</v>
      </c>
      <c r="F1634" s="9">
        <v>10</v>
      </c>
      <c r="G1634" s="10">
        <v>45153.7575</v>
      </c>
      <c r="H1634" s="10">
        <v>45153.842326388891</v>
      </c>
      <c r="I1634" s="11">
        <v>2.04</v>
      </c>
      <c r="J1634" s="9">
        <v>19</v>
      </c>
      <c r="K1634" s="9" t="s">
        <v>3</v>
      </c>
      <c r="L1634" s="8">
        <v>6303</v>
      </c>
      <c r="M1634" s="8" t="s">
        <v>64</v>
      </c>
      <c r="N1634" s="8" t="s">
        <v>51</v>
      </c>
      <c r="O1634" s="8"/>
      <c r="P1634" s="12"/>
      <c r="Q1634" s="13" t="s">
        <v>1301</v>
      </c>
      <c r="R1634" s="54" t="str">
        <f>IF(ISNUMBER(MATCH(J1634, Causas!B:B, 0)), "Taxonomía Nueva", IF(ISNUMBER(MATCH(J1634, 'Causas 1'!B:B, 0)), "Taxonomía Antigua", "HUÉRFANO"))</f>
        <v>Taxonomía Nueva</v>
      </c>
      <c r="S1634" s="56">
        <f>YEAR(G1634)</f>
        <v>2023</v>
      </c>
      <c r="T1634" s="8">
        <f>IF(OR(ISBLANK(O1633), O1633=0, O1633="", ISBLANK(P1633), P1633=0, P1633=""), 1, 0)</f>
        <v>1</v>
      </c>
    </row>
    <row r="1635" spans="2:20">
      <c r="B1635" s="7">
        <v>202301225</v>
      </c>
      <c r="C1635" s="8">
        <v>2</v>
      </c>
      <c r="D1635" s="8">
        <v>118</v>
      </c>
      <c r="E1635" s="8">
        <v>15050.5</v>
      </c>
      <c r="F1635" s="9">
        <v>908</v>
      </c>
      <c r="G1635" s="10">
        <v>45153.7575</v>
      </c>
      <c r="H1635" s="10">
        <v>45153.842326388891</v>
      </c>
      <c r="I1635" s="11">
        <v>2.04</v>
      </c>
      <c r="J1635" s="9">
        <v>19</v>
      </c>
      <c r="K1635" s="9" t="s">
        <v>3</v>
      </c>
      <c r="L1635" s="8">
        <v>7308</v>
      </c>
      <c r="M1635" s="8" t="s">
        <v>50</v>
      </c>
      <c r="N1635" s="8" t="s">
        <v>51</v>
      </c>
      <c r="O1635" s="8"/>
      <c r="P1635" s="12"/>
      <c r="Q1635" s="13" t="s">
        <v>1301</v>
      </c>
      <c r="R1635" s="54" t="str">
        <f>IF(ISNUMBER(MATCH(J1635, Causas!B:B, 0)), "Taxonomía Nueva", IF(ISNUMBER(MATCH(J1635, 'Causas 1'!B:B, 0)), "Taxonomía Antigua", "HUÉRFANO"))</f>
        <v>Taxonomía Nueva</v>
      </c>
      <c r="S1635" s="56">
        <f>YEAR(G1635)</f>
        <v>2023</v>
      </c>
      <c r="T1635" s="8">
        <f>IF(OR(ISBLANK(O1634), O1634=0, O1634="", ISBLANK(P1634), P1634=0, P1634=""), 1, 0)</f>
        <v>1</v>
      </c>
    </row>
    <row r="1636" spans="2:20">
      <c r="B1636" s="7">
        <v>202301252</v>
      </c>
      <c r="C1636" s="8">
        <v>6</v>
      </c>
      <c r="D1636" s="8">
        <v>24</v>
      </c>
      <c r="E1636" s="8">
        <v>2129.5</v>
      </c>
      <c r="F1636" s="9">
        <v>75</v>
      </c>
      <c r="G1636" s="10">
        <v>45157.369606481479</v>
      </c>
      <c r="H1636" s="10">
        <v>45157.417083333334</v>
      </c>
      <c r="I1636" s="11">
        <v>1.1399999999999999</v>
      </c>
      <c r="J1636" s="9">
        <v>5</v>
      </c>
      <c r="K1636" s="9" t="s">
        <v>4</v>
      </c>
      <c r="L1636" s="8">
        <v>7301</v>
      </c>
      <c r="M1636" s="8" t="s">
        <v>53</v>
      </c>
      <c r="N1636" s="8" t="s">
        <v>51</v>
      </c>
      <c r="O1636" s="8"/>
      <c r="P1636" s="12"/>
      <c r="Q1636" s="13" t="s">
        <v>1302</v>
      </c>
      <c r="R1636" s="54" t="str">
        <f>IF(ISNUMBER(MATCH(J1636, Causas!B:B, 0)), "Taxonomía Nueva", IF(ISNUMBER(MATCH(J1636, 'Causas 1'!B:B, 0)), "Taxonomía Antigua", "HUÉRFANO"))</f>
        <v>Taxonomía Nueva</v>
      </c>
      <c r="S1636" s="56">
        <f>YEAR(G1636)</f>
        <v>2023</v>
      </c>
      <c r="T1636" s="8">
        <f>IF(OR(ISBLANK(O1635), O1635=0, O1635="", ISBLANK(P1635), P1635=0, P1635=""), 1, 0)</f>
        <v>1</v>
      </c>
    </row>
    <row r="1637" spans="2:20">
      <c r="B1637" s="7">
        <v>202301256</v>
      </c>
      <c r="C1637" s="8">
        <v>7</v>
      </c>
      <c r="D1637" s="8">
        <v>4</v>
      </c>
      <c r="E1637" s="8">
        <v>75</v>
      </c>
      <c r="F1637" s="9">
        <v>17</v>
      </c>
      <c r="G1637" s="10">
        <v>45157.504629629628</v>
      </c>
      <c r="H1637" s="10">
        <v>45157.546203703707</v>
      </c>
      <c r="I1637" s="11">
        <v>1</v>
      </c>
      <c r="J1637" s="9">
        <v>5</v>
      </c>
      <c r="K1637" s="9" t="s">
        <v>4</v>
      </c>
      <c r="L1637" s="8">
        <v>7301</v>
      </c>
      <c r="M1637" s="8" t="s">
        <v>53</v>
      </c>
      <c r="N1637" s="8" t="s">
        <v>51</v>
      </c>
      <c r="O1637" s="8"/>
      <c r="P1637" s="12"/>
      <c r="Q1637" s="13" t="s">
        <v>1303</v>
      </c>
      <c r="R1637" s="54" t="str">
        <f>IF(ISNUMBER(MATCH(J1637, Causas!B:B, 0)), "Taxonomía Nueva", IF(ISNUMBER(MATCH(J1637, 'Causas 1'!B:B, 0)), "Taxonomía Antigua", "HUÉRFANO"))</f>
        <v>Taxonomía Nueva</v>
      </c>
      <c r="S1637" s="56">
        <f>YEAR(G1637)</f>
        <v>2023</v>
      </c>
      <c r="T1637" s="8">
        <f>IF(OR(ISBLANK(O1636), O1636=0, O1636="", ISBLANK(P1636), P1636=0, P1636=""), 1, 0)</f>
        <v>1</v>
      </c>
    </row>
    <row r="1638" spans="2:20">
      <c r="B1638" s="7">
        <v>202301259</v>
      </c>
      <c r="C1638" s="8">
        <v>10</v>
      </c>
      <c r="D1638" s="8">
        <v>0</v>
      </c>
      <c r="E1638" s="8">
        <v>0</v>
      </c>
      <c r="F1638" s="9">
        <v>14</v>
      </c>
      <c r="G1638" s="10">
        <v>45157.567002314812</v>
      </c>
      <c r="H1638" s="10">
        <v>45157.600856481484</v>
      </c>
      <c r="I1638" s="11">
        <v>0.81</v>
      </c>
      <c r="J1638" s="9">
        <v>26</v>
      </c>
      <c r="K1638" s="9" t="s">
        <v>4</v>
      </c>
      <c r="L1638" s="8">
        <v>7308</v>
      </c>
      <c r="M1638" s="8" t="s">
        <v>50</v>
      </c>
      <c r="N1638" s="8" t="s">
        <v>275</v>
      </c>
      <c r="O1638" s="8"/>
      <c r="P1638" s="12"/>
      <c r="Q1638" s="13" t="s">
        <v>1304</v>
      </c>
      <c r="R1638" s="54" t="str">
        <f>IF(ISNUMBER(MATCH(J1638, Causas!B:B, 0)), "Taxonomía Nueva", IF(ISNUMBER(MATCH(J1638, 'Causas 1'!B:B, 0)), "Taxonomía Antigua", "HUÉRFANO"))</f>
        <v>Taxonomía Nueva</v>
      </c>
      <c r="S1638" s="56">
        <f>YEAR(G1638)</f>
        <v>2023</v>
      </c>
      <c r="T1638" s="8">
        <f>IF(OR(ISBLANK(O1637), O1637=0, O1637="", ISBLANK(P1637), P1637=0, P1637=""), 1, 0)</f>
        <v>1</v>
      </c>
    </row>
    <row r="1639" spans="2:20">
      <c r="B1639" s="7">
        <v>202301264</v>
      </c>
      <c r="C1639" s="8">
        <v>10</v>
      </c>
      <c r="D1639" s="8">
        <v>0</v>
      </c>
      <c r="E1639" s="8">
        <v>0</v>
      </c>
      <c r="F1639" s="9">
        <v>66</v>
      </c>
      <c r="G1639" s="10">
        <v>45157.876064814816</v>
      </c>
      <c r="H1639" s="10">
        <v>45157.931909722225</v>
      </c>
      <c r="I1639" s="11">
        <v>1.34</v>
      </c>
      <c r="J1639" s="9">
        <v>26</v>
      </c>
      <c r="K1639" s="9" t="s">
        <v>4</v>
      </c>
      <c r="L1639" s="8">
        <v>7308</v>
      </c>
      <c r="M1639" s="8" t="s">
        <v>50</v>
      </c>
      <c r="N1639" s="8" t="s">
        <v>275</v>
      </c>
      <c r="O1639" s="8"/>
      <c r="P1639" s="12"/>
      <c r="Q1639" s="13" t="s">
        <v>1305</v>
      </c>
      <c r="R1639" s="54" t="str">
        <f>IF(ISNUMBER(MATCH(J1639, Causas!B:B, 0)), "Taxonomía Nueva", IF(ISNUMBER(MATCH(J1639, 'Causas 1'!B:B, 0)), "Taxonomía Antigua", "HUÉRFANO"))</f>
        <v>Taxonomía Nueva</v>
      </c>
      <c r="S1639" s="56">
        <f>YEAR(G1639)</f>
        <v>2023</v>
      </c>
      <c r="T1639" s="8">
        <f>IF(OR(ISBLANK(O1638), O1638=0, O1638="", ISBLANK(P1638), P1638=0, P1638=""), 1, 0)</f>
        <v>1</v>
      </c>
    </row>
    <row r="1640" spans="2:20">
      <c r="B1640" s="7">
        <v>202301269</v>
      </c>
      <c r="C1640" s="8">
        <v>8</v>
      </c>
      <c r="D1640" s="8">
        <v>4</v>
      </c>
      <c r="E1640" s="8">
        <v>1800</v>
      </c>
      <c r="F1640" s="9">
        <v>5</v>
      </c>
      <c r="G1640" s="10">
        <v>45158.499641203707</v>
      </c>
      <c r="H1640" s="10">
        <v>45158.503344907411</v>
      </c>
      <c r="I1640" s="11">
        <v>0.09</v>
      </c>
      <c r="J1640" s="9">
        <v>9</v>
      </c>
      <c r="K1640" s="9" t="s">
        <v>4</v>
      </c>
      <c r="L1640" s="8">
        <v>7301</v>
      </c>
      <c r="M1640" s="8" t="s">
        <v>53</v>
      </c>
      <c r="N1640" s="8" t="s">
        <v>51</v>
      </c>
      <c r="O1640" s="8"/>
      <c r="P1640" s="12"/>
      <c r="Q1640" s="13" t="s">
        <v>1306</v>
      </c>
      <c r="R1640" s="54" t="str">
        <f>IF(ISNUMBER(MATCH(J1640, Causas!B:B, 0)), "Taxonomía Nueva", IF(ISNUMBER(MATCH(J1640, 'Causas 1'!B:B, 0)), "Taxonomía Antigua", "HUÉRFANO"))</f>
        <v>Taxonomía Nueva</v>
      </c>
      <c r="S1640" s="56">
        <f>YEAR(G1640)</f>
        <v>2023</v>
      </c>
      <c r="T1640" s="8">
        <f>IF(OR(ISBLANK(O1639), O1639=0, O1639="", ISBLANK(P1639), P1639=0, P1639=""), 1, 0)</f>
        <v>1</v>
      </c>
    </row>
    <row r="1641" spans="2:20">
      <c r="B1641" s="7">
        <v>202301269</v>
      </c>
      <c r="C1641" s="8">
        <v>8</v>
      </c>
      <c r="D1641" s="8">
        <v>15</v>
      </c>
      <c r="E1641" s="8">
        <v>9357</v>
      </c>
      <c r="F1641" s="9">
        <v>15</v>
      </c>
      <c r="G1641" s="10">
        <v>45158.499641203707</v>
      </c>
      <c r="H1641" s="10">
        <v>45158.503344907411</v>
      </c>
      <c r="I1641" s="11">
        <v>0.09</v>
      </c>
      <c r="J1641" s="9">
        <v>9</v>
      </c>
      <c r="K1641" s="9" t="s">
        <v>4</v>
      </c>
      <c r="L1641" s="8">
        <v>7306</v>
      </c>
      <c r="M1641" s="8" t="s">
        <v>60</v>
      </c>
      <c r="N1641" s="8" t="s">
        <v>51</v>
      </c>
      <c r="O1641" s="8"/>
      <c r="P1641" s="12"/>
      <c r="Q1641" s="13" t="s">
        <v>1306</v>
      </c>
      <c r="R1641" s="54" t="str">
        <f>IF(ISNUMBER(MATCH(J1641, Causas!B:B, 0)), "Taxonomía Nueva", IF(ISNUMBER(MATCH(J1641, 'Causas 1'!B:B, 0)), "Taxonomía Antigua", "HUÉRFANO"))</f>
        <v>Taxonomía Nueva</v>
      </c>
      <c r="S1641" s="56">
        <f>YEAR(G1641)</f>
        <v>2023</v>
      </c>
      <c r="T1641" s="8">
        <f>IF(OR(ISBLANK(O1640), O1640=0, O1640="", ISBLANK(P1640), P1640=0, P1640=""), 1, 0)</f>
        <v>1</v>
      </c>
    </row>
    <row r="1642" spans="2:20">
      <c r="B1642" s="7">
        <v>202301276</v>
      </c>
      <c r="C1642" s="8">
        <v>9</v>
      </c>
      <c r="D1642" s="8">
        <v>5</v>
      </c>
      <c r="E1642" s="8">
        <v>56</v>
      </c>
      <c r="F1642" s="9">
        <v>15</v>
      </c>
      <c r="G1642" s="10">
        <v>45158.74417824074</v>
      </c>
      <c r="H1642" s="10">
        <v>45158.80810185185</v>
      </c>
      <c r="I1642" s="11">
        <v>1.53</v>
      </c>
      <c r="J1642" s="9">
        <v>30</v>
      </c>
      <c r="K1642" s="9" t="s">
        <v>4</v>
      </c>
      <c r="L1642" s="8">
        <v>7306</v>
      </c>
      <c r="M1642" s="8" t="s">
        <v>60</v>
      </c>
      <c r="N1642" s="8" t="s">
        <v>51</v>
      </c>
      <c r="O1642" s="8"/>
      <c r="P1642" s="12"/>
      <c r="Q1642" s="13" t="s">
        <v>1307</v>
      </c>
      <c r="R1642" s="54" t="str">
        <f>IF(ISNUMBER(MATCH(J1642, Causas!B:B, 0)), "Taxonomía Nueva", IF(ISNUMBER(MATCH(J1642, 'Causas 1'!B:B, 0)), "Taxonomía Antigua", "HUÉRFANO"))</f>
        <v>Taxonomía Nueva</v>
      </c>
      <c r="S1642" s="56">
        <f>YEAR(G1642)</f>
        <v>2023</v>
      </c>
      <c r="T1642" s="8">
        <f>IF(OR(ISBLANK(O1641), O1641=0, O1641="", ISBLANK(P1641), P1641=0, P1641=""), 1, 0)</f>
        <v>1</v>
      </c>
    </row>
    <row r="1643" spans="2:20">
      <c r="B1643" s="7">
        <v>202301280</v>
      </c>
      <c r="C1643" s="8">
        <v>7</v>
      </c>
      <c r="D1643" s="8">
        <v>0</v>
      </c>
      <c r="E1643" s="8">
        <v>0</v>
      </c>
      <c r="F1643" s="9">
        <v>44</v>
      </c>
      <c r="G1643" s="10">
        <v>45158.845277777778</v>
      </c>
      <c r="H1643" s="10">
        <v>45158.93953703704</v>
      </c>
      <c r="I1643" s="11">
        <v>2.2599999999999998</v>
      </c>
      <c r="J1643" s="9">
        <v>2</v>
      </c>
      <c r="K1643" s="9" t="s">
        <v>4</v>
      </c>
      <c r="L1643" s="8">
        <v>7301</v>
      </c>
      <c r="M1643" s="8" t="s">
        <v>53</v>
      </c>
      <c r="N1643" s="8" t="s">
        <v>275</v>
      </c>
      <c r="O1643" s="8"/>
      <c r="P1643" s="12"/>
      <c r="Q1643" s="13" t="s">
        <v>1308</v>
      </c>
      <c r="R1643" s="54" t="str">
        <f>IF(ISNUMBER(MATCH(J1643, Causas!B:B, 0)), "Taxonomía Nueva", IF(ISNUMBER(MATCH(J1643, 'Causas 1'!B:B, 0)), "Taxonomía Antigua", "HUÉRFANO"))</f>
        <v>Taxonomía Nueva</v>
      </c>
      <c r="S1643" s="56">
        <f>YEAR(G1643)</f>
        <v>2023</v>
      </c>
      <c r="T1643" s="8">
        <f>IF(OR(ISBLANK(O1642), O1642=0, O1642="", ISBLANK(P1642), P1642=0, P1642=""), 1, 0)</f>
        <v>1</v>
      </c>
    </row>
    <row r="1644" spans="2:20">
      <c r="B1644" s="7">
        <v>202301284</v>
      </c>
      <c r="C1644" s="8">
        <v>10</v>
      </c>
      <c r="D1644" s="8">
        <v>6</v>
      </c>
      <c r="E1644" s="8">
        <v>83</v>
      </c>
      <c r="F1644" s="9">
        <v>23</v>
      </c>
      <c r="G1644" s="10">
        <v>45159.32099537037</v>
      </c>
      <c r="H1644" s="10">
        <v>45159.383564814816</v>
      </c>
      <c r="I1644" s="11">
        <v>1.5</v>
      </c>
      <c r="J1644" s="9">
        <v>5</v>
      </c>
      <c r="K1644" s="9" t="s">
        <v>4</v>
      </c>
      <c r="L1644" s="8">
        <v>7308</v>
      </c>
      <c r="M1644" s="8" t="s">
        <v>50</v>
      </c>
      <c r="N1644" s="8" t="s">
        <v>51</v>
      </c>
      <c r="O1644" s="8"/>
      <c r="P1644" s="12"/>
      <c r="Q1644" s="13" t="s">
        <v>1309</v>
      </c>
      <c r="R1644" s="54" t="str">
        <f>IF(ISNUMBER(MATCH(J1644, Causas!B:B, 0)), "Taxonomía Nueva", IF(ISNUMBER(MATCH(J1644, 'Causas 1'!B:B, 0)), "Taxonomía Antigua", "HUÉRFANO"))</f>
        <v>Taxonomía Nueva</v>
      </c>
      <c r="S1644" s="56">
        <f>YEAR(G1644)</f>
        <v>2023</v>
      </c>
      <c r="T1644" s="8">
        <f>IF(OR(ISBLANK(O1643), O1643=0, O1643="", ISBLANK(P1643), P1643=0, P1643=""), 1, 0)</f>
        <v>1</v>
      </c>
    </row>
    <row r="1645" spans="2:20">
      <c r="B1645" s="7">
        <v>202301284</v>
      </c>
      <c r="C1645" s="8">
        <v>10</v>
      </c>
      <c r="D1645" s="8">
        <v>9</v>
      </c>
      <c r="E1645" s="8">
        <v>215</v>
      </c>
      <c r="F1645" s="9">
        <v>227</v>
      </c>
      <c r="G1645" s="10">
        <v>45159.32099537037</v>
      </c>
      <c r="H1645" s="10">
        <v>45159.416076388887</v>
      </c>
      <c r="I1645" s="11">
        <v>2.2799999999999998</v>
      </c>
      <c r="J1645" s="9">
        <v>5</v>
      </c>
      <c r="K1645" s="9" t="s">
        <v>4</v>
      </c>
      <c r="L1645" s="8">
        <v>7308</v>
      </c>
      <c r="M1645" s="8" t="s">
        <v>50</v>
      </c>
      <c r="N1645" s="8" t="s">
        <v>51</v>
      </c>
      <c r="O1645" s="8"/>
      <c r="P1645" s="12"/>
      <c r="Q1645" s="13" t="s">
        <v>1309</v>
      </c>
      <c r="R1645" s="54" t="str">
        <f>IF(ISNUMBER(MATCH(J1645, Causas!B:B, 0)), "Taxonomía Nueva", IF(ISNUMBER(MATCH(J1645, 'Causas 1'!B:B, 0)), "Taxonomía Antigua", "HUÉRFANO"))</f>
        <v>Taxonomía Nueva</v>
      </c>
      <c r="S1645" s="56">
        <f>YEAR(G1645)</f>
        <v>2023</v>
      </c>
      <c r="T1645" s="8">
        <f>IF(OR(ISBLANK(O1644), O1644=0, O1644="", ISBLANK(P1644), P1644=0, P1644=""), 1, 0)</f>
        <v>1</v>
      </c>
    </row>
    <row r="1646" spans="2:20">
      <c r="B1646" s="7">
        <v>202301285</v>
      </c>
      <c r="C1646" s="8">
        <v>8</v>
      </c>
      <c r="D1646" s="8">
        <v>13</v>
      </c>
      <c r="E1646" s="8">
        <v>480</v>
      </c>
      <c r="F1646" s="9">
        <v>31</v>
      </c>
      <c r="G1646" s="10">
        <v>45159.337071759262</v>
      </c>
      <c r="H1646" s="10">
        <v>45159.785844907405</v>
      </c>
      <c r="I1646" s="11">
        <v>10.77</v>
      </c>
      <c r="J1646" s="9">
        <v>1</v>
      </c>
      <c r="K1646" s="9" t="s">
        <v>3</v>
      </c>
      <c r="L1646" s="8">
        <v>7301</v>
      </c>
      <c r="M1646" s="8" t="s">
        <v>53</v>
      </c>
      <c r="N1646" s="8" t="s">
        <v>51</v>
      </c>
      <c r="O1646" s="8"/>
      <c r="P1646" s="12"/>
      <c r="Q1646" s="13" t="s">
        <v>1310</v>
      </c>
      <c r="R1646" s="54" t="str">
        <f>IF(ISNUMBER(MATCH(J1646, Causas!B:B, 0)), "Taxonomía Nueva", IF(ISNUMBER(MATCH(J1646, 'Causas 1'!B:B, 0)), "Taxonomía Antigua", "HUÉRFANO"))</f>
        <v>Taxonomía Nueva</v>
      </c>
      <c r="S1646" s="56">
        <f>YEAR(G1646)</f>
        <v>2023</v>
      </c>
      <c r="T1646" s="8">
        <f>IF(OR(ISBLANK(O1645), O1645=0, O1645="", ISBLANK(P1645), P1645=0, P1645=""), 1, 0)</f>
        <v>1</v>
      </c>
    </row>
    <row r="1647" spans="2:20">
      <c r="B1647" s="7">
        <v>202301285</v>
      </c>
      <c r="C1647" s="8">
        <v>8</v>
      </c>
      <c r="D1647" s="8">
        <v>6</v>
      </c>
      <c r="E1647" s="8">
        <v>190</v>
      </c>
      <c r="F1647" s="9">
        <v>96</v>
      </c>
      <c r="G1647" s="10">
        <v>45159.355219907404</v>
      </c>
      <c r="H1647" s="10">
        <v>45159.370451388888</v>
      </c>
      <c r="I1647" s="11">
        <v>0.37</v>
      </c>
      <c r="J1647" s="9">
        <v>1</v>
      </c>
      <c r="K1647" s="9" t="s">
        <v>3</v>
      </c>
      <c r="L1647" s="8">
        <v>7301</v>
      </c>
      <c r="M1647" s="8" t="s">
        <v>53</v>
      </c>
      <c r="N1647" s="8" t="s">
        <v>51</v>
      </c>
      <c r="O1647" s="8"/>
      <c r="P1647" s="12"/>
      <c r="Q1647" s="13" t="s">
        <v>1310</v>
      </c>
      <c r="R1647" s="54" t="str">
        <f>IF(ISNUMBER(MATCH(J1647, Causas!B:B, 0)), "Taxonomía Nueva", IF(ISNUMBER(MATCH(J1647, 'Causas 1'!B:B, 0)), "Taxonomía Antigua", "HUÉRFANO"))</f>
        <v>Taxonomía Nueva</v>
      </c>
      <c r="S1647" s="56">
        <f>YEAR(G1647)</f>
        <v>2023</v>
      </c>
      <c r="T1647" s="8">
        <f>IF(OR(ISBLANK(O1646), O1646=0, O1646="", ISBLANK(P1646), P1646=0, P1646=""), 1, 0)</f>
        <v>1</v>
      </c>
    </row>
    <row r="1648" spans="2:20">
      <c r="B1648" s="7">
        <v>202301285</v>
      </c>
      <c r="C1648" s="8">
        <v>8</v>
      </c>
      <c r="D1648" s="8">
        <v>0</v>
      </c>
      <c r="E1648" s="8">
        <v>0</v>
      </c>
      <c r="F1648" s="9">
        <v>7</v>
      </c>
      <c r="G1648" s="10">
        <v>45159.355219907404</v>
      </c>
      <c r="H1648" s="10">
        <v>45159.370451388888</v>
      </c>
      <c r="I1648" s="11">
        <v>0.37</v>
      </c>
      <c r="J1648" s="9">
        <v>1</v>
      </c>
      <c r="K1648" s="9" t="s">
        <v>3</v>
      </c>
      <c r="L1648" s="8">
        <v>7306</v>
      </c>
      <c r="M1648" s="8" t="s">
        <v>60</v>
      </c>
      <c r="N1648" s="8" t="s">
        <v>51</v>
      </c>
      <c r="O1648" s="8"/>
      <c r="P1648" s="12"/>
      <c r="Q1648" s="13" t="s">
        <v>1310</v>
      </c>
      <c r="R1648" s="54" t="str">
        <f>IF(ISNUMBER(MATCH(J1648, Causas!B:B, 0)), "Taxonomía Nueva", IF(ISNUMBER(MATCH(J1648, 'Causas 1'!B:B, 0)), "Taxonomía Antigua", "HUÉRFANO"))</f>
        <v>Taxonomía Nueva</v>
      </c>
      <c r="S1648" s="56">
        <f>YEAR(G1648)</f>
        <v>2023</v>
      </c>
      <c r="T1648" s="8">
        <f>IF(OR(ISBLANK(O1647), O1647=0, O1647="", ISBLANK(P1647), P1647=0, P1647=""), 1, 0)</f>
        <v>1</v>
      </c>
    </row>
    <row r="1649" spans="2:20">
      <c r="B1649" s="7">
        <v>202301287</v>
      </c>
      <c r="C1649" s="8">
        <v>6</v>
      </c>
      <c r="D1649" s="8">
        <v>0</v>
      </c>
      <c r="E1649" s="8">
        <v>0</v>
      </c>
      <c r="F1649" s="9">
        <v>62</v>
      </c>
      <c r="G1649" s="10">
        <v>45159.341793981483</v>
      </c>
      <c r="H1649" s="10">
        <v>45159.438784722224</v>
      </c>
      <c r="I1649" s="11">
        <v>2.33</v>
      </c>
      <c r="J1649" s="9">
        <v>5</v>
      </c>
      <c r="K1649" s="9" t="s">
        <v>4</v>
      </c>
      <c r="L1649" s="8">
        <v>7301</v>
      </c>
      <c r="M1649" s="8" t="s">
        <v>53</v>
      </c>
      <c r="N1649" s="8" t="s">
        <v>275</v>
      </c>
      <c r="O1649" s="8"/>
      <c r="P1649" s="12"/>
      <c r="Q1649" s="13" t="s">
        <v>1311</v>
      </c>
      <c r="R1649" s="54" t="str">
        <f>IF(ISNUMBER(MATCH(J1649, Causas!B:B, 0)), "Taxonomía Nueva", IF(ISNUMBER(MATCH(J1649, 'Causas 1'!B:B, 0)), "Taxonomía Antigua", "HUÉRFANO"))</f>
        <v>Taxonomía Nueva</v>
      </c>
      <c r="S1649" s="56">
        <f>YEAR(G1649)</f>
        <v>2023</v>
      </c>
      <c r="T1649" s="8">
        <f>IF(OR(ISBLANK(O1648), O1648=0, O1648="", ISBLANK(P1648), P1648=0, P1648=""), 1, 0)</f>
        <v>1</v>
      </c>
    </row>
    <row r="1650" spans="2:20">
      <c r="B1650" s="7">
        <v>202301293</v>
      </c>
      <c r="C1650" s="8">
        <v>2</v>
      </c>
      <c r="D1650" s="8">
        <v>6</v>
      </c>
      <c r="E1650" s="8">
        <v>185</v>
      </c>
      <c r="F1650" s="9">
        <v>120</v>
      </c>
      <c r="G1650" s="10">
        <v>45159.360405092593</v>
      </c>
      <c r="H1650" s="10">
        <v>45159.423935185187</v>
      </c>
      <c r="I1650" s="11">
        <v>1.52</v>
      </c>
      <c r="J1650" s="9">
        <v>30</v>
      </c>
      <c r="K1650" s="9" t="s">
        <v>4</v>
      </c>
      <c r="L1650" s="8">
        <v>7308</v>
      </c>
      <c r="M1650" s="8" t="s">
        <v>50</v>
      </c>
      <c r="N1650" s="8" t="s">
        <v>51</v>
      </c>
      <c r="O1650" s="8"/>
      <c r="P1650" s="12"/>
      <c r="Q1650" s="13" t="s">
        <v>1312</v>
      </c>
      <c r="R1650" s="54" t="str">
        <f>IF(ISNUMBER(MATCH(J1650, Causas!B:B, 0)), "Taxonomía Nueva", IF(ISNUMBER(MATCH(J1650, 'Causas 1'!B:B, 0)), "Taxonomía Antigua", "HUÉRFANO"))</f>
        <v>Taxonomía Nueva</v>
      </c>
      <c r="S1650" s="56">
        <f>YEAR(G1650)</f>
        <v>2023</v>
      </c>
      <c r="T1650" s="8">
        <f>IF(OR(ISBLANK(O1649), O1649=0, O1649="", ISBLANK(P1649), P1649=0, P1649=""), 1, 0)</f>
        <v>1</v>
      </c>
    </row>
    <row r="1651" spans="2:20">
      <c r="B1651" s="7">
        <v>202301295</v>
      </c>
      <c r="C1651" s="8">
        <v>7</v>
      </c>
      <c r="D1651" s="8">
        <v>6</v>
      </c>
      <c r="E1651" s="8">
        <v>85</v>
      </c>
      <c r="F1651" s="9">
        <v>25</v>
      </c>
      <c r="G1651" s="10">
        <v>45159.367013888892</v>
      </c>
      <c r="H1651" s="10">
        <v>45159.484710648147</v>
      </c>
      <c r="I1651" s="11">
        <v>2.82</v>
      </c>
      <c r="J1651" s="9">
        <v>6</v>
      </c>
      <c r="K1651" s="9" t="s">
        <v>3</v>
      </c>
      <c r="L1651" s="8">
        <v>7301</v>
      </c>
      <c r="M1651" s="8" t="s">
        <v>53</v>
      </c>
      <c r="N1651" s="8" t="s">
        <v>51</v>
      </c>
      <c r="O1651" s="8"/>
      <c r="P1651" s="12"/>
      <c r="Q1651" s="13" t="s">
        <v>1313</v>
      </c>
      <c r="R1651" s="54" t="str">
        <f>IF(ISNUMBER(MATCH(J1651, Causas!B:B, 0)), "Taxonomía Nueva", IF(ISNUMBER(MATCH(J1651, 'Causas 1'!B:B, 0)), "Taxonomía Antigua", "HUÉRFANO"))</f>
        <v>Taxonomía Nueva</v>
      </c>
      <c r="S1651" s="56">
        <f>YEAR(G1651)</f>
        <v>2023</v>
      </c>
      <c r="T1651" s="8">
        <f>IF(OR(ISBLANK(O1650), O1650=0, O1650="", ISBLANK(P1650), P1650=0, P1650=""), 1, 0)</f>
        <v>1</v>
      </c>
    </row>
    <row r="1652" spans="2:20">
      <c r="B1652" s="7">
        <v>202301295</v>
      </c>
      <c r="C1652" s="8">
        <v>7</v>
      </c>
      <c r="D1652" s="8">
        <v>9</v>
      </c>
      <c r="E1652" s="8">
        <v>385.5</v>
      </c>
      <c r="F1652" s="9">
        <v>47</v>
      </c>
      <c r="G1652" s="10">
        <v>45159.367013888892</v>
      </c>
      <c r="H1652" s="10">
        <v>45159.528344907405</v>
      </c>
      <c r="I1652" s="11">
        <v>3.87</v>
      </c>
      <c r="J1652" s="9">
        <v>6</v>
      </c>
      <c r="K1652" s="9" t="s">
        <v>3</v>
      </c>
      <c r="L1652" s="8">
        <v>7301</v>
      </c>
      <c r="M1652" s="8" t="s">
        <v>53</v>
      </c>
      <c r="N1652" s="8" t="s">
        <v>51</v>
      </c>
      <c r="O1652" s="8"/>
      <c r="P1652" s="12"/>
      <c r="Q1652" s="13" t="s">
        <v>1313</v>
      </c>
      <c r="R1652" s="54" t="str">
        <f>IF(ISNUMBER(MATCH(J1652, Causas!B:B, 0)), "Taxonomía Nueva", IF(ISNUMBER(MATCH(J1652, 'Causas 1'!B:B, 0)), "Taxonomía Antigua", "HUÉRFANO"))</f>
        <v>Taxonomía Nueva</v>
      </c>
      <c r="S1652" s="56">
        <f>YEAR(G1652)</f>
        <v>2023</v>
      </c>
      <c r="T1652" s="8">
        <f>IF(OR(ISBLANK(O1651), O1651=0, O1651="", ISBLANK(P1651), P1651=0, P1651=""), 1, 0)</f>
        <v>1</v>
      </c>
    </row>
    <row r="1653" spans="2:20">
      <c r="B1653" s="7">
        <v>202301295</v>
      </c>
      <c r="C1653" s="8">
        <v>7</v>
      </c>
      <c r="D1653" s="8">
        <v>10</v>
      </c>
      <c r="E1653" s="8">
        <v>545</v>
      </c>
      <c r="F1653" s="9">
        <v>104</v>
      </c>
      <c r="G1653" s="10">
        <v>45159.367013888892</v>
      </c>
      <c r="H1653" s="10">
        <v>45159.542870370373</v>
      </c>
      <c r="I1653" s="11">
        <v>4.22</v>
      </c>
      <c r="J1653" s="9">
        <v>6</v>
      </c>
      <c r="K1653" s="9" t="s">
        <v>3</v>
      </c>
      <c r="L1653" s="8">
        <v>7301</v>
      </c>
      <c r="M1653" s="8" t="s">
        <v>53</v>
      </c>
      <c r="N1653" s="8" t="s">
        <v>51</v>
      </c>
      <c r="O1653" s="8"/>
      <c r="P1653" s="12"/>
      <c r="Q1653" s="13" t="s">
        <v>1313</v>
      </c>
      <c r="R1653" s="54" t="str">
        <f>IF(ISNUMBER(MATCH(J1653, Causas!B:B, 0)), "Taxonomía Nueva", IF(ISNUMBER(MATCH(J1653, 'Causas 1'!B:B, 0)), "Taxonomía Antigua", "HUÉRFANO"))</f>
        <v>Taxonomía Nueva</v>
      </c>
      <c r="S1653" s="56">
        <f>YEAR(G1653)</f>
        <v>2023</v>
      </c>
      <c r="T1653" s="8">
        <f>IF(OR(ISBLANK(O1652), O1652=0, O1652="", ISBLANK(P1652), P1652=0, P1652=""), 1, 0)</f>
        <v>1</v>
      </c>
    </row>
    <row r="1654" spans="2:20">
      <c r="B1654" s="7">
        <v>202301295</v>
      </c>
      <c r="C1654" s="8">
        <v>7</v>
      </c>
      <c r="D1654" s="8">
        <v>4</v>
      </c>
      <c r="E1654" s="8">
        <v>60</v>
      </c>
      <c r="F1654" s="9">
        <v>25</v>
      </c>
      <c r="G1654" s="10">
        <v>45159.367013888892</v>
      </c>
      <c r="H1654" s="10">
        <v>45164.468425925923</v>
      </c>
      <c r="I1654" s="11">
        <v>122.43</v>
      </c>
      <c r="J1654" s="9">
        <v>6</v>
      </c>
      <c r="K1654" s="9" t="s">
        <v>3</v>
      </c>
      <c r="L1654" s="8">
        <v>7301</v>
      </c>
      <c r="M1654" s="8" t="s">
        <v>53</v>
      </c>
      <c r="N1654" s="8" t="s">
        <v>51</v>
      </c>
      <c r="O1654" s="8"/>
      <c r="P1654" s="12"/>
      <c r="Q1654" s="13" t="s">
        <v>1313</v>
      </c>
      <c r="R1654" s="54" t="str">
        <f>IF(ISNUMBER(MATCH(J1654, Causas!B:B, 0)), "Taxonomía Nueva", IF(ISNUMBER(MATCH(J1654, 'Causas 1'!B:B, 0)), "Taxonomía Antigua", "HUÉRFANO"))</f>
        <v>Taxonomía Nueva</v>
      </c>
      <c r="S1654" s="56">
        <f>YEAR(G1654)</f>
        <v>2023</v>
      </c>
      <c r="T1654" s="8">
        <f>IF(OR(ISBLANK(O1653), O1653=0, O1653="", ISBLANK(P1653), P1653=0, P1653=""), 1, 0)</f>
        <v>1</v>
      </c>
    </row>
    <row r="1655" spans="2:20">
      <c r="B1655" s="7">
        <v>202301295</v>
      </c>
      <c r="C1655" s="8">
        <v>7</v>
      </c>
      <c r="D1655" s="8">
        <v>0</v>
      </c>
      <c r="E1655" s="8">
        <v>0</v>
      </c>
      <c r="F1655" s="9">
        <v>1</v>
      </c>
      <c r="G1655" s="10">
        <v>45159.367013888892</v>
      </c>
      <c r="H1655" s="10">
        <v>45164.469363425924</v>
      </c>
      <c r="I1655" s="11">
        <v>122.46</v>
      </c>
      <c r="J1655" s="9">
        <v>6</v>
      </c>
      <c r="K1655" s="9" t="s">
        <v>3</v>
      </c>
      <c r="L1655" s="8">
        <v>7301</v>
      </c>
      <c r="M1655" s="8" t="s">
        <v>53</v>
      </c>
      <c r="N1655" s="8" t="s">
        <v>51</v>
      </c>
      <c r="O1655" s="8"/>
      <c r="P1655" s="12"/>
      <c r="Q1655" s="13" t="s">
        <v>1313</v>
      </c>
      <c r="R1655" s="54" t="str">
        <f>IF(ISNUMBER(MATCH(J1655, Causas!B:B, 0)), "Taxonomía Nueva", IF(ISNUMBER(MATCH(J1655, 'Causas 1'!B:B, 0)), "Taxonomía Antigua", "HUÉRFANO"))</f>
        <v>Taxonomía Nueva</v>
      </c>
      <c r="S1655" s="56">
        <f>YEAR(G1655)</f>
        <v>2023</v>
      </c>
      <c r="T1655" s="8">
        <f>IF(OR(ISBLANK(O1654), O1654=0, O1654="", ISBLANK(P1654), P1654=0, P1654=""), 1, 0)</f>
        <v>1</v>
      </c>
    </row>
    <row r="1656" spans="2:20">
      <c r="B1656" s="7">
        <v>202301295</v>
      </c>
      <c r="C1656" s="8">
        <v>7</v>
      </c>
      <c r="D1656" s="8">
        <v>3</v>
      </c>
      <c r="E1656" s="8">
        <v>40</v>
      </c>
      <c r="F1656" s="9">
        <v>36</v>
      </c>
      <c r="G1656" s="10">
        <v>45159.367013888892</v>
      </c>
      <c r="H1656" s="10">
        <v>45167.73228009259</v>
      </c>
      <c r="I1656" s="11">
        <v>200.77</v>
      </c>
      <c r="J1656" s="9">
        <v>6</v>
      </c>
      <c r="K1656" s="9" t="s">
        <v>3</v>
      </c>
      <c r="L1656" s="8">
        <v>7301</v>
      </c>
      <c r="M1656" s="8" t="s">
        <v>53</v>
      </c>
      <c r="N1656" s="8" t="s">
        <v>51</v>
      </c>
      <c r="O1656" s="8"/>
      <c r="P1656" s="12"/>
      <c r="Q1656" s="13" t="s">
        <v>1313</v>
      </c>
      <c r="R1656" s="54" t="str">
        <f>IF(ISNUMBER(MATCH(J1656, Causas!B:B, 0)), "Taxonomía Nueva", IF(ISNUMBER(MATCH(J1656, 'Causas 1'!B:B, 0)), "Taxonomía Antigua", "HUÉRFANO"))</f>
        <v>Taxonomía Nueva</v>
      </c>
      <c r="S1656" s="56">
        <f>YEAR(G1656)</f>
        <v>2023</v>
      </c>
      <c r="T1656" s="8">
        <f>IF(OR(ISBLANK(O1655), O1655=0, O1655="", ISBLANK(P1655), P1655=0, P1655=""), 1, 0)</f>
        <v>1</v>
      </c>
    </row>
    <row r="1657" spans="2:20">
      <c r="B1657" s="7">
        <v>202301295</v>
      </c>
      <c r="C1657" s="8">
        <v>7</v>
      </c>
      <c r="D1657" s="8">
        <v>4</v>
      </c>
      <c r="E1657" s="8">
        <v>50</v>
      </c>
      <c r="F1657" s="9">
        <v>14</v>
      </c>
      <c r="G1657" s="10">
        <v>45159.367013888892</v>
      </c>
      <c r="H1657" s="10">
        <v>45167.758113425924</v>
      </c>
      <c r="I1657" s="11">
        <v>201.39</v>
      </c>
      <c r="J1657" s="9">
        <v>6</v>
      </c>
      <c r="K1657" s="9" t="s">
        <v>3</v>
      </c>
      <c r="L1657" s="8">
        <v>7301</v>
      </c>
      <c r="M1657" s="8" t="s">
        <v>53</v>
      </c>
      <c r="N1657" s="8" t="s">
        <v>51</v>
      </c>
      <c r="O1657" s="8"/>
      <c r="P1657" s="12"/>
      <c r="Q1657" s="13" t="s">
        <v>1313</v>
      </c>
      <c r="R1657" s="54" t="str">
        <f>IF(ISNUMBER(MATCH(J1657, Causas!B:B, 0)), "Taxonomía Nueva", IF(ISNUMBER(MATCH(J1657, 'Causas 1'!B:B, 0)), "Taxonomía Antigua", "HUÉRFANO"))</f>
        <v>Taxonomía Nueva</v>
      </c>
      <c r="S1657" s="56">
        <f>YEAR(G1657)</f>
        <v>2023</v>
      </c>
      <c r="T1657" s="8">
        <f>IF(OR(ISBLANK(O1656), O1656=0, O1656="", ISBLANK(P1656), P1656=0, P1656=""), 1, 0)</f>
        <v>1</v>
      </c>
    </row>
    <row r="1658" spans="2:20">
      <c r="B1658" s="7">
        <v>202301295</v>
      </c>
      <c r="C1658" s="8">
        <v>7</v>
      </c>
      <c r="D1658" s="8">
        <v>7</v>
      </c>
      <c r="E1658" s="8">
        <v>353</v>
      </c>
      <c r="F1658" s="9">
        <v>30</v>
      </c>
      <c r="G1658" s="10">
        <v>45159.641331018516</v>
      </c>
      <c r="H1658" s="10">
        <v>45163.782384259262</v>
      </c>
      <c r="I1658" s="11">
        <v>99.39</v>
      </c>
      <c r="J1658" s="9">
        <v>6</v>
      </c>
      <c r="K1658" s="9" t="s">
        <v>3</v>
      </c>
      <c r="L1658" s="8">
        <v>7301</v>
      </c>
      <c r="M1658" s="8" t="s">
        <v>53</v>
      </c>
      <c r="N1658" s="8" t="s">
        <v>51</v>
      </c>
      <c r="O1658" s="8"/>
      <c r="P1658" s="12"/>
      <c r="Q1658" s="13" t="s">
        <v>1313</v>
      </c>
      <c r="R1658" s="54" t="str">
        <f>IF(ISNUMBER(MATCH(J1658, Causas!B:B, 0)), "Taxonomía Nueva", IF(ISNUMBER(MATCH(J1658, 'Causas 1'!B:B, 0)), "Taxonomía Antigua", "HUÉRFANO"))</f>
        <v>Taxonomía Nueva</v>
      </c>
      <c r="S1658" s="56">
        <f>YEAR(G1658)</f>
        <v>2023</v>
      </c>
      <c r="T1658" s="8">
        <f>IF(OR(ISBLANK(O1657), O1657=0, O1657="", ISBLANK(P1657), P1657=0, P1657=""), 1, 0)</f>
        <v>1</v>
      </c>
    </row>
    <row r="1659" spans="2:20">
      <c r="B1659" s="7">
        <v>202301295</v>
      </c>
      <c r="C1659" s="8">
        <v>7</v>
      </c>
      <c r="D1659" s="8">
        <v>1</v>
      </c>
      <c r="E1659" s="8">
        <v>25</v>
      </c>
      <c r="F1659" s="9">
        <v>14</v>
      </c>
      <c r="G1659" s="10">
        <v>45159.641331018516</v>
      </c>
      <c r="H1659" s="10">
        <v>45163.81958333333</v>
      </c>
      <c r="I1659" s="11">
        <v>100.28</v>
      </c>
      <c r="J1659" s="9">
        <v>6</v>
      </c>
      <c r="K1659" s="9" t="s">
        <v>3</v>
      </c>
      <c r="L1659" s="8">
        <v>7301</v>
      </c>
      <c r="M1659" s="8" t="s">
        <v>53</v>
      </c>
      <c r="N1659" s="8" t="s">
        <v>51</v>
      </c>
      <c r="O1659" s="8"/>
      <c r="P1659" s="12"/>
      <c r="Q1659" s="13" t="s">
        <v>1313</v>
      </c>
      <c r="R1659" s="54" t="str">
        <f>IF(ISNUMBER(MATCH(J1659, Causas!B:B, 0)), "Taxonomía Nueva", IF(ISNUMBER(MATCH(J1659, 'Causas 1'!B:B, 0)), "Taxonomía Antigua", "HUÉRFANO"))</f>
        <v>Taxonomía Nueva</v>
      </c>
      <c r="S1659" s="56">
        <f>YEAR(G1659)</f>
        <v>2023</v>
      </c>
      <c r="T1659" s="8">
        <f>IF(OR(ISBLANK(O1658), O1658=0, O1658="", ISBLANK(P1658), P1658=0, P1658=""), 1, 0)</f>
        <v>1</v>
      </c>
    </row>
    <row r="1660" spans="2:20">
      <c r="B1660" s="7">
        <v>202301295</v>
      </c>
      <c r="C1660" s="8">
        <v>7</v>
      </c>
      <c r="D1660" s="8">
        <v>10</v>
      </c>
      <c r="E1660" s="8">
        <v>545</v>
      </c>
      <c r="F1660" s="9">
        <v>52</v>
      </c>
      <c r="G1660" s="10">
        <v>45159.641331018516</v>
      </c>
      <c r="H1660" s="10">
        <v>45164.433611111112</v>
      </c>
      <c r="I1660" s="11">
        <v>115.01</v>
      </c>
      <c r="J1660" s="9">
        <v>6</v>
      </c>
      <c r="K1660" s="9" t="s">
        <v>3</v>
      </c>
      <c r="L1660" s="8">
        <v>7301</v>
      </c>
      <c r="M1660" s="8" t="s">
        <v>53</v>
      </c>
      <c r="N1660" s="8" t="s">
        <v>51</v>
      </c>
      <c r="O1660" s="8"/>
      <c r="P1660" s="12"/>
      <c r="Q1660" s="13" t="s">
        <v>1313</v>
      </c>
      <c r="R1660" s="54" t="str">
        <f>IF(ISNUMBER(MATCH(J1660, Causas!B:B, 0)), "Taxonomía Nueva", IF(ISNUMBER(MATCH(J1660, 'Causas 1'!B:B, 0)), "Taxonomía Antigua", "HUÉRFANO"))</f>
        <v>Taxonomía Nueva</v>
      </c>
      <c r="S1660" s="56">
        <f>YEAR(G1660)</f>
        <v>2023</v>
      </c>
      <c r="T1660" s="8">
        <f>IF(OR(ISBLANK(O1659), O1659=0, O1659="", ISBLANK(P1659), P1659=0, P1659=""), 1, 0)</f>
        <v>1</v>
      </c>
    </row>
    <row r="1661" spans="2:20">
      <c r="B1661" s="7">
        <v>202301295</v>
      </c>
      <c r="C1661" s="8">
        <v>7</v>
      </c>
      <c r="D1661" s="8">
        <v>0</v>
      </c>
      <c r="E1661" s="8">
        <v>0</v>
      </c>
      <c r="F1661" s="9">
        <v>23</v>
      </c>
      <c r="G1661" s="10">
        <v>45159.641331018516</v>
      </c>
      <c r="H1661" s="10">
        <v>45164.439965277779</v>
      </c>
      <c r="I1661" s="11">
        <v>115.17</v>
      </c>
      <c r="J1661" s="9">
        <v>6</v>
      </c>
      <c r="K1661" s="9" t="s">
        <v>3</v>
      </c>
      <c r="L1661" s="8">
        <v>7301</v>
      </c>
      <c r="M1661" s="8" t="s">
        <v>53</v>
      </c>
      <c r="N1661" s="8" t="s">
        <v>51</v>
      </c>
      <c r="O1661" s="8"/>
      <c r="P1661" s="12"/>
      <c r="Q1661" s="13" t="s">
        <v>1313</v>
      </c>
      <c r="R1661" s="54" t="str">
        <f>IF(ISNUMBER(MATCH(J1661, Causas!B:B, 0)), "Taxonomía Nueva", IF(ISNUMBER(MATCH(J1661, 'Causas 1'!B:B, 0)), "Taxonomía Antigua", "HUÉRFANO"))</f>
        <v>Taxonomía Nueva</v>
      </c>
      <c r="S1661" s="56">
        <f>YEAR(G1661)</f>
        <v>2023</v>
      </c>
      <c r="T1661" s="8">
        <f>IF(OR(ISBLANK(O1660), O1660=0, O1660="", ISBLANK(P1660), P1660=0, P1660=""), 1, 0)</f>
        <v>1</v>
      </c>
    </row>
    <row r="1662" spans="2:20">
      <c r="B1662" s="7">
        <v>202301295</v>
      </c>
      <c r="C1662" s="8">
        <v>7</v>
      </c>
      <c r="D1662" s="8">
        <v>0</v>
      </c>
      <c r="E1662" s="8">
        <v>0</v>
      </c>
      <c r="F1662" s="9">
        <v>12</v>
      </c>
      <c r="G1662" s="10">
        <v>45159.641331018516</v>
      </c>
      <c r="H1662" s="10">
        <v>45164.4531712963</v>
      </c>
      <c r="I1662" s="11">
        <v>115.48</v>
      </c>
      <c r="J1662" s="9">
        <v>6</v>
      </c>
      <c r="K1662" s="9" t="s">
        <v>3</v>
      </c>
      <c r="L1662" s="8">
        <v>7301</v>
      </c>
      <c r="M1662" s="8" t="s">
        <v>53</v>
      </c>
      <c r="N1662" s="8" t="s">
        <v>51</v>
      </c>
      <c r="O1662" s="8"/>
      <c r="P1662" s="12"/>
      <c r="Q1662" s="13" t="s">
        <v>1313</v>
      </c>
      <c r="R1662" s="54" t="str">
        <f>IF(ISNUMBER(MATCH(J1662, Causas!B:B, 0)), "Taxonomía Nueva", IF(ISNUMBER(MATCH(J1662, 'Causas 1'!B:B, 0)), "Taxonomía Antigua", "HUÉRFANO"))</f>
        <v>Taxonomía Nueva</v>
      </c>
      <c r="S1662" s="56">
        <f>YEAR(G1662)</f>
        <v>2023</v>
      </c>
      <c r="T1662" s="8">
        <f>IF(OR(ISBLANK(O1661), O1661=0, O1661="", ISBLANK(P1661), P1661=0, P1661=""), 1, 0)</f>
        <v>1</v>
      </c>
    </row>
    <row r="1663" spans="2:20">
      <c r="B1663" s="7">
        <v>202301295</v>
      </c>
      <c r="C1663" s="8">
        <v>7</v>
      </c>
      <c r="D1663" s="8">
        <v>0</v>
      </c>
      <c r="E1663" s="8">
        <v>0</v>
      </c>
      <c r="F1663" s="9">
        <v>17</v>
      </c>
      <c r="G1663" s="10">
        <v>45159.641331018516</v>
      </c>
      <c r="H1663" s="10">
        <v>45164.470312500001</v>
      </c>
      <c r="I1663" s="11">
        <v>115.9</v>
      </c>
      <c r="J1663" s="9">
        <v>6</v>
      </c>
      <c r="K1663" s="9" t="s">
        <v>3</v>
      </c>
      <c r="L1663" s="8">
        <v>7301</v>
      </c>
      <c r="M1663" s="8" t="s">
        <v>53</v>
      </c>
      <c r="N1663" s="8" t="s">
        <v>51</v>
      </c>
      <c r="O1663" s="8"/>
      <c r="P1663" s="12"/>
      <c r="Q1663" s="13" t="s">
        <v>1313</v>
      </c>
      <c r="R1663" s="54" t="str">
        <f>IF(ISNUMBER(MATCH(J1663, Causas!B:B, 0)), "Taxonomía Nueva", IF(ISNUMBER(MATCH(J1663, 'Causas 1'!B:B, 0)), "Taxonomía Antigua", "HUÉRFANO"))</f>
        <v>Taxonomía Nueva</v>
      </c>
      <c r="S1663" s="56">
        <f>YEAR(G1663)</f>
        <v>2023</v>
      </c>
      <c r="T1663" s="8">
        <f>IF(OR(ISBLANK(O1662), O1662=0, O1662="", ISBLANK(P1662), P1662=0, P1662=""), 1, 0)</f>
        <v>1</v>
      </c>
    </row>
    <row r="1664" spans="2:20">
      <c r="B1664" s="7">
        <v>202301295</v>
      </c>
      <c r="C1664" s="8">
        <v>7</v>
      </c>
      <c r="D1664" s="8">
        <v>1</v>
      </c>
      <c r="E1664" s="8">
        <v>7.5</v>
      </c>
      <c r="F1664" s="9">
        <v>3</v>
      </c>
      <c r="G1664" s="10">
        <v>45159.641331018516</v>
      </c>
      <c r="H1664" s="10">
        <v>45167.736064814817</v>
      </c>
      <c r="I1664" s="11">
        <v>194.27</v>
      </c>
      <c r="J1664" s="9">
        <v>6</v>
      </c>
      <c r="K1664" s="9" t="s">
        <v>3</v>
      </c>
      <c r="L1664" s="8">
        <v>7301</v>
      </c>
      <c r="M1664" s="8" t="s">
        <v>53</v>
      </c>
      <c r="N1664" s="8" t="s">
        <v>51</v>
      </c>
      <c r="O1664" s="8"/>
      <c r="P1664" s="12"/>
      <c r="Q1664" s="13" t="s">
        <v>1313</v>
      </c>
      <c r="R1664" s="54" t="str">
        <f>IF(ISNUMBER(MATCH(J1664, Causas!B:B, 0)), "Taxonomía Nueva", IF(ISNUMBER(MATCH(J1664, 'Causas 1'!B:B, 0)), "Taxonomía Antigua", "HUÉRFANO"))</f>
        <v>Taxonomía Nueva</v>
      </c>
      <c r="S1664" s="56">
        <f>YEAR(G1664)</f>
        <v>2023</v>
      </c>
      <c r="T1664" s="8">
        <f>IF(OR(ISBLANK(O1663), O1663=0, O1663="", ISBLANK(P1663), P1663=0, P1663=""), 1, 0)</f>
        <v>1</v>
      </c>
    </row>
    <row r="1665" spans="2:20">
      <c r="B1665" s="7">
        <v>202301302</v>
      </c>
      <c r="C1665" s="8">
        <v>7</v>
      </c>
      <c r="D1665" s="8">
        <v>2</v>
      </c>
      <c r="E1665" s="8">
        <v>22.5</v>
      </c>
      <c r="F1665" s="9">
        <v>16</v>
      </c>
      <c r="G1665" s="10">
        <v>45159.407986111109</v>
      </c>
      <c r="H1665" s="10">
        <v>45162.763518518521</v>
      </c>
      <c r="I1665" s="11">
        <v>80.53</v>
      </c>
      <c r="J1665" s="9">
        <v>12</v>
      </c>
      <c r="K1665" s="9" t="s">
        <v>3</v>
      </c>
      <c r="L1665" s="8">
        <v>7301</v>
      </c>
      <c r="M1665" s="8" t="s">
        <v>53</v>
      </c>
      <c r="N1665" s="8" t="s">
        <v>51</v>
      </c>
      <c r="O1665" s="8"/>
      <c r="P1665" s="12"/>
      <c r="Q1665" s="13" t="s">
        <v>1314</v>
      </c>
      <c r="R1665" s="54" t="str">
        <f>IF(ISNUMBER(MATCH(J1665, Causas!B:B, 0)), "Taxonomía Nueva", IF(ISNUMBER(MATCH(J1665, 'Causas 1'!B:B, 0)), "Taxonomía Antigua", "HUÉRFANO"))</f>
        <v>Taxonomía Nueva</v>
      </c>
      <c r="S1665" s="56">
        <f>YEAR(G1665)</f>
        <v>2023</v>
      </c>
      <c r="T1665" s="8">
        <f>IF(OR(ISBLANK(O1664), O1664=0, O1664="", ISBLANK(P1664), P1664=0, P1664=""), 1, 0)</f>
        <v>1</v>
      </c>
    </row>
    <row r="1666" spans="2:20">
      <c r="B1666" s="7">
        <v>202301302</v>
      </c>
      <c r="C1666" s="8">
        <v>7</v>
      </c>
      <c r="D1666" s="8">
        <v>1</v>
      </c>
      <c r="E1666" s="8">
        <v>15</v>
      </c>
      <c r="F1666" s="9">
        <v>23</v>
      </c>
      <c r="G1666" s="10">
        <v>45159.49931712963</v>
      </c>
      <c r="H1666" s="10">
        <v>45159.753136574072</v>
      </c>
      <c r="I1666" s="11">
        <v>6.09</v>
      </c>
      <c r="J1666" s="9">
        <v>12</v>
      </c>
      <c r="K1666" s="9" t="s">
        <v>3</v>
      </c>
      <c r="L1666" s="8">
        <v>7301</v>
      </c>
      <c r="M1666" s="8" t="s">
        <v>53</v>
      </c>
      <c r="N1666" s="8" t="s">
        <v>51</v>
      </c>
      <c r="O1666" s="8"/>
      <c r="P1666" s="12"/>
      <c r="Q1666" s="13" t="s">
        <v>1314</v>
      </c>
      <c r="R1666" s="54" t="str">
        <f>IF(ISNUMBER(MATCH(J1666, Causas!B:B, 0)), "Taxonomía Nueva", IF(ISNUMBER(MATCH(J1666, 'Causas 1'!B:B, 0)), "Taxonomía Antigua", "HUÉRFANO"))</f>
        <v>Taxonomía Nueva</v>
      </c>
      <c r="S1666" s="56">
        <f>YEAR(G1666)</f>
        <v>2023</v>
      </c>
      <c r="T1666" s="8">
        <f>IF(OR(ISBLANK(O1665), O1665=0, O1665="", ISBLANK(P1665), P1665=0, P1665=""), 1, 0)</f>
        <v>1</v>
      </c>
    </row>
    <row r="1667" spans="2:20">
      <c r="B1667" s="7">
        <v>202301305</v>
      </c>
      <c r="C1667" s="8">
        <v>7</v>
      </c>
      <c r="D1667" s="8">
        <v>5</v>
      </c>
      <c r="E1667" s="8">
        <v>445</v>
      </c>
      <c r="F1667" s="9">
        <v>119</v>
      </c>
      <c r="G1667" s="10">
        <v>45159.424814814818</v>
      </c>
      <c r="H1667" s="10">
        <v>45159.62704861111</v>
      </c>
      <c r="I1667" s="11">
        <v>4.8499999999999996</v>
      </c>
      <c r="J1667" s="9">
        <v>5</v>
      </c>
      <c r="K1667" s="9" t="s">
        <v>4</v>
      </c>
      <c r="L1667" s="8">
        <v>7301</v>
      </c>
      <c r="M1667" s="8" t="s">
        <v>53</v>
      </c>
      <c r="N1667" s="8" t="s">
        <v>51</v>
      </c>
      <c r="O1667" s="8"/>
      <c r="P1667" s="12"/>
      <c r="Q1667" s="13" t="s">
        <v>1315</v>
      </c>
      <c r="R1667" s="54" t="str">
        <f>IF(ISNUMBER(MATCH(J1667, Causas!B:B, 0)), "Taxonomía Nueva", IF(ISNUMBER(MATCH(J1667, 'Causas 1'!B:B, 0)), "Taxonomía Antigua", "HUÉRFANO"))</f>
        <v>Taxonomía Nueva</v>
      </c>
      <c r="S1667" s="56">
        <f>YEAR(G1667)</f>
        <v>2023</v>
      </c>
      <c r="T1667" s="8">
        <f>IF(OR(ISBLANK(O1666), O1666=0, O1666="", ISBLANK(P1666), P1666=0, P1666=""), 1, 0)</f>
        <v>1</v>
      </c>
    </row>
    <row r="1668" spans="2:20">
      <c r="B1668" s="7">
        <v>202301308</v>
      </c>
      <c r="C1668" s="8">
        <v>10</v>
      </c>
      <c r="D1668" s="8">
        <v>1</v>
      </c>
      <c r="E1668" s="8">
        <v>15</v>
      </c>
      <c r="F1668" s="9">
        <v>17</v>
      </c>
      <c r="G1668" s="10">
        <v>45159.445381944446</v>
      </c>
      <c r="H1668" s="10">
        <v>45159.492129629631</v>
      </c>
      <c r="I1668" s="11">
        <v>1.1200000000000001</v>
      </c>
      <c r="J1668" s="9">
        <v>4</v>
      </c>
      <c r="K1668" s="9" t="s">
        <v>4</v>
      </c>
      <c r="L1668" s="8">
        <v>7308</v>
      </c>
      <c r="M1668" s="8" t="s">
        <v>50</v>
      </c>
      <c r="N1668" s="8" t="s">
        <v>51</v>
      </c>
      <c r="O1668" s="8"/>
      <c r="P1668" s="12"/>
      <c r="Q1668" s="13" t="s">
        <v>1316</v>
      </c>
      <c r="R1668" s="54" t="str">
        <f>IF(ISNUMBER(MATCH(J1668, Causas!B:B, 0)), "Taxonomía Nueva", IF(ISNUMBER(MATCH(J1668, 'Causas 1'!B:B, 0)), "Taxonomía Antigua", "HUÉRFANO"))</f>
        <v>Taxonomía Nueva</v>
      </c>
      <c r="S1668" s="56">
        <f>YEAR(G1668)</f>
        <v>2023</v>
      </c>
      <c r="T1668" s="8">
        <f>IF(OR(ISBLANK(O1667), O1667=0, O1667="", ISBLANK(P1667), P1667=0, P1667=""), 1, 0)</f>
        <v>1</v>
      </c>
    </row>
    <row r="1669" spans="2:20">
      <c r="B1669" s="7">
        <v>202301310</v>
      </c>
      <c r="C1669" s="8">
        <v>7</v>
      </c>
      <c r="D1669" s="8">
        <v>3</v>
      </c>
      <c r="E1669" s="8">
        <v>75</v>
      </c>
      <c r="F1669" s="9">
        <v>34</v>
      </c>
      <c r="G1669" s="10">
        <v>45159.463634259257</v>
      </c>
      <c r="H1669" s="10">
        <v>45161.804861111108</v>
      </c>
      <c r="I1669" s="11">
        <v>56.19</v>
      </c>
      <c r="J1669" s="9">
        <v>6</v>
      </c>
      <c r="K1669" s="9" t="s">
        <v>3</v>
      </c>
      <c r="L1669" s="8">
        <v>7301</v>
      </c>
      <c r="M1669" s="8" t="s">
        <v>53</v>
      </c>
      <c r="N1669" s="8" t="s">
        <v>51</v>
      </c>
      <c r="O1669" s="8"/>
      <c r="P1669" s="12"/>
      <c r="Q1669" s="13" t="s">
        <v>1317</v>
      </c>
      <c r="R1669" s="54" t="str">
        <f>IF(ISNUMBER(MATCH(J1669, Causas!B:B, 0)), "Taxonomía Nueva", IF(ISNUMBER(MATCH(J1669, 'Causas 1'!B:B, 0)), "Taxonomía Antigua", "HUÉRFANO"))</f>
        <v>Taxonomía Nueva</v>
      </c>
      <c r="S1669" s="56">
        <f>YEAR(G1669)</f>
        <v>2023</v>
      </c>
      <c r="T1669" s="8">
        <f>IF(OR(ISBLANK(O1668), O1668=0, O1668="", ISBLANK(P1668), P1668=0, P1668=""), 1, 0)</f>
        <v>1</v>
      </c>
    </row>
    <row r="1670" spans="2:20">
      <c r="B1670" s="7">
        <v>202301319</v>
      </c>
      <c r="C1670" s="8">
        <v>7</v>
      </c>
      <c r="D1670" s="8">
        <v>1</v>
      </c>
      <c r="E1670" s="8">
        <v>25</v>
      </c>
      <c r="F1670" s="9">
        <v>42</v>
      </c>
      <c r="G1670" s="10">
        <v>45159.41615740741</v>
      </c>
      <c r="H1670" s="10">
        <v>45159.626134259262</v>
      </c>
      <c r="I1670" s="11">
        <v>5.04</v>
      </c>
      <c r="J1670" s="9">
        <v>4</v>
      </c>
      <c r="K1670" s="9" t="s">
        <v>4</v>
      </c>
      <c r="L1670" s="8">
        <v>7301</v>
      </c>
      <c r="M1670" s="8" t="s">
        <v>53</v>
      </c>
      <c r="N1670" s="8" t="s">
        <v>51</v>
      </c>
      <c r="O1670" s="8"/>
      <c r="P1670" s="12"/>
      <c r="Q1670" s="13" t="s">
        <v>1318</v>
      </c>
      <c r="R1670" s="54" t="str">
        <f>IF(ISNUMBER(MATCH(J1670, Causas!B:B, 0)), "Taxonomía Nueva", IF(ISNUMBER(MATCH(J1670, 'Causas 1'!B:B, 0)), "Taxonomía Antigua", "HUÉRFANO"))</f>
        <v>Taxonomía Nueva</v>
      </c>
      <c r="S1670" s="56">
        <f>YEAR(G1670)</f>
        <v>2023</v>
      </c>
      <c r="T1670" s="8">
        <f>IF(OR(ISBLANK(O1669), O1669=0, O1669="", ISBLANK(P1669), P1669=0, P1669=""), 1, 0)</f>
        <v>1</v>
      </c>
    </row>
    <row r="1671" spans="2:20">
      <c r="B1671" s="7">
        <v>202301321</v>
      </c>
      <c r="C1671" s="8">
        <v>7</v>
      </c>
      <c r="D1671" s="8">
        <v>17</v>
      </c>
      <c r="E1671" s="8">
        <v>483</v>
      </c>
      <c r="F1671" s="9">
        <v>40</v>
      </c>
      <c r="G1671" s="10">
        <v>45159.5</v>
      </c>
      <c r="H1671" s="10">
        <v>45169.73296296296</v>
      </c>
      <c r="I1671" s="11">
        <v>245.59</v>
      </c>
      <c r="J1671" s="9">
        <v>12</v>
      </c>
      <c r="K1671" s="9" t="s">
        <v>3</v>
      </c>
      <c r="L1671" s="8">
        <v>7301</v>
      </c>
      <c r="M1671" s="8" t="s">
        <v>53</v>
      </c>
      <c r="N1671" s="8" t="s">
        <v>51</v>
      </c>
      <c r="O1671" s="8"/>
      <c r="P1671" s="12"/>
      <c r="Q1671" s="13" t="s">
        <v>1319</v>
      </c>
      <c r="R1671" s="54" t="str">
        <f>IF(ISNUMBER(MATCH(J1671, Causas!B:B, 0)), "Taxonomía Nueva", IF(ISNUMBER(MATCH(J1671, 'Causas 1'!B:B, 0)), "Taxonomía Antigua", "HUÉRFANO"))</f>
        <v>Taxonomía Nueva</v>
      </c>
      <c r="S1671" s="56">
        <f>YEAR(G1671)</f>
        <v>2023</v>
      </c>
      <c r="T1671" s="8">
        <f>IF(OR(ISBLANK(O1670), O1670=0, O1670="", ISBLANK(P1670), P1670=0, P1670=""), 1, 0)</f>
        <v>1</v>
      </c>
    </row>
    <row r="1672" spans="2:20">
      <c r="B1672" s="7">
        <v>202301322</v>
      </c>
      <c r="C1672" s="8">
        <v>10</v>
      </c>
      <c r="D1672" s="8">
        <v>3</v>
      </c>
      <c r="E1672" s="8">
        <v>90</v>
      </c>
      <c r="F1672" s="9">
        <v>30</v>
      </c>
      <c r="G1672" s="10">
        <v>45159.58934027778</v>
      </c>
      <c r="H1672" s="10">
        <v>45159.677002314813</v>
      </c>
      <c r="I1672" s="11">
        <v>2.1</v>
      </c>
      <c r="J1672" s="9">
        <v>5</v>
      </c>
      <c r="K1672" s="9" t="s">
        <v>4</v>
      </c>
      <c r="L1672" s="8">
        <v>7308</v>
      </c>
      <c r="M1672" s="8" t="s">
        <v>50</v>
      </c>
      <c r="N1672" s="8" t="s">
        <v>51</v>
      </c>
      <c r="O1672" s="8"/>
      <c r="P1672" s="12"/>
      <c r="Q1672" s="13" t="s">
        <v>1320</v>
      </c>
      <c r="R1672" s="54" t="str">
        <f>IF(ISNUMBER(MATCH(J1672, Causas!B:B, 0)), "Taxonomía Nueva", IF(ISNUMBER(MATCH(J1672, 'Causas 1'!B:B, 0)), "Taxonomía Antigua", "HUÉRFANO"))</f>
        <v>Taxonomía Nueva</v>
      </c>
      <c r="S1672" s="56">
        <f>YEAR(G1672)</f>
        <v>2023</v>
      </c>
      <c r="T1672" s="8">
        <f>IF(OR(ISBLANK(O1671), O1671=0, O1671="", ISBLANK(P1671), P1671=0, P1671=""), 1, 0)</f>
        <v>1</v>
      </c>
    </row>
    <row r="1673" spans="2:20">
      <c r="B1673" s="7">
        <v>202301332</v>
      </c>
      <c r="C1673" s="8">
        <v>7</v>
      </c>
      <c r="D1673" s="8">
        <v>2</v>
      </c>
      <c r="E1673" s="8">
        <v>40</v>
      </c>
      <c r="F1673" s="9">
        <v>19</v>
      </c>
      <c r="G1673" s="10">
        <v>45159.480856481481</v>
      </c>
      <c r="H1673" s="10">
        <v>45159.760787037034</v>
      </c>
      <c r="I1673" s="11">
        <v>6.72</v>
      </c>
      <c r="J1673" s="9">
        <v>5</v>
      </c>
      <c r="K1673" s="9" t="s">
        <v>4</v>
      </c>
      <c r="L1673" s="8">
        <v>7301</v>
      </c>
      <c r="M1673" s="8" t="s">
        <v>53</v>
      </c>
      <c r="N1673" s="8" t="s">
        <v>51</v>
      </c>
      <c r="O1673" s="8"/>
      <c r="P1673" s="12"/>
      <c r="Q1673" s="13" t="s">
        <v>1321</v>
      </c>
      <c r="R1673" s="54" t="str">
        <f>IF(ISNUMBER(MATCH(J1673, Causas!B:B, 0)), "Taxonomía Nueva", IF(ISNUMBER(MATCH(J1673, 'Causas 1'!B:B, 0)), "Taxonomía Antigua", "HUÉRFANO"))</f>
        <v>Taxonomía Nueva</v>
      </c>
      <c r="S1673" s="56">
        <f>YEAR(G1673)</f>
        <v>2023</v>
      </c>
      <c r="T1673" s="8">
        <f>IF(OR(ISBLANK(O1672), O1672=0, O1672="", ISBLANK(P1672), P1672=0, P1672=""), 1, 0)</f>
        <v>1</v>
      </c>
    </row>
    <row r="1674" spans="2:20">
      <c r="B1674" s="7">
        <v>202301333</v>
      </c>
      <c r="C1674" s="8">
        <v>9</v>
      </c>
      <c r="D1674" s="8">
        <v>0</v>
      </c>
      <c r="E1674" s="8">
        <v>0</v>
      </c>
      <c r="F1674" s="9">
        <v>27</v>
      </c>
      <c r="G1674" s="10">
        <v>45159.654733796298</v>
      </c>
      <c r="H1674" s="10">
        <v>45159.709201388891</v>
      </c>
      <c r="I1674" s="11">
        <v>1.31</v>
      </c>
      <c r="J1674" s="9">
        <v>5</v>
      </c>
      <c r="K1674" s="9" t="s">
        <v>4</v>
      </c>
      <c r="L1674" s="8">
        <v>7306</v>
      </c>
      <c r="M1674" s="8" t="s">
        <v>60</v>
      </c>
      <c r="N1674" s="8" t="s">
        <v>275</v>
      </c>
      <c r="O1674" s="8"/>
      <c r="P1674" s="12"/>
      <c r="Q1674" s="13" t="s">
        <v>1322</v>
      </c>
      <c r="R1674" s="54" t="str">
        <f>IF(ISNUMBER(MATCH(J1674, Causas!B:B, 0)), "Taxonomía Nueva", IF(ISNUMBER(MATCH(J1674, 'Causas 1'!B:B, 0)), "Taxonomía Antigua", "HUÉRFANO"))</f>
        <v>Taxonomía Nueva</v>
      </c>
      <c r="S1674" s="56">
        <f>YEAR(G1674)</f>
        <v>2023</v>
      </c>
      <c r="T1674" s="8">
        <f>IF(OR(ISBLANK(O1673), O1673=0, O1673="", ISBLANK(P1673), P1673=0, P1673=""), 1, 0)</f>
        <v>1</v>
      </c>
    </row>
    <row r="1675" spans="2:20">
      <c r="B1675" s="7">
        <v>202301345</v>
      </c>
      <c r="C1675" s="8">
        <v>7</v>
      </c>
      <c r="D1675" s="8">
        <v>0</v>
      </c>
      <c r="E1675" s="8">
        <v>0</v>
      </c>
      <c r="F1675" s="9">
        <v>23</v>
      </c>
      <c r="G1675" s="10">
        <v>45159.773425925923</v>
      </c>
      <c r="H1675" s="10">
        <v>45159.839525462965</v>
      </c>
      <c r="I1675" s="11">
        <v>1.59</v>
      </c>
      <c r="J1675" s="9">
        <v>5</v>
      </c>
      <c r="K1675" s="9" t="s">
        <v>4</v>
      </c>
      <c r="L1675" s="8">
        <v>7301</v>
      </c>
      <c r="M1675" s="8" t="s">
        <v>53</v>
      </c>
      <c r="N1675" s="8" t="s">
        <v>275</v>
      </c>
      <c r="O1675" s="8"/>
      <c r="P1675" s="12"/>
      <c r="Q1675" s="13" t="s">
        <v>1323</v>
      </c>
      <c r="R1675" s="54" t="str">
        <f>IF(ISNUMBER(MATCH(J1675, Causas!B:B, 0)), "Taxonomía Nueva", IF(ISNUMBER(MATCH(J1675, 'Causas 1'!B:B, 0)), "Taxonomía Antigua", "HUÉRFANO"))</f>
        <v>Taxonomía Nueva</v>
      </c>
      <c r="S1675" s="56">
        <f>YEAR(G1675)</f>
        <v>2023</v>
      </c>
      <c r="T1675" s="8">
        <f>IF(OR(ISBLANK(O1674), O1674=0, O1674="", ISBLANK(P1674), P1674=0, P1674=""), 1, 0)</f>
        <v>1</v>
      </c>
    </row>
    <row r="1676" spans="2:20">
      <c r="B1676" s="7">
        <v>202301351</v>
      </c>
      <c r="C1676" s="8">
        <v>9</v>
      </c>
      <c r="D1676" s="8">
        <v>27</v>
      </c>
      <c r="E1676" s="8">
        <v>666</v>
      </c>
      <c r="F1676" s="9">
        <v>436</v>
      </c>
      <c r="G1676" s="10">
        <v>45159.831064814818</v>
      </c>
      <c r="H1676" s="10">
        <v>45159.867824074077</v>
      </c>
      <c r="I1676" s="11">
        <v>0.88</v>
      </c>
      <c r="J1676" s="9">
        <v>12</v>
      </c>
      <c r="K1676" s="9" t="s">
        <v>3</v>
      </c>
      <c r="L1676" s="8">
        <v>7306</v>
      </c>
      <c r="M1676" s="8" t="s">
        <v>60</v>
      </c>
      <c r="N1676" s="8" t="s">
        <v>51</v>
      </c>
      <c r="O1676" s="8"/>
      <c r="P1676" s="12"/>
      <c r="Q1676" s="13" t="s">
        <v>1324</v>
      </c>
      <c r="R1676" s="54" t="str">
        <f>IF(ISNUMBER(MATCH(J1676, Causas!B:B, 0)), "Taxonomía Nueva", IF(ISNUMBER(MATCH(J1676, 'Causas 1'!B:B, 0)), "Taxonomía Antigua", "HUÉRFANO"))</f>
        <v>Taxonomía Nueva</v>
      </c>
      <c r="S1676" s="56">
        <f>YEAR(G1676)</f>
        <v>2023</v>
      </c>
      <c r="T1676" s="8">
        <f>IF(OR(ISBLANK(O1675), O1675=0, O1675="", ISBLANK(P1675), P1675=0, P1675=""), 1, 0)</f>
        <v>1</v>
      </c>
    </row>
    <row r="1677" spans="2:20">
      <c r="B1677" s="7">
        <v>202301351</v>
      </c>
      <c r="C1677" s="8">
        <v>9</v>
      </c>
      <c r="D1677" s="8">
        <v>91</v>
      </c>
      <c r="E1677" s="8">
        <v>6175.5</v>
      </c>
      <c r="F1677" s="9">
        <v>1050</v>
      </c>
      <c r="G1677" s="10">
        <v>45159.831064814818</v>
      </c>
      <c r="H1677" s="10">
        <v>45159.867824074077</v>
      </c>
      <c r="I1677" s="11">
        <v>0.88</v>
      </c>
      <c r="J1677" s="9">
        <v>12</v>
      </c>
      <c r="K1677" s="9" t="s">
        <v>3</v>
      </c>
      <c r="L1677" s="8">
        <v>7308</v>
      </c>
      <c r="M1677" s="8" t="s">
        <v>50</v>
      </c>
      <c r="N1677" s="8" t="s">
        <v>51</v>
      </c>
      <c r="O1677" s="8"/>
      <c r="P1677" s="12"/>
      <c r="Q1677" s="13" t="s">
        <v>1324</v>
      </c>
      <c r="R1677" s="54" t="str">
        <f>IF(ISNUMBER(MATCH(J1677, Causas!B:B, 0)), "Taxonomía Nueva", IF(ISNUMBER(MATCH(J1677, 'Causas 1'!B:B, 0)), "Taxonomía Antigua", "HUÉRFANO"))</f>
        <v>Taxonomía Nueva</v>
      </c>
      <c r="S1677" s="56">
        <f>YEAR(G1677)</f>
        <v>2023</v>
      </c>
      <c r="T1677" s="8">
        <f>IF(OR(ISBLANK(O1676), O1676=0, O1676="", ISBLANK(P1676), P1676=0, P1676=""), 1, 0)</f>
        <v>1</v>
      </c>
    </row>
    <row r="1678" spans="2:20">
      <c r="B1678" s="7">
        <v>202301351</v>
      </c>
      <c r="C1678" s="8">
        <v>9</v>
      </c>
      <c r="D1678" s="8">
        <v>12</v>
      </c>
      <c r="E1678" s="8">
        <v>770</v>
      </c>
      <c r="F1678" s="9">
        <v>39</v>
      </c>
      <c r="G1678" s="10">
        <v>45159.831064814818</v>
      </c>
      <c r="H1678" s="10">
        <v>45161.466550925928</v>
      </c>
      <c r="I1678" s="11">
        <v>39.25</v>
      </c>
      <c r="J1678" s="9">
        <v>12</v>
      </c>
      <c r="K1678" s="9" t="s">
        <v>3</v>
      </c>
      <c r="L1678" s="8">
        <v>7308</v>
      </c>
      <c r="M1678" s="8" t="s">
        <v>50</v>
      </c>
      <c r="N1678" s="8" t="s">
        <v>51</v>
      </c>
      <c r="O1678" s="8"/>
      <c r="P1678" s="12"/>
      <c r="Q1678" s="13" t="s">
        <v>1324</v>
      </c>
      <c r="R1678" s="54" t="str">
        <f>IF(ISNUMBER(MATCH(J1678, Causas!B:B, 0)), "Taxonomía Nueva", IF(ISNUMBER(MATCH(J1678, 'Causas 1'!B:B, 0)), "Taxonomía Antigua", "HUÉRFANO"))</f>
        <v>Taxonomía Nueva</v>
      </c>
      <c r="S1678" s="56">
        <f>YEAR(G1678)</f>
        <v>2023</v>
      </c>
      <c r="T1678" s="8">
        <f>IF(OR(ISBLANK(O1677), O1677=0, O1677="", ISBLANK(P1677), P1677=0, P1677=""), 1, 0)</f>
        <v>1</v>
      </c>
    </row>
    <row r="1679" spans="2:20">
      <c r="B1679" s="7">
        <v>202301351</v>
      </c>
      <c r="C1679" s="8">
        <v>9</v>
      </c>
      <c r="D1679" s="8">
        <v>9</v>
      </c>
      <c r="E1679" s="8">
        <v>9078</v>
      </c>
      <c r="F1679" s="9">
        <v>18</v>
      </c>
      <c r="G1679" s="10">
        <v>45159.831064814818</v>
      </c>
      <c r="H1679" s="10">
        <v>45163.627071759256</v>
      </c>
      <c r="I1679" s="11">
        <v>91.1</v>
      </c>
      <c r="J1679" s="9">
        <v>12</v>
      </c>
      <c r="K1679" s="9" t="s">
        <v>3</v>
      </c>
      <c r="L1679" s="8">
        <v>7308</v>
      </c>
      <c r="M1679" s="8" t="s">
        <v>50</v>
      </c>
      <c r="N1679" s="8" t="s">
        <v>51</v>
      </c>
      <c r="O1679" s="8"/>
      <c r="P1679" s="12"/>
      <c r="Q1679" s="13" t="s">
        <v>1324</v>
      </c>
      <c r="R1679" s="54" t="str">
        <f>IF(ISNUMBER(MATCH(J1679, Causas!B:B, 0)), "Taxonomía Nueva", IF(ISNUMBER(MATCH(J1679, 'Causas 1'!B:B, 0)), "Taxonomía Antigua", "HUÉRFANO"))</f>
        <v>Taxonomía Nueva</v>
      </c>
      <c r="S1679" s="56">
        <f>YEAR(G1679)</f>
        <v>2023</v>
      </c>
      <c r="T1679" s="8">
        <f>IF(OR(ISBLANK(O1678), O1678=0, O1678="", ISBLANK(P1678), P1678=0, P1678=""), 1, 0)</f>
        <v>1</v>
      </c>
    </row>
    <row r="1680" spans="2:20">
      <c r="B1680" s="7">
        <v>202301361</v>
      </c>
      <c r="C1680" s="8">
        <v>6</v>
      </c>
      <c r="D1680" s="8">
        <v>7</v>
      </c>
      <c r="E1680" s="8">
        <v>974.5</v>
      </c>
      <c r="F1680" s="9">
        <v>61</v>
      </c>
      <c r="G1680" s="10">
        <v>45160.015173611115</v>
      </c>
      <c r="H1680" s="10">
        <v>45162.565995370373</v>
      </c>
      <c r="I1680" s="11">
        <v>61.22</v>
      </c>
      <c r="J1680" s="9">
        <v>12</v>
      </c>
      <c r="K1680" s="9" t="s">
        <v>3</v>
      </c>
      <c r="L1680" s="8">
        <v>7301</v>
      </c>
      <c r="M1680" s="8" t="s">
        <v>53</v>
      </c>
      <c r="N1680" s="8" t="s">
        <v>51</v>
      </c>
      <c r="O1680" s="8"/>
      <c r="P1680" s="12"/>
      <c r="Q1680" s="13" t="s">
        <v>1325</v>
      </c>
      <c r="R1680" s="54" t="str">
        <f>IF(ISNUMBER(MATCH(J1680, Causas!B:B, 0)), "Taxonomía Nueva", IF(ISNUMBER(MATCH(J1680, 'Causas 1'!B:B, 0)), "Taxonomía Antigua", "HUÉRFANO"))</f>
        <v>Taxonomía Nueva</v>
      </c>
      <c r="S1680" s="56">
        <f>YEAR(G1680)</f>
        <v>2023</v>
      </c>
      <c r="T1680" s="8">
        <f>IF(OR(ISBLANK(O1679), O1679=0, O1679="", ISBLANK(P1679), P1679=0, P1679=""), 1, 0)</f>
        <v>1</v>
      </c>
    </row>
    <row r="1681" spans="2:20">
      <c r="B1681" s="7">
        <v>202301361</v>
      </c>
      <c r="C1681" s="8">
        <v>6</v>
      </c>
      <c r="D1681" s="8">
        <v>0</v>
      </c>
      <c r="E1681" s="8">
        <v>0</v>
      </c>
      <c r="F1681" s="9">
        <v>46</v>
      </c>
      <c r="G1681" s="10">
        <v>45160.015173611115</v>
      </c>
      <c r="H1681" s="10">
        <v>45162.56627314815</v>
      </c>
      <c r="I1681" s="11">
        <v>61.23</v>
      </c>
      <c r="J1681" s="9">
        <v>12</v>
      </c>
      <c r="K1681" s="9" t="s">
        <v>3</v>
      </c>
      <c r="L1681" s="8">
        <v>7301</v>
      </c>
      <c r="M1681" s="8" t="s">
        <v>53</v>
      </c>
      <c r="N1681" s="8" t="s">
        <v>51</v>
      </c>
      <c r="O1681" s="8"/>
      <c r="P1681" s="12"/>
      <c r="Q1681" s="13" t="s">
        <v>1325</v>
      </c>
      <c r="R1681" s="54" t="str">
        <f>IF(ISNUMBER(MATCH(J1681, Causas!B:B, 0)), "Taxonomía Nueva", IF(ISNUMBER(MATCH(J1681, 'Causas 1'!B:B, 0)), "Taxonomía Antigua", "HUÉRFANO"))</f>
        <v>Taxonomía Nueva</v>
      </c>
      <c r="S1681" s="56">
        <f>YEAR(G1681)</f>
        <v>2023</v>
      </c>
      <c r="T1681" s="8">
        <f>IF(OR(ISBLANK(O1680), O1680=0, O1680="", ISBLANK(P1680), P1680=0, P1680=""), 1, 0)</f>
        <v>1</v>
      </c>
    </row>
    <row r="1682" spans="2:20">
      <c r="B1682" s="7">
        <v>202301361</v>
      </c>
      <c r="C1682" s="8">
        <v>6</v>
      </c>
      <c r="D1682" s="8">
        <v>0</v>
      </c>
      <c r="E1682" s="8">
        <v>0</v>
      </c>
      <c r="F1682" s="9">
        <v>118</v>
      </c>
      <c r="G1682" s="10">
        <v>45160.015173611115</v>
      </c>
      <c r="H1682" s="10">
        <v>45162.566921296297</v>
      </c>
      <c r="I1682" s="11">
        <v>61.24</v>
      </c>
      <c r="J1682" s="9">
        <v>12</v>
      </c>
      <c r="K1682" s="9" t="s">
        <v>3</v>
      </c>
      <c r="L1682" s="8">
        <v>7301</v>
      </c>
      <c r="M1682" s="8" t="s">
        <v>53</v>
      </c>
      <c r="N1682" s="8" t="s">
        <v>51</v>
      </c>
      <c r="O1682" s="8"/>
      <c r="P1682" s="12"/>
      <c r="Q1682" s="13" t="s">
        <v>1325</v>
      </c>
      <c r="R1682" s="54" t="str">
        <f>IF(ISNUMBER(MATCH(J1682, Causas!B:B, 0)), "Taxonomía Nueva", IF(ISNUMBER(MATCH(J1682, 'Causas 1'!B:B, 0)), "Taxonomía Antigua", "HUÉRFANO"))</f>
        <v>Taxonomía Nueva</v>
      </c>
      <c r="S1682" s="56">
        <f>YEAR(G1682)</f>
        <v>2023</v>
      </c>
      <c r="T1682" s="8">
        <f>IF(OR(ISBLANK(O1681), O1681=0, O1681="", ISBLANK(P1681), P1681=0, P1681=""), 1, 0)</f>
        <v>1</v>
      </c>
    </row>
    <row r="1683" spans="2:20">
      <c r="B1683" s="7">
        <v>202301361</v>
      </c>
      <c r="C1683" s="8">
        <v>6</v>
      </c>
      <c r="D1683" s="8">
        <v>0</v>
      </c>
      <c r="E1683" s="8">
        <v>0</v>
      </c>
      <c r="F1683" s="9">
        <v>62</v>
      </c>
      <c r="G1683" s="10">
        <v>45160.015173611115</v>
      </c>
      <c r="H1683" s="10">
        <v>45162.576041666667</v>
      </c>
      <c r="I1683" s="11">
        <v>61.46</v>
      </c>
      <c r="J1683" s="9">
        <v>12</v>
      </c>
      <c r="K1683" s="9" t="s">
        <v>3</v>
      </c>
      <c r="L1683" s="8">
        <v>7301</v>
      </c>
      <c r="M1683" s="8" t="s">
        <v>53</v>
      </c>
      <c r="N1683" s="8" t="s">
        <v>51</v>
      </c>
      <c r="O1683" s="8"/>
      <c r="P1683" s="12"/>
      <c r="Q1683" s="13" t="s">
        <v>1325</v>
      </c>
      <c r="R1683" s="54" t="str">
        <f>IF(ISNUMBER(MATCH(J1683, Causas!B:B, 0)), "Taxonomía Nueva", IF(ISNUMBER(MATCH(J1683, 'Causas 1'!B:B, 0)), "Taxonomía Antigua", "HUÉRFANO"))</f>
        <v>Taxonomía Nueva</v>
      </c>
      <c r="S1683" s="56">
        <f>YEAR(G1683)</f>
        <v>2023</v>
      </c>
      <c r="T1683" s="8">
        <f>IF(OR(ISBLANK(O1682), O1682=0, O1682="", ISBLANK(P1682), P1682=0, P1682=""), 1, 0)</f>
        <v>1</v>
      </c>
    </row>
    <row r="1684" spans="2:20">
      <c r="B1684" s="7">
        <v>202301361</v>
      </c>
      <c r="C1684" s="8">
        <v>6</v>
      </c>
      <c r="D1684" s="8">
        <v>0</v>
      </c>
      <c r="E1684" s="8">
        <v>0</v>
      </c>
      <c r="F1684" s="9">
        <v>38</v>
      </c>
      <c r="G1684" s="10">
        <v>45160.015173611115</v>
      </c>
      <c r="H1684" s="10">
        <v>45166.752546296295</v>
      </c>
      <c r="I1684" s="11">
        <v>161.69999999999999</v>
      </c>
      <c r="J1684" s="9">
        <v>12</v>
      </c>
      <c r="K1684" s="9" t="s">
        <v>3</v>
      </c>
      <c r="L1684" s="8">
        <v>7301</v>
      </c>
      <c r="M1684" s="8" t="s">
        <v>53</v>
      </c>
      <c r="N1684" s="8" t="s">
        <v>51</v>
      </c>
      <c r="O1684" s="8"/>
      <c r="P1684" s="12"/>
      <c r="Q1684" s="13" t="s">
        <v>1325</v>
      </c>
      <c r="R1684" s="54" t="str">
        <f>IF(ISNUMBER(MATCH(J1684, Causas!B:B, 0)), "Taxonomía Nueva", IF(ISNUMBER(MATCH(J1684, 'Causas 1'!B:B, 0)), "Taxonomía Antigua", "HUÉRFANO"))</f>
        <v>Taxonomía Nueva</v>
      </c>
      <c r="S1684" s="56">
        <f>YEAR(G1684)</f>
        <v>2023</v>
      </c>
      <c r="T1684" s="8">
        <f>IF(OR(ISBLANK(O1683), O1683=0, O1683="", ISBLANK(P1683), P1683=0, P1683=""), 1, 0)</f>
        <v>1</v>
      </c>
    </row>
    <row r="1685" spans="2:20">
      <c r="B1685" s="7">
        <v>202301361</v>
      </c>
      <c r="C1685" s="8">
        <v>6</v>
      </c>
      <c r="D1685" s="8">
        <v>0</v>
      </c>
      <c r="E1685" s="8">
        <v>0</v>
      </c>
      <c r="F1685" s="9">
        <v>26</v>
      </c>
      <c r="G1685" s="10">
        <v>45160.015173611115</v>
      </c>
      <c r="H1685" s="10">
        <v>45166.752789351849</v>
      </c>
      <c r="I1685" s="11">
        <v>161.69999999999999</v>
      </c>
      <c r="J1685" s="9">
        <v>12</v>
      </c>
      <c r="K1685" s="9" t="s">
        <v>3</v>
      </c>
      <c r="L1685" s="8">
        <v>7301</v>
      </c>
      <c r="M1685" s="8" t="s">
        <v>53</v>
      </c>
      <c r="N1685" s="8" t="s">
        <v>51</v>
      </c>
      <c r="O1685" s="8"/>
      <c r="P1685" s="12"/>
      <c r="Q1685" s="13" t="s">
        <v>1325</v>
      </c>
      <c r="R1685" s="54" t="str">
        <f>IF(ISNUMBER(MATCH(J1685, Causas!B:B, 0)), "Taxonomía Nueva", IF(ISNUMBER(MATCH(J1685, 'Causas 1'!B:B, 0)), "Taxonomía Antigua", "HUÉRFANO"))</f>
        <v>Taxonomía Nueva</v>
      </c>
      <c r="S1685" s="56">
        <f>YEAR(G1685)</f>
        <v>2023</v>
      </c>
      <c r="T1685" s="8">
        <f>IF(OR(ISBLANK(O1684), O1684=0, O1684="", ISBLANK(P1684), P1684=0, P1684=""), 1, 0)</f>
        <v>1</v>
      </c>
    </row>
    <row r="1686" spans="2:20">
      <c r="B1686" s="7">
        <v>202301361</v>
      </c>
      <c r="C1686" s="8">
        <v>6</v>
      </c>
      <c r="D1686" s="8">
        <v>0</v>
      </c>
      <c r="E1686" s="8">
        <v>0</v>
      </c>
      <c r="F1686" s="9">
        <v>24</v>
      </c>
      <c r="G1686" s="10">
        <v>45160.015173611115</v>
      </c>
      <c r="H1686" s="10">
        <v>45166.752905092595</v>
      </c>
      <c r="I1686" s="11">
        <v>161.71</v>
      </c>
      <c r="J1686" s="9">
        <v>12</v>
      </c>
      <c r="K1686" s="9" t="s">
        <v>3</v>
      </c>
      <c r="L1686" s="8">
        <v>7301</v>
      </c>
      <c r="M1686" s="8" t="s">
        <v>53</v>
      </c>
      <c r="N1686" s="8" t="s">
        <v>51</v>
      </c>
      <c r="O1686" s="8"/>
      <c r="P1686" s="12"/>
      <c r="Q1686" s="13" t="s">
        <v>1325</v>
      </c>
      <c r="R1686" s="54" t="str">
        <f>IF(ISNUMBER(MATCH(J1686, Causas!B:B, 0)), "Taxonomía Nueva", IF(ISNUMBER(MATCH(J1686, 'Causas 1'!B:B, 0)), "Taxonomía Antigua", "HUÉRFANO"))</f>
        <v>Taxonomía Nueva</v>
      </c>
      <c r="S1686" s="56">
        <f>YEAR(G1686)</f>
        <v>2023</v>
      </c>
      <c r="T1686" s="8">
        <f>IF(OR(ISBLANK(O1685), O1685=0, O1685="", ISBLANK(P1685), P1685=0, P1685=""), 1, 0)</f>
        <v>1</v>
      </c>
    </row>
    <row r="1687" spans="2:20">
      <c r="B1687" s="7">
        <v>202301361</v>
      </c>
      <c r="C1687" s="8">
        <v>6</v>
      </c>
      <c r="D1687" s="8">
        <v>0</v>
      </c>
      <c r="E1687" s="8">
        <v>0</v>
      </c>
      <c r="F1687" s="9">
        <v>33</v>
      </c>
      <c r="G1687" s="10">
        <v>45160.015173611115</v>
      </c>
      <c r="H1687" s="10">
        <v>45163.83221064815</v>
      </c>
      <c r="I1687" s="11">
        <v>91.61</v>
      </c>
      <c r="J1687" s="9">
        <v>12</v>
      </c>
      <c r="K1687" s="9" t="s">
        <v>3</v>
      </c>
      <c r="L1687" s="8">
        <v>7301</v>
      </c>
      <c r="M1687" s="8" t="s">
        <v>53</v>
      </c>
      <c r="N1687" s="8" t="s">
        <v>275</v>
      </c>
      <c r="O1687" s="8"/>
      <c r="P1687" s="12"/>
      <c r="Q1687" s="13" t="s">
        <v>1325</v>
      </c>
      <c r="R1687" s="54" t="str">
        <f>IF(ISNUMBER(MATCH(J1687, Causas!B:B, 0)), "Taxonomía Nueva", IF(ISNUMBER(MATCH(J1687, 'Causas 1'!B:B, 0)), "Taxonomía Antigua", "HUÉRFANO"))</f>
        <v>Taxonomía Nueva</v>
      </c>
      <c r="S1687" s="56">
        <f>YEAR(G1687)</f>
        <v>2023</v>
      </c>
      <c r="T1687" s="8">
        <f>IF(OR(ISBLANK(O1686), O1686=0, O1686="", ISBLANK(P1686), P1686=0, P1686=""), 1, 0)</f>
        <v>1</v>
      </c>
    </row>
    <row r="1688" spans="2:20">
      <c r="B1688" s="7">
        <v>202301361</v>
      </c>
      <c r="C1688" s="8">
        <v>6</v>
      </c>
      <c r="D1688" s="8">
        <v>0</v>
      </c>
      <c r="E1688" s="8">
        <v>0</v>
      </c>
      <c r="F1688" s="9">
        <v>17</v>
      </c>
      <c r="G1688" s="10">
        <v>45160.015173611115</v>
      </c>
      <c r="H1688" s="10">
        <v>45163.833101851851</v>
      </c>
      <c r="I1688" s="11">
        <v>91.63</v>
      </c>
      <c r="J1688" s="9">
        <v>12</v>
      </c>
      <c r="K1688" s="9" t="s">
        <v>3</v>
      </c>
      <c r="L1688" s="8">
        <v>7301</v>
      </c>
      <c r="M1688" s="8" t="s">
        <v>53</v>
      </c>
      <c r="N1688" s="8" t="s">
        <v>275</v>
      </c>
      <c r="O1688" s="8"/>
      <c r="P1688" s="12"/>
      <c r="Q1688" s="13" t="s">
        <v>1325</v>
      </c>
      <c r="R1688" s="54" t="str">
        <f>IF(ISNUMBER(MATCH(J1688, Causas!B:B, 0)), "Taxonomía Nueva", IF(ISNUMBER(MATCH(J1688, 'Causas 1'!B:B, 0)), "Taxonomía Antigua", "HUÉRFANO"))</f>
        <v>Taxonomía Nueva</v>
      </c>
      <c r="S1688" s="56">
        <f>YEAR(G1688)</f>
        <v>2023</v>
      </c>
      <c r="T1688" s="8">
        <f>IF(OR(ISBLANK(O1687), O1687=0, O1687="", ISBLANK(P1687), P1687=0, P1687=""), 1, 0)</f>
        <v>1</v>
      </c>
    </row>
    <row r="1689" spans="2:20">
      <c r="B1689" s="7">
        <v>202301361</v>
      </c>
      <c r="C1689" s="8">
        <v>6</v>
      </c>
      <c r="D1689" s="8">
        <v>0</v>
      </c>
      <c r="E1689" s="8">
        <v>0</v>
      </c>
      <c r="F1689" s="9">
        <v>6</v>
      </c>
      <c r="G1689" s="10">
        <v>45160.015173611115</v>
      </c>
      <c r="H1689" s="10">
        <v>45166.75408564815</v>
      </c>
      <c r="I1689" s="11">
        <v>161.72999999999999</v>
      </c>
      <c r="J1689" s="9">
        <v>12</v>
      </c>
      <c r="K1689" s="9" t="s">
        <v>3</v>
      </c>
      <c r="L1689" s="8">
        <v>7301</v>
      </c>
      <c r="M1689" s="8" t="s">
        <v>53</v>
      </c>
      <c r="N1689" s="8" t="s">
        <v>275</v>
      </c>
      <c r="O1689" s="8"/>
      <c r="P1689" s="12"/>
      <c r="Q1689" s="13" t="s">
        <v>1325</v>
      </c>
      <c r="R1689" s="54" t="str">
        <f>IF(ISNUMBER(MATCH(J1689, Causas!B:B, 0)), "Taxonomía Nueva", IF(ISNUMBER(MATCH(J1689, 'Causas 1'!B:B, 0)), "Taxonomía Antigua", "HUÉRFANO"))</f>
        <v>Taxonomía Nueva</v>
      </c>
      <c r="S1689" s="56">
        <f>YEAR(G1689)</f>
        <v>2023</v>
      </c>
      <c r="T1689" s="8">
        <f>IF(OR(ISBLANK(O1688), O1688=0, O1688="", ISBLANK(P1688), P1688=0, P1688=""), 1, 0)</f>
        <v>1</v>
      </c>
    </row>
    <row r="1690" spans="2:20">
      <c r="B1690" s="7">
        <v>202301361</v>
      </c>
      <c r="C1690" s="8">
        <v>6</v>
      </c>
      <c r="D1690" s="8">
        <v>0</v>
      </c>
      <c r="E1690" s="8">
        <v>0</v>
      </c>
      <c r="F1690" s="9">
        <v>61</v>
      </c>
      <c r="G1690" s="10">
        <v>45162.568749999999</v>
      </c>
      <c r="H1690" s="10">
        <v>45163.524791666663</v>
      </c>
      <c r="I1690" s="11">
        <v>22.95</v>
      </c>
      <c r="J1690" s="9">
        <v>12</v>
      </c>
      <c r="K1690" s="9" t="s">
        <v>3</v>
      </c>
      <c r="L1690" s="8">
        <v>7301</v>
      </c>
      <c r="M1690" s="8" t="s">
        <v>53</v>
      </c>
      <c r="N1690" s="8" t="s">
        <v>275</v>
      </c>
      <c r="O1690" s="8"/>
      <c r="P1690" s="12"/>
      <c r="Q1690" s="13" t="s">
        <v>1325</v>
      </c>
      <c r="R1690" s="54" t="str">
        <f>IF(ISNUMBER(MATCH(J1690, Causas!B:B, 0)), "Taxonomía Nueva", IF(ISNUMBER(MATCH(J1690, 'Causas 1'!B:B, 0)), "Taxonomía Antigua", "HUÉRFANO"))</f>
        <v>Taxonomía Nueva</v>
      </c>
      <c r="S1690" s="56">
        <f>YEAR(G1690)</f>
        <v>2023</v>
      </c>
      <c r="T1690" s="8">
        <f>IF(OR(ISBLANK(O1689), O1689=0, O1689="", ISBLANK(P1689), P1689=0, P1689=""), 1, 0)</f>
        <v>1</v>
      </c>
    </row>
    <row r="1691" spans="2:20">
      <c r="B1691" s="7">
        <v>202301362</v>
      </c>
      <c r="C1691" s="8">
        <v>6</v>
      </c>
      <c r="D1691" s="8">
        <v>79</v>
      </c>
      <c r="E1691" s="8">
        <v>3561</v>
      </c>
      <c r="F1691" s="9">
        <v>697</v>
      </c>
      <c r="G1691" s="10">
        <v>45160.113078703704</v>
      </c>
      <c r="H1691" s="10">
        <v>45160.170324074075</v>
      </c>
      <c r="I1691" s="11">
        <v>1.37</v>
      </c>
      <c r="J1691" s="9">
        <v>12</v>
      </c>
      <c r="K1691" s="9" t="s">
        <v>3</v>
      </c>
      <c r="L1691" s="8">
        <v>7301</v>
      </c>
      <c r="M1691" s="8" t="s">
        <v>53</v>
      </c>
      <c r="N1691" s="8" t="s">
        <v>51</v>
      </c>
      <c r="O1691" s="8"/>
      <c r="P1691" s="12"/>
      <c r="Q1691" s="13" t="s">
        <v>1326</v>
      </c>
      <c r="R1691" s="54" t="str">
        <f>IF(ISNUMBER(MATCH(J1691, Causas!B:B, 0)), "Taxonomía Nueva", IF(ISNUMBER(MATCH(J1691, 'Causas 1'!B:B, 0)), "Taxonomía Antigua", "HUÉRFANO"))</f>
        <v>Taxonomía Nueva</v>
      </c>
      <c r="S1691" s="56">
        <f>YEAR(G1691)</f>
        <v>2023</v>
      </c>
      <c r="T1691" s="8">
        <f>IF(OR(ISBLANK(O1690), O1690=0, O1690="", ISBLANK(P1690), P1690=0, P1690=""), 1, 0)</f>
        <v>1</v>
      </c>
    </row>
    <row r="1692" spans="2:20">
      <c r="B1692" s="7">
        <v>202301362</v>
      </c>
      <c r="C1692" s="8">
        <v>6</v>
      </c>
      <c r="D1692" s="8">
        <v>8</v>
      </c>
      <c r="E1692" s="8">
        <v>803</v>
      </c>
      <c r="F1692" s="9">
        <v>120</v>
      </c>
      <c r="G1692" s="10">
        <v>45160.113078703704</v>
      </c>
      <c r="H1692" s="10">
        <v>45160.696238425924</v>
      </c>
      <c r="I1692" s="11">
        <v>14</v>
      </c>
      <c r="J1692" s="9">
        <v>12</v>
      </c>
      <c r="K1692" s="9" t="s">
        <v>3</v>
      </c>
      <c r="L1692" s="8">
        <v>7301</v>
      </c>
      <c r="M1692" s="8" t="s">
        <v>53</v>
      </c>
      <c r="N1692" s="8" t="s">
        <v>51</v>
      </c>
      <c r="O1692" s="8"/>
      <c r="P1692" s="12"/>
      <c r="Q1692" s="13" t="s">
        <v>1326</v>
      </c>
      <c r="R1692" s="54" t="str">
        <f>IF(ISNUMBER(MATCH(J1692, Causas!B:B, 0)), "Taxonomía Nueva", IF(ISNUMBER(MATCH(J1692, 'Causas 1'!B:B, 0)), "Taxonomía Antigua", "HUÉRFANO"))</f>
        <v>Taxonomía Nueva</v>
      </c>
      <c r="S1692" s="56">
        <f>YEAR(G1692)</f>
        <v>2023</v>
      </c>
      <c r="T1692" s="8">
        <f>IF(OR(ISBLANK(O1691), O1691=0, O1691="", ISBLANK(P1691), P1691=0, P1691=""), 1, 0)</f>
        <v>1</v>
      </c>
    </row>
    <row r="1693" spans="2:20">
      <c r="B1693" s="7">
        <v>202301362</v>
      </c>
      <c r="C1693" s="8">
        <v>6</v>
      </c>
      <c r="D1693" s="8">
        <v>33</v>
      </c>
      <c r="E1693" s="8">
        <v>2196</v>
      </c>
      <c r="F1693" s="9">
        <v>358</v>
      </c>
      <c r="G1693" s="10">
        <v>45160.697002314817</v>
      </c>
      <c r="H1693" s="10">
        <v>45160.703541666669</v>
      </c>
      <c r="I1693" s="11">
        <v>0.16</v>
      </c>
      <c r="J1693" s="9">
        <v>12</v>
      </c>
      <c r="K1693" s="9" t="s">
        <v>3</v>
      </c>
      <c r="L1693" s="8">
        <v>7301</v>
      </c>
      <c r="M1693" s="8" t="s">
        <v>53</v>
      </c>
      <c r="N1693" s="8" t="s">
        <v>51</v>
      </c>
      <c r="O1693" s="8"/>
      <c r="P1693" s="12"/>
      <c r="Q1693" s="13" t="s">
        <v>1326</v>
      </c>
      <c r="R1693" s="54" t="str">
        <f>IF(ISNUMBER(MATCH(J1693, Causas!B:B, 0)), "Taxonomía Nueva", IF(ISNUMBER(MATCH(J1693, 'Causas 1'!B:B, 0)), "Taxonomía Antigua", "HUÉRFANO"))</f>
        <v>Taxonomía Nueva</v>
      </c>
      <c r="S1693" s="56">
        <f>YEAR(G1693)</f>
        <v>2023</v>
      </c>
      <c r="T1693" s="8">
        <f>IF(OR(ISBLANK(O1692), O1692=0, O1692="", ISBLANK(P1692), P1692=0, P1692=""), 1, 0)</f>
        <v>1</v>
      </c>
    </row>
    <row r="1694" spans="2:20">
      <c r="B1694" s="7">
        <v>202301374</v>
      </c>
      <c r="C1694" s="8">
        <v>2</v>
      </c>
      <c r="D1694" s="8">
        <v>0</v>
      </c>
      <c r="E1694" s="8">
        <v>0</v>
      </c>
      <c r="F1694" s="9">
        <v>4</v>
      </c>
      <c r="G1694" s="10">
        <v>45160.358078703706</v>
      </c>
      <c r="H1694" s="10">
        <v>45160.426655092589</v>
      </c>
      <c r="I1694" s="11">
        <v>1.65</v>
      </c>
      <c r="J1694" s="9">
        <v>5</v>
      </c>
      <c r="K1694" s="9" t="s">
        <v>4</v>
      </c>
      <c r="L1694" s="8">
        <v>7308</v>
      </c>
      <c r="M1694" s="8" t="s">
        <v>50</v>
      </c>
      <c r="N1694" s="8" t="s">
        <v>275</v>
      </c>
      <c r="O1694" s="8"/>
      <c r="P1694" s="12"/>
      <c r="Q1694" s="13" t="s">
        <v>1327</v>
      </c>
      <c r="R1694" s="54" t="str">
        <f>IF(ISNUMBER(MATCH(J1694, Causas!B:B, 0)), "Taxonomía Nueva", IF(ISNUMBER(MATCH(J1694, 'Causas 1'!B:B, 0)), "Taxonomía Antigua", "HUÉRFANO"))</f>
        <v>Taxonomía Nueva</v>
      </c>
      <c r="S1694" s="56">
        <f>YEAR(G1694)</f>
        <v>2023</v>
      </c>
      <c r="T1694" s="8">
        <f>IF(OR(ISBLANK(O1693), O1693=0, O1693="", ISBLANK(P1693), P1693=0, P1693=""), 1, 0)</f>
        <v>1</v>
      </c>
    </row>
    <row r="1695" spans="2:20">
      <c r="B1695" s="7">
        <v>202301382</v>
      </c>
      <c r="C1695" s="8">
        <v>8</v>
      </c>
      <c r="D1695" s="8">
        <v>42</v>
      </c>
      <c r="E1695" s="8">
        <v>1458</v>
      </c>
      <c r="F1695" s="9">
        <v>265</v>
      </c>
      <c r="G1695" s="10">
        <v>45160.45275462963</v>
      </c>
      <c r="H1695" s="10">
        <v>45160.891076388885</v>
      </c>
      <c r="I1695" s="11">
        <v>10.52</v>
      </c>
      <c r="J1695" s="9">
        <v>12</v>
      </c>
      <c r="K1695" s="9" t="s">
        <v>3</v>
      </c>
      <c r="L1695" s="8">
        <v>7301</v>
      </c>
      <c r="M1695" s="8" t="s">
        <v>53</v>
      </c>
      <c r="N1695" s="8" t="s">
        <v>51</v>
      </c>
      <c r="O1695" s="8"/>
      <c r="P1695" s="12"/>
      <c r="Q1695" s="13" t="s">
        <v>1328</v>
      </c>
      <c r="R1695" s="54" t="str">
        <f>IF(ISNUMBER(MATCH(J1695, Causas!B:B, 0)), "Taxonomía Nueva", IF(ISNUMBER(MATCH(J1695, 'Causas 1'!B:B, 0)), "Taxonomía Antigua", "HUÉRFANO"))</f>
        <v>Taxonomía Nueva</v>
      </c>
      <c r="S1695" s="56">
        <f>YEAR(G1695)</f>
        <v>2023</v>
      </c>
      <c r="T1695" s="8">
        <f>IF(OR(ISBLANK(O1694), O1694=0, O1694="", ISBLANK(P1694), P1694=0, P1694=""), 1, 0)</f>
        <v>1</v>
      </c>
    </row>
    <row r="1696" spans="2:20">
      <c r="B1696" s="7">
        <v>202301382</v>
      </c>
      <c r="C1696" s="8">
        <v>8</v>
      </c>
      <c r="D1696" s="8">
        <v>2</v>
      </c>
      <c r="E1696" s="8">
        <v>120</v>
      </c>
      <c r="F1696" s="9">
        <v>27</v>
      </c>
      <c r="G1696" s="10">
        <v>45160.666898148149</v>
      </c>
      <c r="H1696" s="10">
        <v>45160.703541666669</v>
      </c>
      <c r="I1696" s="11">
        <v>0.88</v>
      </c>
      <c r="J1696" s="9">
        <v>12</v>
      </c>
      <c r="K1696" s="9" t="s">
        <v>3</v>
      </c>
      <c r="L1696" s="8">
        <v>7301</v>
      </c>
      <c r="M1696" s="8" t="s">
        <v>53</v>
      </c>
      <c r="N1696" s="8" t="s">
        <v>51</v>
      </c>
      <c r="O1696" s="8"/>
      <c r="P1696" s="12"/>
      <c r="Q1696" s="13" t="s">
        <v>1328</v>
      </c>
      <c r="R1696" s="54" t="str">
        <f>IF(ISNUMBER(MATCH(J1696, Causas!B:B, 0)), "Taxonomía Nueva", IF(ISNUMBER(MATCH(J1696, 'Causas 1'!B:B, 0)), "Taxonomía Antigua", "HUÉRFANO"))</f>
        <v>Taxonomía Nueva</v>
      </c>
      <c r="S1696" s="56">
        <f>YEAR(G1696)</f>
        <v>2023</v>
      </c>
      <c r="T1696" s="8">
        <f>IF(OR(ISBLANK(O1695), O1695=0, O1695="", ISBLANK(P1695), P1695=0, P1695=""), 1, 0)</f>
        <v>1</v>
      </c>
    </row>
    <row r="1697" spans="2:20">
      <c r="B1697" s="7">
        <v>202301382</v>
      </c>
      <c r="C1697" s="8">
        <v>8</v>
      </c>
      <c r="D1697" s="8">
        <v>10</v>
      </c>
      <c r="E1697" s="8">
        <v>590</v>
      </c>
      <c r="F1697" s="9">
        <v>167</v>
      </c>
      <c r="G1697" s="10">
        <v>45160.666898148149</v>
      </c>
      <c r="H1697" s="10">
        <v>45160.891076388885</v>
      </c>
      <c r="I1697" s="11">
        <v>5.38</v>
      </c>
      <c r="J1697" s="9">
        <v>12</v>
      </c>
      <c r="K1697" s="9" t="s">
        <v>3</v>
      </c>
      <c r="L1697" s="8">
        <v>7301</v>
      </c>
      <c r="M1697" s="8" t="s">
        <v>53</v>
      </c>
      <c r="N1697" s="8" t="s">
        <v>51</v>
      </c>
      <c r="O1697" s="8"/>
      <c r="P1697" s="12"/>
      <c r="Q1697" s="13" t="s">
        <v>1328</v>
      </c>
      <c r="R1697" s="54" t="str">
        <f>IF(ISNUMBER(MATCH(J1697, Causas!B:B, 0)), "Taxonomía Nueva", IF(ISNUMBER(MATCH(J1697, 'Causas 1'!B:B, 0)), "Taxonomía Antigua", "HUÉRFANO"))</f>
        <v>Taxonomía Nueva</v>
      </c>
      <c r="S1697" s="56">
        <f>YEAR(G1697)</f>
        <v>2023</v>
      </c>
      <c r="T1697" s="8">
        <f>IF(OR(ISBLANK(O1696), O1696=0, O1696="", ISBLANK(P1696), P1696=0, P1696=""), 1, 0)</f>
        <v>1</v>
      </c>
    </row>
    <row r="1698" spans="2:20">
      <c r="B1698" s="7">
        <v>202301386</v>
      </c>
      <c r="C1698" s="8">
        <v>2</v>
      </c>
      <c r="D1698" s="8">
        <v>2</v>
      </c>
      <c r="E1698" s="8">
        <v>30</v>
      </c>
      <c r="F1698" s="9">
        <v>9</v>
      </c>
      <c r="G1698" s="10">
        <v>45160.426840277774</v>
      </c>
      <c r="H1698" s="10">
        <v>45160.470358796294</v>
      </c>
      <c r="I1698" s="11">
        <v>1.04</v>
      </c>
      <c r="J1698" s="9">
        <v>4</v>
      </c>
      <c r="K1698" s="9" t="s">
        <v>4</v>
      </c>
      <c r="L1698" s="8">
        <v>6303</v>
      </c>
      <c r="M1698" s="8" t="s">
        <v>64</v>
      </c>
      <c r="N1698" s="8" t="s">
        <v>51</v>
      </c>
      <c r="O1698" s="8"/>
      <c r="P1698" s="12"/>
      <c r="Q1698" s="13" t="s">
        <v>1329</v>
      </c>
      <c r="R1698" s="54" t="str">
        <f>IF(ISNUMBER(MATCH(J1698, Causas!B:B, 0)), "Taxonomía Nueva", IF(ISNUMBER(MATCH(J1698, 'Causas 1'!B:B, 0)), "Taxonomía Antigua", "HUÉRFANO"))</f>
        <v>Taxonomía Nueva</v>
      </c>
      <c r="S1698" s="56">
        <f>YEAR(G1698)</f>
        <v>2023</v>
      </c>
      <c r="T1698" s="8">
        <f>IF(OR(ISBLANK(O1697), O1697=0, O1697="", ISBLANK(P1697), P1697=0, P1697=""), 1, 0)</f>
        <v>1</v>
      </c>
    </row>
    <row r="1699" spans="2:20">
      <c r="B1699" s="7">
        <v>202301386</v>
      </c>
      <c r="C1699" s="8">
        <v>2</v>
      </c>
      <c r="D1699" s="8">
        <v>1</v>
      </c>
      <c r="E1699" s="8">
        <v>75</v>
      </c>
      <c r="F1699" s="9">
        <v>1</v>
      </c>
      <c r="G1699" s="10">
        <v>45160.426840277774</v>
      </c>
      <c r="H1699" s="10">
        <v>45160.521087962959</v>
      </c>
      <c r="I1699" s="11">
        <v>2.2599999999999998</v>
      </c>
      <c r="J1699" s="9">
        <v>4</v>
      </c>
      <c r="K1699" s="9" t="s">
        <v>4</v>
      </c>
      <c r="L1699" s="8">
        <v>6303</v>
      </c>
      <c r="M1699" s="8" t="s">
        <v>64</v>
      </c>
      <c r="N1699" s="8" t="s">
        <v>51</v>
      </c>
      <c r="O1699" s="8"/>
      <c r="P1699" s="12"/>
      <c r="Q1699" s="13" t="s">
        <v>1329</v>
      </c>
      <c r="R1699" s="54" t="str">
        <f>IF(ISNUMBER(MATCH(J1699, Causas!B:B, 0)), "Taxonomía Nueva", IF(ISNUMBER(MATCH(J1699, 'Causas 1'!B:B, 0)), "Taxonomía Antigua", "HUÉRFANO"))</f>
        <v>Taxonomía Nueva</v>
      </c>
      <c r="S1699" s="56">
        <f>YEAR(G1699)</f>
        <v>2023</v>
      </c>
      <c r="T1699" s="8">
        <f>IF(OR(ISBLANK(O1698), O1698=0, O1698="", ISBLANK(P1698), P1698=0, P1698=""), 1, 0)</f>
        <v>1</v>
      </c>
    </row>
    <row r="1700" spans="2:20">
      <c r="B1700" s="7">
        <v>202301386</v>
      </c>
      <c r="C1700" s="8">
        <v>2</v>
      </c>
      <c r="D1700" s="8">
        <v>6</v>
      </c>
      <c r="E1700" s="8">
        <v>6610</v>
      </c>
      <c r="F1700" s="9">
        <v>7</v>
      </c>
      <c r="G1700" s="10">
        <v>45160.426840277774</v>
      </c>
      <c r="H1700" s="10">
        <v>45160.470358796294</v>
      </c>
      <c r="I1700" s="11">
        <v>1.04</v>
      </c>
      <c r="J1700" s="9">
        <v>4</v>
      </c>
      <c r="K1700" s="9" t="s">
        <v>4</v>
      </c>
      <c r="L1700" s="8">
        <v>7308</v>
      </c>
      <c r="M1700" s="8" t="s">
        <v>50</v>
      </c>
      <c r="N1700" s="8" t="s">
        <v>51</v>
      </c>
      <c r="O1700" s="8"/>
      <c r="P1700" s="12"/>
      <c r="Q1700" s="13" t="s">
        <v>1329</v>
      </c>
      <c r="R1700" s="54" t="str">
        <f>IF(ISNUMBER(MATCH(J1700, Causas!B:B, 0)), "Taxonomía Nueva", IF(ISNUMBER(MATCH(J1700, 'Causas 1'!B:B, 0)), "Taxonomía Antigua", "HUÉRFANO"))</f>
        <v>Taxonomía Nueva</v>
      </c>
      <c r="S1700" s="56">
        <f>YEAR(G1700)</f>
        <v>2023</v>
      </c>
      <c r="T1700" s="8">
        <f>IF(OR(ISBLANK(O1699), O1699=0, O1699="", ISBLANK(P1699), P1699=0, P1699=""), 1, 0)</f>
        <v>1</v>
      </c>
    </row>
    <row r="1701" spans="2:20">
      <c r="B1701" s="7">
        <v>202301386</v>
      </c>
      <c r="C1701" s="8">
        <v>2</v>
      </c>
      <c r="D1701" s="8">
        <v>107</v>
      </c>
      <c r="E1701" s="8">
        <v>8310.5</v>
      </c>
      <c r="F1701" s="9">
        <v>815</v>
      </c>
      <c r="G1701" s="10">
        <v>45160.426840277774</v>
      </c>
      <c r="H1701" s="10">
        <v>45160.521087962959</v>
      </c>
      <c r="I1701" s="11">
        <v>2.2599999999999998</v>
      </c>
      <c r="J1701" s="9">
        <v>4</v>
      </c>
      <c r="K1701" s="9" t="s">
        <v>4</v>
      </c>
      <c r="L1701" s="8">
        <v>7308</v>
      </c>
      <c r="M1701" s="8" t="s">
        <v>50</v>
      </c>
      <c r="N1701" s="8" t="s">
        <v>51</v>
      </c>
      <c r="O1701" s="8"/>
      <c r="P1701" s="12"/>
      <c r="Q1701" s="13" t="s">
        <v>1329</v>
      </c>
      <c r="R1701" s="54" t="str">
        <f>IF(ISNUMBER(MATCH(J1701, Causas!B:B, 0)), "Taxonomía Nueva", IF(ISNUMBER(MATCH(J1701, 'Causas 1'!B:B, 0)), "Taxonomía Antigua", "HUÉRFANO"))</f>
        <v>Taxonomía Nueva</v>
      </c>
      <c r="S1701" s="56">
        <f>YEAR(G1701)</f>
        <v>2023</v>
      </c>
      <c r="T1701" s="8">
        <f>IF(OR(ISBLANK(O1700), O1700=0, O1700="", ISBLANK(P1700), P1700=0, P1700=""), 1, 0)</f>
        <v>1</v>
      </c>
    </row>
    <row r="1702" spans="2:20">
      <c r="B1702" s="7">
        <v>202301386</v>
      </c>
      <c r="C1702" s="8">
        <v>2</v>
      </c>
      <c r="D1702" s="8">
        <v>5</v>
      </c>
      <c r="E1702" s="8">
        <v>130</v>
      </c>
      <c r="F1702" s="9">
        <v>87</v>
      </c>
      <c r="G1702" s="10">
        <v>45160.426840277774</v>
      </c>
      <c r="H1702" s="10">
        <v>45160.751446759263</v>
      </c>
      <c r="I1702" s="11">
        <v>7.79</v>
      </c>
      <c r="J1702" s="9">
        <v>4</v>
      </c>
      <c r="K1702" s="9" t="s">
        <v>4</v>
      </c>
      <c r="L1702" s="8">
        <v>7308</v>
      </c>
      <c r="M1702" s="8" t="s">
        <v>50</v>
      </c>
      <c r="N1702" s="8" t="s">
        <v>51</v>
      </c>
      <c r="O1702" s="8"/>
      <c r="P1702" s="12"/>
      <c r="Q1702" s="13" t="s">
        <v>1329</v>
      </c>
      <c r="R1702" s="54" t="str">
        <f>IF(ISNUMBER(MATCH(J1702, Causas!B:B, 0)), "Taxonomía Nueva", IF(ISNUMBER(MATCH(J1702, 'Causas 1'!B:B, 0)), "Taxonomía Antigua", "HUÉRFANO"))</f>
        <v>Taxonomía Nueva</v>
      </c>
      <c r="S1702" s="56">
        <f>YEAR(G1702)</f>
        <v>2023</v>
      </c>
      <c r="T1702" s="8">
        <f>IF(OR(ISBLANK(O1701), O1701=0, O1701="", ISBLANK(P1701), P1701=0, P1701=""), 1, 0)</f>
        <v>1</v>
      </c>
    </row>
    <row r="1703" spans="2:20">
      <c r="B1703" s="7">
        <v>202301392</v>
      </c>
      <c r="C1703" s="8">
        <v>7</v>
      </c>
      <c r="D1703" s="8">
        <v>49</v>
      </c>
      <c r="E1703" s="8">
        <v>2058</v>
      </c>
      <c r="F1703" s="9">
        <v>252</v>
      </c>
      <c r="G1703" s="10">
        <v>45160.488634259258</v>
      </c>
      <c r="H1703" s="10">
        <v>45161.435023148151</v>
      </c>
      <c r="I1703" s="11">
        <v>22.71</v>
      </c>
      <c r="J1703" s="9">
        <v>12</v>
      </c>
      <c r="K1703" s="9" t="s">
        <v>3</v>
      </c>
      <c r="L1703" s="8">
        <v>7301</v>
      </c>
      <c r="M1703" s="8" t="s">
        <v>53</v>
      </c>
      <c r="N1703" s="8" t="s">
        <v>51</v>
      </c>
      <c r="O1703" s="8"/>
      <c r="P1703" s="12"/>
      <c r="Q1703" s="13" t="s">
        <v>1330</v>
      </c>
      <c r="R1703" s="54" t="str">
        <f>IF(ISNUMBER(MATCH(J1703, Causas!B:B, 0)), "Taxonomía Nueva", IF(ISNUMBER(MATCH(J1703, 'Causas 1'!B:B, 0)), "Taxonomía Antigua", "HUÉRFANO"))</f>
        <v>Taxonomía Nueva</v>
      </c>
      <c r="S1703" s="56">
        <f>YEAR(G1703)</f>
        <v>2023</v>
      </c>
      <c r="T1703" s="8">
        <f>IF(OR(ISBLANK(O1702), O1702=0, O1702="", ISBLANK(P1702), P1702=0, P1702=""), 1, 0)</f>
        <v>1</v>
      </c>
    </row>
    <row r="1704" spans="2:20">
      <c r="B1704" s="7">
        <v>202301396</v>
      </c>
      <c r="C1704" s="8">
        <v>2</v>
      </c>
      <c r="D1704" s="8">
        <v>1</v>
      </c>
      <c r="E1704" s="8">
        <v>5</v>
      </c>
      <c r="F1704" s="9">
        <v>5</v>
      </c>
      <c r="G1704" s="10">
        <v>45160.506967592592</v>
      </c>
      <c r="H1704" s="10">
        <v>45160.613275462965</v>
      </c>
      <c r="I1704" s="11">
        <v>2.5499999999999998</v>
      </c>
      <c r="J1704" s="9">
        <v>12</v>
      </c>
      <c r="K1704" s="9" t="s">
        <v>3</v>
      </c>
      <c r="L1704" s="8">
        <v>6303</v>
      </c>
      <c r="M1704" s="8" t="s">
        <v>64</v>
      </c>
      <c r="N1704" s="8" t="s">
        <v>51</v>
      </c>
      <c r="O1704" s="8"/>
      <c r="P1704" s="12"/>
      <c r="Q1704" s="13" t="s">
        <v>1331</v>
      </c>
      <c r="R1704" s="54" t="str">
        <f>IF(ISNUMBER(MATCH(J1704, Causas!B:B, 0)), "Taxonomía Nueva", IF(ISNUMBER(MATCH(J1704, 'Causas 1'!B:B, 0)), "Taxonomía Antigua", "HUÉRFANO"))</f>
        <v>Taxonomía Nueva</v>
      </c>
      <c r="S1704" s="56">
        <f>YEAR(G1704)</f>
        <v>2023</v>
      </c>
      <c r="T1704" s="8">
        <f>IF(OR(ISBLANK(O1703), O1703=0, O1703="", ISBLANK(P1703), P1703=0, P1703=""), 1, 0)</f>
        <v>1</v>
      </c>
    </row>
    <row r="1705" spans="2:20">
      <c r="B1705" s="7">
        <v>202301396</v>
      </c>
      <c r="C1705" s="8">
        <v>2</v>
      </c>
      <c r="D1705" s="8">
        <v>6</v>
      </c>
      <c r="E1705" s="8">
        <v>170</v>
      </c>
      <c r="F1705" s="9">
        <v>87</v>
      </c>
      <c r="G1705" s="10">
        <v>45160.506967592592</v>
      </c>
      <c r="H1705" s="10">
        <v>45161.573437500003</v>
      </c>
      <c r="I1705" s="11">
        <v>25.6</v>
      </c>
      <c r="J1705" s="9">
        <v>12</v>
      </c>
      <c r="K1705" s="9" t="s">
        <v>3</v>
      </c>
      <c r="L1705" s="8">
        <v>6303</v>
      </c>
      <c r="M1705" s="8" t="s">
        <v>64</v>
      </c>
      <c r="N1705" s="8" t="s">
        <v>51</v>
      </c>
      <c r="O1705" s="8"/>
      <c r="P1705" s="12"/>
      <c r="Q1705" s="13" t="s">
        <v>1331</v>
      </c>
      <c r="R1705" s="54" t="str">
        <f>IF(ISNUMBER(MATCH(J1705, Causas!B:B, 0)), "Taxonomía Nueva", IF(ISNUMBER(MATCH(J1705, 'Causas 1'!B:B, 0)), "Taxonomía Antigua", "HUÉRFANO"))</f>
        <v>Taxonomía Nueva</v>
      </c>
      <c r="S1705" s="56">
        <f>YEAR(G1705)</f>
        <v>2023</v>
      </c>
      <c r="T1705" s="8">
        <f>IF(OR(ISBLANK(O1704), O1704=0, O1704="", ISBLANK(P1704), P1704=0, P1704=""), 1, 0)</f>
        <v>1</v>
      </c>
    </row>
    <row r="1706" spans="2:20">
      <c r="B1706" s="7">
        <v>202301396</v>
      </c>
      <c r="C1706" s="8">
        <v>2</v>
      </c>
      <c r="D1706" s="8">
        <v>1</v>
      </c>
      <c r="E1706" s="8">
        <v>30</v>
      </c>
      <c r="F1706" s="9">
        <v>22</v>
      </c>
      <c r="G1706" s="10">
        <v>45160.506967592592</v>
      </c>
      <c r="H1706" s="10">
        <v>45160.613275462965</v>
      </c>
      <c r="I1706" s="11">
        <v>2.5499999999999998</v>
      </c>
      <c r="J1706" s="9">
        <v>12</v>
      </c>
      <c r="K1706" s="9" t="s">
        <v>3</v>
      </c>
      <c r="L1706" s="8">
        <v>7308</v>
      </c>
      <c r="M1706" s="8" t="s">
        <v>50</v>
      </c>
      <c r="N1706" s="8" t="s">
        <v>51</v>
      </c>
      <c r="O1706" s="8"/>
      <c r="P1706" s="12"/>
      <c r="Q1706" s="13" t="s">
        <v>1331</v>
      </c>
      <c r="R1706" s="54" t="str">
        <f>IF(ISNUMBER(MATCH(J1706, Causas!B:B, 0)), "Taxonomía Nueva", IF(ISNUMBER(MATCH(J1706, 'Causas 1'!B:B, 0)), "Taxonomía Antigua", "HUÉRFANO"))</f>
        <v>Taxonomía Nueva</v>
      </c>
      <c r="S1706" s="56">
        <f>YEAR(G1706)</f>
        <v>2023</v>
      </c>
      <c r="T1706" s="8">
        <f>IF(OR(ISBLANK(O1705), O1705=0, O1705="", ISBLANK(P1705), P1705=0, P1705=""), 1, 0)</f>
        <v>1</v>
      </c>
    </row>
    <row r="1707" spans="2:20">
      <c r="B1707" s="7">
        <v>202301435</v>
      </c>
      <c r="C1707" s="8">
        <v>2</v>
      </c>
      <c r="D1707" s="8">
        <v>4</v>
      </c>
      <c r="E1707" s="8">
        <v>255</v>
      </c>
      <c r="F1707" s="9">
        <v>11</v>
      </c>
      <c r="G1707" s="10">
        <v>45160.748101851852</v>
      </c>
      <c r="H1707" s="10">
        <v>45160.797824074078</v>
      </c>
      <c r="I1707" s="11">
        <v>1.19</v>
      </c>
      <c r="J1707" s="9">
        <v>5</v>
      </c>
      <c r="K1707" s="9" t="s">
        <v>4</v>
      </c>
      <c r="L1707" s="8">
        <v>7308</v>
      </c>
      <c r="M1707" s="8" t="s">
        <v>50</v>
      </c>
      <c r="N1707" s="8" t="s">
        <v>51</v>
      </c>
      <c r="O1707" s="8"/>
      <c r="P1707" s="12"/>
      <c r="Q1707" s="13" t="s">
        <v>1332</v>
      </c>
      <c r="R1707" s="54" t="str">
        <f>IF(ISNUMBER(MATCH(J1707, Causas!B:B, 0)), "Taxonomía Nueva", IF(ISNUMBER(MATCH(J1707, 'Causas 1'!B:B, 0)), "Taxonomía Antigua", "HUÉRFANO"))</f>
        <v>Taxonomía Nueva</v>
      </c>
      <c r="S1707" s="56">
        <f>YEAR(G1707)</f>
        <v>2023</v>
      </c>
      <c r="T1707" s="8">
        <f>IF(OR(ISBLANK(O1706), O1706=0, O1706="", ISBLANK(P1706), P1706=0, P1706=""), 1, 0)</f>
        <v>1</v>
      </c>
    </row>
    <row r="1708" spans="2:20">
      <c r="B1708" s="7">
        <v>202301436</v>
      </c>
      <c r="C1708" s="8">
        <v>6</v>
      </c>
      <c r="D1708" s="8">
        <v>4</v>
      </c>
      <c r="E1708" s="8">
        <v>300</v>
      </c>
      <c r="F1708" s="9">
        <v>71</v>
      </c>
      <c r="G1708" s="10">
        <v>45160.758773148147</v>
      </c>
      <c r="H1708" s="10">
        <v>45161.716793981483</v>
      </c>
      <c r="I1708" s="11">
        <v>22.99</v>
      </c>
      <c r="J1708" s="9">
        <v>12</v>
      </c>
      <c r="K1708" s="9" t="s">
        <v>3</v>
      </c>
      <c r="L1708" s="8">
        <v>7301</v>
      </c>
      <c r="M1708" s="8" t="s">
        <v>53</v>
      </c>
      <c r="N1708" s="8" t="s">
        <v>51</v>
      </c>
      <c r="O1708" s="8"/>
      <c r="P1708" s="12"/>
      <c r="Q1708" s="13" t="s">
        <v>1333</v>
      </c>
      <c r="R1708" s="54" t="str">
        <f>IF(ISNUMBER(MATCH(J1708, Causas!B:B, 0)), "Taxonomía Nueva", IF(ISNUMBER(MATCH(J1708, 'Causas 1'!B:B, 0)), "Taxonomía Antigua", "HUÉRFANO"))</f>
        <v>Taxonomía Nueva</v>
      </c>
      <c r="S1708" s="56">
        <f>YEAR(G1708)</f>
        <v>2023</v>
      </c>
      <c r="T1708" s="8">
        <f>IF(OR(ISBLANK(O1707), O1707=0, O1707="", ISBLANK(P1707), P1707=0, P1707=""), 1, 0)</f>
        <v>1</v>
      </c>
    </row>
    <row r="1709" spans="2:20">
      <c r="B1709" s="7">
        <v>202301462</v>
      </c>
      <c r="C1709" s="8">
        <v>7</v>
      </c>
      <c r="D1709" s="8">
        <v>0</v>
      </c>
      <c r="E1709" s="8">
        <v>0</v>
      </c>
      <c r="F1709" s="9">
        <v>29</v>
      </c>
      <c r="G1709" s="10">
        <v>45160.693414351852</v>
      </c>
      <c r="H1709" s="10">
        <v>45161.602372685185</v>
      </c>
      <c r="I1709" s="11">
        <v>21.82</v>
      </c>
      <c r="J1709" s="9">
        <v>12</v>
      </c>
      <c r="K1709" s="9" t="s">
        <v>3</v>
      </c>
      <c r="L1709" s="8">
        <v>7301</v>
      </c>
      <c r="M1709" s="8" t="s">
        <v>53</v>
      </c>
      <c r="N1709" s="8" t="s">
        <v>275</v>
      </c>
      <c r="O1709" s="8"/>
      <c r="P1709" s="12"/>
      <c r="Q1709" s="13" t="s">
        <v>1334</v>
      </c>
      <c r="R1709" s="54" t="str">
        <f>IF(ISNUMBER(MATCH(J1709, Causas!B:B, 0)), "Taxonomía Nueva", IF(ISNUMBER(MATCH(J1709, 'Causas 1'!B:B, 0)), "Taxonomía Antigua", "HUÉRFANO"))</f>
        <v>Taxonomía Nueva</v>
      </c>
      <c r="S1709" s="56">
        <f>YEAR(G1709)</f>
        <v>2023</v>
      </c>
      <c r="T1709" s="8">
        <f>IF(OR(ISBLANK(O1708), O1708=0, O1708="", ISBLANK(P1708), P1708=0, P1708=""), 1, 0)</f>
        <v>1</v>
      </c>
    </row>
    <row r="1710" spans="2:20">
      <c r="B1710" s="7">
        <v>202301481</v>
      </c>
      <c r="C1710" s="8">
        <v>6</v>
      </c>
      <c r="D1710" s="8">
        <v>1</v>
      </c>
      <c r="E1710" s="8">
        <v>150</v>
      </c>
      <c r="F1710" s="9">
        <v>162</v>
      </c>
      <c r="G1710" s="10">
        <v>45161.820081018515</v>
      </c>
      <c r="H1710" s="10">
        <v>45161.875740740739</v>
      </c>
      <c r="I1710" s="11">
        <v>1.34</v>
      </c>
      <c r="J1710" s="9">
        <v>26</v>
      </c>
      <c r="K1710" s="9" t="s">
        <v>4</v>
      </c>
      <c r="L1710" s="8">
        <v>7301</v>
      </c>
      <c r="M1710" s="8" t="s">
        <v>53</v>
      </c>
      <c r="N1710" s="8" t="s">
        <v>51</v>
      </c>
      <c r="O1710" s="8"/>
      <c r="P1710" s="12"/>
      <c r="Q1710" s="13" t="s">
        <v>1335</v>
      </c>
      <c r="R1710" s="54" t="str">
        <f>IF(ISNUMBER(MATCH(J1710, Causas!B:B, 0)), "Taxonomía Nueva", IF(ISNUMBER(MATCH(J1710, 'Causas 1'!B:B, 0)), "Taxonomía Antigua", "HUÉRFANO"))</f>
        <v>Taxonomía Nueva</v>
      </c>
      <c r="S1710" s="56">
        <f>YEAR(G1710)</f>
        <v>2023</v>
      </c>
      <c r="T1710" s="8">
        <f>IF(OR(ISBLANK(O1709), O1709=0, O1709="", ISBLANK(P1709), P1709=0, P1709=""), 1, 0)</f>
        <v>1</v>
      </c>
    </row>
    <row r="1711" spans="2:20">
      <c r="B1711" s="7">
        <v>202301508</v>
      </c>
      <c r="C1711" s="8">
        <v>6</v>
      </c>
      <c r="D1711" s="8">
        <v>0</v>
      </c>
      <c r="E1711" s="8">
        <v>0</v>
      </c>
      <c r="F1711" s="9">
        <v>88</v>
      </c>
      <c r="G1711" s="10">
        <v>45163.558472222219</v>
      </c>
      <c r="H1711" s="10">
        <v>45163.694328703707</v>
      </c>
      <c r="I1711" s="11">
        <v>3.26</v>
      </c>
      <c r="J1711" s="9">
        <v>26</v>
      </c>
      <c r="K1711" s="9" t="s">
        <v>4</v>
      </c>
      <c r="L1711" s="8">
        <v>7301</v>
      </c>
      <c r="M1711" s="8" t="s">
        <v>53</v>
      </c>
      <c r="N1711" s="8" t="s">
        <v>275</v>
      </c>
      <c r="O1711" s="8"/>
      <c r="P1711" s="12"/>
      <c r="Q1711" s="13" t="s">
        <v>1336</v>
      </c>
      <c r="R1711" s="54" t="str">
        <f>IF(ISNUMBER(MATCH(J1711, Causas!B:B, 0)), "Taxonomía Nueva", IF(ISNUMBER(MATCH(J1711, 'Causas 1'!B:B, 0)), "Taxonomía Antigua", "HUÉRFANO"))</f>
        <v>Taxonomía Nueva</v>
      </c>
      <c r="S1711" s="56">
        <f>YEAR(G1711)</f>
        <v>2023</v>
      </c>
      <c r="T1711" s="8">
        <f>IF(OR(ISBLANK(O1710), O1710=0, O1710="", ISBLANK(P1710), P1710=0, P1710=""), 1, 0)</f>
        <v>1</v>
      </c>
    </row>
    <row r="1712" spans="2:20">
      <c r="B1712" s="7">
        <v>202301516</v>
      </c>
      <c r="C1712" s="8">
        <v>9</v>
      </c>
      <c r="D1712" s="8">
        <v>7</v>
      </c>
      <c r="E1712" s="8">
        <v>205</v>
      </c>
      <c r="F1712" s="9">
        <v>29</v>
      </c>
      <c r="G1712" s="10">
        <v>45163.735891203702</v>
      </c>
      <c r="H1712" s="10">
        <v>45163.863935185182</v>
      </c>
      <c r="I1712" s="11">
        <v>3.07</v>
      </c>
      <c r="J1712" s="9">
        <v>5</v>
      </c>
      <c r="K1712" s="9" t="s">
        <v>4</v>
      </c>
      <c r="L1712" s="8">
        <v>7308</v>
      </c>
      <c r="M1712" s="8" t="s">
        <v>50</v>
      </c>
      <c r="N1712" s="8" t="s">
        <v>51</v>
      </c>
      <c r="O1712" s="8"/>
      <c r="P1712" s="12"/>
      <c r="Q1712" s="13" t="s">
        <v>1337</v>
      </c>
      <c r="R1712" s="54" t="str">
        <f>IF(ISNUMBER(MATCH(J1712, Causas!B:B, 0)), "Taxonomía Nueva", IF(ISNUMBER(MATCH(J1712, 'Causas 1'!B:B, 0)), "Taxonomía Antigua", "HUÉRFANO"))</f>
        <v>Taxonomía Nueva</v>
      </c>
      <c r="S1712" s="56">
        <f>YEAR(G1712)</f>
        <v>2023</v>
      </c>
      <c r="T1712" s="8">
        <f>IF(OR(ISBLANK(O1711), O1711=0, O1711="", ISBLANK(P1711), P1711=0, P1711=""), 1, 0)</f>
        <v>1</v>
      </c>
    </row>
    <row r="1713" spans="2:20">
      <c r="B1713" s="7">
        <v>202301532</v>
      </c>
      <c r="C1713" s="8">
        <v>6</v>
      </c>
      <c r="D1713" s="8">
        <v>0</v>
      </c>
      <c r="E1713" s="8">
        <v>0</v>
      </c>
      <c r="F1713" s="9">
        <v>17</v>
      </c>
      <c r="G1713" s="10">
        <v>45164.816134259258</v>
      </c>
      <c r="H1713" s="10">
        <v>45164.916319444441</v>
      </c>
      <c r="I1713" s="11">
        <v>2.4</v>
      </c>
      <c r="J1713" s="9">
        <v>26</v>
      </c>
      <c r="K1713" s="9" t="s">
        <v>4</v>
      </c>
      <c r="L1713" s="8">
        <v>7301</v>
      </c>
      <c r="M1713" s="8" t="s">
        <v>53</v>
      </c>
      <c r="N1713" s="8" t="s">
        <v>275</v>
      </c>
      <c r="O1713" s="8"/>
      <c r="P1713" s="12"/>
      <c r="Q1713" s="13" t="s">
        <v>1338</v>
      </c>
      <c r="R1713" s="54" t="str">
        <f>IF(ISNUMBER(MATCH(J1713, Causas!B:B, 0)), "Taxonomía Nueva", IF(ISNUMBER(MATCH(J1713, 'Causas 1'!B:B, 0)), "Taxonomía Antigua", "HUÉRFANO"))</f>
        <v>Taxonomía Nueva</v>
      </c>
      <c r="S1713" s="56">
        <f>YEAR(G1713)</f>
        <v>2023</v>
      </c>
      <c r="T1713" s="8">
        <f>IF(OR(ISBLANK(O1712), O1712=0, O1712="", ISBLANK(P1712), P1712=0, P1712=""), 1, 0)</f>
        <v>1</v>
      </c>
    </row>
    <row r="1714" spans="2:20">
      <c r="B1714" s="7">
        <v>202301572</v>
      </c>
      <c r="C1714" s="8">
        <v>8</v>
      </c>
      <c r="D1714" s="8">
        <v>21</v>
      </c>
      <c r="E1714" s="8">
        <v>890</v>
      </c>
      <c r="F1714" s="9">
        <v>147</v>
      </c>
      <c r="G1714" s="10">
        <v>45171.825104166666</v>
      </c>
      <c r="H1714" s="10">
        <v>45171.92763888889</v>
      </c>
      <c r="I1714" s="11">
        <v>2.46</v>
      </c>
      <c r="J1714" s="9">
        <v>22</v>
      </c>
      <c r="K1714" s="9" t="s">
        <v>3</v>
      </c>
      <c r="L1714" s="8">
        <v>7301</v>
      </c>
      <c r="M1714" s="8" t="s">
        <v>53</v>
      </c>
      <c r="N1714" s="8" t="s">
        <v>51</v>
      </c>
      <c r="O1714" s="8"/>
      <c r="P1714" s="12"/>
      <c r="Q1714" s="13" t="s">
        <v>1339</v>
      </c>
      <c r="R1714" s="54" t="str">
        <f>IF(ISNUMBER(MATCH(J1714, Causas!B:B, 0)), "Taxonomía Nueva", IF(ISNUMBER(MATCH(J1714, 'Causas 1'!B:B, 0)), "Taxonomía Antigua", "HUÉRFANO"))</f>
        <v>Taxonomía Nueva</v>
      </c>
      <c r="S1714" s="56">
        <f>YEAR(G1714)</f>
        <v>2023</v>
      </c>
      <c r="T1714" s="8">
        <f>IF(OR(ISBLANK(O1713), O1713=0, O1713="", ISBLANK(P1713), P1713=0, P1713=""), 1, 0)</f>
        <v>1</v>
      </c>
    </row>
    <row r="1715" spans="2:20">
      <c r="B1715" s="7">
        <v>202301591</v>
      </c>
      <c r="C1715" s="8">
        <v>6</v>
      </c>
      <c r="D1715" s="8">
        <v>94</v>
      </c>
      <c r="E1715" s="8">
        <v>5338.5</v>
      </c>
      <c r="F1715" s="9">
        <v>1248</v>
      </c>
      <c r="G1715" s="10">
        <v>45175.494664351849</v>
      </c>
      <c r="H1715" s="10">
        <v>45175.516284722224</v>
      </c>
      <c r="I1715" s="11">
        <v>0.52</v>
      </c>
      <c r="J1715" s="9">
        <v>20</v>
      </c>
      <c r="K1715" s="9" t="s">
        <v>3</v>
      </c>
      <c r="L1715" s="8">
        <v>7301</v>
      </c>
      <c r="M1715" s="8" t="s">
        <v>53</v>
      </c>
      <c r="N1715" s="8" t="s">
        <v>51</v>
      </c>
      <c r="O1715" s="8"/>
      <c r="P1715" s="12"/>
      <c r="Q1715" s="13" t="s">
        <v>1340</v>
      </c>
      <c r="R1715" s="54" t="str">
        <f>IF(ISNUMBER(MATCH(J1715, Causas!B:B, 0)), "Taxonomía Nueva", IF(ISNUMBER(MATCH(J1715, 'Causas 1'!B:B, 0)), "Taxonomía Antigua", "HUÉRFANO"))</f>
        <v>Taxonomía Nueva</v>
      </c>
      <c r="S1715" s="56">
        <f>YEAR(G1715)</f>
        <v>2023</v>
      </c>
      <c r="T1715" s="8">
        <f>IF(OR(ISBLANK(O1714), O1714=0, O1714="", ISBLANK(P1714), P1714=0, P1714=""), 1, 0)</f>
        <v>1</v>
      </c>
    </row>
    <row r="1716" spans="2:20">
      <c r="B1716" s="7">
        <v>202301640</v>
      </c>
      <c r="C1716" s="8">
        <v>10</v>
      </c>
      <c r="D1716" s="8">
        <v>17</v>
      </c>
      <c r="E1716" s="8">
        <v>575</v>
      </c>
      <c r="F1716" s="9">
        <v>64</v>
      </c>
      <c r="G1716" s="10">
        <v>45185.8203125</v>
      </c>
      <c r="H1716" s="10">
        <v>45185.871527777781</v>
      </c>
      <c r="I1716" s="11">
        <v>1.23</v>
      </c>
      <c r="J1716" s="9">
        <v>5</v>
      </c>
      <c r="K1716" s="9" t="s">
        <v>4</v>
      </c>
      <c r="L1716" s="8">
        <v>7308</v>
      </c>
      <c r="M1716" s="8" t="s">
        <v>50</v>
      </c>
      <c r="N1716" s="8" t="s">
        <v>51</v>
      </c>
      <c r="O1716" s="8"/>
      <c r="P1716" s="12"/>
      <c r="Q1716" s="13" t="s">
        <v>1341</v>
      </c>
      <c r="R1716" s="54" t="str">
        <f>IF(ISNUMBER(MATCH(J1716, Causas!B:B, 0)), "Taxonomía Nueva", IF(ISNUMBER(MATCH(J1716, 'Causas 1'!B:B, 0)), "Taxonomía Antigua", "HUÉRFANO"))</f>
        <v>Taxonomía Nueva</v>
      </c>
      <c r="S1716" s="56">
        <f>YEAR(G1716)</f>
        <v>2023</v>
      </c>
      <c r="T1716" s="8">
        <f>IF(OR(ISBLANK(O1715), O1715=0, O1715="", ISBLANK(P1715), P1715=0, P1715=""), 1, 0)</f>
        <v>1</v>
      </c>
    </row>
    <row r="1717" spans="2:20">
      <c r="B1717" s="7">
        <v>202301680</v>
      </c>
      <c r="C1717" s="8">
        <v>6</v>
      </c>
      <c r="D1717" s="8">
        <v>1</v>
      </c>
      <c r="E1717" s="8">
        <v>100</v>
      </c>
      <c r="F1717" s="9">
        <v>64</v>
      </c>
      <c r="G1717" s="10">
        <v>45195.836898148147</v>
      </c>
      <c r="H1717" s="10">
        <v>45195.889884259261</v>
      </c>
      <c r="I1717" s="11">
        <v>1.27</v>
      </c>
      <c r="J1717" s="9">
        <v>26</v>
      </c>
      <c r="K1717" s="9" t="s">
        <v>4</v>
      </c>
      <c r="L1717" s="8">
        <v>7301</v>
      </c>
      <c r="M1717" s="8" t="s">
        <v>53</v>
      </c>
      <c r="N1717" s="8" t="s">
        <v>51</v>
      </c>
      <c r="O1717" s="8"/>
      <c r="P1717" s="12"/>
      <c r="Q1717" s="13" t="s">
        <v>1342</v>
      </c>
      <c r="R1717" s="54" t="str">
        <f>IF(ISNUMBER(MATCH(J1717, Causas!B:B, 0)), "Taxonomía Nueva", IF(ISNUMBER(MATCH(J1717, 'Causas 1'!B:B, 0)), "Taxonomía Antigua", "HUÉRFANO"))</f>
        <v>Taxonomía Nueva</v>
      </c>
      <c r="S1717" s="56">
        <f>YEAR(G1717)</f>
        <v>2023</v>
      </c>
      <c r="T1717" s="8">
        <f>IF(OR(ISBLANK(O1716), O1716=0, O1716="", ISBLANK(P1716), P1716=0, P1716=""), 1, 0)</f>
        <v>1</v>
      </c>
    </row>
    <row r="1718" spans="2:20">
      <c r="B1718" s="7">
        <v>202301710</v>
      </c>
      <c r="C1718" s="8">
        <v>6</v>
      </c>
      <c r="D1718" s="8">
        <v>1</v>
      </c>
      <c r="E1718" s="8">
        <v>15</v>
      </c>
      <c r="F1718" s="9">
        <v>6</v>
      </c>
      <c r="G1718" s="10">
        <v>45201.747013888889</v>
      </c>
      <c r="H1718" s="10">
        <v>45201.84138888889</v>
      </c>
      <c r="I1718" s="11">
        <v>2.27</v>
      </c>
      <c r="J1718" s="9">
        <v>18</v>
      </c>
      <c r="K1718" s="9" t="s">
        <v>4</v>
      </c>
      <c r="L1718" s="8">
        <v>7301</v>
      </c>
      <c r="M1718" s="8" t="s">
        <v>53</v>
      </c>
      <c r="N1718" s="8" t="s">
        <v>51</v>
      </c>
      <c r="O1718" s="8"/>
      <c r="P1718" s="12"/>
      <c r="Q1718" s="13" t="s">
        <v>1343</v>
      </c>
      <c r="R1718" s="54" t="str">
        <f>IF(ISNUMBER(MATCH(J1718, Causas!B:B, 0)), "Taxonomía Nueva", IF(ISNUMBER(MATCH(J1718, 'Causas 1'!B:B, 0)), "Taxonomía Antigua", "HUÉRFANO"))</f>
        <v>Taxonomía Nueva</v>
      </c>
      <c r="S1718" s="56">
        <f>YEAR(G1718)</f>
        <v>2023</v>
      </c>
      <c r="T1718" s="8">
        <f>IF(OR(ISBLANK(O1717), O1717=0, O1717="", ISBLANK(P1717), P1717=0, P1717=""), 1, 0)</f>
        <v>1</v>
      </c>
    </row>
    <row r="1719" spans="2:20">
      <c r="B1719" s="7">
        <v>202301741</v>
      </c>
      <c r="C1719" s="8">
        <v>8</v>
      </c>
      <c r="D1719" s="8">
        <v>54</v>
      </c>
      <c r="E1719" s="8">
        <v>2168</v>
      </c>
      <c r="F1719" s="9">
        <v>460</v>
      </c>
      <c r="G1719" s="10">
        <v>45207.741400462961</v>
      </c>
      <c r="H1719" s="10">
        <v>45207.752060185187</v>
      </c>
      <c r="I1719" s="11">
        <v>0.26</v>
      </c>
      <c r="J1719" s="9">
        <v>20</v>
      </c>
      <c r="K1719" s="9" t="s">
        <v>3</v>
      </c>
      <c r="L1719" s="8">
        <v>7301</v>
      </c>
      <c r="M1719" s="8" t="s">
        <v>53</v>
      </c>
      <c r="N1719" s="8" t="s">
        <v>51</v>
      </c>
      <c r="O1719" s="8"/>
      <c r="P1719" s="12"/>
      <c r="Q1719" s="13" t="s">
        <v>1344</v>
      </c>
      <c r="R1719" s="54" t="str">
        <f>IF(ISNUMBER(MATCH(J1719, Causas!B:B, 0)), "Taxonomía Nueva", IF(ISNUMBER(MATCH(J1719, 'Causas 1'!B:B, 0)), "Taxonomía Antigua", "HUÉRFANO"))</f>
        <v>Taxonomía Nueva</v>
      </c>
      <c r="S1719" s="56">
        <f>YEAR(G1719)</f>
        <v>2023</v>
      </c>
      <c r="T1719" s="8">
        <f>IF(OR(ISBLANK(O1718), O1718=0, O1718="", ISBLANK(P1718), P1718=0, P1718=""), 1, 0)</f>
        <v>1</v>
      </c>
    </row>
    <row r="1720" spans="2:20">
      <c r="B1720" s="7">
        <v>202301741</v>
      </c>
      <c r="C1720" s="8">
        <v>8</v>
      </c>
      <c r="D1720" s="8">
        <v>24</v>
      </c>
      <c r="E1720" s="8">
        <v>2458</v>
      </c>
      <c r="F1720" s="9">
        <v>693</v>
      </c>
      <c r="G1720" s="10">
        <v>45207.741400462961</v>
      </c>
      <c r="H1720" s="10">
        <v>45207.785844907405</v>
      </c>
      <c r="I1720" s="11">
        <v>1.07</v>
      </c>
      <c r="J1720" s="9">
        <v>20</v>
      </c>
      <c r="K1720" s="9" t="s">
        <v>3</v>
      </c>
      <c r="L1720" s="8">
        <v>7301</v>
      </c>
      <c r="M1720" s="8" t="s">
        <v>53</v>
      </c>
      <c r="N1720" s="8" t="s">
        <v>51</v>
      </c>
      <c r="O1720" s="8"/>
      <c r="P1720" s="12"/>
      <c r="Q1720" s="13" t="s">
        <v>1344</v>
      </c>
      <c r="R1720" s="54" t="str">
        <f>IF(ISNUMBER(MATCH(J1720, Causas!B:B, 0)), "Taxonomía Nueva", IF(ISNUMBER(MATCH(J1720, 'Causas 1'!B:B, 0)), "Taxonomía Antigua", "HUÉRFANO"))</f>
        <v>Taxonomía Nueva</v>
      </c>
      <c r="S1720" s="56">
        <f>YEAR(G1720)</f>
        <v>2023</v>
      </c>
      <c r="T1720" s="8">
        <f>IF(OR(ISBLANK(O1719), O1719=0, O1719="", ISBLANK(P1719), P1719=0, P1719=""), 1, 0)</f>
        <v>1</v>
      </c>
    </row>
    <row r="1721" spans="2:20">
      <c r="B1721" s="7">
        <v>202301741</v>
      </c>
      <c r="C1721" s="8">
        <v>8</v>
      </c>
      <c r="D1721" s="8">
        <v>10</v>
      </c>
      <c r="E1721" s="8">
        <v>278</v>
      </c>
      <c r="F1721" s="9">
        <v>53</v>
      </c>
      <c r="G1721" s="10">
        <v>45207.741400462961</v>
      </c>
      <c r="H1721" s="10">
        <v>45207.797962962963</v>
      </c>
      <c r="I1721" s="11">
        <v>1.36</v>
      </c>
      <c r="J1721" s="9">
        <v>20</v>
      </c>
      <c r="K1721" s="9" t="s">
        <v>3</v>
      </c>
      <c r="L1721" s="8">
        <v>7301</v>
      </c>
      <c r="M1721" s="8" t="s">
        <v>53</v>
      </c>
      <c r="N1721" s="8" t="s">
        <v>51</v>
      </c>
      <c r="O1721" s="8"/>
      <c r="P1721" s="12"/>
      <c r="Q1721" s="13" t="s">
        <v>1344</v>
      </c>
      <c r="R1721" s="54" t="str">
        <f>IF(ISNUMBER(MATCH(J1721, Causas!B:B, 0)), "Taxonomía Nueva", IF(ISNUMBER(MATCH(J1721, 'Causas 1'!B:B, 0)), "Taxonomía Antigua", "HUÉRFANO"))</f>
        <v>Taxonomía Nueva</v>
      </c>
      <c r="S1721" s="56">
        <f>YEAR(G1721)</f>
        <v>2023</v>
      </c>
      <c r="T1721" s="8">
        <f>IF(OR(ISBLANK(O1720), O1720=0, O1720="", ISBLANK(P1720), P1720=0, P1720=""), 1, 0)</f>
        <v>1</v>
      </c>
    </row>
    <row r="1722" spans="2:20">
      <c r="B1722" s="7">
        <v>202301741</v>
      </c>
      <c r="C1722" s="8">
        <v>8</v>
      </c>
      <c r="D1722" s="8">
        <v>5</v>
      </c>
      <c r="E1722" s="8">
        <v>310</v>
      </c>
      <c r="F1722" s="9">
        <v>43</v>
      </c>
      <c r="G1722" s="10">
        <v>45207.741400462961</v>
      </c>
      <c r="H1722" s="10">
        <v>45207.942071759258</v>
      </c>
      <c r="I1722" s="11">
        <v>4.82</v>
      </c>
      <c r="J1722" s="9">
        <v>20</v>
      </c>
      <c r="K1722" s="9" t="s">
        <v>3</v>
      </c>
      <c r="L1722" s="8">
        <v>7301</v>
      </c>
      <c r="M1722" s="8" t="s">
        <v>53</v>
      </c>
      <c r="N1722" s="8" t="s">
        <v>51</v>
      </c>
      <c r="O1722" s="8"/>
      <c r="P1722" s="12"/>
      <c r="Q1722" s="13" t="s">
        <v>1344</v>
      </c>
      <c r="R1722" s="54" t="str">
        <f>IF(ISNUMBER(MATCH(J1722, Causas!B:B, 0)), "Taxonomía Nueva", IF(ISNUMBER(MATCH(J1722, 'Causas 1'!B:B, 0)), "Taxonomía Antigua", "HUÉRFANO"))</f>
        <v>Taxonomía Nueva</v>
      </c>
      <c r="S1722" s="56">
        <f>YEAR(G1722)</f>
        <v>2023</v>
      </c>
      <c r="T1722" s="8">
        <f>IF(OR(ISBLANK(O1721), O1721=0, O1721="", ISBLANK(P1721), P1721=0, P1721=""), 1, 0)</f>
        <v>1</v>
      </c>
    </row>
    <row r="1723" spans="2:20">
      <c r="B1723" s="7">
        <v>202301752</v>
      </c>
      <c r="C1723" s="8">
        <v>8</v>
      </c>
      <c r="D1723" s="8">
        <v>4</v>
      </c>
      <c r="E1723" s="8">
        <v>1800</v>
      </c>
      <c r="F1723" s="9">
        <v>5</v>
      </c>
      <c r="G1723" s="10">
        <v>45209.425925925927</v>
      </c>
      <c r="H1723" s="10">
        <v>45209.460277777776</v>
      </c>
      <c r="I1723" s="11">
        <v>0.82</v>
      </c>
      <c r="J1723" s="9">
        <v>20</v>
      </c>
      <c r="K1723" s="9" t="s">
        <v>4</v>
      </c>
      <c r="L1723" s="8">
        <v>7301</v>
      </c>
      <c r="M1723" s="8" t="s">
        <v>53</v>
      </c>
      <c r="N1723" s="8" t="s">
        <v>51</v>
      </c>
      <c r="O1723" s="8"/>
      <c r="P1723" s="12"/>
      <c r="Q1723" s="13" t="s">
        <v>1345</v>
      </c>
      <c r="R1723" s="54" t="str">
        <f>IF(ISNUMBER(MATCH(J1723, Causas!B:B, 0)), "Taxonomía Nueva", IF(ISNUMBER(MATCH(J1723, 'Causas 1'!B:B, 0)), "Taxonomía Antigua", "HUÉRFANO"))</f>
        <v>Taxonomía Nueva</v>
      </c>
      <c r="S1723" s="56">
        <f>YEAR(G1723)</f>
        <v>2023</v>
      </c>
      <c r="T1723" s="8">
        <f>IF(OR(ISBLANK(O1722), O1722=0, O1722="", ISBLANK(P1722), P1722=0, P1722=""), 1, 0)</f>
        <v>1</v>
      </c>
    </row>
    <row r="1724" spans="2:20">
      <c r="B1724" s="7">
        <v>202301752</v>
      </c>
      <c r="C1724" s="8">
        <v>8</v>
      </c>
      <c r="D1724" s="8">
        <v>15</v>
      </c>
      <c r="E1724" s="8">
        <v>9357</v>
      </c>
      <c r="F1724" s="9">
        <v>15</v>
      </c>
      <c r="G1724" s="10">
        <v>45209.425925925927</v>
      </c>
      <c r="H1724" s="10">
        <v>45209.460277777776</v>
      </c>
      <c r="I1724" s="11">
        <v>0.82</v>
      </c>
      <c r="J1724" s="9">
        <v>20</v>
      </c>
      <c r="K1724" s="9" t="s">
        <v>4</v>
      </c>
      <c r="L1724" s="8">
        <v>7306</v>
      </c>
      <c r="M1724" s="8" t="s">
        <v>60</v>
      </c>
      <c r="N1724" s="8" t="s">
        <v>51</v>
      </c>
      <c r="O1724" s="8"/>
      <c r="P1724" s="12"/>
      <c r="Q1724" s="13" t="s">
        <v>1345</v>
      </c>
      <c r="R1724" s="54" t="str">
        <f>IF(ISNUMBER(MATCH(J1724, Causas!B:B, 0)), "Taxonomía Nueva", IF(ISNUMBER(MATCH(J1724, 'Causas 1'!B:B, 0)), "Taxonomía Antigua", "HUÉRFANO"))</f>
        <v>Taxonomía Nueva</v>
      </c>
      <c r="S1724" s="56">
        <f>YEAR(G1724)</f>
        <v>2023</v>
      </c>
      <c r="T1724" s="8">
        <f>IF(OR(ISBLANK(O1723), O1723=0, O1723="", ISBLANK(P1723), P1723=0, P1723=""), 1, 0)</f>
        <v>1</v>
      </c>
    </row>
    <row r="1725" spans="2:20">
      <c r="B1725" s="7">
        <v>202301759</v>
      </c>
      <c r="C1725" s="8">
        <v>8</v>
      </c>
      <c r="D1725" s="8">
        <v>112</v>
      </c>
      <c r="E1725" s="8">
        <v>7499</v>
      </c>
      <c r="F1725" s="9">
        <v>1351</v>
      </c>
      <c r="G1725" s="10">
        <v>45210.417361111111</v>
      </c>
      <c r="H1725" s="10">
        <v>45210.419444444444</v>
      </c>
      <c r="I1725" s="11">
        <v>0.05</v>
      </c>
      <c r="J1725" s="9">
        <v>32</v>
      </c>
      <c r="K1725" s="9" t="s">
        <v>2</v>
      </c>
      <c r="L1725" s="8">
        <v>7301</v>
      </c>
      <c r="M1725" s="8" t="s">
        <v>53</v>
      </c>
      <c r="N1725" s="8" t="s">
        <v>51</v>
      </c>
      <c r="O1725" s="8"/>
      <c r="P1725" s="12"/>
      <c r="Q1725" s="13" t="s">
        <v>1346</v>
      </c>
      <c r="R1725" s="54" t="str">
        <f>IF(ISNUMBER(MATCH(J1725, Causas!B:B, 0)), "Taxonomía Nueva", IF(ISNUMBER(MATCH(J1725, 'Causas 1'!B:B, 0)), "Taxonomía Antigua", "HUÉRFANO"))</f>
        <v>Taxonomía Nueva</v>
      </c>
      <c r="S1725" s="56">
        <f>YEAR(G1725)</f>
        <v>2023</v>
      </c>
      <c r="T1725" s="8">
        <f>IF(OR(ISBLANK(O1724), O1724=0, O1724="", ISBLANK(P1724), P1724=0, P1724=""), 1, 0)</f>
        <v>1</v>
      </c>
    </row>
    <row r="1726" spans="2:20">
      <c r="B1726" s="7">
        <v>202301759</v>
      </c>
      <c r="C1726" s="8">
        <v>8</v>
      </c>
      <c r="D1726" s="8">
        <v>218</v>
      </c>
      <c r="E1726" s="8">
        <v>21501.5</v>
      </c>
      <c r="F1726" s="9">
        <v>3040</v>
      </c>
      <c r="G1726" s="10">
        <v>45210.417361111111</v>
      </c>
      <c r="H1726" s="10">
        <v>45210.419444444444</v>
      </c>
      <c r="I1726" s="11">
        <v>0.05</v>
      </c>
      <c r="J1726" s="9">
        <v>32</v>
      </c>
      <c r="K1726" s="9" t="s">
        <v>2</v>
      </c>
      <c r="L1726" s="8">
        <v>7301</v>
      </c>
      <c r="M1726" s="8" t="s">
        <v>53</v>
      </c>
      <c r="N1726" s="8" t="s">
        <v>51</v>
      </c>
      <c r="O1726" s="8"/>
      <c r="P1726" s="12"/>
      <c r="Q1726" s="13" t="s">
        <v>1346</v>
      </c>
      <c r="R1726" s="54" t="str">
        <f>IF(ISNUMBER(MATCH(J1726, Causas!B:B, 0)), "Taxonomía Nueva", IF(ISNUMBER(MATCH(J1726, 'Causas 1'!B:B, 0)), "Taxonomía Antigua", "HUÉRFANO"))</f>
        <v>Taxonomía Nueva</v>
      </c>
      <c r="S1726" s="56">
        <f>YEAR(G1726)</f>
        <v>2023</v>
      </c>
      <c r="T1726" s="8">
        <f>IF(OR(ISBLANK(O1725), O1725=0, O1725="", ISBLANK(P1725), P1725=0, P1725=""), 1, 0)</f>
        <v>1</v>
      </c>
    </row>
    <row r="1727" spans="2:20">
      <c r="B1727" s="7">
        <v>202301759</v>
      </c>
      <c r="C1727" s="8">
        <v>8</v>
      </c>
      <c r="D1727" s="8">
        <v>344</v>
      </c>
      <c r="E1727" s="8">
        <v>20961</v>
      </c>
      <c r="F1727" s="9">
        <v>3605</v>
      </c>
      <c r="G1727" s="10">
        <v>45210.417361111111</v>
      </c>
      <c r="H1727" s="10">
        <v>45210.419444444444</v>
      </c>
      <c r="I1727" s="11">
        <v>0.05</v>
      </c>
      <c r="J1727" s="9">
        <v>32</v>
      </c>
      <c r="K1727" s="9" t="s">
        <v>2</v>
      </c>
      <c r="L1727" s="8">
        <v>7301</v>
      </c>
      <c r="M1727" s="8" t="s">
        <v>53</v>
      </c>
      <c r="N1727" s="8" t="s">
        <v>51</v>
      </c>
      <c r="O1727" s="8"/>
      <c r="P1727" s="12"/>
      <c r="Q1727" s="13" t="s">
        <v>1346</v>
      </c>
      <c r="R1727" s="54" t="str">
        <f>IF(ISNUMBER(MATCH(J1727, Causas!B:B, 0)), "Taxonomía Nueva", IF(ISNUMBER(MATCH(J1727, 'Causas 1'!B:B, 0)), "Taxonomía Antigua", "HUÉRFANO"))</f>
        <v>Taxonomía Nueva</v>
      </c>
      <c r="S1727" s="56">
        <f>YEAR(G1727)</f>
        <v>2023</v>
      </c>
      <c r="T1727" s="8">
        <f>IF(OR(ISBLANK(O1726), O1726=0, O1726="", ISBLANK(P1726), P1726=0, P1726=""), 1, 0)</f>
        <v>1</v>
      </c>
    </row>
    <row r="1728" spans="2:20">
      <c r="B1728" s="7">
        <v>202301759</v>
      </c>
      <c r="C1728" s="8">
        <v>8</v>
      </c>
      <c r="D1728" s="8">
        <v>37</v>
      </c>
      <c r="E1728" s="8">
        <v>2219.5</v>
      </c>
      <c r="F1728" s="9">
        <v>311</v>
      </c>
      <c r="G1728" s="10">
        <v>45210.417361111111</v>
      </c>
      <c r="H1728" s="10">
        <v>45210.419444444444</v>
      </c>
      <c r="I1728" s="11">
        <v>0.05</v>
      </c>
      <c r="J1728" s="9">
        <v>32</v>
      </c>
      <c r="K1728" s="9" t="s">
        <v>2</v>
      </c>
      <c r="L1728" s="8">
        <v>7304</v>
      </c>
      <c r="M1728" s="8" t="s">
        <v>92</v>
      </c>
      <c r="N1728" s="8" t="s">
        <v>51</v>
      </c>
      <c r="O1728" s="8"/>
      <c r="P1728" s="12"/>
      <c r="Q1728" s="13" t="s">
        <v>1346</v>
      </c>
      <c r="R1728" s="54" t="str">
        <f>IF(ISNUMBER(MATCH(J1728, Causas!B:B, 0)), "Taxonomía Nueva", IF(ISNUMBER(MATCH(J1728, 'Causas 1'!B:B, 0)), "Taxonomía Antigua", "HUÉRFANO"))</f>
        <v>Taxonomía Nueva</v>
      </c>
      <c r="S1728" s="56">
        <f>YEAR(G1728)</f>
        <v>2023</v>
      </c>
      <c r="T1728" s="8">
        <f>IF(OR(ISBLANK(O1727), O1727=0, O1727="", ISBLANK(P1727), P1727=0, P1727=""), 1, 0)</f>
        <v>1</v>
      </c>
    </row>
    <row r="1729" spans="2:20">
      <c r="B1729" s="7">
        <v>202301759</v>
      </c>
      <c r="C1729" s="8">
        <v>8</v>
      </c>
      <c r="D1729" s="8">
        <v>19</v>
      </c>
      <c r="E1729" s="8">
        <v>9597</v>
      </c>
      <c r="F1729" s="9">
        <v>73</v>
      </c>
      <c r="G1729" s="10">
        <v>45210.417361111111</v>
      </c>
      <c r="H1729" s="10">
        <v>45210.419444444444</v>
      </c>
      <c r="I1729" s="11">
        <v>0.05</v>
      </c>
      <c r="J1729" s="9">
        <v>32</v>
      </c>
      <c r="K1729" s="9" t="s">
        <v>2</v>
      </c>
      <c r="L1729" s="8">
        <v>7306</v>
      </c>
      <c r="M1729" s="8" t="s">
        <v>60</v>
      </c>
      <c r="N1729" s="8" t="s">
        <v>51</v>
      </c>
      <c r="O1729" s="8"/>
      <c r="P1729" s="12"/>
      <c r="Q1729" s="13" t="s">
        <v>1346</v>
      </c>
      <c r="R1729" s="54" t="str">
        <f>IF(ISNUMBER(MATCH(J1729, Causas!B:B, 0)), "Taxonomía Nueva", IF(ISNUMBER(MATCH(J1729, 'Causas 1'!B:B, 0)), "Taxonomía Antigua", "HUÉRFANO"))</f>
        <v>Taxonomía Nueva</v>
      </c>
      <c r="S1729" s="56">
        <f>YEAR(G1729)</f>
        <v>2023</v>
      </c>
      <c r="T1729" s="8">
        <f>IF(OR(ISBLANK(O1728), O1728=0, O1728="", ISBLANK(P1728), P1728=0, P1728=""), 1, 0)</f>
        <v>1</v>
      </c>
    </row>
    <row r="1730" spans="2:20">
      <c r="B1730" s="7">
        <v>202301764</v>
      </c>
      <c r="C1730" s="8">
        <v>10</v>
      </c>
      <c r="D1730" s="8">
        <v>8</v>
      </c>
      <c r="E1730" s="8">
        <v>175</v>
      </c>
      <c r="F1730" s="9">
        <v>92</v>
      </c>
      <c r="G1730" s="10">
        <v>45210.662604166668</v>
      </c>
      <c r="H1730" s="10">
        <v>45210.696284722224</v>
      </c>
      <c r="I1730" s="11">
        <v>0.81</v>
      </c>
      <c r="J1730" s="9">
        <v>30</v>
      </c>
      <c r="K1730" s="9" t="s">
        <v>4</v>
      </c>
      <c r="L1730" s="8">
        <v>7308</v>
      </c>
      <c r="M1730" s="8" t="s">
        <v>50</v>
      </c>
      <c r="N1730" s="8" t="s">
        <v>51</v>
      </c>
      <c r="O1730" s="8"/>
      <c r="P1730" s="12"/>
      <c r="Q1730" s="13" t="s">
        <v>1347</v>
      </c>
      <c r="R1730" s="54" t="str">
        <f>IF(ISNUMBER(MATCH(J1730, Causas!B:B, 0)), "Taxonomía Nueva", IF(ISNUMBER(MATCH(J1730, 'Causas 1'!B:B, 0)), "Taxonomía Antigua", "HUÉRFANO"))</f>
        <v>Taxonomía Nueva</v>
      </c>
      <c r="S1730" s="56">
        <f>YEAR(G1730)</f>
        <v>2023</v>
      </c>
      <c r="T1730" s="8">
        <f>IF(OR(ISBLANK(O1729), O1729=0, O1729="", ISBLANK(P1729), P1729=0, P1729=""), 1, 0)</f>
        <v>1</v>
      </c>
    </row>
    <row r="1731" spans="2:20">
      <c r="B1731" s="7">
        <v>202301775</v>
      </c>
      <c r="C1731" s="8">
        <v>7</v>
      </c>
      <c r="D1731" s="8">
        <v>0</v>
      </c>
      <c r="E1731" s="8">
        <v>0</v>
      </c>
      <c r="F1731" s="9">
        <v>8</v>
      </c>
      <c r="G1731" s="10">
        <v>45211.478680555556</v>
      </c>
      <c r="H1731" s="10">
        <v>45211.566365740742</v>
      </c>
      <c r="I1731" s="11">
        <v>2.1</v>
      </c>
      <c r="J1731" s="9">
        <v>21</v>
      </c>
      <c r="K1731" s="9" t="s">
        <v>4</v>
      </c>
      <c r="L1731" s="8">
        <v>7301</v>
      </c>
      <c r="M1731" s="8" t="s">
        <v>53</v>
      </c>
      <c r="N1731" s="8" t="s">
        <v>275</v>
      </c>
      <c r="O1731" s="8"/>
      <c r="P1731" s="12"/>
      <c r="Q1731" s="13" t="s">
        <v>1348</v>
      </c>
      <c r="R1731" s="54" t="str">
        <f>IF(ISNUMBER(MATCH(J1731, Causas!B:B, 0)), "Taxonomía Nueva", IF(ISNUMBER(MATCH(J1731, 'Causas 1'!B:B, 0)), "Taxonomía Antigua", "HUÉRFANO"))</f>
        <v>Taxonomía Nueva</v>
      </c>
      <c r="S1731" s="56">
        <f>YEAR(G1731)</f>
        <v>2023</v>
      </c>
      <c r="T1731" s="8">
        <f>IF(OR(ISBLANK(O1730), O1730=0, O1730="", ISBLANK(P1730), P1730=0, P1730=""), 1, 0)</f>
        <v>1</v>
      </c>
    </row>
    <row r="1732" spans="2:20">
      <c r="B1732" s="7">
        <v>202301799</v>
      </c>
      <c r="C1732" s="8">
        <v>8</v>
      </c>
      <c r="D1732" s="8">
        <v>23</v>
      </c>
      <c r="E1732" s="8">
        <v>875</v>
      </c>
      <c r="F1732" s="9">
        <v>183</v>
      </c>
      <c r="G1732" s="10">
        <v>45225.419317129628</v>
      </c>
      <c r="H1732" s="10">
        <v>45225.58829861111</v>
      </c>
      <c r="I1732" s="11">
        <v>4.0599999999999996</v>
      </c>
      <c r="J1732" s="9">
        <v>24</v>
      </c>
      <c r="K1732" s="9" t="s">
        <v>4</v>
      </c>
      <c r="L1732" s="8">
        <v>7301</v>
      </c>
      <c r="M1732" s="8" t="s">
        <v>53</v>
      </c>
      <c r="N1732" s="8" t="s">
        <v>51</v>
      </c>
      <c r="O1732" s="8"/>
      <c r="P1732" s="12"/>
      <c r="Q1732" s="13" t="s">
        <v>1349</v>
      </c>
      <c r="R1732" s="54" t="str">
        <f>IF(ISNUMBER(MATCH(J1732, Causas!B:B, 0)), "Taxonomía Nueva", IF(ISNUMBER(MATCH(J1732, 'Causas 1'!B:B, 0)), "Taxonomía Antigua", "HUÉRFANO"))</f>
        <v>Taxonomía Nueva</v>
      </c>
      <c r="S1732" s="56">
        <f>YEAR(G1732)</f>
        <v>2023</v>
      </c>
      <c r="T1732" s="8">
        <f>IF(OR(ISBLANK(O1731), O1731=0, O1731="", ISBLANK(P1731), P1731=0, P1731=""), 1, 0)</f>
        <v>1</v>
      </c>
    </row>
    <row r="1733" spans="2:20">
      <c r="B1733" s="7">
        <v>202301799</v>
      </c>
      <c r="C1733" s="8">
        <v>8</v>
      </c>
      <c r="D1733" s="8">
        <v>1</v>
      </c>
      <c r="E1733" s="8">
        <v>75</v>
      </c>
      <c r="F1733" s="9">
        <v>21</v>
      </c>
      <c r="G1733" s="10">
        <v>45225.419317129628</v>
      </c>
      <c r="H1733" s="10">
        <v>45225.58829861111</v>
      </c>
      <c r="I1733" s="11">
        <v>4.0599999999999996</v>
      </c>
      <c r="J1733" s="9">
        <v>24</v>
      </c>
      <c r="K1733" s="9" t="s">
        <v>4</v>
      </c>
      <c r="L1733" s="8">
        <v>7306</v>
      </c>
      <c r="M1733" s="8" t="s">
        <v>60</v>
      </c>
      <c r="N1733" s="8" t="s">
        <v>51</v>
      </c>
      <c r="O1733" s="8"/>
      <c r="P1733" s="12"/>
      <c r="Q1733" s="13" t="s">
        <v>1349</v>
      </c>
      <c r="R1733" s="54" t="str">
        <f>IF(ISNUMBER(MATCH(J1733, Causas!B:B, 0)), "Taxonomía Nueva", IF(ISNUMBER(MATCH(J1733, 'Causas 1'!B:B, 0)), "Taxonomía Antigua", "HUÉRFANO"))</f>
        <v>Taxonomía Nueva</v>
      </c>
      <c r="S1733" s="56">
        <f>YEAR(G1733)</f>
        <v>2023</v>
      </c>
      <c r="T1733" s="8">
        <f>IF(OR(ISBLANK(O1732), O1732=0, O1732="", ISBLANK(P1732), P1732=0, P1732=""), 1, 0)</f>
        <v>1</v>
      </c>
    </row>
    <row r="1734" spans="2:20">
      <c r="B1734" s="7">
        <v>202301805</v>
      </c>
      <c r="C1734" s="8">
        <v>9</v>
      </c>
      <c r="D1734" s="8">
        <v>0</v>
      </c>
      <c r="E1734" s="8">
        <v>0</v>
      </c>
      <c r="F1734" s="9">
        <v>36</v>
      </c>
      <c r="G1734" s="10">
        <v>45220.548715277779</v>
      </c>
      <c r="H1734" s="10">
        <v>45220.655300925922</v>
      </c>
      <c r="I1734" s="11">
        <v>2.56</v>
      </c>
      <c r="J1734" s="9">
        <v>21</v>
      </c>
      <c r="K1734" s="9" t="s">
        <v>4</v>
      </c>
      <c r="L1734" s="8">
        <v>7308</v>
      </c>
      <c r="M1734" s="8" t="s">
        <v>50</v>
      </c>
      <c r="N1734" s="8" t="s">
        <v>275</v>
      </c>
      <c r="O1734" s="8"/>
      <c r="P1734" s="12"/>
      <c r="Q1734" s="13" t="s">
        <v>1350</v>
      </c>
      <c r="R1734" s="54" t="str">
        <f>IF(ISNUMBER(MATCH(J1734, Causas!B:B, 0)), "Taxonomía Nueva", IF(ISNUMBER(MATCH(J1734, 'Causas 1'!B:B, 0)), "Taxonomía Antigua", "HUÉRFANO"))</f>
        <v>Taxonomía Nueva</v>
      </c>
      <c r="S1734" s="56">
        <f>YEAR(G1734)</f>
        <v>2023</v>
      </c>
      <c r="T1734" s="8">
        <f>IF(OR(ISBLANK(O1733), O1733=0, O1733="", ISBLANK(P1733), P1733=0, P1733=""), 1, 0)</f>
        <v>1</v>
      </c>
    </row>
    <row r="1735" spans="2:20">
      <c r="B1735" s="7">
        <v>202301814</v>
      </c>
      <c r="C1735" s="8">
        <v>2</v>
      </c>
      <c r="D1735" s="8">
        <v>21</v>
      </c>
      <c r="E1735" s="8">
        <v>4630</v>
      </c>
      <c r="F1735" s="9">
        <v>172</v>
      </c>
      <c r="G1735" s="10">
        <v>45222.997673611113</v>
      </c>
      <c r="H1735" s="10">
        <v>45223.048090277778</v>
      </c>
      <c r="I1735" s="11">
        <v>1.21</v>
      </c>
      <c r="J1735" s="9">
        <v>20</v>
      </c>
      <c r="K1735" s="9" t="s">
        <v>3</v>
      </c>
      <c r="L1735" s="8">
        <v>6303</v>
      </c>
      <c r="M1735" s="8" t="s">
        <v>64</v>
      </c>
      <c r="N1735" s="8" t="s">
        <v>51</v>
      </c>
      <c r="O1735" s="8"/>
      <c r="P1735" s="12"/>
      <c r="Q1735" s="13" t="s">
        <v>1351</v>
      </c>
      <c r="R1735" s="54" t="str">
        <f>IF(ISNUMBER(MATCH(J1735, Causas!B:B, 0)), "Taxonomía Nueva", IF(ISNUMBER(MATCH(J1735, 'Causas 1'!B:B, 0)), "Taxonomía Antigua", "HUÉRFANO"))</f>
        <v>Taxonomía Nueva</v>
      </c>
      <c r="S1735" s="56">
        <f>YEAR(G1735)</f>
        <v>2023</v>
      </c>
      <c r="T1735" s="8">
        <f>IF(OR(ISBLANK(O1734), O1734=0, O1734="", ISBLANK(P1734), P1734=0, P1734=""), 1, 0)</f>
        <v>1</v>
      </c>
    </row>
    <row r="1736" spans="2:20">
      <c r="B1736" s="7">
        <v>202301814</v>
      </c>
      <c r="C1736" s="8">
        <v>2</v>
      </c>
      <c r="D1736" s="8">
        <v>7</v>
      </c>
      <c r="E1736" s="8">
        <v>205</v>
      </c>
      <c r="F1736" s="9">
        <v>70</v>
      </c>
      <c r="G1736" s="10">
        <v>45222.997673611113</v>
      </c>
      <c r="H1736" s="10">
        <v>45223.109965277778</v>
      </c>
      <c r="I1736" s="11">
        <v>2.7</v>
      </c>
      <c r="J1736" s="9">
        <v>20</v>
      </c>
      <c r="K1736" s="9" t="s">
        <v>3</v>
      </c>
      <c r="L1736" s="8">
        <v>6303</v>
      </c>
      <c r="M1736" s="8" t="s">
        <v>64</v>
      </c>
      <c r="N1736" s="8" t="s">
        <v>51</v>
      </c>
      <c r="O1736" s="8"/>
      <c r="P1736" s="12"/>
      <c r="Q1736" s="13" t="s">
        <v>1351</v>
      </c>
      <c r="R1736" s="54" t="str">
        <f>IF(ISNUMBER(MATCH(J1736, Causas!B:B, 0)), "Taxonomía Nueva", IF(ISNUMBER(MATCH(J1736, 'Causas 1'!B:B, 0)), "Taxonomía Antigua", "HUÉRFANO"))</f>
        <v>Taxonomía Nueva</v>
      </c>
      <c r="S1736" s="56">
        <f>YEAR(G1736)</f>
        <v>2023</v>
      </c>
      <c r="T1736" s="8">
        <f>IF(OR(ISBLANK(O1735), O1735=0, O1735="", ISBLANK(P1735), P1735=0, P1735=""), 1, 0)</f>
        <v>1</v>
      </c>
    </row>
    <row r="1737" spans="2:20">
      <c r="B1737" s="7">
        <v>202301814</v>
      </c>
      <c r="C1737" s="8">
        <v>2</v>
      </c>
      <c r="D1737" s="8">
        <v>12</v>
      </c>
      <c r="E1737" s="8">
        <v>560</v>
      </c>
      <c r="F1737" s="9">
        <v>160</v>
      </c>
      <c r="G1737" s="10">
        <v>45222.997673611113</v>
      </c>
      <c r="H1737" s="10">
        <v>45223.045011574075</v>
      </c>
      <c r="I1737" s="11">
        <v>1.1399999999999999</v>
      </c>
      <c r="J1737" s="9">
        <v>20</v>
      </c>
      <c r="K1737" s="9" t="s">
        <v>3</v>
      </c>
      <c r="L1737" s="8">
        <v>7308</v>
      </c>
      <c r="M1737" s="8" t="s">
        <v>50</v>
      </c>
      <c r="N1737" s="8" t="s">
        <v>51</v>
      </c>
      <c r="O1737" s="8"/>
      <c r="P1737" s="12"/>
      <c r="Q1737" s="13" t="s">
        <v>1351</v>
      </c>
      <c r="R1737" s="54" t="str">
        <f>IF(ISNUMBER(MATCH(J1737, Causas!B:B, 0)), "Taxonomía Nueva", IF(ISNUMBER(MATCH(J1737, 'Causas 1'!B:B, 0)), "Taxonomía Antigua", "HUÉRFANO"))</f>
        <v>Taxonomía Nueva</v>
      </c>
      <c r="S1737" s="56">
        <f>YEAR(G1737)</f>
        <v>2023</v>
      </c>
      <c r="T1737" s="8">
        <f>IF(OR(ISBLANK(O1736), O1736=0, O1736="", ISBLANK(P1736), P1736=0, P1736=""), 1, 0)</f>
        <v>1</v>
      </c>
    </row>
    <row r="1738" spans="2:20">
      <c r="B1738" s="7">
        <v>202301814</v>
      </c>
      <c r="C1738" s="8">
        <v>2</v>
      </c>
      <c r="D1738" s="8">
        <v>63</v>
      </c>
      <c r="E1738" s="8">
        <v>4255</v>
      </c>
      <c r="F1738" s="9">
        <v>421</v>
      </c>
      <c r="G1738" s="10">
        <v>45222.997673611113</v>
      </c>
      <c r="H1738" s="10">
        <v>45223.048090277778</v>
      </c>
      <c r="I1738" s="11">
        <v>1.21</v>
      </c>
      <c r="J1738" s="9">
        <v>20</v>
      </c>
      <c r="K1738" s="9" t="s">
        <v>3</v>
      </c>
      <c r="L1738" s="8">
        <v>7308</v>
      </c>
      <c r="M1738" s="8" t="s">
        <v>50</v>
      </c>
      <c r="N1738" s="8" t="s">
        <v>51</v>
      </c>
      <c r="O1738" s="8"/>
      <c r="P1738" s="12"/>
      <c r="Q1738" s="13" t="s">
        <v>1351</v>
      </c>
      <c r="R1738" s="54" t="str">
        <f>IF(ISNUMBER(MATCH(J1738, Causas!B:B, 0)), "Taxonomía Nueva", IF(ISNUMBER(MATCH(J1738, 'Causas 1'!B:B, 0)), "Taxonomía Antigua", "HUÉRFANO"))</f>
        <v>Taxonomía Nueva</v>
      </c>
      <c r="S1738" s="56">
        <f>YEAR(G1738)</f>
        <v>2023</v>
      </c>
      <c r="T1738" s="8">
        <f>IF(OR(ISBLANK(O1737), O1737=0, O1737="", ISBLANK(P1737), P1737=0, P1737=""), 1, 0)</f>
        <v>1</v>
      </c>
    </row>
    <row r="1739" spans="2:20">
      <c r="B1739" s="7">
        <v>202301814</v>
      </c>
      <c r="C1739" s="8">
        <v>2</v>
      </c>
      <c r="D1739" s="8">
        <v>4</v>
      </c>
      <c r="E1739" s="8">
        <v>95</v>
      </c>
      <c r="F1739" s="9">
        <v>60</v>
      </c>
      <c r="G1739" s="10">
        <v>45222.997673611113</v>
      </c>
      <c r="H1739" s="10">
        <v>45223.109965277778</v>
      </c>
      <c r="I1739" s="11">
        <v>2.7</v>
      </c>
      <c r="J1739" s="9">
        <v>20</v>
      </c>
      <c r="K1739" s="9" t="s">
        <v>3</v>
      </c>
      <c r="L1739" s="8">
        <v>7308</v>
      </c>
      <c r="M1739" s="8" t="s">
        <v>50</v>
      </c>
      <c r="N1739" s="8" t="s">
        <v>51</v>
      </c>
      <c r="O1739" s="8"/>
      <c r="P1739" s="12"/>
      <c r="Q1739" s="13" t="s">
        <v>1351</v>
      </c>
      <c r="R1739" s="54" t="str">
        <f>IF(ISNUMBER(MATCH(J1739, Causas!B:B, 0)), "Taxonomía Nueva", IF(ISNUMBER(MATCH(J1739, 'Causas 1'!B:B, 0)), "Taxonomía Antigua", "HUÉRFANO"))</f>
        <v>Taxonomía Nueva</v>
      </c>
      <c r="S1739" s="56">
        <f>YEAR(G1739)</f>
        <v>2023</v>
      </c>
      <c r="T1739" s="8">
        <f>IF(OR(ISBLANK(O1738), O1738=0, O1738="", ISBLANK(P1738), P1738=0, P1738=""), 1, 0)</f>
        <v>1</v>
      </c>
    </row>
    <row r="1740" spans="2:20">
      <c r="B1740" s="7">
        <v>202301814</v>
      </c>
      <c r="C1740" s="8">
        <v>2</v>
      </c>
      <c r="D1740" s="8">
        <v>12</v>
      </c>
      <c r="E1740" s="8">
        <v>560</v>
      </c>
      <c r="F1740" s="9">
        <v>160</v>
      </c>
      <c r="G1740" s="10">
        <v>45223.110347222224</v>
      </c>
      <c r="H1740" s="10">
        <v>45223.110474537039</v>
      </c>
      <c r="I1740" s="11">
        <v>0</v>
      </c>
      <c r="J1740" s="9">
        <v>20</v>
      </c>
      <c r="K1740" s="9" t="s">
        <v>3</v>
      </c>
      <c r="L1740" s="8">
        <v>7308</v>
      </c>
      <c r="M1740" s="8" t="s">
        <v>50</v>
      </c>
      <c r="N1740" s="8" t="s">
        <v>51</v>
      </c>
      <c r="O1740" s="8"/>
      <c r="P1740" s="12"/>
      <c r="Q1740" s="13" t="s">
        <v>1351</v>
      </c>
      <c r="R1740" s="54" t="str">
        <f>IF(ISNUMBER(MATCH(J1740, Causas!B:B, 0)), "Taxonomía Nueva", IF(ISNUMBER(MATCH(J1740, 'Causas 1'!B:B, 0)), "Taxonomía Antigua", "HUÉRFANO"))</f>
        <v>Taxonomía Nueva</v>
      </c>
      <c r="S1740" s="56">
        <f>YEAR(G1740)</f>
        <v>2023</v>
      </c>
      <c r="T1740" s="8">
        <f>IF(OR(ISBLANK(O1739), O1739=0, O1739="", ISBLANK(P1739), P1739=0, P1739=""), 1, 0)</f>
        <v>1</v>
      </c>
    </row>
    <row r="1741" spans="2:20">
      <c r="B1741" s="7">
        <v>202301830</v>
      </c>
      <c r="C1741" s="8">
        <v>2</v>
      </c>
      <c r="D1741" s="8">
        <v>31</v>
      </c>
      <c r="E1741" s="8">
        <v>4940</v>
      </c>
      <c r="F1741" s="9">
        <v>252</v>
      </c>
      <c r="G1741" s="10">
        <v>45226.180555555555</v>
      </c>
      <c r="H1741" s="10">
        <v>45226.188888888886</v>
      </c>
      <c r="I1741" s="11">
        <v>0.2</v>
      </c>
      <c r="J1741" s="9">
        <v>32</v>
      </c>
      <c r="K1741" s="9" t="s">
        <v>2</v>
      </c>
      <c r="L1741" s="8">
        <v>6303</v>
      </c>
      <c r="M1741" s="8" t="s">
        <v>64</v>
      </c>
      <c r="N1741" s="8" t="s">
        <v>51</v>
      </c>
      <c r="O1741" s="8"/>
      <c r="P1741" s="12"/>
      <c r="Q1741" s="13" t="s">
        <v>1352</v>
      </c>
      <c r="R1741" s="54" t="str">
        <f>IF(ISNUMBER(MATCH(J1741, Causas!B:B, 0)), "Taxonomía Nueva", IF(ISNUMBER(MATCH(J1741, 'Causas 1'!B:B, 0)), "Taxonomía Antigua", "HUÉRFANO"))</f>
        <v>Taxonomía Nueva</v>
      </c>
      <c r="S1741" s="56">
        <f>YEAR(G1741)</f>
        <v>2023</v>
      </c>
      <c r="T1741" s="8">
        <f>IF(OR(ISBLANK(O1740), O1740=0, O1740="", ISBLANK(P1740), P1740=0, P1740=""), 1, 0)</f>
        <v>1</v>
      </c>
    </row>
    <row r="1742" spans="2:20">
      <c r="B1742" s="7">
        <v>202301830</v>
      </c>
      <c r="C1742" s="8">
        <v>2</v>
      </c>
      <c r="D1742" s="8">
        <v>199</v>
      </c>
      <c r="E1742" s="8">
        <v>20015.5</v>
      </c>
      <c r="F1742" s="9">
        <v>1559</v>
      </c>
      <c r="G1742" s="10">
        <v>45226.180555555555</v>
      </c>
      <c r="H1742" s="10">
        <v>45226.188888888886</v>
      </c>
      <c r="I1742" s="11">
        <v>0.2</v>
      </c>
      <c r="J1742" s="9">
        <v>32</v>
      </c>
      <c r="K1742" s="9" t="s">
        <v>2</v>
      </c>
      <c r="L1742" s="8">
        <v>7308</v>
      </c>
      <c r="M1742" s="8" t="s">
        <v>50</v>
      </c>
      <c r="N1742" s="8" t="s">
        <v>51</v>
      </c>
      <c r="O1742" s="8"/>
      <c r="P1742" s="12"/>
      <c r="Q1742" s="13" t="s">
        <v>1352</v>
      </c>
      <c r="R1742" s="54" t="str">
        <f>IF(ISNUMBER(MATCH(J1742, Causas!B:B, 0)), "Taxonomía Nueva", IF(ISNUMBER(MATCH(J1742, 'Causas 1'!B:B, 0)), "Taxonomía Antigua", "HUÉRFANO"))</f>
        <v>Taxonomía Nueva</v>
      </c>
      <c r="S1742" s="56">
        <f>YEAR(G1742)</f>
        <v>2023</v>
      </c>
      <c r="T1742" s="8">
        <f>IF(OR(ISBLANK(O1741), O1741=0, O1741="", ISBLANK(P1741), P1741=0, P1741=""), 1, 0)</f>
        <v>1</v>
      </c>
    </row>
    <row r="1743" spans="2:20">
      <c r="B1743" s="7">
        <v>202301834</v>
      </c>
      <c r="C1743" s="8">
        <v>2</v>
      </c>
      <c r="D1743" s="8">
        <v>34</v>
      </c>
      <c r="E1743" s="8">
        <v>3638</v>
      </c>
      <c r="F1743" s="9">
        <v>225</v>
      </c>
      <c r="G1743" s="10">
        <v>45227.69767361111</v>
      </c>
      <c r="H1743" s="10">
        <v>45227.733634259261</v>
      </c>
      <c r="I1743" s="11">
        <v>0.86</v>
      </c>
      <c r="J1743" s="9">
        <v>5</v>
      </c>
      <c r="K1743" s="9" t="s">
        <v>4</v>
      </c>
      <c r="L1743" s="8">
        <v>7308</v>
      </c>
      <c r="M1743" s="8" t="s">
        <v>50</v>
      </c>
      <c r="N1743" s="8" t="s">
        <v>51</v>
      </c>
      <c r="O1743" s="8"/>
      <c r="P1743" s="12"/>
      <c r="Q1743" s="13" t="s">
        <v>1353</v>
      </c>
      <c r="R1743" s="54" t="str">
        <f>IF(ISNUMBER(MATCH(J1743, Causas!B:B, 0)), "Taxonomía Nueva", IF(ISNUMBER(MATCH(J1743, 'Causas 1'!B:B, 0)), "Taxonomía Antigua", "HUÉRFANO"))</f>
        <v>Taxonomía Nueva</v>
      </c>
      <c r="S1743" s="56">
        <f>YEAR(G1743)</f>
        <v>2023</v>
      </c>
      <c r="T1743" s="8">
        <f>IF(OR(ISBLANK(O1742), O1742=0, O1742="", ISBLANK(P1742), P1742=0, P1742=""), 1, 0)</f>
        <v>1</v>
      </c>
    </row>
    <row r="1744" spans="2:20">
      <c r="B1744" s="7">
        <v>202301837</v>
      </c>
      <c r="C1744" s="8">
        <v>10</v>
      </c>
      <c r="D1744" s="8">
        <v>4</v>
      </c>
      <c r="E1744" s="8">
        <v>100</v>
      </c>
      <c r="F1744" s="9">
        <v>115</v>
      </c>
      <c r="G1744" s="10">
        <v>45227.734930555554</v>
      </c>
      <c r="H1744" s="10">
        <v>45227.774293981478</v>
      </c>
      <c r="I1744" s="11">
        <v>0.94</v>
      </c>
      <c r="J1744" s="9">
        <v>4</v>
      </c>
      <c r="K1744" s="9" t="s">
        <v>4</v>
      </c>
      <c r="L1744" s="8">
        <v>7308</v>
      </c>
      <c r="M1744" s="8" t="s">
        <v>50</v>
      </c>
      <c r="N1744" s="8" t="s">
        <v>51</v>
      </c>
      <c r="O1744" s="8"/>
      <c r="P1744" s="12"/>
      <c r="Q1744" s="13" t="s">
        <v>1354</v>
      </c>
      <c r="R1744" s="54" t="str">
        <f>IF(ISNUMBER(MATCH(J1744, Causas!B:B, 0)), "Taxonomía Nueva", IF(ISNUMBER(MATCH(J1744, 'Causas 1'!B:B, 0)), "Taxonomía Antigua", "HUÉRFANO"))</f>
        <v>Taxonomía Nueva</v>
      </c>
      <c r="S1744" s="56">
        <f>YEAR(G1744)</f>
        <v>2023</v>
      </c>
      <c r="T1744" s="8">
        <f>IF(OR(ISBLANK(O1743), O1743=0, O1743="", ISBLANK(P1743), P1743=0, P1743=""), 1, 0)</f>
        <v>1</v>
      </c>
    </row>
    <row r="1745" spans="2:20">
      <c r="B1745" s="7">
        <v>202301840</v>
      </c>
      <c r="C1745" s="8">
        <v>7</v>
      </c>
      <c r="D1745" s="8">
        <v>0</v>
      </c>
      <c r="E1745" s="8">
        <v>0</v>
      </c>
      <c r="F1745" s="9">
        <v>7</v>
      </c>
      <c r="G1745" s="10">
        <v>45227.746469907404</v>
      </c>
      <c r="H1745" s="10">
        <v>45227.811168981483</v>
      </c>
      <c r="I1745" s="11">
        <v>1.55</v>
      </c>
      <c r="J1745" s="9">
        <v>5</v>
      </c>
      <c r="K1745" s="9" t="s">
        <v>4</v>
      </c>
      <c r="L1745" s="8">
        <v>7304</v>
      </c>
      <c r="M1745" s="8" t="s">
        <v>92</v>
      </c>
      <c r="N1745" s="8" t="s">
        <v>275</v>
      </c>
      <c r="O1745" s="8"/>
      <c r="P1745" s="12"/>
      <c r="Q1745" s="13" t="s">
        <v>1355</v>
      </c>
      <c r="R1745" s="54" t="str">
        <f>IF(ISNUMBER(MATCH(J1745, Causas!B:B, 0)), "Taxonomía Nueva", IF(ISNUMBER(MATCH(J1745, 'Causas 1'!B:B, 0)), "Taxonomía Antigua", "HUÉRFANO"))</f>
        <v>Taxonomía Nueva</v>
      </c>
      <c r="S1745" s="56">
        <f>YEAR(G1745)</f>
        <v>2023</v>
      </c>
      <c r="T1745" s="8">
        <f>IF(OR(ISBLANK(O1744), O1744=0, O1744="", ISBLANK(P1744), P1744=0, P1744=""), 1, 0)</f>
        <v>1</v>
      </c>
    </row>
    <row r="1746" spans="2:20">
      <c r="B1746" s="7">
        <v>202301846</v>
      </c>
      <c r="C1746" s="8">
        <v>8</v>
      </c>
      <c r="D1746" s="8">
        <v>0</v>
      </c>
      <c r="E1746" s="8">
        <v>0</v>
      </c>
      <c r="F1746" s="9">
        <v>16</v>
      </c>
      <c r="G1746" s="10">
        <v>45227.843368055554</v>
      </c>
      <c r="H1746" s="10">
        <v>45227.869305555556</v>
      </c>
      <c r="I1746" s="11">
        <v>0.62</v>
      </c>
      <c r="J1746" s="9">
        <v>5</v>
      </c>
      <c r="K1746" s="9" t="s">
        <v>4</v>
      </c>
      <c r="L1746" s="8">
        <v>7301</v>
      </c>
      <c r="M1746" s="8" t="s">
        <v>53</v>
      </c>
      <c r="N1746" s="8" t="s">
        <v>275</v>
      </c>
      <c r="O1746" s="8"/>
      <c r="P1746" s="12"/>
      <c r="Q1746" s="13" t="s">
        <v>1356</v>
      </c>
      <c r="R1746" s="54" t="str">
        <f>IF(ISNUMBER(MATCH(J1746, Causas!B:B, 0)), "Taxonomía Nueva", IF(ISNUMBER(MATCH(J1746, 'Causas 1'!B:B, 0)), "Taxonomía Antigua", "HUÉRFANO"))</f>
        <v>Taxonomía Nueva</v>
      </c>
      <c r="S1746" s="56">
        <f>YEAR(G1746)</f>
        <v>2023</v>
      </c>
      <c r="T1746" s="8">
        <f>IF(OR(ISBLANK(O1745), O1745=0, O1745="", ISBLANK(P1745), P1745=0, P1745=""), 1, 0)</f>
        <v>1</v>
      </c>
    </row>
    <row r="1747" spans="2:20">
      <c r="B1747" s="7">
        <v>202301850</v>
      </c>
      <c r="C1747" s="8">
        <v>6</v>
      </c>
      <c r="D1747" s="8">
        <v>4</v>
      </c>
      <c r="E1747" s="8">
        <v>695</v>
      </c>
      <c r="F1747" s="9">
        <v>235</v>
      </c>
      <c r="G1747" s="10">
        <v>45227.867442129631</v>
      </c>
      <c r="H1747" s="10">
        <v>45227.930983796294</v>
      </c>
      <c r="I1747" s="11">
        <v>1.53</v>
      </c>
      <c r="J1747" s="9">
        <v>31</v>
      </c>
      <c r="K1747" s="9" t="s">
        <v>4</v>
      </c>
      <c r="L1747" s="8">
        <v>7301</v>
      </c>
      <c r="M1747" s="8" t="s">
        <v>53</v>
      </c>
      <c r="N1747" s="8" t="s">
        <v>51</v>
      </c>
      <c r="O1747" s="8"/>
      <c r="P1747" s="12"/>
      <c r="Q1747" s="13" t="s">
        <v>1357</v>
      </c>
      <c r="R1747" s="54" t="str">
        <f>IF(ISNUMBER(MATCH(J1747, Causas!B:B, 0)), "Taxonomía Nueva", IF(ISNUMBER(MATCH(J1747, 'Causas 1'!B:B, 0)), "Taxonomía Antigua", "HUÉRFANO"))</f>
        <v>Taxonomía Nueva</v>
      </c>
      <c r="S1747" s="56">
        <f>YEAR(G1747)</f>
        <v>2023</v>
      </c>
      <c r="T1747" s="8">
        <f>IF(OR(ISBLANK(O1746), O1746=0, O1746="", ISBLANK(P1746), P1746=0, P1746=""), 1, 0)</f>
        <v>1</v>
      </c>
    </row>
    <row r="1748" spans="2:20">
      <c r="B1748" s="7">
        <v>202301859</v>
      </c>
      <c r="C1748" s="8">
        <v>7</v>
      </c>
      <c r="D1748" s="8">
        <v>80</v>
      </c>
      <c r="E1748" s="8">
        <v>2966</v>
      </c>
      <c r="F1748" s="9">
        <v>817</v>
      </c>
      <c r="G1748" s="10">
        <v>45227.828460648147</v>
      </c>
      <c r="H1748" s="10">
        <v>45228.019780092596</v>
      </c>
      <c r="I1748" s="11">
        <v>4.59</v>
      </c>
      <c r="J1748" s="9">
        <v>17</v>
      </c>
      <c r="K1748" s="9" t="s">
        <v>3</v>
      </c>
      <c r="L1748" s="8">
        <v>7301</v>
      </c>
      <c r="M1748" s="8" t="s">
        <v>53</v>
      </c>
      <c r="N1748" s="8" t="s">
        <v>51</v>
      </c>
      <c r="O1748" s="8"/>
      <c r="P1748" s="12"/>
      <c r="Q1748" s="13" t="s">
        <v>1358</v>
      </c>
      <c r="R1748" s="54" t="str">
        <f>IF(ISNUMBER(MATCH(J1748, Causas!B:B, 0)), "Taxonomía Nueva", IF(ISNUMBER(MATCH(J1748, 'Causas 1'!B:B, 0)), "Taxonomía Antigua", "HUÉRFANO"))</f>
        <v>Taxonomía Nueva</v>
      </c>
      <c r="S1748" s="56">
        <f>YEAR(G1748)</f>
        <v>2023</v>
      </c>
      <c r="T1748" s="8">
        <f>IF(OR(ISBLANK(O1747), O1747=0, O1747="", ISBLANK(P1747), P1747=0, P1747=""), 1, 0)</f>
        <v>1</v>
      </c>
    </row>
    <row r="1749" spans="2:20">
      <c r="B1749" s="7">
        <v>202301870</v>
      </c>
      <c r="C1749" s="8">
        <v>7</v>
      </c>
      <c r="D1749" s="8">
        <v>6</v>
      </c>
      <c r="E1749" s="8">
        <v>85</v>
      </c>
      <c r="F1749" s="9">
        <v>25</v>
      </c>
      <c r="G1749" s="10">
        <v>45228.594189814816</v>
      </c>
      <c r="H1749" s="10">
        <v>45228.626226851855</v>
      </c>
      <c r="I1749" s="11">
        <v>0.77</v>
      </c>
      <c r="J1749" s="9">
        <v>20</v>
      </c>
      <c r="K1749" s="9" t="s">
        <v>3</v>
      </c>
      <c r="L1749" s="8">
        <v>7301</v>
      </c>
      <c r="M1749" s="8" t="s">
        <v>53</v>
      </c>
      <c r="N1749" s="8" t="s">
        <v>51</v>
      </c>
      <c r="O1749" s="8"/>
      <c r="P1749" s="12"/>
      <c r="Q1749" s="13" t="s">
        <v>1359</v>
      </c>
      <c r="R1749" s="54" t="str">
        <f>IF(ISNUMBER(MATCH(J1749, Causas!B:B, 0)), "Taxonomía Nueva", IF(ISNUMBER(MATCH(J1749, 'Causas 1'!B:B, 0)), "Taxonomía Antigua", "HUÉRFANO"))</f>
        <v>Taxonomía Nueva</v>
      </c>
      <c r="S1749" s="56">
        <f>YEAR(G1749)</f>
        <v>2023</v>
      </c>
      <c r="T1749" s="8">
        <f>IF(OR(ISBLANK(O1748), O1748=0, O1748="", ISBLANK(P1748), P1748=0, P1748=""), 1, 0)</f>
        <v>1</v>
      </c>
    </row>
    <row r="1750" spans="2:20">
      <c r="B1750" s="7">
        <v>202301870</v>
      </c>
      <c r="C1750" s="8">
        <v>7</v>
      </c>
      <c r="D1750" s="8">
        <v>29</v>
      </c>
      <c r="E1750" s="8">
        <v>1055.5</v>
      </c>
      <c r="F1750" s="9">
        <v>232</v>
      </c>
      <c r="G1750" s="10">
        <v>45228.594189814816</v>
      </c>
      <c r="H1750" s="10">
        <v>45228.760937500003</v>
      </c>
      <c r="I1750" s="11">
        <v>4</v>
      </c>
      <c r="J1750" s="9">
        <v>20</v>
      </c>
      <c r="K1750" s="9" t="s">
        <v>3</v>
      </c>
      <c r="L1750" s="8">
        <v>7301</v>
      </c>
      <c r="M1750" s="8" t="s">
        <v>53</v>
      </c>
      <c r="N1750" s="8" t="s">
        <v>51</v>
      </c>
      <c r="O1750" s="8"/>
      <c r="P1750" s="12"/>
      <c r="Q1750" s="13" t="s">
        <v>1359</v>
      </c>
      <c r="R1750" s="54" t="str">
        <f>IF(ISNUMBER(MATCH(J1750, Causas!B:B, 0)), "Taxonomía Nueva", IF(ISNUMBER(MATCH(J1750, 'Causas 1'!B:B, 0)), "Taxonomía Antigua", "HUÉRFANO"))</f>
        <v>Taxonomía Nueva</v>
      </c>
      <c r="S1750" s="56">
        <f>YEAR(G1750)</f>
        <v>2023</v>
      </c>
      <c r="T1750" s="8">
        <f>IF(OR(ISBLANK(O1749), O1749=0, O1749="", ISBLANK(P1749), P1749=0, P1749=""), 1, 0)</f>
        <v>1</v>
      </c>
    </row>
    <row r="1751" spans="2:20">
      <c r="B1751" s="7">
        <v>202301898</v>
      </c>
      <c r="C1751" s="8">
        <v>8</v>
      </c>
      <c r="D1751" s="8">
        <v>40</v>
      </c>
      <c r="E1751" s="8">
        <v>1633</v>
      </c>
      <c r="F1751" s="9">
        <v>391</v>
      </c>
      <c r="G1751" s="10">
        <v>45239.420624999999</v>
      </c>
      <c r="H1751" s="10">
        <v>45239.665393518517</v>
      </c>
      <c r="I1751" s="11">
        <v>5.87</v>
      </c>
      <c r="J1751" s="9">
        <v>24</v>
      </c>
      <c r="K1751" s="9" t="s">
        <v>4</v>
      </c>
      <c r="L1751" s="8">
        <v>7301</v>
      </c>
      <c r="M1751" s="8" t="s">
        <v>53</v>
      </c>
      <c r="N1751" s="8" t="s">
        <v>51</v>
      </c>
      <c r="O1751" s="8"/>
      <c r="P1751" s="12"/>
      <c r="Q1751" s="13" t="s">
        <v>1360</v>
      </c>
      <c r="R1751" s="54" t="str">
        <f>IF(ISNUMBER(MATCH(J1751, Causas!B:B, 0)), "Taxonomía Nueva", IF(ISNUMBER(MATCH(J1751, 'Causas 1'!B:B, 0)), "Taxonomía Antigua", "HUÉRFANO"))</f>
        <v>Taxonomía Nueva</v>
      </c>
      <c r="S1751" s="56">
        <f>YEAR(G1751)</f>
        <v>2023</v>
      </c>
      <c r="T1751" s="8">
        <f>IF(OR(ISBLANK(O1750), O1750=0, O1750="", ISBLANK(P1750), P1750=0, P1750=""), 1, 0)</f>
        <v>1</v>
      </c>
    </row>
    <row r="1752" spans="2:20">
      <c r="B1752" s="7">
        <v>202301911</v>
      </c>
      <c r="C1752" s="8">
        <v>2</v>
      </c>
      <c r="D1752" s="8">
        <v>31</v>
      </c>
      <c r="E1752" s="8">
        <v>4940</v>
      </c>
      <c r="F1752" s="9">
        <v>253</v>
      </c>
      <c r="G1752" s="10">
        <v>45234.792754629627</v>
      </c>
      <c r="H1752" s="10">
        <v>45234.799629629626</v>
      </c>
      <c r="I1752" s="11">
        <v>0.17</v>
      </c>
      <c r="J1752" s="9">
        <v>32</v>
      </c>
      <c r="K1752" s="9" t="s">
        <v>2</v>
      </c>
      <c r="L1752" s="8">
        <v>6303</v>
      </c>
      <c r="M1752" s="8" t="s">
        <v>64</v>
      </c>
      <c r="N1752" s="8" t="s">
        <v>51</v>
      </c>
      <c r="O1752" s="8"/>
      <c r="P1752" s="12"/>
      <c r="Q1752" s="13" t="s">
        <v>1361</v>
      </c>
      <c r="R1752" s="54" t="str">
        <f>IF(ISNUMBER(MATCH(J1752, Causas!B:B, 0)), "Taxonomía Nueva", IF(ISNUMBER(MATCH(J1752, 'Causas 1'!B:B, 0)), "Taxonomía Antigua", "HUÉRFANO"))</f>
        <v>Taxonomía Nueva</v>
      </c>
      <c r="S1752" s="56">
        <f>YEAR(G1752)</f>
        <v>2023</v>
      </c>
      <c r="T1752" s="8">
        <f>IF(OR(ISBLANK(O1751), O1751=0, O1751="", ISBLANK(P1751), P1751=0, P1751=""), 1, 0)</f>
        <v>1</v>
      </c>
    </row>
    <row r="1753" spans="2:20">
      <c r="B1753" s="7">
        <v>202301911</v>
      </c>
      <c r="C1753" s="8">
        <v>2</v>
      </c>
      <c r="D1753" s="8">
        <v>199</v>
      </c>
      <c r="E1753" s="8">
        <v>20015.5</v>
      </c>
      <c r="F1753" s="9">
        <v>1562</v>
      </c>
      <c r="G1753" s="10">
        <v>45234.792754629627</v>
      </c>
      <c r="H1753" s="10">
        <v>45234.799629629626</v>
      </c>
      <c r="I1753" s="11">
        <v>0.17</v>
      </c>
      <c r="J1753" s="9">
        <v>32</v>
      </c>
      <c r="K1753" s="9" t="s">
        <v>2</v>
      </c>
      <c r="L1753" s="8">
        <v>7308</v>
      </c>
      <c r="M1753" s="8" t="s">
        <v>50</v>
      </c>
      <c r="N1753" s="8" t="s">
        <v>51</v>
      </c>
      <c r="O1753" s="8"/>
      <c r="P1753" s="12"/>
      <c r="Q1753" s="13" t="s">
        <v>1361</v>
      </c>
      <c r="R1753" s="54" t="str">
        <f>IF(ISNUMBER(MATCH(J1753, Causas!B:B, 0)), "Taxonomía Nueva", IF(ISNUMBER(MATCH(J1753, 'Causas 1'!B:B, 0)), "Taxonomía Antigua", "HUÉRFANO"))</f>
        <v>Taxonomía Nueva</v>
      </c>
      <c r="S1753" s="56">
        <f>YEAR(G1753)</f>
        <v>2023</v>
      </c>
      <c r="T1753" s="8">
        <f>IF(OR(ISBLANK(O1752), O1752=0, O1752="", ISBLANK(P1752), P1752=0, P1752=""), 1, 0)</f>
        <v>1</v>
      </c>
    </row>
    <row r="1754" spans="2:20">
      <c r="B1754" s="7">
        <v>202301938</v>
      </c>
      <c r="C1754" s="8">
        <v>8</v>
      </c>
      <c r="D1754" s="8">
        <v>9</v>
      </c>
      <c r="E1754" s="8">
        <v>163</v>
      </c>
      <c r="F1754" s="9">
        <v>24</v>
      </c>
      <c r="G1754" s="10">
        <v>45240.606909722221</v>
      </c>
      <c r="H1754" s="10">
        <v>45240.632708333331</v>
      </c>
      <c r="I1754" s="11">
        <v>0.62</v>
      </c>
      <c r="J1754" s="9">
        <v>5</v>
      </c>
      <c r="K1754" s="9" t="s">
        <v>4</v>
      </c>
      <c r="L1754" s="8">
        <v>7301</v>
      </c>
      <c r="M1754" s="8" t="s">
        <v>53</v>
      </c>
      <c r="N1754" s="8" t="s">
        <v>51</v>
      </c>
      <c r="O1754" s="8"/>
      <c r="P1754" s="12"/>
      <c r="Q1754" s="13" t="s">
        <v>1362</v>
      </c>
      <c r="R1754" s="54" t="str">
        <f>IF(ISNUMBER(MATCH(J1754, Causas!B:B, 0)), "Taxonomía Nueva", IF(ISNUMBER(MATCH(J1754, 'Causas 1'!B:B, 0)), "Taxonomía Antigua", "HUÉRFANO"))</f>
        <v>Taxonomía Nueva</v>
      </c>
      <c r="S1754" s="56">
        <f>YEAR(G1754)</f>
        <v>2023</v>
      </c>
      <c r="T1754" s="8">
        <f>IF(OR(ISBLANK(O1753), O1753=0, O1753="", ISBLANK(P1753), P1753=0, P1753=""), 1, 0)</f>
        <v>1</v>
      </c>
    </row>
    <row r="1755" spans="2:20">
      <c r="B1755" s="7">
        <v>202301940</v>
      </c>
      <c r="C1755" s="8">
        <v>7</v>
      </c>
      <c r="D1755" s="8">
        <v>79</v>
      </c>
      <c r="E1755" s="8">
        <v>2956</v>
      </c>
      <c r="F1755" s="9">
        <v>817</v>
      </c>
      <c r="G1755" s="10">
        <v>45240.607256944444</v>
      </c>
      <c r="H1755" s="10">
        <v>45240.68681712963</v>
      </c>
      <c r="I1755" s="11">
        <v>1.91</v>
      </c>
      <c r="J1755" s="9">
        <v>4</v>
      </c>
      <c r="K1755" s="9" t="s">
        <v>4</v>
      </c>
      <c r="L1755" s="8">
        <v>7301</v>
      </c>
      <c r="M1755" s="8" t="s">
        <v>53</v>
      </c>
      <c r="N1755" s="8" t="s">
        <v>51</v>
      </c>
      <c r="O1755" s="8"/>
      <c r="P1755" s="12"/>
      <c r="Q1755" s="13" t="s">
        <v>1363</v>
      </c>
      <c r="R1755" s="54" t="str">
        <f>IF(ISNUMBER(MATCH(J1755, Causas!B:B, 0)), "Taxonomía Nueva", IF(ISNUMBER(MATCH(J1755, 'Causas 1'!B:B, 0)), "Taxonomía Antigua", "HUÉRFANO"))</f>
        <v>Taxonomía Nueva</v>
      </c>
      <c r="S1755" s="56">
        <f>YEAR(G1755)</f>
        <v>2023</v>
      </c>
      <c r="T1755" s="8">
        <f>IF(OR(ISBLANK(O1754), O1754=0, O1754="", ISBLANK(P1754), P1754=0, P1754=""), 1, 0)</f>
        <v>1</v>
      </c>
    </row>
    <row r="1756" spans="2:20">
      <c r="B1756" s="7">
        <v>202301955</v>
      </c>
      <c r="C1756" s="8">
        <v>10</v>
      </c>
      <c r="D1756" s="8">
        <v>7</v>
      </c>
      <c r="E1756" s="8">
        <v>465</v>
      </c>
      <c r="F1756" s="9">
        <v>16</v>
      </c>
      <c r="G1756" s="10">
        <v>45241.889791666668</v>
      </c>
      <c r="H1756" s="10">
        <v>45241.999027777776</v>
      </c>
      <c r="I1756" s="11">
        <v>2.62</v>
      </c>
      <c r="J1756" s="9">
        <v>4</v>
      </c>
      <c r="K1756" s="9" t="s">
        <v>4</v>
      </c>
      <c r="L1756" s="8">
        <v>7308</v>
      </c>
      <c r="M1756" s="8" t="s">
        <v>50</v>
      </c>
      <c r="N1756" s="8" t="s">
        <v>51</v>
      </c>
      <c r="O1756" s="8"/>
      <c r="P1756" s="12"/>
      <c r="Q1756" s="13" t="s">
        <v>1364</v>
      </c>
      <c r="R1756" s="54" t="str">
        <f>IF(ISNUMBER(MATCH(J1756, Causas!B:B, 0)), "Taxonomía Nueva", IF(ISNUMBER(MATCH(J1756, 'Causas 1'!B:B, 0)), "Taxonomía Antigua", "HUÉRFANO"))</f>
        <v>Taxonomía Nueva</v>
      </c>
      <c r="S1756" s="56">
        <f>YEAR(G1756)</f>
        <v>2023</v>
      </c>
      <c r="T1756" s="8">
        <f>IF(OR(ISBLANK(O1755), O1755=0, O1755="", ISBLANK(P1755), P1755=0, P1755=""), 1, 0)</f>
        <v>1</v>
      </c>
    </row>
    <row r="1757" spans="2:20">
      <c r="B1757" s="7">
        <v>202301966</v>
      </c>
      <c r="C1757" s="8">
        <v>7</v>
      </c>
      <c r="D1757" s="8">
        <v>9</v>
      </c>
      <c r="E1757" s="8">
        <v>510</v>
      </c>
      <c r="F1757" s="9">
        <v>40</v>
      </c>
      <c r="G1757" s="10">
        <v>45245.522523148145</v>
      </c>
      <c r="H1757" s="10">
        <v>45245.579548611109</v>
      </c>
      <c r="I1757" s="11">
        <v>1.37</v>
      </c>
      <c r="J1757" s="9">
        <v>30</v>
      </c>
      <c r="K1757" s="9" t="s">
        <v>4</v>
      </c>
      <c r="L1757" s="8">
        <v>7301</v>
      </c>
      <c r="M1757" s="8" t="s">
        <v>53</v>
      </c>
      <c r="N1757" s="8" t="s">
        <v>51</v>
      </c>
      <c r="O1757" s="8"/>
      <c r="P1757" s="12"/>
      <c r="Q1757" s="13" t="s">
        <v>1365</v>
      </c>
      <c r="R1757" s="54" t="str">
        <f>IF(ISNUMBER(MATCH(J1757, Causas!B:B, 0)), "Taxonomía Nueva", IF(ISNUMBER(MATCH(J1757, 'Causas 1'!B:B, 0)), "Taxonomía Antigua", "HUÉRFANO"))</f>
        <v>Taxonomía Nueva</v>
      </c>
      <c r="S1757" s="56">
        <f>YEAR(G1757)</f>
        <v>2023</v>
      </c>
      <c r="T1757" s="8">
        <f>IF(OR(ISBLANK(O1756), O1756=0, O1756="", ISBLANK(P1756), P1756=0, P1756=""), 1, 0)</f>
        <v>1</v>
      </c>
    </row>
    <row r="1758" spans="2:20">
      <c r="B1758" s="7">
        <v>202301973</v>
      </c>
      <c r="C1758" s="8">
        <v>6</v>
      </c>
      <c r="D1758" s="8">
        <v>18</v>
      </c>
      <c r="E1758" s="8">
        <v>2150</v>
      </c>
      <c r="F1758" s="9">
        <v>636</v>
      </c>
      <c r="G1758" s="10">
        <v>45246.881840277776</v>
      </c>
      <c r="H1758" s="10">
        <v>45246.899641203701</v>
      </c>
      <c r="I1758" s="11">
        <v>0.43</v>
      </c>
      <c r="J1758" s="9">
        <v>30</v>
      </c>
      <c r="K1758" s="9" t="s">
        <v>4</v>
      </c>
      <c r="L1758" s="8">
        <v>7301</v>
      </c>
      <c r="M1758" s="8" t="s">
        <v>53</v>
      </c>
      <c r="N1758" s="8" t="s">
        <v>51</v>
      </c>
      <c r="O1758" s="8"/>
      <c r="P1758" s="12"/>
      <c r="Q1758" s="13" t="s">
        <v>1366</v>
      </c>
      <c r="R1758" s="54" t="str">
        <f>IF(ISNUMBER(MATCH(J1758, Causas!B:B, 0)), "Taxonomía Nueva", IF(ISNUMBER(MATCH(J1758, 'Causas 1'!B:B, 0)), "Taxonomía Antigua", "HUÉRFANO"))</f>
        <v>Taxonomía Nueva</v>
      </c>
      <c r="S1758" s="56">
        <f>YEAR(G1758)</f>
        <v>2023</v>
      </c>
      <c r="T1758" s="8">
        <f>IF(OR(ISBLANK(O1757), O1757=0, O1757="", ISBLANK(P1757), P1757=0, P1757=""), 1, 0)</f>
        <v>1</v>
      </c>
    </row>
    <row r="1759" spans="2:20">
      <c r="B1759" s="7">
        <v>202301973</v>
      </c>
      <c r="C1759" s="8">
        <v>6</v>
      </c>
      <c r="D1759" s="8">
        <v>55</v>
      </c>
      <c r="E1759" s="8">
        <v>2790</v>
      </c>
      <c r="F1759" s="9">
        <v>627</v>
      </c>
      <c r="G1759" s="10">
        <v>45246.881840277776</v>
      </c>
      <c r="H1759" s="10">
        <v>45246.919085648151</v>
      </c>
      <c r="I1759" s="11">
        <v>0.89</v>
      </c>
      <c r="J1759" s="9">
        <v>30</v>
      </c>
      <c r="K1759" s="9" t="s">
        <v>4</v>
      </c>
      <c r="L1759" s="8">
        <v>7301</v>
      </c>
      <c r="M1759" s="8" t="s">
        <v>53</v>
      </c>
      <c r="N1759" s="8" t="s">
        <v>51</v>
      </c>
      <c r="O1759" s="8"/>
      <c r="P1759" s="12"/>
      <c r="Q1759" s="13" t="s">
        <v>1366</v>
      </c>
      <c r="R1759" s="54" t="str">
        <f>IF(ISNUMBER(MATCH(J1759, Causas!B:B, 0)), "Taxonomía Nueva", IF(ISNUMBER(MATCH(J1759, 'Causas 1'!B:B, 0)), "Taxonomía Antigua", "HUÉRFANO"))</f>
        <v>Taxonomía Nueva</v>
      </c>
      <c r="S1759" s="56">
        <f>YEAR(G1759)</f>
        <v>2023</v>
      </c>
      <c r="T1759" s="8">
        <f>IF(OR(ISBLANK(O1758), O1758=0, O1758="", ISBLANK(P1758), P1758=0, P1758=""), 1, 0)</f>
        <v>1</v>
      </c>
    </row>
    <row r="1760" spans="2:20">
      <c r="B1760" s="7">
        <v>202301998</v>
      </c>
      <c r="C1760" s="8">
        <v>9</v>
      </c>
      <c r="D1760" s="8">
        <v>3</v>
      </c>
      <c r="E1760" s="8">
        <v>35</v>
      </c>
      <c r="F1760" s="9">
        <v>17</v>
      </c>
      <c r="G1760" s="10">
        <v>45252.725983796299</v>
      </c>
      <c r="H1760" s="10">
        <v>45252.826388888891</v>
      </c>
      <c r="I1760" s="11">
        <v>2.41</v>
      </c>
      <c r="J1760" s="9">
        <v>17</v>
      </c>
      <c r="K1760" s="9" t="s">
        <v>4</v>
      </c>
      <c r="L1760" s="8">
        <v>7306</v>
      </c>
      <c r="M1760" s="8" t="s">
        <v>60</v>
      </c>
      <c r="N1760" s="8" t="s">
        <v>51</v>
      </c>
      <c r="O1760" s="8"/>
      <c r="P1760" s="12"/>
      <c r="Q1760" s="13" t="s">
        <v>1367</v>
      </c>
      <c r="R1760" s="54" t="str">
        <f>IF(ISNUMBER(MATCH(J1760, Causas!B:B, 0)), "Taxonomía Nueva", IF(ISNUMBER(MATCH(J1760, 'Causas 1'!B:B, 0)), "Taxonomía Antigua", "HUÉRFANO"))</f>
        <v>Taxonomía Nueva</v>
      </c>
      <c r="S1760" s="56">
        <f>YEAR(G1760)</f>
        <v>2023</v>
      </c>
      <c r="T1760" s="8">
        <f>IF(OR(ISBLANK(O1759), O1759=0, O1759="", ISBLANK(P1759), P1759=0, P1759=""), 1, 0)</f>
        <v>1</v>
      </c>
    </row>
    <row r="1761" spans="2:20">
      <c r="B1761" s="7">
        <v>202302001</v>
      </c>
      <c r="C1761" s="8">
        <v>7</v>
      </c>
      <c r="D1761" s="8">
        <v>1</v>
      </c>
      <c r="E1761" s="8">
        <v>25</v>
      </c>
      <c r="F1761" s="9">
        <v>7</v>
      </c>
      <c r="G1761" s="10">
        <v>45252.774687500001</v>
      </c>
      <c r="H1761" s="10">
        <v>45252.896874999999</v>
      </c>
      <c r="I1761" s="11">
        <v>2.93</v>
      </c>
      <c r="J1761" s="9">
        <v>26</v>
      </c>
      <c r="K1761" s="9" t="s">
        <v>4</v>
      </c>
      <c r="L1761" s="8">
        <v>7301</v>
      </c>
      <c r="M1761" s="8" t="s">
        <v>53</v>
      </c>
      <c r="N1761" s="8" t="s">
        <v>51</v>
      </c>
      <c r="O1761" s="8"/>
      <c r="P1761" s="12"/>
      <c r="Q1761" s="13" t="s">
        <v>1368</v>
      </c>
      <c r="R1761" s="54" t="str">
        <f>IF(ISNUMBER(MATCH(J1761, Causas!B:B, 0)), "Taxonomía Nueva", IF(ISNUMBER(MATCH(J1761, 'Causas 1'!B:B, 0)), "Taxonomía Antigua", "HUÉRFANO"))</f>
        <v>Taxonomía Nueva</v>
      </c>
      <c r="S1761" s="56">
        <f>YEAR(G1761)</f>
        <v>2023</v>
      </c>
      <c r="T1761" s="8">
        <f>IF(OR(ISBLANK(O1760), O1760=0, O1760="", ISBLANK(P1760), P1760=0, P1760=""), 1, 0)</f>
        <v>1</v>
      </c>
    </row>
    <row r="1762" spans="2:20">
      <c r="B1762" s="7">
        <v>202302068</v>
      </c>
      <c r="C1762" s="8">
        <v>6</v>
      </c>
      <c r="D1762" s="8">
        <v>0</v>
      </c>
      <c r="E1762" s="8">
        <v>0</v>
      </c>
      <c r="F1762" s="9">
        <v>31</v>
      </c>
      <c r="G1762" s="10">
        <v>45270.729166666664</v>
      </c>
      <c r="H1762" s="10">
        <v>45270.802083333336</v>
      </c>
      <c r="I1762" s="11">
        <v>1.75</v>
      </c>
      <c r="J1762" s="9">
        <v>26</v>
      </c>
      <c r="K1762" s="9" t="s">
        <v>4</v>
      </c>
      <c r="L1762" s="8">
        <v>7301</v>
      </c>
      <c r="M1762" s="8" t="s">
        <v>53</v>
      </c>
      <c r="N1762" s="8" t="s">
        <v>275</v>
      </c>
      <c r="O1762" s="8"/>
      <c r="P1762" s="12"/>
      <c r="Q1762" s="13" t="s">
        <v>1369</v>
      </c>
      <c r="R1762" s="54" t="str">
        <f>IF(ISNUMBER(MATCH(J1762, Causas!B:B, 0)), "Taxonomía Nueva", IF(ISNUMBER(MATCH(J1762, 'Causas 1'!B:B, 0)), "Taxonomía Antigua", "HUÉRFANO"))</f>
        <v>Taxonomía Nueva</v>
      </c>
      <c r="S1762" s="56">
        <f>YEAR(G1762)</f>
        <v>2023</v>
      </c>
      <c r="T1762" s="8">
        <f>IF(OR(ISBLANK(O1761), O1761=0, O1761="", ISBLANK(P1761), P1761=0, P1761=""), 1, 0)</f>
        <v>1</v>
      </c>
    </row>
    <row r="1763" spans="2:20">
      <c r="B1763" s="7">
        <v>202302070</v>
      </c>
      <c r="C1763" s="8">
        <v>2</v>
      </c>
      <c r="D1763" s="8">
        <v>31</v>
      </c>
      <c r="E1763" s="8">
        <v>4940</v>
      </c>
      <c r="F1763" s="9">
        <v>253</v>
      </c>
      <c r="G1763" s="10">
        <v>45270.78125</v>
      </c>
      <c r="H1763" s="10">
        <v>45270.798611111109</v>
      </c>
      <c r="I1763" s="11">
        <v>0.42</v>
      </c>
      <c r="J1763" s="9">
        <v>32</v>
      </c>
      <c r="K1763" s="9" t="s">
        <v>2</v>
      </c>
      <c r="L1763" s="8">
        <v>6303</v>
      </c>
      <c r="M1763" s="8" t="s">
        <v>64</v>
      </c>
      <c r="N1763" s="8" t="s">
        <v>51</v>
      </c>
      <c r="O1763" s="8"/>
      <c r="P1763" s="12"/>
      <c r="Q1763" s="13" t="s">
        <v>1370</v>
      </c>
      <c r="R1763" s="54" t="str">
        <f>IF(ISNUMBER(MATCH(J1763, Causas!B:B, 0)), "Taxonomía Nueva", IF(ISNUMBER(MATCH(J1763, 'Causas 1'!B:B, 0)), "Taxonomía Antigua", "HUÉRFANO"))</f>
        <v>Taxonomía Nueva</v>
      </c>
      <c r="S1763" s="56">
        <f>YEAR(G1763)</f>
        <v>2023</v>
      </c>
      <c r="T1763" s="8">
        <f>IF(OR(ISBLANK(O1762), O1762=0, O1762="", ISBLANK(P1762), P1762=0, P1762=""), 1, 0)</f>
        <v>1</v>
      </c>
    </row>
    <row r="1764" spans="2:20">
      <c r="B1764" s="7">
        <v>202302070</v>
      </c>
      <c r="C1764" s="8">
        <v>2</v>
      </c>
      <c r="D1764" s="8">
        <v>199</v>
      </c>
      <c r="E1764" s="8">
        <v>20015.5</v>
      </c>
      <c r="F1764" s="9">
        <v>1563</v>
      </c>
      <c r="G1764" s="10">
        <v>45270.78125</v>
      </c>
      <c r="H1764" s="10">
        <v>45270.798611111109</v>
      </c>
      <c r="I1764" s="11">
        <v>0.42</v>
      </c>
      <c r="J1764" s="9">
        <v>32</v>
      </c>
      <c r="K1764" s="9" t="s">
        <v>2</v>
      </c>
      <c r="L1764" s="8">
        <v>7308</v>
      </c>
      <c r="M1764" s="8" t="s">
        <v>50</v>
      </c>
      <c r="N1764" s="8" t="s">
        <v>51</v>
      </c>
      <c r="O1764" s="8"/>
      <c r="P1764" s="12"/>
      <c r="Q1764" s="13" t="s">
        <v>1370</v>
      </c>
      <c r="R1764" s="54" t="str">
        <f>IF(ISNUMBER(MATCH(J1764, Causas!B:B, 0)), "Taxonomía Nueva", IF(ISNUMBER(MATCH(J1764, 'Causas 1'!B:B, 0)), "Taxonomía Antigua", "HUÉRFANO"))</f>
        <v>Taxonomía Nueva</v>
      </c>
      <c r="S1764" s="56">
        <f>YEAR(G1764)</f>
        <v>2023</v>
      </c>
      <c r="T1764" s="8">
        <f>IF(OR(ISBLANK(O1763), O1763=0, O1763="", ISBLANK(P1763), P1763=0, P1763=""), 1, 0)</f>
        <v>1</v>
      </c>
    </row>
    <row r="1765" spans="2:20">
      <c r="B1765" s="7">
        <v>202302075</v>
      </c>
      <c r="C1765" s="8">
        <v>7</v>
      </c>
      <c r="D1765" s="8">
        <v>1</v>
      </c>
      <c r="E1765" s="8">
        <v>45</v>
      </c>
      <c r="F1765" s="9">
        <v>1</v>
      </c>
      <c r="G1765" s="10">
        <v>45272.506712962961</v>
      </c>
      <c r="H1765" s="10">
        <v>45272.623020833336</v>
      </c>
      <c r="I1765" s="11">
        <v>2.79</v>
      </c>
      <c r="J1765" s="9">
        <v>8</v>
      </c>
      <c r="K1765" s="9" t="s">
        <v>4</v>
      </c>
      <c r="L1765" s="8">
        <v>7301</v>
      </c>
      <c r="M1765" s="8" t="s">
        <v>53</v>
      </c>
      <c r="N1765" s="8" t="s">
        <v>51</v>
      </c>
      <c r="O1765" s="8"/>
      <c r="P1765" s="12"/>
      <c r="Q1765" s="13" t="s">
        <v>1371</v>
      </c>
      <c r="R1765" s="54" t="str">
        <f>IF(ISNUMBER(MATCH(J1765, Causas!B:B, 0)), "Taxonomía Nueva", IF(ISNUMBER(MATCH(J1765, 'Causas 1'!B:B, 0)), "Taxonomía Antigua", "HUÉRFANO"))</f>
        <v>Taxonomía Nueva</v>
      </c>
      <c r="S1765" s="56">
        <f>YEAR(G1765)</f>
        <v>2023</v>
      </c>
      <c r="T1765" s="8">
        <f>IF(OR(ISBLANK(O1764), O1764=0, O1764="", ISBLANK(P1764), P1764=0, P1764=""), 1, 0)</f>
        <v>1</v>
      </c>
    </row>
    <row r="1766" spans="2:20">
      <c r="B1766" s="7">
        <v>202302090</v>
      </c>
      <c r="C1766" s="8">
        <v>7</v>
      </c>
      <c r="D1766" s="8">
        <v>3</v>
      </c>
      <c r="E1766" s="8">
        <v>375</v>
      </c>
      <c r="F1766" s="9">
        <v>85</v>
      </c>
      <c r="G1766" s="10">
        <v>45274.534097222226</v>
      </c>
      <c r="H1766" s="10">
        <v>45274.574594907404</v>
      </c>
      <c r="I1766" s="11">
        <v>0.97</v>
      </c>
      <c r="J1766" s="9">
        <v>3</v>
      </c>
      <c r="K1766" s="9" t="s">
        <v>4</v>
      </c>
      <c r="L1766" s="8">
        <v>7301</v>
      </c>
      <c r="M1766" s="8" t="s">
        <v>53</v>
      </c>
      <c r="N1766" s="8" t="s">
        <v>51</v>
      </c>
      <c r="O1766" s="8"/>
      <c r="P1766" s="12"/>
      <c r="Q1766" s="13" t="s">
        <v>1372</v>
      </c>
      <c r="R1766" s="54" t="str">
        <f>IF(ISNUMBER(MATCH(J1766, Causas!B:B, 0)), "Taxonomía Nueva", IF(ISNUMBER(MATCH(J1766, 'Causas 1'!B:B, 0)), "Taxonomía Antigua", "HUÉRFANO"))</f>
        <v>Taxonomía Nueva</v>
      </c>
      <c r="S1766" s="56">
        <f>YEAR(G1766)</f>
        <v>2023</v>
      </c>
      <c r="T1766" s="8">
        <f>IF(OR(ISBLANK(O1765), O1765=0, O1765="", ISBLANK(P1765), P1765=0, P1765=""), 1, 0)</f>
        <v>1</v>
      </c>
    </row>
    <row r="1767" spans="2:20">
      <c r="B1767" s="7">
        <v>202302091</v>
      </c>
      <c r="C1767" s="8">
        <v>2</v>
      </c>
      <c r="D1767" s="8">
        <v>9</v>
      </c>
      <c r="E1767" s="8">
        <v>250</v>
      </c>
      <c r="F1767" s="9">
        <v>71</v>
      </c>
      <c r="G1767" s="10">
        <v>45274.623217592591</v>
      </c>
      <c r="H1767" s="10">
        <v>45274.657939814817</v>
      </c>
      <c r="I1767" s="11">
        <v>0.83</v>
      </c>
      <c r="J1767" s="9">
        <v>5</v>
      </c>
      <c r="K1767" s="9" t="s">
        <v>4</v>
      </c>
      <c r="L1767" s="8">
        <v>7308</v>
      </c>
      <c r="M1767" s="8" t="s">
        <v>50</v>
      </c>
      <c r="N1767" s="8" t="s">
        <v>51</v>
      </c>
      <c r="O1767" s="8"/>
      <c r="P1767" s="12"/>
      <c r="Q1767" s="13" t="s">
        <v>1373</v>
      </c>
      <c r="R1767" s="54" t="str">
        <f>IF(ISNUMBER(MATCH(J1767, Causas!B:B, 0)), "Taxonomía Nueva", IF(ISNUMBER(MATCH(J1767, 'Causas 1'!B:B, 0)), "Taxonomía Antigua", "HUÉRFANO"))</f>
        <v>Taxonomía Nueva</v>
      </c>
      <c r="S1767" s="56">
        <f>YEAR(G1767)</f>
        <v>2023</v>
      </c>
      <c r="T1767" s="8">
        <f>IF(OR(ISBLANK(O1766), O1766=0, O1766="", ISBLANK(P1766), P1766=0, P1766=""), 1, 0)</f>
        <v>1</v>
      </c>
    </row>
    <row r="1768" spans="2:20">
      <c r="B1768" s="7">
        <v>202302116</v>
      </c>
      <c r="C1768" s="8">
        <v>8</v>
      </c>
      <c r="D1768" s="8">
        <v>45</v>
      </c>
      <c r="E1768" s="8">
        <v>1898</v>
      </c>
      <c r="F1768" s="9">
        <v>381</v>
      </c>
      <c r="G1768" s="10">
        <v>45280.174212962964</v>
      </c>
      <c r="H1768" s="10">
        <v>45280.214583333334</v>
      </c>
      <c r="I1768" s="11">
        <v>0.97</v>
      </c>
      <c r="J1768" s="9">
        <v>20</v>
      </c>
      <c r="K1768" s="9" t="s">
        <v>3</v>
      </c>
      <c r="L1768" s="8">
        <v>7301</v>
      </c>
      <c r="M1768" s="8" t="s">
        <v>53</v>
      </c>
      <c r="N1768" s="8" t="s">
        <v>51</v>
      </c>
      <c r="O1768" s="8"/>
      <c r="P1768" s="12"/>
      <c r="Q1768" s="13" t="s">
        <v>1374</v>
      </c>
      <c r="R1768" s="54" t="str">
        <f>IF(ISNUMBER(MATCH(J1768, Causas!B:B, 0)), "Taxonomía Nueva", IF(ISNUMBER(MATCH(J1768, 'Causas 1'!B:B, 0)), "Taxonomía Antigua", "HUÉRFANO"))</f>
        <v>Taxonomía Nueva</v>
      </c>
      <c r="S1768" s="56">
        <f>YEAR(G1768)</f>
        <v>2023</v>
      </c>
      <c r="T1768" s="8">
        <f>IF(OR(ISBLANK(O1767), O1767=0, O1767="", ISBLANK(P1767), P1767=0, P1767=""), 1, 0)</f>
        <v>1</v>
      </c>
    </row>
    <row r="1769" spans="2:20">
      <c r="B1769" s="7">
        <v>202302116</v>
      </c>
      <c r="C1769" s="8">
        <v>8</v>
      </c>
      <c r="D1769" s="8">
        <v>9</v>
      </c>
      <c r="E1769" s="8">
        <v>270</v>
      </c>
      <c r="F1769" s="9">
        <v>78</v>
      </c>
      <c r="G1769" s="10">
        <v>45280.174212962964</v>
      </c>
      <c r="H1769" s="10">
        <v>45280.385162037041</v>
      </c>
      <c r="I1769" s="11">
        <v>5.0599999999999996</v>
      </c>
      <c r="J1769" s="9">
        <v>20</v>
      </c>
      <c r="K1769" s="9" t="s">
        <v>3</v>
      </c>
      <c r="L1769" s="8">
        <v>7301</v>
      </c>
      <c r="M1769" s="8" t="s">
        <v>53</v>
      </c>
      <c r="N1769" s="8" t="s">
        <v>51</v>
      </c>
      <c r="O1769" s="8"/>
      <c r="P1769" s="12"/>
      <c r="Q1769" s="13" t="s">
        <v>1374</v>
      </c>
      <c r="R1769" s="54" t="str">
        <f>IF(ISNUMBER(MATCH(J1769, Causas!B:B, 0)), "Taxonomía Nueva", IF(ISNUMBER(MATCH(J1769, 'Causas 1'!B:B, 0)), "Taxonomía Antigua", "HUÉRFANO"))</f>
        <v>Taxonomía Nueva</v>
      </c>
      <c r="S1769" s="56">
        <f>YEAR(G1769)</f>
        <v>2023</v>
      </c>
      <c r="T1769" s="8">
        <f>IF(OR(ISBLANK(O1768), O1768=0, O1768="", ISBLANK(P1768), P1768=0, P1768=""), 1, 0)</f>
        <v>1</v>
      </c>
    </row>
    <row r="1770" spans="2:20">
      <c r="B1770" s="7">
        <v>202302125</v>
      </c>
      <c r="C1770" s="8">
        <v>7</v>
      </c>
      <c r="D1770" s="8">
        <v>0</v>
      </c>
      <c r="E1770" s="8">
        <v>0</v>
      </c>
      <c r="F1770" s="9">
        <v>87</v>
      </c>
      <c r="G1770" s="10">
        <v>45281.736273148148</v>
      </c>
      <c r="H1770" s="10">
        <v>45281.823101851849</v>
      </c>
      <c r="I1770" s="11">
        <v>2.08</v>
      </c>
      <c r="J1770" s="9">
        <v>5</v>
      </c>
      <c r="K1770" s="9" t="s">
        <v>4</v>
      </c>
      <c r="L1770" s="8">
        <v>7301</v>
      </c>
      <c r="M1770" s="8" t="s">
        <v>53</v>
      </c>
      <c r="N1770" s="8" t="s">
        <v>275</v>
      </c>
      <c r="O1770" s="8"/>
      <c r="P1770" s="12"/>
      <c r="Q1770" s="13" t="s">
        <v>1375</v>
      </c>
      <c r="R1770" s="54" t="str">
        <f>IF(ISNUMBER(MATCH(J1770, Causas!B:B, 0)), "Taxonomía Nueva", IF(ISNUMBER(MATCH(J1770, 'Causas 1'!B:B, 0)), "Taxonomía Antigua", "HUÉRFANO"))</f>
        <v>Taxonomía Nueva</v>
      </c>
      <c r="S1770" s="56">
        <f>YEAR(G1770)</f>
        <v>2023</v>
      </c>
      <c r="T1770" s="8">
        <f>IF(OR(ISBLANK(O1769), O1769=0, O1769="", ISBLANK(P1769), P1769=0, P1769=""), 1, 0)</f>
        <v>1</v>
      </c>
    </row>
    <row r="1771" spans="2:20">
      <c r="B1771" s="7">
        <v>202302132</v>
      </c>
      <c r="C1771" s="8">
        <v>6</v>
      </c>
      <c r="D1771" s="8">
        <v>1</v>
      </c>
      <c r="E1771" s="8">
        <v>45</v>
      </c>
      <c r="F1771" s="9">
        <v>30</v>
      </c>
      <c r="G1771" s="10">
        <v>45283.972731481481</v>
      </c>
      <c r="H1771" s="10">
        <v>45283.994490740741</v>
      </c>
      <c r="I1771" s="11">
        <v>0.52</v>
      </c>
      <c r="J1771" s="9">
        <v>17</v>
      </c>
      <c r="K1771" s="9" t="s">
        <v>4</v>
      </c>
      <c r="L1771" s="8">
        <v>7301</v>
      </c>
      <c r="M1771" s="8" t="s">
        <v>53</v>
      </c>
      <c r="N1771" s="8" t="s">
        <v>51</v>
      </c>
      <c r="O1771" s="8"/>
      <c r="P1771" s="12"/>
      <c r="Q1771" s="13" t="s">
        <v>1376</v>
      </c>
      <c r="R1771" s="54" t="str">
        <f>IF(ISNUMBER(MATCH(J1771, Causas!B:B, 0)), "Taxonomía Nueva", IF(ISNUMBER(MATCH(J1771, 'Causas 1'!B:B, 0)), "Taxonomía Antigua", "HUÉRFANO"))</f>
        <v>Taxonomía Nueva</v>
      </c>
      <c r="S1771" s="56">
        <f>YEAR(G1771)</f>
        <v>2023</v>
      </c>
      <c r="T1771" s="8">
        <f>IF(OR(ISBLANK(O1770), O1770=0, O1770="", ISBLANK(P1770), P1770=0, P1770=""), 1, 0)</f>
        <v>1</v>
      </c>
    </row>
    <row r="1772" spans="2:20">
      <c r="B1772" s="7">
        <v>202400009</v>
      </c>
      <c r="C1772" s="8">
        <v>8</v>
      </c>
      <c r="D1772" s="8">
        <v>5</v>
      </c>
      <c r="E1772" s="8">
        <v>180</v>
      </c>
      <c r="F1772" s="9">
        <v>31</v>
      </c>
      <c r="G1772" s="10">
        <v>45294.322395833333</v>
      </c>
      <c r="H1772" s="10">
        <v>45294.383460648147</v>
      </c>
      <c r="I1772" s="11">
        <v>1.47</v>
      </c>
      <c r="J1772" s="9">
        <v>5</v>
      </c>
      <c r="K1772" s="9" t="s">
        <v>4</v>
      </c>
      <c r="L1772" s="8">
        <v>7301</v>
      </c>
      <c r="M1772" s="8" t="s">
        <v>53</v>
      </c>
      <c r="N1772" s="8" t="s">
        <v>51</v>
      </c>
      <c r="O1772" s="8"/>
      <c r="P1772" s="12"/>
      <c r="Q1772" s="13" t="s">
        <v>1377</v>
      </c>
      <c r="R1772" s="54" t="str">
        <f>IF(ISNUMBER(MATCH(J1772, Causas!B:B, 0)), "Taxonomía Nueva", IF(ISNUMBER(MATCH(J1772, 'Causas 1'!B:B, 0)), "Taxonomía Antigua", "HUÉRFANO"))</f>
        <v>Taxonomía Nueva</v>
      </c>
      <c r="S1772" s="56">
        <f>YEAR(G1772)</f>
        <v>2024</v>
      </c>
      <c r="T1772" s="8">
        <f>IF(OR(ISBLANK(O1771), O1771=0, O1771="", ISBLANK(P1771), P1771=0, P1771=""), 1, 0)</f>
        <v>1</v>
      </c>
    </row>
    <row r="1773" spans="2:20">
      <c r="B1773" s="7">
        <v>202400013</v>
      </c>
      <c r="C1773" s="8">
        <v>8</v>
      </c>
      <c r="D1773" s="8">
        <v>1</v>
      </c>
      <c r="E1773" s="8">
        <v>75</v>
      </c>
      <c r="F1773" s="9">
        <v>19</v>
      </c>
      <c r="G1773" s="10">
        <v>45294.848043981481</v>
      </c>
      <c r="H1773" s="10">
        <v>45294.875</v>
      </c>
      <c r="I1773" s="11">
        <v>0.65</v>
      </c>
      <c r="J1773" s="9">
        <v>5</v>
      </c>
      <c r="K1773" s="9" t="s">
        <v>4</v>
      </c>
      <c r="L1773" s="8">
        <v>7301</v>
      </c>
      <c r="M1773" s="8" t="s">
        <v>53</v>
      </c>
      <c r="N1773" s="8" t="s">
        <v>51</v>
      </c>
      <c r="O1773" s="8"/>
      <c r="P1773" s="12"/>
      <c r="Q1773" s="13" t="s">
        <v>1378</v>
      </c>
      <c r="R1773" s="54" t="str">
        <f>IF(ISNUMBER(MATCH(J1773, Causas!B:B, 0)), "Taxonomía Nueva", IF(ISNUMBER(MATCH(J1773, 'Causas 1'!B:B, 0)), "Taxonomía Antigua", "HUÉRFANO"))</f>
        <v>Taxonomía Nueva</v>
      </c>
      <c r="S1773" s="56">
        <f>YEAR(G1773)</f>
        <v>2024</v>
      </c>
      <c r="T1773" s="8">
        <f>IF(OR(ISBLANK(O1772), O1772=0, O1772="", ISBLANK(P1772), P1772=0, P1772=""), 1, 0)</f>
        <v>1</v>
      </c>
    </row>
    <row r="1774" spans="2:20">
      <c r="B1774" s="7">
        <v>202400067</v>
      </c>
      <c r="C1774" s="8">
        <v>8</v>
      </c>
      <c r="D1774" s="8">
        <v>9</v>
      </c>
      <c r="E1774" s="8">
        <v>163</v>
      </c>
      <c r="F1774" s="9">
        <v>24</v>
      </c>
      <c r="G1774" s="10">
        <v>45307.670370370368</v>
      </c>
      <c r="H1774" s="10">
        <v>45307.699293981481</v>
      </c>
      <c r="I1774" s="11">
        <v>0.69</v>
      </c>
      <c r="J1774" s="9">
        <v>4</v>
      </c>
      <c r="K1774" s="9" t="s">
        <v>4</v>
      </c>
      <c r="L1774" s="8">
        <v>7301</v>
      </c>
      <c r="M1774" s="8" t="s">
        <v>53</v>
      </c>
      <c r="N1774" s="8" t="s">
        <v>51</v>
      </c>
      <c r="O1774" s="8"/>
      <c r="P1774" s="12"/>
      <c r="Q1774" s="13" t="s">
        <v>1379</v>
      </c>
      <c r="R1774" s="54" t="str">
        <f>IF(ISNUMBER(MATCH(J1774, Causas!B:B, 0)), "Taxonomía Nueva", IF(ISNUMBER(MATCH(J1774, 'Causas 1'!B:B, 0)), "Taxonomía Antigua", "HUÉRFANO"))</f>
        <v>Taxonomía Nueva</v>
      </c>
      <c r="S1774" s="56">
        <f>YEAR(G1774)</f>
        <v>2024</v>
      </c>
      <c r="T1774" s="8">
        <f>IF(OR(ISBLANK(O1773), O1773=0, O1773="", ISBLANK(P1773), P1773=0, P1773=""), 1, 0)</f>
        <v>1</v>
      </c>
    </row>
    <row r="1775" spans="2:20">
      <c r="B1775" s="7">
        <v>202400090</v>
      </c>
      <c r="C1775" s="8">
        <v>9</v>
      </c>
      <c r="D1775" s="8">
        <v>0</v>
      </c>
      <c r="E1775" s="8">
        <v>0</v>
      </c>
      <c r="F1775" s="9">
        <v>36</v>
      </c>
      <c r="G1775" s="10">
        <v>45312.728171296294</v>
      </c>
      <c r="H1775" s="10">
        <v>45312.79582175926</v>
      </c>
      <c r="I1775" s="11">
        <v>1.62</v>
      </c>
      <c r="J1775" s="9">
        <v>26</v>
      </c>
      <c r="K1775" s="9" t="s">
        <v>4</v>
      </c>
      <c r="L1775" s="8">
        <v>7308</v>
      </c>
      <c r="M1775" s="8" t="s">
        <v>50</v>
      </c>
      <c r="N1775" s="8" t="s">
        <v>275</v>
      </c>
      <c r="O1775" s="8"/>
      <c r="P1775" s="12"/>
      <c r="Q1775" s="13" t="s">
        <v>1380</v>
      </c>
      <c r="R1775" s="54" t="str">
        <f>IF(ISNUMBER(MATCH(J1775, Causas!B:B, 0)), "Taxonomía Nueva", IF(ISNUMBER(MATCH(J1775, 'Causas 1'!B:B, 0)), "Taxonomía Antigua", "HUÉRFANO"))</f>
        <v>Taxonomía Nueva</v>
      </c>
      <c r="S1775" s="56">
        <f>YEAR(G1775)</f>
        <v>2024</v>
      </c>
      <c r="T1775" s="8">
        <f>IF(OR(ISBLANK(O1774), O1774=0, O1774="", ISBLANK(P1774), P1774=0, P1774=""), 1, 0)</f>
        <v>1</v>
      </c>
    </row>
    <row r="1776" spans="2:20">
      <c r="B1776" s="7">
        <v>202400103</v>
      </c>
      <c r="C1776" s="8">
        <v>8</v>
      </c>
      <c r="D1776" s="8">
        <v>4</v>
      </c>
      <c r="E1776" s="8">
        <v>300</v>
      </c>
      <c r="F1776" s="9">
        <v>42</v>
      </c>
      <c r="G1776" s="10">
        <v>45323.377083333333</v>
      </c>
      <c r="H1776" s="10">
        <v>45323.611805555556</v>
      </c>
      <c r="I1776" s="11">
        <v>5.63</v>
      </c>
      <c r="J1776" s="9">
        <v>25</v>
      </c>
      <c r="K1776" s="9" t="s">
        <v>4</v>
      </c>
      <c r="L1776" s="8">
        <v>7301</v>
      </c>
      <c r="M1776" s="8" t="s">
        <v>53</v>
      </c>
      <c r="N1776" s="8" t="s">
        <v>51</v>
      </c>
      <c r="O1776" s="8"/>
      <c r="P1776" s="12"/>
      <c r="Q1776" s="13" t="s">
        <v>1381</v>
      </c>
      <c r="R1776" s="54" t="str">
        <f>IF(ISNUMBER(MATCH(J1776, Causas!B:B, 0)), "Taxonomía Nueva", IF(ISNUMBER(MATCH(J1776, 'Causas 1'!B:B, 0)), "Taxonomía Antigua", "HUÉRFANO"))</f>
        <v>Taxonomía Nueva</v>
      </c>
      <c r="S1776" s="56">
        <f>YEAR(G1776)</f>
        <v>2024</v>
      </c>
      <c r="T1776" s="8">
        <f>IF(OR(ISBLANK(O1775), O1775=0, O1775="", ISBLANK(P1775), P1775=0, P1775=""), 1, 0)</f>
        <v>1</v>
      </c>
    </row>
    <row r="1777" spans="2:20">
      <c r="B1777" s="7">
        <v>202400106</v>
      </c>
      <c r="C1777" s="8">
        <v>9</v>
      </c>
      <c r="D1777" s="8">
        <v>0</v>
      </c>
      <c r="E1777" s="8">
        <v>0</v>
      </c>
      <c r="F1777" s="9">
        <v>36</v>
      </c>
      <c r="G1777" s="10">
        <v>45315.710543981484</v>
      </c>
      <c r="H1777" s="10">
        <v>45315.776689814818</v>
      </c>
      <c r="I1777" s="11">
        <v>1.59</v>
      </c>
      <c r="J1777" s="9">
        <v>26</v>
      </c>
      <c r="K1777" s="9" t="s">
        <v>4</v>
      </c>
      <c r="L1777" s="8">
        <v>7308</v>
      </c>
      <c r="M1777" s="8" t="s">
        <v>50</v>
      </c>
      <c r="N1777" s="8" t="s">
        <v>275</v>
      </c>
      <c r="O1777" s="8"/>
      <c r="P1777" s="12"/>
      <c r="Q1777" s="13" t="s">
        <v>1382</v>
      </c>
      <c r="R1777" s="54" t="str">
        <f>IF(ISNUMBER(MATCH(J1777, Causas!B:B, 0)), "Taxonomía Nueva", IF(ISNUMBER(MATCH(J1777, 'Causas 1'!B:B, 0)), "Taxonomía Antigua", "HUÉRFANO"))</f>
        <v>Taxonomía Nueva</v>
      </c>
      <c r="S1777" s="56">
        <f>YEAR(G1777)</f>
        <v>2024</v>
      </c>
      <c r="T1777" s="8">
        <f>IF(OR(ISBLANK(O1776), O1776=0, O1776="", ISBLANK(P1776), P1776=0, P1776=""), 1, 0)</f>
        <v>1</v>
      </c>
    </row>
    <row r="1778" spans="2:20">
      <c r="B1778" s="7">
        <v>202400110</v>
      </c>
      <c r="C1778" s="8">
        <v>2</v>
      </c>
      <c r="D1778" s="8">
        <v>0</v>
      </c>
      <c r="E1778" s="8">
        <v>0</v>
      </c>
      <c r="F1778" s="9">
        <v>77</v>
      </c>
      <c r="G1778" s="10">
        <v>45315.87296296296</v>
      </c>
      <c r="H1778" s="10">
        <v>45315.96875</v>
      </c>
      <c r="I1778" s="11">
        <v>2.2999999999999998</v>
      </c>
      <c r="J1778" s="9">
        <v>26</v>
      </c>
      <c r="K1778" s="9" t="s">
        <v>4</v>
      </c>
      <c r="L1778" s="8">
        <v>7308</v>
      </c>
      <c r="M1778" s="8" t="s">
        <v>50</v>
      </c>
      <c r="N1778" s="8" t="s">
        <v>275</v>
      </c>
      <c r="O1778" s="8"/>
      <c r="P1778" s="12"/>
      <c r="Q1778" s="13" t="s">
        <v>1383</v>
      </c>
      <c r="R1778" s="54" t="str">
        <f>IF(ISNUMBER(MATCH(J1778, Causas!B:B, 0)), "Taxonomía Nueva", IF(ISNUMBER(MATCH(J1778, 'Causas 1'!B:B, 0)), "Taxonomía Antigua", "HUÉRFANO"))</f>
        <v>Taxonomía Nueva</v>
      </c>
      <c r="S1778" s="56">
        <f>YEAR(G1778)</f>
        <v>2024</v>
      </c>
      <c r="T1778" s="8">
        <f>IF(OR(ISBLANK(O1777), O1777=0, O1777="", ISBLANK(P1777), P1777=0, P1777=""), 1, 0)</f>
        <v>1</v>
      </c>
    </row>
    <row r="1779" spans="2:20">
      <c r="B1779" s="7">
        <v>202400153</v>
      </c>
      <c r="C1779" s="8">
        <v>8</v>
      </c>
      <c r="D1779" s="8">
        <v>160</v>
      </c>
      <c r="E1779" s="8">
        <v>9374</v>
      </c>
      <c r="F1779" s="9">
        <v>1778</v>
      </c>
      <c r="G1779" s="10">
        <v>45321.901631944442</v>
      </c>
      <c r="H1779" s="10">
        <v>45321.917280092595</v>
      </c>
      <c r="I1779" s="11">
        <v>0.38</v>
      </c>
      <c r="J1779" s="9">
        <v>33</v>
      </c>
      <c r="K1779" s="9" t="s">
        <v>2</v>
      </c>
      <c r="L1779" s="8">
        <v>7301</v>
      </c>
      <c r="M1779" s="8" t="s">
        <v>53</v>
      </c>
      <c r="N1779" s="8" t="s">
        <v>51</v>
      </c>
      <c r="O1779" s="8"/>
      <c r="P1779" s="12"/>
      <c r="Q1779" s="13" t="s">
        <v>1384</v>
      </c>
      <c r="R1779" s="54" t="str">
        <f>IF(ISNUMBER(MATCH(J1779, Causas!B:B, 0)), "Taxonomía Nueva", IF(ISNUMBER(MATCH(J1779, 'Causas 1'!B:B, 0)), "Taxonomía Antigua", "HUÉRFANO"))</f>
        <v>Taxonomía Nueva</v>
      </c>
      <c r="S1779" s="56">
        <f>YEAR(G1779)</f>
        <v>2024</v>
      </c>
      <c r="T1779" s="8">
        <f>IF(OR(ISBLANK(O1778), O1778=0, O1778="", ISBLANK(P1778), P1778=0, P1778=""), 1, 0)</f>
        <v>1</v>
      </c>
    </row>
    <row r="1780" spans="2:20">
      <c r="B1780" s="7">
        <v>202400153</v>
      </c>
      <c r="C1780" s="8">
        <v>8</v>
      </c>
      <c r="D1780" s="8">
        <v>4</v>
      </c>
      <c r="E1780" s="8">
        <v>300</v>
      </c>
      <c r="F1780" s="9">
        <v>42</v>
      </c>
      <c r="G1780" s="10">
        <v>45321.901631944442</v>
      </c>
      <c r="H1780" s="10">
        <v>45322.069189814814</v>
      </c>
      <c r="I1780" s="11">
        <v>4.0199999999999996</v>
      </c>
      <c r="J1780" s="9">
        <v>33</v>
      </c>
      <c r="K1780" s="9" t="s">
        <v>2</v>
      </c>
      <c r="L1780" s="8">
        <v>7301</v>
      </c>
      <c r="M1780" s="8" t="s">
        <v>53</v>
      </c>
      <c r="N1780" s="8" t="s">
        <v>51</v>
      </c>
      <c r="O1780" s="8"/>
      <c r="P1780" s="12"/>
      <c r="Q1780" s="13" t="s">
        <v>1384</v>
      </c>
      <c r="R1780" s="54" t="str">
        <f>IF(ISNUMBER(MATCH(J1780, Causas!B:B, 0)), "Taxonomía Nueva", IF(ISNUMBER(MATCH(J1780, 'Causas 1'!B:B, 0)), "Taxonomía Antigua", "HUÉRFANO"))</f>
        <v>Taxonomía Nueva</v>
      </c>
      <c r="S1780" s="56">
        <f>YEAR(G1780)</f>
        <v>2024</v>
      </c>
      <c r="T1780" s="8">
        <f>IF(OR(ISBLANK(O1779), O1779=0, O1779="", ISBLANK(P1779), P1779=0, P1779=""), 1, 0)</f>
        <v>1</v>
      </c>
    </row>
    <row r="1781" spans="2:20">
      <c r="B1781" s="7">
        <v>202400153</v>
      </c>
      <c r="C1781" s="8">
        <v>8</v>
      </c>
      <c r="D1781" s="8">
        <v>19</v>
      </c>
      <c r="E1781" s="8">
        <v>9597</v>
      </c>
      <c r="F1781" s="9">
        <v>73</v>
      </c>
      <c r="G1781" s="10">
        <v>45321.901631944442</v>
      </c>
      <c r="H1781" s="10">
        <v>45321.917280092595</v>
      </c>
      <c r="I1781" s="11">
        <v>0.38</v>
      </c>
      <c r="J1781" s="9">
        <v>33</v>
      </c>
      <c r="K1781" s="9" t="s">
        <v>2</v>
      </c>
      <c r="L1781" s="8">
        <v>7306</v>
      </c>
      <c r="M1781" s="8" t="s">
        <v>60</v>
      </c>
      <c r="N1781" s="8" t="s">
        <v>51</v>
      </c>
      <c r="O1781" s="8"/>
      <c r="P1781" s="12"/>
      <c r="Q1781" s="13" t="s">
        <v>1384</v>
      </c>
      <c r="R1781" s="54" t="str">
        <f>IF(ISNUMBER(MATCH(J1781, Causas!B:B, 0)), "Taxonomía Nueva", IF(ISNUMBER(MATCH(J1781, 'Causas 1'!B:B, 0)), "Taxonomía Antigua", "HUÉRFANO"))</f>
        <v>Taxonomía Nueva</v>
      </c>
      <c r="S1781" s="56">
        <f>YEAR(G1781)</f>
        <v>2024</v>
      </c>
      <c r="T1781" s="8">
        <f>IF(OR(ISBLANK(O1780), O1780=0, O1780="", ISBLANK(P1780), P1780=0, P1780=""), 1, 0)</f>
        <v>1</v>
      </c>
    </row>
    <row r="1782" spans="2:20">
      <c r="B1782" s="7">
        <v>202400167</v>
      </c>
      <c r="C1782" s="8">
        <v>2</v>
      </c>
      <c r="D1782" s="8">
        <v>0</v>
      </c>
      <c r="E1782" s="8">
        <v>0</v>
      </c>
      <c r="F1782" s="9">
        <v>5</v>
      </c>
      <c r="G1782" s="10">
        <v>45324.590856481482</v>
      </c>
      <c r="H1782" s="10">
        <v>45324.649305555555</v>
      </c>
      <c r="I1782" s="11">
        <v>1.4</v>
      </c>
      <c r="J1782" s="9">
        <v>8</v>
      </c>
      <c r="K1782" s="9" t="s">
        <v>4</v>
      </c>
      <c r="L1782" s="8">
        <v>7308</v>
      </c>
      <c r="M1782" s="8" t="s">
        <v>50</v>
      </c>
      <c r="N1782" s="8" t="s">
        <v>275</v>
      </c>
      <c r="O1782" s="8"/>
      <c r="P1782" s="12"/>
      <c r="Q1782" s="13" t="s">
        <v>1385</v>
      </c>
      <c r="R1782" s="54" t="str">
        <f>IF(ISNUMBER(MATCH(J1782, Causas!B:B, 0)), "Taxonomía Nueva", IF(ISNUMBER(MATCH(J1782, 'Causas 1'!B:B, 0)), "Taxonomía Antigua", "HUÉRFANO"))</f>
        <v>Taxonomía Nueva</v>
      </c>
      <c r="S1782" s="56">
        <f>YEAR(G1782)</f>
        <v>2024</v>
      </c>
      <c r="T1782" s="8">
        <f>IF(OR(ISBLANK(O1781), O1781=0, O1781="", ISBLANK(P1781), P1781=0, P1781=""), 1, 0)</f>
        <v>1</v>
      </c>
    </row>
    <row r="1783" spans="2:20">
      <c r="B1783" s="7">
        <v>202400173</v>
      </c>
      <c r="C1783" s="8">
        <v>7</v>
      </c>
      <c r="D1783" s="8">
        <v>0</v>
      </c>
      <c r="E1783" s="8">
        <v>0</v>
      </c>
      <c r="F1783" s="9">
        <v>18</v>
      </c>
      <c r="G1783" s="10">
        <v>45324.892743055556</v>
      </c>
      <c r="H1783" s="10">
        <v>45324.972245370373</v>
      </c>
      <c r="I1783" s="11">
        <v>1.91</v>
      </c>
      <c r="J1783" s="9">
        <v>26</v>
      </c>
      <c r="K1783" s="9" t="s">
        <v>4</v>
      </c>
      <c r="L1783" s="8">
        <v>7301</v>
      </c>
      <c r="M1783" s="8" t="s">
        <v>53</v>
      </c>
      <c r="N1783" s="8" t="s">
        <v>275</v>
      </c>
      <c r="O1783" s="8"/>
      <c r="P1783" s="12"/>
      <c r="Q1783" s="13" t="s">
        <v>1386</v>
      </c>
      <c r="R1783" s="54" t="str">
        <f>IF(ISNUMBER(MATCH(J1783, Causas!B:B, 0)), "Taxonomía Nueva", IF(ISNUMBER(MATCH(J1783, 'Causas 1'!B:B, 0)), "Taxonomía Antigua", "HUÉRFANO"))</f>
        <v>Taxonomía Nueva</v>
      </c>
      <c r="S1783" s="56">
        <f>YEAR(G1783)</f>
        <v>2024</v>
      </c>
      <c r="T1783" s="8">
        <f>IF(OR(ISBLANK(O1782), O1782=0, O1782="", ISBLANK(P1782), P1782=0, P1782=""), 1, 0)</f>
        <v>1</v>
      </c>
    </row>
    <row r="1784" spans="2:20">
      <c r="B1784" s="7">
        <v>202400196</v>
      </c>
      <c r="C1784" s="8">
        <v>6</v>
      </c>
      <c r="D1784" s="8">
        <v>5</v>
      </c>
      <c r="E1784" s="8">
        <v>360</v>
      </c>
      <c r="F1784" s="9">
        <v>259</v>
      </c>
      <c r="G1784" s="10">
        <v>45329.883622685185</v>
      </c>
      <c r="H1784" s="10">
        <v>45329.906180555554</v>
      </c>
      <c r="I1784" s="11">
        <v>0.54</v>
      </c>
      <c r="J1784" s="9">
        <v>4</v>
      </c>
      <c r="K1784" s="9" t="s">
        <v>4</v>
      </c>
      <c r="L1784" s="8">
        <v>7301</v>
      </c>
      <c r="M1784" s="8" t="s">
        <v>53</v>
      </c>
      <c r="N1784" s="8" t="s">
        <v>51</v>
      </c>
      <c r="O1784" s="8"/>
      <c r="P1784" s="12"/>
      <c r="Q1784" s="13" t="s">
        <v>1387</v>
      </c>
      <c r="R1784" s="54" t="str">
        <f>IF(ISNUMBER(MATCH(J1784, Causas!B:B, 0)), "Taxonomía Nueva", IF(ISNUMBER(MATCH(J1784, 'Causas 1'!B:B, 0)), "Taxonomía Antigua", "HUÉRFANO"))</f>
        <v>Taxonomía Nueva</v>
      </c>
      <c r="S1784" s="56">
        <f>YEAR(G1784)</f>
        <v>2024</v>
      </c>
      <c r="T1784" s="8">
        <f>IF(OR(ISBLANK(O1783), O1783=0, O1783="", ISBLANK(P1783), P1783=0, P1783=""), 1, 0)</f>
        <v>1</v>
      </c>
    </row>
    <row r="1785" spans="2:20">
      <c r="B1785" s="7">
        <v>202400209</v>
      </c>
      <c r="C1785" s="8">
        <v>8</v>
      </c>
      <c r="D1785" s="8">
        <v>164</v>
      </c>
      <c r="E1785" s="8">
        <v>9674</v>
      </c>
      <c r="F1785" s="9">
        <v>1825</v>
      </c>
      <c r="G1785" s="10">
        <v>45331.856249999997</v>
      </c>
      <c r="H1785" s="10">
        <v>45331.877083333333</v>
      </c>
      <c r="I1785" s="11">
        <v>0.5</v>
      </c>
      <c r="J1785" s="9">
        <v>32</v>
      </c>
      <c r="K1785" s="9" t="s">
        <v>2</v>
      </c>
      <c r="L1785" s="8">
        <v>7301</v>
      </c>
      <c r="M1785" s="8" t="s">
        <v>53</v>
      </c>
      <c r="N1785" s="8" t="s">
        <v>51</v>
      </c>
      <c r="O1785" s="8"/>
      <c r="P1785" s="12"/>
      <c r="Q1785" s="13" t="s">
        <v>1388</v>
      </c>
      <c r="R1785" s="54" t="str">
        <f>IF(ISNUMBER(MATCH(J1785, Causas!B:B, 0)), "Taxonomía Nueva", IF(ISNUMBER(MATCH(J1785, 'Causas 1'!B:B, 0)), "Taxonomía Antigua", "HUÉRFANO"))</f>
        <v>Taxonomía Nueva</v>
      </c>
      <c r="S1785" s="56">
        <f>YEAR(G1785)</f>
        <v>2024</v>
      </c>
      <c r="T1785" s="8">
        <f>IF(OR(ISBLANK(O1784), O1784=0, O1784="", ISBLANK(P1784), P1784=0, P1784=""), 1, 0)</f>
        <v>1</v>
      </c>
    </row>
    <row r="1786" spans="2:20">
      <c r="B1786" s="7">
        <v>202400209</v>
      </c>
      <c r="C1786" s="8">
        <v>8</v>
      </c>
      <c r="D1786" s="8">
        <v>218</v>
      </c>
      <c r="E1786" s="8">
        <v>21501.5</v>
      </c>
      <c r="F1786" s="9">
        <v>3060</v>
      </c>
      <c r="G1786" s="10">
        <v>45331.856249999997</v>
      </c>
      <c r="H1786" s="10">
        <v>45331.877083333333</v>
      </c>
      <c r="I1786" s="11">
        <v>0.5</v>
      </c>
      <c r="J1786" s="9">
        <v>32</v>
      </c>
      <c r="K1786" s="9" t="s">
        <v>2</v>
      </c>
      <c r="L1786" s="8">
        <v>7301</v>
      </c>
      <c r="M1786" s="8" t="s">
        <v>53</v>
      </c>
      <c r="N1786" s="8" t="s">
        <v>51</v>
      </c>
      <c r="O1786" s="8"/>
      <c r="P1786" s="12"/>
      <c r="Q1786" s="13" t="s">
        <v>1388</v>
      </c>
      <c r="R1786" s="54" t="str">
        <f>IF(ISNUMBER(MATCH(J1786, Causas!B:B, 0)), "Taxonomía Nueva", IF(ISNUMBER(MATCH(J1786, 'Causas 1'!B:B, 0)), "Taxonomía Antigua", "HUÉRFANO"))</f>
        <v>Taxonomía Nueva</v>
      </c>
      <c r="S1786" s="56">
        <f>YEAR(G1786)</f>
        <v>2024</v>
      </c>
      <c r="T1786" s="8">
        <f>IF(OR(ISBLANK(O1785), O1785=0, O1785="", ISBLANK(P1785), P1785=0, P1785=""), 1, 0)</f>
        <v>1</v>
      </c>
    </row>
    <row r="1787" spans="2:20">
      <c r="B1787" s="7">
        <v>202400209</v>
      </c>
      <c r="C1787" s="8">
        <v>8</v>
      </c>
      <c r="D1787" s="8">
        <v>292</v>
      </c>
      <c r="E1787" s="8">
        <v>18913</v>
      </c>
      <c r="F1787" s="9">
        <v>3181</v>
      </c>
      <c r="G1787" s="10">
        <v>45331.856249999997</v>
      </c>
      <c r="H1787" s="10">
        <v>45331.877083333333</v>
      </c>
      <c r="I1787" s="11">
        <v>0.5</v>
      </c>
      <c r="J1787" s="9">
        <v>32</v>
      </c>
      <c r="K1787" s="9" t="s">
        <v>2</v>
      </c>
      <c r="L1787" s="8">
        <v>7301</v>
      </c>
      <c r="M1787" s="8" t="s">
        <v>53</v>
      </c>
      <c r="N1787" s="8" t="s">
        <v>51</v>
      </c>
      <c r="O1787" s="8"/>
      <c r="P1787" s="12"/>
      <c r="Q1787" s="13" t="s">
        <v>1388</v>
      </c>
      <c r="R1787" s="54" t="str">
        <f>IF(ISNUMBER(MATCH(J1787, Causas!B:B, 0)), "Taxonomía Nueva", IF(ISNUMBER(MATCH(J1787, 'Causas 1'!B:B, 0)), "Taxonomía Antigua", "HUÉRFANO"))</f>
        <v>Taxonomía Nueva</v>
      </c>
      <c r="S1787" s="56">
        <f>YEAR(G1787)</f>
        <v>2024</v>
      </c>
      <c r="T1787" s="8">
        <f>IF(OR(ISBLANK(O1786), O1786=0, O1786="", ISBLANK(P1786), P1786=0, P1786=""), 1, 0)</f>
        <v>1</v>
      </c>
    </row>
    <row r="1788" spans="2:20">
      <c r="B1788" s="7">
        <v>202400209</v>
      </c>
      <c r="C1788" s="8">
        <v>8</v>
      </c>
      <c r="D1788" s="8">
        <v>37</v>
      </c>
      <c r="E1788" s="8">
        <v>2204.5</v>
      </c>
      <c r="F1788" s="9">
        <v>317</v>
      </c>
      <c r="G1788" s="10">
        <v>45331.856249999997</v>
      </c>
      <c r="H1788" s="10">
        <v>45331.877083333333</v>
      </c>
      <c r="I1788" s="11">
        <v>0.5</v>
      </c>
      <c r="J1788" s="9">
        <v>32</v>
      </c>
      <c r="K1788" s="9" t="s">
        <v>2</v>
      </c>
      <c r="L1788" s="8">
        <v>7304</v>
      </c>
      <c r="M1788" s="8" t="s">
        <v>92</v>
      </c>
      <c r="N1788" s="8" t="s">
        <v>51</v>
      </c>
      <c r="O1788" s="8"/>
      <c r="P1788" s="12"/>
      <c r="Q1788" s="13" t="s">
        <v>1388</v>
      </c>
      <c r="R1788" s="54" t="str">
        <f>IF(ISNUMBER(MATCH(J1788, Causas!B:B, 0)), "Taxonomía Nueva", IF(ISNUMBER(MATCH(J1788, 'Causas 1'!B:B, 0)), "Taxonomía Antigua", "HUÉRFANO"))</f>
        <v>Taxonomía Nueva</v>
      </c>
      <c r="S1788" s="56">
        <f>YEAR(G1788)</f>
        <v>2024</v>
      </c>
      <c r="T1788" s="8">
        <f>IF(OR(ISBLANK(O1787), O1787=0, O1787="", ISBLANK(P1787), P1787=0, P1787=""), 1, 0)</f>
        <v>1</v>
      </c>
    </row>
    <row r="1789" spans="2:20">
      <c r="B1789" s="7">
        <v>202400209</v>
      </c>
      <c r="C1789" s="8">
        <v>8</v>
      </c>
      <c r="D1789" s="8">
        <v>19</v>
      </c>
      <c r="E1789" s="8">
        <v>9597</v>
      </c>
      <c r="F1789" s="9">
        <v>73</v>
      </c>
      <c r="G1789" s="10">
        <v>45331.856249999997</v>
      </c>
      <c r="H1789" s="10">
        <v>45331.877083333333</v>
      </c>
      <c r="I1789" s="11">
        <v>0.5</v>
      </c>
      <c r="J1789" s="9">
        <v>32</v>
      </c>
      <c r="K1789" s="9" t="s">
        <v>2</v>
      </c>
      <c r="L1789" s="8">
        <v>7306</v>
      </c>
      <c r="M1789" s="8" t="s">
        <v>60</v>
      </c>
      <c r="N1789" s="8" t="s">
        <v>51</v>
      </c>
      <c r="O1789" s="8"/>
      <c r="P1789" s="12"/>
      <c r="Q1789" s="13" t="s">
        <v>1388</v>
      </c>
      <c r="R1789" s="54" t="str">
        <f>IF(ISNUMBER(MATCH(J1789, Causas!B:B, 0)), "Taxonomía Nueva", IF(ISNUMBER(MATCH(J1789, 'Causas 1'!B:B, 0)), "Taxonomía Antigua", "HUÉRFANO"))</f>
        <v>Taxonomía Nueva</v>
      </c>
      <c r="S1789" s="56">
        <f>YEAR(G1789)</f>
        <v>2024</v>
      </c>
      <c r="T1789" s="8">
        <f>IF(OR(ISBLANK(O1788), O1788=0, O1788="", ISBLANK(P1788), P1788=0, P1788=""), 1, 0)</f>
        <v>1</v>
      </c>
    </row>
    <row r="1790" spans="2:20">
      <c r="B1790" s="7">
        <v>202400210</v>
      </c>
      <c r="C1790" s="8">
        <v>9</v>
      </c>
      <c r="D1790" s="8">
        <v>27</v>
      </c>
      <c r="E1790" s="8">
        <v>666</v>
      </c>
      <c r="F1790" s="9">
        <v>443</v>
      </c>
      <c r="G1790" s="10">
        <v>45331.856249999997</v>
      </c>
      <c r="H1790" s="10">
        <v>45331.878472222219</v>
      </c>
      <c r="I1790" s="11">
        <v>0.53</v>
      </c>
      <c r="J1790" s="9">
        <v>32</v>
      </c>
      <c r="K1790" s="9" t="s">
        <v>2</v>
      </c>
      <c r="L1790" s="8">
        <v>7306</v>
      </c>
      <c r="M1790" s="8" t="s">
        <v>60</v>
      </c>
      <c r="N1790" s="8" t="s">
        <v>51</v>
      </c>
      <c r="O1790" s="8"/>
      <c r="P1790" s="12"/>
      <c r="Q1790" s="13" t="s">
        <v>1388</v>
      </c>
      <c r="R1790" s="54" t="str">
        <f>IF(ISNUMBER(MATCH(J1790, Causas!B:B, 0)), "Taxonomía Nueva", IF(ISNUMBER(MATCH(J1790, 'Causas 1'!B:B, 0)), "Taxonomía Antigua", "HUÉRFANO"))</f>
        <v>Taxonomía Nueva</v>
      </c>
      <c r="S1790" s="56">
        <f>YEAR(G1790)</f>
        <v>2024</v>
      </c>
      <c r="T1790" s="8">
        <f>IF(OR(ISBLANK(O1789), O1789=0, O1789="", ISBLANK(P1789), P1789=0, P1789=""), 1, 0)</f>
        <v>1</v>
      </c>
    </row>
    <row r="1791" spans="2:20">
      <c r="B1791" s="7">
        <v>202400210</v>
      </c>
      <c r="C1791" s="8">
        <v>9</v>
      </c>
      <c r="D1791" s="8">
        <v>117</v>
      </c>
      <c r="E1791" s="8">
        <v>17258.5</v>
      </c>
      <c r="F1791" s="9">
        <v>1135</v>
      </c>
      <c r="G1791" s="10">
        <v>45331.856249999997</v>
      </c>
      <c r="H1791" s="10">
        <v>45331.878472222219</v>
      </c>
      <c r="I1791" s="11">
        <v>0.53</v>
      </c>
      <c r="J1791" s="9">
        <v>32</v>
      </c>
      <c r="K1791" s="9" t="s">
        <v>2</v>
      </c>
      <c r="L1791" s="8">
        <v>7308</v>
      </c>
      <c r="M1791" s="8" t="s">
        <v>50</v>
      </c>
      <c r="N1791" s="8" t="s">
        <v>51</v>
      </c>
      <c r="O1791" s="8"/>
      <c r="P1791" s="12"/>
      <c r="Q1791" s="13" t="s">
        <v>1388</v>
      </c>
      <c r="R1791" s="54" t="str">
        <f>IF(ISNUMBER(MATCH(J1791, Causas!B:B, 0)), "Taxonomía Nueva", IF(ISNUMBER(MATCH(J1791, 'Causas 1'!B:B, 0)), "Taxonomía Antigua", "HUÉRFANO"))</f>
        <v>Taxonomía Nueva</v>
      </c>
      <c r="S1791" s="56">
        <f>YEAR(G1791)</f>
        <v>2024</v>
      </c>
      <c r="T1791" s="8">
        <f>IF(OR(ISBLANK(O1790), O1790=0, O1790="", ISBLANK(P1790), P1790=0, P1790=""), 1, 0)</f>
        <v>1</v>
      </c>
    </row>
    <row r="1792" spans="2:20">
      <c r="B1792" s="7">
        <v>202400210</v>
      </c>
      <c r="C1792" s="8">
        <v>9</v>
      </c>
      <c r="D1792" s="8">
        <v>205</v>
      </c>
      <c r="E1792" s="8">
        <v>18551</v>
      </c>
      <c r="F1792" s="9">
        <v>2460</v>
      </c>
      <c r="G1792" s="10">
        <v>45331.856249999997</v>
      </c>
      <c r="H1792" s="10">
        <v>45331.90902777778</v>
      </c>
      <c r="I1792" s="11">
        <v>1.27</v>
      </c>
      <c r="J1792" s="9">
        <v>32</v>
      </c>
      <c r="K1792" s="9" t="s">
        <v>2</v>
      </c>
      <c r="L1792" s="8">
        <v>7308</v>
      </c>
      <c r="M1792" s="8" t="s">
        <v>50</v>
      </c>
      <c r="N1792" s="8" t="s">
        <v>51</v>
      </c>
      <c r="O1792" s="8"/>
      <c r="P1792" s="12"/>
      <c r="Q1792" s="13" t="s">
        <v>1388</v>
      </c>
      <c r="R1792" s="54" t="str">
        <f>IF(ISNUMBER(MATCH(J1792, Causas!B:B, 0)), "Taxonomía Nueva", IF(ISNUMBER(MATCH(J1792, 'Causas 1'!B:B, 0)), "Taxonomía Antigua", "HUÉRFANO"))</f>
        <v>Taxonomía Nueva</v>
      </c>
      <c r="S1792" s="56">
        <f>YEAR(G1792)</f>
        <v>2024</v>
      </c>
      <c r="T1792" s="8">
        <f>IF(OR(ISBLANK(O1791), O1791=0, O1791="", ISBLANK(P1791), P1791=0, P1791=""), 1, 0)</f>
        <v>1</v>
      </c>
    </row>
    <row r="1793" spans="2:20">
      <c r="B1793" s="7">
        <v>202400211</v>
      </c>
      <c r="C1793" s="8">
        <v>2</v>
      </c>
      <c r="D1793" s="8">
        <v>31</v>
      </c>
      <c r="E1793" s="8">
        <v>4940</v>
      </c>
      <c r="F1793" s="9">
        <v>258</v>
      </c>
      <c r="G1793" s="10">
        <v>45331.856249999997</v>
      </c>
      <c r="H1793" s="10">
        <v>45331.863888888889</v>
      </c>
      <c r="I1793" s="11">
        <v>0.18</v>
      </c>
      <c r="J1793" s="9">
        <v>32</v>
      </c>
      <c r="K1793" s="9" t="s">
        <v>2</v>
      </c>
      <c r="L1793" s="8">
        <v>6303</v>
      </c>
      <c r="M1793" s="8" t="s">
        <v>64</v>
      </c>
      <c r="N1793" s="8" t="s">
        <v>51</v>
      </c>
      <c r="O1793" s="8"/>
      <c r="P1793" s="12"/>
      <c r="Q1793" s="13" t="s">
        <v>1388</v>
      </c>
      <c r="R1793" s="54" t="str">
        <f>IF(ISNUMBER(MATCH(J1793, Causas!B:B, 0)), "Taxonomía Nueva", IF(ISNUMBER(MATCH(J1793, 'Causas 1'!B:B, 0)), "Taxonomía Antigua", "HUÉRFANO"))</f>
        <v>Taxonomía Nueva</v>
      </c>
      <c r="S1793" s="56">
        <f>YEAR(G1793)</f>
        <v>2024</v>
      </c>
      <c r="T1793" s="8">
        <f>IF(OR(ISBLANK(O1792), O1792=0, O1792="", ISBLANK(P1792), P1792=0, P1792=""), 1, 0)</f>
        <v>1</v>
      </c>
    </row>
    <row r="1794" spans="2:20">
      <c r="B1794" s="7">
        <v>202400211</v>
      </c>
      <c r="C1794" s="8">
        <v>2</v>
      </c>
      <c r="D1794" s="8">
        <v>199</v>
      </c>
      <c r="E1794" s="8">
        <v>20035.5</v>
      </c>
      <c r="F1794" s="9">
        <v>1580</v>
      </c>
      <c r="G1794" s="10">
        <v>45331.856249999997</v>
      </c>
      <c r="H1794" s="10">
        <v>45331.863888888889</v>
      </c>
      <c r="I1794" s="11">
        <v>0.18</v>
      </c>
      <c r="J1794" s="9">
        <v>32</v>
      </c>
      <c r="K1794" s="9" t="s">
        <v>2</v>
      </c>
      <c r="L1794" s="8">
        <v>7308</v>
      </c>
      <c r="M1794" s="8" t="s">
        <v>50</v>
      </c>
      <c r="N1794" s="8" t="s">
        <v>51</v>
      </c>
      <c r="O1794" s="8"/>
      <c r="P1794" s="12"/>
      <c r="Q1794" s="13" t="s">
        <v>1388</v>
      </c>
      <c r="R1794" s="54" t="str">
        <f>IF(ISNUMBER(MATCH(J1794, Causas!B:B, 0)), "Taxonomía Nueva", IF(ISNUMBER(MATCH(J1794, 'Causas 1'!B:B, 0)), "Taxonomía Antigua", "HUÉRFANO"))</f>
        <v>Taxonomía Nueva</v>
      </c>
      <c r="S1794" s="56">
        <f>YEAR(G1794)</f>
        <v>2024</v>
      </c>
      <c r="T1794" s="8">
        <f>IF(OR(ISBLANK(O1793), O1793=0, O1793="", ISBLANK(P1793), P1793=0, P1793=""), 1, 0)</f>
        <v>1</v>
      </c>
    </row>
    <row r="1795" spans="2:20">
      <c r="B1795" s="7">
        <v>202400219</v>
      </c>
      <c r="C1795" s="8">
        <v>7</v>
      </c>
      <c r="D1795" s="8">
        <v>14</v>
      </c>
      <c r="E1795" s="8">
        <v>445.5</v>
      </c>
      <c r="F1795" s="9">
        <v>78</v>
      </c>
      <c r="G1795" s="10">
        <v>45332.710127314815</v>
      </c>
      <c r="H1795" s="10">
        <v>45332.722916666666</v>
      </c>
      <c r="I1795" s="11">
        <v>0.31</v>
      </c>
      <c r="J1795" s="9">
        <v>11</v>
      </c>
      <c r="K1795" s="9" t="s">
        <v>4</v>
      </c>
      <c r="L1795" s="8">
        <v>7301</v>
      </c>
      <c r="M1795" s="8" t="s">
        <v>53</v>
      </c>
      <c r="N1795" s="8" t="s">
        <v>51</v>
      </c>
      <c r="O1795" s="8"/>
      <c r="P1795" s="12"/>
      <c r="Q1795" s="13" t="s">
        <v>1389</v>
      </c>
      <c r="R1795" s="54" t="str">
        <f>IF(ISNUMBER(MATCH(J1795, Causas!B:B, 0)), "Taxonomía Nueva", IF(ISNUMBER(MATCH(J1795, 'Causas 1'!B:B, 0)), "Taxonomía Antigua", "HUÉRFANO"))</f>
        <v>Taxonomía Nueva</v>
      </c>
      <c r="S1795" s="56">
        <f>YEAR(G1795)</f>
        <v>2024</v>
      </c>
      <c r="T1795" s="8">
        <f>IF(OR(ISBLANK(O1794), O1794=0, O1794="", ISBLANK(P1794), P1794=0, P1794=""), 1, 0)</f>
        <v>1</v>
      </c>
    </row>
    <row r="1796" spans="2:20">
      <c r="B1796" s="7">
        <v>202400219</v>
      </c>
      <c r="C1796" s="8">
        <v>7</v>
      </c>
      <c r="D1796" s="8">
        <v>10</v>
      </c>
      <c r="E1796" s="8">
        <v>545</v>
      </c>
      <c r="F1796" s="9">
        <v>101</v>
      </c>
      <c r="G1796" s="10">
        <v>45332.710127314815</v>
      </c>
      <c r="H1796" s="10">
        <v>45332.73541666667</v>
      </c>
      <c r="I1796" s="11">
        <v>0.61</v>
      </c>
      <c r="J1796" s="9">
        <v>11</v>
      </c>
      <c r="K1796" s="9" t="s">
        <v>4</v>
      </c>
      <c r="L1796" s="8">
        <v>7301</v>
      </c>
      <c r="M1796" s="8" t="s">
        <v>53</v>
      </c>
      <c r="N1796" s="8" t="s">
        <v>51</v>
      </c>
      <c r="O1796" s="8"/>
      <c r="P1796" s="12"/>
      <c r="Q1796" s="13" t="s">
        <v>1389</v>
      </c>
      <c r="R1796" s="54" t="str">
        <f>IF(ISNUMBER(MATCH(J1796, Causas!B:B, 0)), "Taxonomía Nueva", IF(ISNUMBER(MATCH(J1796, 'Causas 1'!B:B, 0)), "Taxonomía Antigua", "HUÉRFANO"))</f>
        <v>Taxonomía Nueva</v>
      </c>
      <c r="S1796" s="56">
        <f>YEAR(G1796)</f>
        <v>2024</v>
      </c>
      <c r="T1796" s="8">
        <f>IF(OR(ISBLANK(O1795), O1795=0, O1795="", ISBLANK(P1795), P1795=0, P1795=""), 1, 0)</f>
        <v>1</v>
      </c>
    </row>
    <row r="1797" spans="2:20">
      <c r="B1797" s="7">
        <v>202400219</v>
      </c>
      <c r="C1797" s="8">
        <v>7</v>
      </c>
      <c r="D1797" s="8">
        <v>11</v>
      </c>
      <c r="E1797" s="8">
        <v>150</v>
      </c>
      <c r="F1797" s="9">
        <v>81</v>
      </c>
      <c r="G1797" s="10">
        <v>45332.710127314815</v>
      </c>
      <c r="H1797" s="10">
        <v>45332.780914351853</v>
      </c>
      <c r="I1797" s="11">
        <v>1.7</v>
      </c>
      <c r="J1797" s="9">
        <v>11</v>
      </c>
      <c r="K1797" s="9" t="s">
        <v>4</v>
      </c>
      <c r="L1797" s="8">
        <v>7301</v>
      </c>
      <c r="M1797" s="8" t="s">
        <v>53</v>
      </c>
      <c r="N1797" s="8" t="s">
        <v>51</v>
      </c>
      <c r="O1797" s="8"/>
      <c r="P1797" s="12"/>
      <c r="Q1797" s="13" t="s">
        <v>1389</v>
      </c>
      <c r="R1797" s="54" t="str">
        <f>IF(ISNUMBER(MATCH(J1797, Causas!B:B, 0)), "Taxonomía Nueva", IF(ISNUMBER(MATCH(J1797, 'Causas 1'!B:B, 0)), "Taxonomía Antigua", "HUÉRFANO"))</f>
        <v>Taxonomía Nueva</v>
      </c>
      <c r="S1797" s="56">
        <f>YEAR(G1797)</f>
        <v>2024</v>
      </c>
      <c r="T1797" s="8">
        <f>IF(OR(ISBLANK(O1796), O1796=0, O1796="", ISBLANK(P1796), P1796=0, P1796=""), 1, 0)</f>
        <v>1</v>
      </c>
    </row>
    <row r="1798" spans="2:20">
      <c r="B1798" s="7">
        <v>202400226</v>
      </c>
      <c r="C1798" s="8">
        <v>8</v>
      </c>
      <c r="D1798" s="8">
        <v>5</v>
      </c>
      <c r="E1798" s="8">
        <v>180</v>
      </c>
      <c r="F1798" s="9">
        <v>31</v>
      </c>
      <c r="G1798" s="10">
        <v>45334.565497685187</v>
      </c>
      <c r="H1798" s="10">
        <v>45334.618888888886</v>
      </c>
      <c r="I1798" s="11">
        <v>1.28</v>
      </c>
      <c r="J1798" s="9">
        <v>5</v>
      </c>
      <c r="K1798" s="9" t="s">
        <v>4</v>
      </c>
      <c r="L1798" s="8">
        <v>7301</v>
      </c>
      <c r="M1798" s="8" t="s">
        <v>53</v>
      </c>
      <c r="N1798" s="8" t="s">
        <v>51</v>
      </c>
      <c r="O1798" s="8"/>
      <c r="P1798" s="12"/>
      <c r="Q1798" s="13" t="s">
        <v>1390</v>
      </c>
      <c r="R1798" s="54" t="str">
        <f>IF(ISNUMBER(MATCH(J1798, Causas!B:B, 0)), "Taxonomía Nueva", IF(ISNUMBER(MATCH(J1798, 'Causas 1'!B:B, 0)), "Taxonomía Antigua", "HUÉRFANO"))</f>
        <v>Taxonomía Nueva</v>
      </c>
      <c r="S1798" s="56">
        <f>YEAR(G1798)</f>
        <v>2024</v>
      </c>
      <c r="T1798" s="8">
        <f>IF(OR(ISBLANK(O1797), O1797=0, O1797="", ISBLANK(P1797), P1797=0, P1797=""), 1, 0)</f>
        <v>1</v>
      </c>
    </row>
    <row r="1799" spans="2:20">
      <c r="B1799" s="7">
        <v>202400254</v>
      </c>
      <c r="C1799" s="8">
        <v>7</v>
      </c>
      <c r="D1799" s="8">
        <v>0</v>
      </c>
      <c r="E1799" s="8">
        <v>0</v>
      </c>
      <c r="F1799" s="9">
        <v>18</v>
      </c>
      <c r="G1799" s="10">
        <v>45340.831469907411</v>
      </c>
      <c r="H1799" s="10">
        <v>45340.885231481479</v>
      </c>
      <c r="I1799" s="11">
        <v>1.29</v>
      </c>
      <c r="J1799" s="9">
        <v>26</v>
      </c>
      <c r="K1799" s="9" t="s">
        <v>4</v>
      </c>
      <c r="L1799" s="8">
        <v>7301</v>
      </c>
      <c r="M1799" s="8" t="s">
        <v>53</v>
      </c>
      <c r="N1799" s="8" t="s">
        <v>275</v>
      </c>
      <c r="O1799" s="8"/>
      <c r="P1799" s="12"/>
      <c r="Q1799" s="13" t="s">
        <v>1391</v>
      </c>
      <c r="R1799" s="54" t="str">
        <f>IF(ISNUMBER(MATCH(J1799, Causas!B:B, 0)), "Taxonomía Nueva", IF(ISNUMBER(MATCH(J1799, 'Causas 1'!B:B, 0)), "Taxonomía Antigua", "HUÉRFANO"))</f>
        <v>Taxonomía Nueva</v>
      </c>
      <c r="S1799" s="56">
        <f>YEAR(G1799)</f>
        <v>2024</v>
      </c>
      <c r="T1799" s="8">
        <f>IF(OR(ISBLANK(O1798), O1798=0, O1798="", ISBLANK(P1798), P1798=0, P1798=""), 1, 0)</f>
        <v>1</v>
      </c>
    </row>
    <row r="1800" spans="2:20">
      <c r="B1800" s="7">
        <v>202400272</v>
      </c>
      <c r="C1800" s="8">
        <v>9</v>
      </c>
      <c r="D1800" s="8">
        <v>50</v>
      </c>
      <c r="E1800" s="8">
        <v>3549</v>
      </c>
      <c r="F1800" s="9">
        <v>696</v>
      </c>
      <c r="G1800" s="10">
        <v>45344.482025462959</v>
      </c>
      <c r="H1800" s="10">
        <v>45344.509826388887</v>
      </c>
      <c r="I1800" s="11">
        <v>0.67</v>
      </c>
      <c r="J1800" s="9">
        <v>30</v>
      </c>
      <c r="K1800" s="9" t="s">
        <v>4</v>
      </c>
      <c r="L1800" s="8">
        <v>7308</v>
      </c>
      <c r="M1800" s="8" t="s">
        <v>50</v>
      </c>
      <c r="N1800" s="8" t="s">
        <v>51</v>
      </c>
      <c r="O1800" s="8"/>
      <c r="P1800" s="12"/>
      <c r="Q1800" s="13" t="s">
        <v>1392</v>
      </c>
      <c r="R1800" s="54" t="str">
        <f>IF(ISNUMBER(MATCH(J1800, Causas!B:B, 0)), "Taxonomía Nueva", IF(ISNUMBER(MATCH(J1800, 'Causas 1'!B:B, 0)), "Taxonomía Antigua", "HUÉRFANO"))</f>
        <v>Taxonomía Nueva</v>
      </c>
      <c r="S1800" s="56">
        <f>YEAR(G1800)</f>
        <v>2024</v>
      </c>
      <c r="T1800" s="8">
        <f>IF(OR(ISBLANK(O1799), O1799=0, O1799="", ISBLANK(P1799), P1799=0, P1799=""), 1, 0)</f>
        <v>1</v>
      </c>
    </row>
    <row r="1801" spans="2:20">
      <c r="B1801" s="7">
        <v>202400282</v>
      </c>
      <c r="C1801" s="8">
        <v>8</v>
      </c>
      <c r="D1801" s="8">
        <v>3</v>
      </c>
      <c r="E1801" s="8">
        <v>195</v>
      </c>
      <c r="F1801" s="9">
        <v>65</v>
      </c>
      <c r="G1801" s="10">
        <v>45344.620567129627</v>
      </c>
      <c r="H1801" s="10">
        <v>45344.671342592592</v>
      </c>
      <c r="I1801" s="11">
        <v>1.22</v>
      </c>
      <c r="J1801" s="9">
        <v>5</v>
      </c>
      <c r="K1801" s="9" t="s">
        <v>4</v>
      </c>
      <c r="L1801" s="8">
        <v>7301</v>
      </c>
      <c r="M1801" s="8" t="s">
        <v>53</v>
      </c>
      <c r="N1801" s="8" t="s">
        <v>51</v>
      </c>
      <c r="O1801" s="8"/>
      <c r="P1801" s="12"/>
      <c r="Q1801" s="13" t="s">
        <v>1393</v>
      </c>
      <c r="R1801" s="54" t="str">
        <f>IF(ISNUMBER(MATCH(J1801, Causas!B:B, 0)), "Taxonomía Nueva", IF(ISNUMBER(MATCH(J1801, 'Causas 1'!B:B, 0)), "Taxonomía Antigua", "HUÉRFANO"))</f>
        <v>Taxonomía Nueva</v>
      </c>
      <c r="S1801" s="56">
        <f>YEAR(G1801)</f>
        <v>2024</v>
      </c>
      <c r="T1801" s="8">
        <f>IF(OR(ISBLANK(O1800), O1800=0, O1800="", ISBLANK(P1800), P1800=0, P1800=""), 1, 0)</f>
        <v>1</v>
      </c>
    </row>
    <row r="1802" spans="2:20">
      <c r="B1802" s="7">
        <v>202400317</v>
      </c>
      <c r="C1802" s="8">
        <v>6</v>
      </c>
      <c r="D1802" s="8">
        <v>2</v>
      </c>
      <c r="E1802" s="8">
        <v>545</v>
      </c>
      <c r="F1802" s="9">
        <v>57</v>
      </c>
      <c r="G1802" s="10">
        <v>45350.746689814812</v>
      </c>
      <c r="H1802" s="10">
        <v>45350.801388888889</v>
      </c>
      <c r="I1802" s="11">
        <v>1.31</v>
      </c>
      <c r="J1802" s="9">
        <v>26</v>
      </c>
      <c r="K1802" s="9" t="s">
        <v>4</v>
      </c>
      <c r="L1802" s="8">
        <v>7301</v>
      </c>
      <c r="M1802" s="8" t="s">
        <v>53</v>
      </c>
      <c r="N1802" s="8" t="s">
        <v>51</v>
      </c>
      <c r="O1802" s="8"/>
      <c r="P1802" s="12"/>
      <c r="Q1802" s="13" t="s">
        <v>1394</v>
      </c>
      <c r="R1802" s="54" t="str">
        <f>IF(ISNUMBER(MATCH(J1802, Causas!B:B, 0)), "Taxonomía Nueva", IF(ISNUMBER(MATCH(J1802, 'Causas 1'!B:B, 0)), "Taxonomía Antigua", "HUÉRFANO"))</f>
        <v>Taxonomía Nueva</v>
      </c>
      <c r="S1802" s="56">
        <f>YEAR(G1802)</f>
        <v>2024</v>
      </c>
      <c r="T1802" s="8">
        <f>IF(OR(ISBLANK(O1801), O1801=0, O1801="", ISBLANK(P1801), P1801=0, P1801=""), 1, 0)</f>
        <v>1</v>
      </c>
    </row>
    <row r="1803" spans="2:20">
      <c r="B1803" s="7">
        <v>202400338</v>
      </c>
      <c r="C1803" s="8">
        <v>2</v>
      </c>
      <c r="D1803" s="8">
        <v>3</v>
      </c>
      <c r="E1803" s="8">
        <v>105</v>
      </c>
      <c r="F1803" s="9">
        <v>10</v>
      </c>
      <c r="G1803" s="10">
        <v>45353.405798611115</v>
      </c>
      <c r="H1803" s="10">
        <v>45353.417361111111</v>
      </c>
      <c r="I1803" s="11">
        <v>0.28000000000000003</v>
      </c>
      <c r="J1803" s="9">
        <v>32</v>
      </c>
      <c r="K1803" s="9" t="s">
        <v>2</v>
      </c>
      <c r="L1803" s="8">
        <v>6303</v>
      </c>
      <c r="M1803" s="8" t="s">
        <v>64</v>
      </c>
      <c r="N1803" s="8" t="s">
        <v>51</v>
      </c>
      <c r="O1803" s="8"/>
      <c r="P1803" s="12"/>
      <c r="Q1803" s="13" t="s">
        <v>1395</v>
      </c>
      <c r="R1803" s="54" t="str">
        <f>IF(ISNUMBER(MATCH(J1803, Causas!B:B, 0)), "Taxonomía Nueva", IF(ISNUMBER(MATCH(J1803, 'Causas 1'!B:B, 0)), "Taxonomía Antigua", "HUÉRFANO"))</f>
        <v>Taxonomía Nueva</v>
      </c>
      <c r="S1803" s="56">
        <f>YEAR(G1803)</f>
        <v>2024</v>
      </c>
      <c r="T1803" s="8">
        <f>IF(OR(ISBLANK(O1802), O1802=0, O1802="", ISBLANK(P1802), P1802=0, P1802=""), 1, 0)</f>
        <v>1</v>
      </c>
    </row>
    <row r="1804" spans="2:20">
      <c r="B1804" s="7">
        <v>202400338</v>
      </c>
      <c r="C1804" s="8">
        <v>2</v>
      </c>
      <c r="D1804" s="8">
        <v>120</v>
      </c>
      <c r="E1804" s="8">
        <v>15125.5</v>
      </c>
      <c r="F1804" s="9">
        <v>931</v>
      </c>
      <c r="G1804" s="10">
        <v>45353.405798611115</v>
      </c>
      <c r="H1804" s="10">
        <v>45353.417361111111</v>
      </c>
      <c r="I1804" s="11">
        <v>0.28000000000000003</v>
      </c>
      <c r="J1804" s="9">
        <v>32</v>
      </c>
      <c r="K1804" s="9" t="s">
        <v>2</v>
      </c>
      <c r="L1804" s="8">
        <v>7308</v>
      </c>
      <c r="M1804" s="8" t="s">
        <v>50</v>
      </c>
      <c r="N1804" s="8" t="s">
        <v>51</v>
      </c>
      <c r="O1804" s="8"/>
      <c r="P1804" s="12"/>
      <c r="Q1804" s="13" t="s">
        <v>1395</v>
      </c>
      <c r="R1804" s="54" t="str">
        <f>IF(ISNUMBER(MATCH(J1804, Causas!B:B, 0)), "Taxonomía Nueva", IF(ISNUMBER(MATCH(J1804, 'Causas 1'!B:B, 0)), "Taxonomía Antigua", "HUÉRFANO"))</f>
        <v>Taxonomía Nueva</v>
      </c>
      <c r="S1804" s="56">
        <f>YEAR(G1804)</f>
        <v>2024</v>
      </c>
      <c r="T1804" s="8">
        <f>IF(OR(ISBLANK(O1803), O1803=0, O1803="", ISBLANK(P1803), P1803=0, P1803=""), 1, 0)</f>
        <v>1</v>
      </c>
    </row>
    <row r="1805" spans="2:20">
      <c r="B1805" s="7">
        <v>202400339</v>
      </c>
      <c r="C1805" s="8">
        <v>7</v>
      </c>
      <c r="D1805" s="8">
        <v>292</v>
      </c>
      <c r="E1805" s="8">
        <v>18913</v>
      </c>
      <c r="F1805" s="9">
        <v>3200</v>
      </c>
      <c r="G1805" s="10">
        <v>45353.405555555553</v>
      </c>
      <c r="H1805" s="10">
        <v>45353.433344907404</v>
      </c>
      <c r="I1805" s="11">
        <v>0.67</v>
      </c>
      <c r="J1805" s="9">
        <v>32</v>
      </c>
      <c r="K1805" s="9" t="s">
        <v>2</v>
      </c>
      <c r="L1805" s="8">
        <v>7301</v>
      </c>
      <c r="M1805" s="8" t="s">
        <v>53</v>
      </c>
      <c r="N1805" s="8" t="s">
        <v>51</v>
      </c>
      <c r="O1805" s="8"/>
      <c r="P1805" s="12"/>
      <c r="Q1805" s="13" t="s">
        <v>1395</v>
      </c>
      <c r="R1805" s="54" t="str">
        <f>IF(ISNUMBER(MATCH(J1805, Causas!B:B, 0)), "Taxonomía Nueva", IF(ISNUMBER(MATCH(J1805, 'Causas 1'!B:B, 0)), "Taxonomía Antigua", "HUÉRFANO"))</f>
        <v>Taxonomía Nueva</v>
      </c>
      <c r="S1805" s="56">
        <f>YEAR(G1805)</f>
        <v>2024</v>
      </c>
      <c r="T1805" s="8">
        <f>IF(OR(ISBLANK(O1804), O1804=0, O1804="", ISBLANK(P1804), P1804=0, P1804=""), 1, 0)</f>
        <v>1</v>
      </c>
    </row>
    <row r="1806" spans="2:20">
      <c r="B1806" s="7">
        <v>202400339</v>
      </c>
      <c r="C1806" s="8">
        <v>7</v>
      </c>
      <c r="D1806" s="8">
        <v>37</v>
      </c>
      <c r="E1806" s="8">
        <v>2204.5</v>
      </c>
      <c r="F1806" s="9">
        <v>320</v>
      </c>
      <c r="G1806" s="10">
        <v>45353.405555555553</v>
      </c>
      <c r="H1806" s="10">
        <v>45353.433344907404</v>
      </c>
      <c r="I1806" s="11">
        <v>0.67</v>
      </c>
      <c r="J1806" s="9">
        <v>32</v>
      </c>
      <c r="K1806" s="9" t="s">
        <v>2</v>
      </c>
      <c r="L1806" s="8">
        <v>7304</v>
      </c>
      <c r="M1806" s="8" t="s">
        <v>92</v>
      </c>
      <c r="N1806" s="8" t="s">
        <v>51</v>
      </c>
      <c r="O1806" s="8"/>
      <c r="P1806" s="12"/>
      <c r="Q1806" s="13" t="s">
        <v>1395</v>
      </c>
      <c r="R1806" s="54" t="str">
        <f>IF(ISNUMBER(MATCH(J1806, Causas!B:B, 0)), "Taxonomía Nueva", IF(ISNUMBER(MATCH(J1806, 'Causas 1'!B:B, 0)), "Taxonomía Antigua", "HUÉRFANO"))</f>
        <v>Taxonomía Nueva</v>
      </c>
      <c r="S1806" s="56">
        <f>YEAR(G1806)</f>
        <v>2024</v>
      </c>
      <c r="T1806" s="8">
        <f>IF(OR(ISBLANK(O1805), O1805=0, O1805="", ISBLANK(P1805), P1805=0, P1805=""), 1, 0)</f>
        <v>1</v>
      </c>
    </row>
    <row r="1807" spans="2:20">
      <c r="B1807" s="7">
        <v>202400342</v>
      </c>
      <c r="C1807" s="8">
        <v>10</v>
      </c>
      <c r="D1807" s="8">
        <v>205</v>
      </c>
      <c r="E1807" s="8">
        <v>18551</v>
      </c>
      <c r="F1807" s="9">
        <v>2464</v>
      </c>
      <c r="G1807" s="10">
        <v>45353.474907407406</v>
      </c>
      <c r="H1807" s="10">
        <v>45353.488749999997</v>
      </c>
      <c r="I1807" s="11">
        <v>0.33</v>
      </c>
      <c r="J1807" s="9">
        <v>33</v>
      </c>
      <c r="K1807" s="9" t="s">
        <v>2</v>
      </c>
      <c r="L1807" s="8">
        <v>7308</v>
      </c>
      <c r="M1807" s="8" t="s">
        <v>50</v>
      </c>
      <c r="N1807" s="8" t="s">
        <v>51</v>
      </c>
      <c r="O1807" s="8"/>
      <c r="P1807" s="12"/>
      <c r="Q1807" s="13" t="s">
        <v>1396</v>
      </c>
      <c r="R1807" s="54" t="str">
        <f>IF(ISNUMBER(MATCH(J1807, Causas!B:B, 0)), "Taxonomía Nueva", IF(ISNUMBER(MATCH(J1807, 'Causas 1'!B:B, 0)), "Taxonomía Antigua", "HUÉRFANO"))</f>
        <v>Taxonomía Nueva</v>
      </c>
      <c r="S1807" s="56">
        <f>YEAR(G1807)</f>
        <v>2024</v>
      </c>
      <c r="T1807" s="8">
        <f>IF(OR(ISBLANK(O1806), O1806=0, O1806="", ISBLANK(P1806), P1806=0, P1806=""), 1, 0)</f>
        <v>1</v>
      </c>
    </row>
    <row r="1808" spans="2:20">
      <c r="B1808" s="7">
        <v>202400352</v>
      </c>
      <c r="C1808" s="8">
        <v>10</v>
      </c>
      <c r="D1808" s="8">
        <v>9</v>
      </c>
      <c r="E1808" s="8">
        <v>855</v>
      </c>
      <c r="F1808" s="9">
        <v>137</v>
      </c>
      <c r="G1808" s="10">
        <v>45356.652106481481</v>
      </c>
      <c r="H1808" s="10">
        <v>45356.690416666665</v>
      </c>
      <c r="I1808" s="11">
        <v>0.92</v>
      </c>
      <c r="J1808" s="9">
        <v>11</v>
      </c>
      <c r="K1808" s="9" t="s">
        <v>4</v>
      </c>
      <c r="L1808" s="8">
        <v>7308</v>
      </c>
      <c r="M1808" s="8" t="s">
        <v>50</v>
      </c>
      <c r="N1808" s="8" t="s">
        <v>51</v>
      </c>
      <c r="O1808" s="8"/>
      <c r="P1808" s="12"/>
      <c r="Q1808" s="13" t="s">
        <v>1397</v>
      </c>
      <c r="R1808" s="54" t="str">
        <f>IF(ISNUMBER(MATCH(J1808, Causas!B:B, 0)), "Taxonomía Nueva", IF(ISNUMBER(MATCH(J1808, 'Causas 1'!B:B, 0)), "Taxonomía Antigua", "HUÉRFANO"))</f>
        <v>Taxonomía Nueva</v>
      </c>
      <c r="S1808" s="56">
        <f>YEAR(G1808)</f>
        <v>2024</v>
      </c>
      <c r="T1808" s="8">
        <f>IF(OR(ISBLANK(O1807), O1807=0, O1807="", ISBLANK(P1807), P1807=0, P1807=""), 1, 0)</f>
        <v>1</v>
      </c>
    </row>
    <row r="1809" spans="2:20">
      <c r="B1809" s="7">
        <v>202400381</v>
      </c>
      <c r="C1809" s="8">
        <v>2</v>
      </c>
      <c r="D1809" s="8">
        <v>2</v>
      </c>
      <c r="E1809" s="8">
        <v>90</v>
      </c>
      <c r="F1809" s="9">
        <v>5</v>
      </c>
      <c r="G1809" s="10">
        <v>45364.469351851854</v>
      </c>
      <c r="H1809" s="10">
        <v>45364.54</v>
      </c>
      <c r="I1809" s="11">
        <v>1.7</v>
      </c>
      <c r="J1809" s="9">
        <v>5</v>
      </c>
      <c r="K1809" s="9" t="s">
        <v>4</v>
      </c>
      <c r="L1809" s="8">
        <v>7308</v>
      </c>
      <c r="M1809" s="8" t="s">
        <v>50</v>
      </c>
      <c r="N1809" s="8" t="s">
        <v>51</v>
      </c>
      <c r="O1809" s="8"/>
      <c r="P1809" s="12"/>
      <c r="Q1809" s="13" t="s">
        <v>1398</v>
      </c>
      <c r="R1809" s="54" t="str">
        <f>IF(ISNUMBER(MATCH(J1809, Causas!B:B, 0)), "Taxonomía Nueva", IF(ISNUMBER(MATCH(J1809, 'Causas 1'!B:B, 0)), "Taxonomía Antigua", "HUÉRFANO"))</f>
        <v>Taxonomía Nueva</v>
      </c>
      <c r="S1809" s="56">
        <f>YEAR(G1809)</f>
        <v>2024</v>
      </c>
      <c r="T1809" s="8">
        <f>IF(OR(ISBLANK(O1808), O1808=0, O1808="", ISBLANK(P1808), P1808=0, P1808=""), 1, 0)</f>
        <v>1</v>
      </c>
    </row>
    <row r="1810" spans="2:20">
      <c r="B1810" s="7">
        <v>202400387</v>
      </c>
      <c r="C1810" s="8">
        <v>8</v>
      </c>
      <c r="D1810" s="8">
        <v>62</v>
      </c>
      <c r="E1810" s="8">
        <v>2555</v>
      </c>
      <c r="F1810" s="9">
        <v>536</v>
      </c>
      <c r="G1810" s="10">
        <v>45364.987893518519</v>
      </c>
      <c r="H1810" s="10">
        <v>45365.010567129626</v>
      </c>
      <c r="I1810" s="11">
        <v>0.54</v>
      </c>
      <c r="J1810" s="9">
        <v>1</v>
      </c>
      <c r="K1810" s="9" t="s">
        <v>4</v>
      </c>
      <c r="L1810" s="8">
        <v>7301</v>
      </c>
      <c r="M1810" s="8" t="s">
        <v>53</v>
      </c>
      <c r="N1810" s="8" t="s">
        <v>51</v>
      </c>
      <c r="O1810" s="8"/>
      <c r="P1810" s="12"/>
      <c r="Q1810" s="13" t="s">
        <v>1399</v>
      </c>
      <c r="R1810" s="54" t="str">
        <f>IF(ISNUMBER(MATCH(J1810, Causas!B:B, 0)), "Taxonomía Nueva", IF(ISNUMBER(MATCH(J1810, 'Causas 1'!B:B, 0)), "Taxonomía Antigua", "HUÉRFANO"))</f>
        <v>Taxonomía Nueva</v>
      </c>
      <c r="S1810" s="56">
        <f>YEAR(G1810)</f>
        <v>2024</v>
      </c>
      <c r="T1810" s="8">
        <f>IF(OR(ISBLANK(O1809), O1809=0, O1809="", ISBLANK(P1809), P1809=0, P1809=""), 1, 0)</f>
        <v>1</v>
      </c>
    </row>
    <row r="1811" spans="2:20">
      <c r="B1811" s="7">
        <v>202400387</v>
      </c>
      <c r="C1811" s="8">
        <v>8</v>
      </c>
      <c r="D1811" s="8">
        <v>1</v>
      </c>
      <c r="E1811" s="8">
        <v>75</v>
      </c>
      <c r="F1811" s="9">
        <v>22</v>
      </c>
      <c r="G1811" s="10">
        <v>45364.987893518519</v>
      </c>
      <c r="H1811" s="10">
        <v>45365.010567129626</v>
      </c>
      <c r="I1811" s="11">
        <v>0.54</v>
      </c>
      <c r="J1811" s="9">
        <v>1</v>
      </c>
      <c r="K1811" s="9" t="s">
        <v>4</v>
      </c>
      <c r="L1811" s="8">
        <v>7306</v>
      </c>
      <c r="M1811" s="8" t="s">
        <v>60</v>
      </c>
      <c r="N1811" s="8" t="s">
        <v>51</v>
      </c>
      <c r="O1811" s="8"/>
      <c r="P1811" s="12"/>
      <c r="Q1811" s="13" t="s">
        <v>1399</v>
      </c>
      <c r="R1811" s="54" t="str">
        <f>IF(ISNUMBER(MATCH(J1811, Causas!B:B, 0)), "Taxonomía Nueva", IF(ISNUMBER(MATCH(J1811, 'Causas 1'!B:B, 0)), "Taxonomía Antigua", "HUÉRFANO"))</f>
        <v>Taxonomía Nueva</v>
      </c>
      <c r="S1811" s="56">
        <f>YEAR(G1811)</f>
        <v>2024</v>
      </c>
      <c r="T1811" s="8">
        <f>IF(OR(ISBLANK(O1810), O1810=0, O1810="", ISBLANK(P1810), P1810=0, P1810=""), 1, 0)</f>
        <v>1</v>
      </c>
    </row>
    <row r="1812" spans="2:20">
      <c r="B1812" s="7">
        <v>202400407</v>
      </c>
      <c r="C1812" s="8">
        <v>10</v>
      </c>
      <c r="D1812" s="8">
        <v>4</v>
      </c>
      <c r="E1812" s="8">
        <v>105</v>
      </c>
      <c r="F1812" s="9">
        <v>67</v>
      </c>
      <c r="G1812" s="10">
        <v>45379.417337962965</v>
      </c>
      <c r="H1812" s="10">
        <v>45379.595752314817</v>
      </c>
      <c r="I1812" s="11">
        <v>4.28</v>
      </c>
      <c r="J1812" s="9">
        <v>24</v>
      </c>
      <c r="K1812" s="9" t="s">
        <v>4</v>
      </c>
      <c r="L1812" s="8">
        <v>7308</v>
      </c>
      <c r="M1812" s="8" t="s">
        <v>50</v>
      </c>
      <c r="N1812" s="8" t="s">
        <v>51</v>
      </c>
      <c r="O1812" s="8"/>
      <c r="P1812" s="12"/>
      <c r="Q1812" s="13" t="s">
        <v>1400</v>
      </c>
      <c r="R1812" s="54" t="str">
        <f>IF(ISNUMBER(MATCH(J1812, Causas!B:B, 0)), "Taxonomía Nueva", IF(ISNUMBER(MATCH(J1812, 'Causas 1'!B:B, 0)), "Taxonomía Antigua", "HUÉRFANO"))</f>
        <v>Taxonomía Nueva</v>
      </c>
      <c r="S1812" s="56">
        <f>YEAR(G1812)</f>
        <v>2024</v>
      </c>
      <c r="T1812" s="8">
        <f>IF(OR(ISBLANK(O1811), O1811=0, O1811="", ISBLANK(P1811), P1811=0, P1811=""), 1, 0)</f>
        <v>1</v>
      </c>
    </row>
    <row r="1813" spans="2:20">
      <c r="B1813" s="7">
        <v>202400439</v>
      </c>
      <c r="C1813" s="8">
        <v>6</v>
      </c>
      <c r="D1813" s="8">
        <v>18</v>
      </c>
      <c r="E1813" s="8">
        <v>570</v>
      </c>
      <c r="F1813" s="9">
        <v>67</v>
      </c>
      <c r="G1813" s="10">
        <v>45380.866736111115</v>
      </c>
      <c r="H1813" s="10">
        <v>45380.98704861111</v>
      </c>
      <c r="I1813" s="11">
        <v>2.89</v>
      </c>
      <c r="J1813" s="9">
        <v>20</v>
      </c>
      <c r="K1813" s="9" t="s">
        <v>3</v>
      </c>
      <c r="L1813" s="8">
        <v>7301</v>
      </c>
      <c r="M1813" s="8" t="s">
        <v>53</v>
      </c>
      <c r="N1813" s="8" t="s">
        <v>51</v>
      </c>
      <c r="O1813" s="8"/>
      <c r="P1813" s="12"/>
      <c r="Q1813" s="13" t="s">
        <v>1401</v>
      </c>
      <c r="R1813" s="54" t="str">
        <f>IF(ISNUMBER(MATCH(J1813, Causas!B:B, 0)), "Taxonomía Nueva", IF(ISNUMBER(MATCH(J1813, 'Causas 1'!B:B, 0)), "Taxonomía Antigua", "HUÉRFANO"))</f>
        <v>Taxonomía Nueva</v>
      </c>
      <c r="S1813" s="56">
        <f>YEAR(G1813)</f>
        <v>2024</v>
      </c>
      <c r="T1813" s="8">
        <f>IF(OR(ISBLANK(O1812), O1812=0, O1812="", ISBLANK(P1812), P1812=0, P1812=""), 1, 0)</f>
        <v>1</v>
      </c>
    </row>
    <row r="1814" spans="2:20">
      <c r="B1814" s="7">
        <v>202400440</v>
      </c>
      <c r="C1814" s="8">
        <v>7</v>
      </c>
      <c r="D1814" s="8">
        <v>12</v>
      </c>
      <c r="E1814" s="8">
        <v>425</v>
      </c>
      <c r="F1814" s="9">
        <v>26</v>
      </c>
      <c r="G1814" s="10">
        <v>45380.930277777778</v>
      </c>
      <c r="H1814" s="10">
        <v>45381.150312500002</v>
      </c>
      <c r="I1814" s="11">
        <v>5.28</v>
      </c>
      <c r="J1814" s="9">
        <v>20</v>
      </c>
      <c r="K1814" s="9" t="s">
        <v>3</v>
      </c>
      <c r="L1814" s="8">
        <v>7301</v>
      </c>
      <c r="M1814" s="8" t="s">
        <v>53</v>
      </c>
      <c r="N1814" s="8" t="s">
        <v>51</v>
      </c>
      <c r="O1814" s="8"/>
      <c r="P1814" s="12"/>
      <c r="Q1814" s="13" t="s">
        <v>1402</v>
      </c>
      <c r="R1814" s="54" t="str">
        <f>IF(ISNUMBER(MATCH(J1814, Causas!B:B, 0)), "Taxonomía Nueva", IF(ISNUMBER(MATCH(J1814, 'Causas 1'!B:B, 0)), "Taxonomía Antigua", "HUÉRFANO"))</f>
        <v>Taxonomía Nueva</v>
      </c>
      <c r="S1814" s="56">
        <f>YEAR(G1814)</f>
        <v>2024</v>
      </c>
      <c r="T1814" s="8">
        <f>IF(OR(ISBLANK(O1813), O1813=0, O1813="", ISBLANK(P1813), P1813=0, P1813=""), 1, 0)</f>
        <v>1</v>
      </c>
    </row>
    <row r="1815" spans="2:20">
      <c r="B1815" s="7">
        <v>202400443</v>
      </c>
      <c r="C1815" s="8">
        <v>7</v>
      </c>
      <c r="D1815" s="8">
        <v>289</v>
      </c>
      <c r="E1815" s="8">
        <v>18755.5</v>
      </c>
      <c r="F1815" s="9">
        <v>3190</v>
      </c>
      <c r="G1815" s="10">
        <v>45381.644537037035</v>
      </c>
      <c r="H1815" s="10">
        <v>45381.675694444442</v>
      </c>
      <c r="I1815" s="11">
        <v>0.75</v>
      </c>
      <c r="J1815" s="9">
        <v>20</v>
      </c>
      <c r="K1815" s="9" t="s">
        <v>3</v>
      </c>
      <c r="L1815" s="8">
        <v>7301</v>
      </c>
      <c r="M1815" s="8" t="s">
        <v>53</v>
      </c>
      <c r="N1815" s="8" t="s">
        <v>51</v>
      </c>
      <c r="O1815" s="8"/>
      <c r="P1815" s="12"/>
      <c r="Q1815" s="13" t="s">
        <v>1403</v>
      </c>
      <c r="R1815" s="54" t="str">
        <f>IF(ISNUMBER(MATCH(J1815, Causas!B:B, 0)), "Taxonomía Nueva", IF(ISNUMBER(MATCH(J1815, 'Causas 1'!B:B, 0)), "Taxonomía Antigua", "HUÉRFANO"))</f>
        <v>Taxonomía Nueva</v>
      </c>
      <c r="S1815" s="56">
        <f>YEAR(G1815)</f>
        <v>2024</v>
      </c>
      <c r="T1815" s="8">
        <f>IF(OR(ISBLANK(O1814), O1814=0, O1814="", ISBLANK(P1814), P1814=0, P1814=""), 1, 0)</f>
        <v>1</v>
      </c>
    </row>
    <row r="1816" spans="2:20">
      <c r="B1816" s="7">
        <v>202400443</v>
      </c>
      <c r="C1816" s="8">
        <v>7</v>
      </c>
      <c r="D1816" s="8">
        <v>37</v>
      </c>
      <c r="E1816" s="8">
        <v>2204.5</v>
      </c>
      <c r="F1816" s="9">
        <v>318</v>
      </c>
      <c r="G1816" s="10">
        <v>45381.644537037035</v>
      </c>
      <c r="H1816" s="10">
        <v>45381.675694444442</v>
      </c>
      <c r="I1816" s="11">
        <v>0.75</v>
      </c>
      <c r="J1816" s="9">
        <v>20</v>
      </c>
      <c r="K1816" s="9" t="s">
        <v>3</v>
      </c>
      <c r="L1816" s="8">
        <v>7304</v>
      </c>
      <c r="M1816" s="8" t="s">
        <v>92</v>
      </c>
      <c r="N1816" s="8" t="s">
        <v>51</v>
      </c>
      <c r="O1816" s="8"/>
      <c r="P1816" s="12"/>
      <c r="Q1816" s="13" t="s">
        <v>1403</v>
      </c>
      <c r="R1816" s="54" t="str">
        <f>IF(ISNUMBER(MATCH(J1816, Causas!B:B, 0)), "Taxonomía Nueva", IF(ISNUMBER(MATCH(J1816, 'Causas 1'!B:B, 0)), "Taxonomía Antigua", "HUÉRFANO"))</f>
        <v>Taxonomía Nueva</v>
      </c>
      <c r="S1816" s="56">
        <f>YEAR(G1816)</f>
        <v>2024</v>
      </c>
      <c r="T1816" s="8">
        <f>IF(OR(ISBLANK(O1815), O1815=0, O1815="", ISBLANK(P1815), P1815=0, P1815=""), 1, 0)</f>
        <v>1</v>
      </c>
    </row>
    <row r="1817" spans="2:20">
      <c r="B1817" s="7">
        <v>202400461</v>
      </c>
      <c r="C1817" s="8">
        <v>6</v>
      </c>
      <c r="D1817" s="8">
        <v>3</v>
      </c>
      <c r="E1817" s="8">
        <v>220</v>
      </c>
      <c r="F1817" s="9">
        <v>12</v>
      </c>
      <c r="G1817" s="10">
        <v>45385.420601851853</v>
      </c>
      <c r="H1817" s="10">
        <v>45385.49591435185</v>
      </c>
      <c r="I1817" s="11">
        <v>1.81</v>
      </c>
      <c r="J1817" s="9">
        <v>30</v>
      </c>
      <c r="K1817" s="9" t="s">
        <v>4</v>
      </c>
      <c r="L1817" s="8">
        <v>7301</v>
      </c>
      <c r="M1817" s="8" t="s">
        <v>53</v>
      </c>
      <c r="N1817" s="8" t="s">
        <v>51</v>
      </c>
      <c r="O1817" s="8"/>
      <c r="P1817" s="12"/>
      <c r="Q1817" s="13" t="s">
        <v>1404</v>
      </c>
      <c r="R1817" s="54" t="str">
        <f>IF(ISNUMBER(MATCH(J1817, Causas!B:B, 0)), "Taxonomía Nueva", IF(ISNUMBER(MATCH(J1817, 'Causas 1'!B:B, 0)), "Taxonomía Antigua", "HUÉRFANO"))</f>
        <v>Taxonomía Nueva</v>
      </c>
      <c r="S1817" s="56">
        <f>YEAR(G1817)</f>
        <v>2024</v>
      </c>
      <c r="T1817" s="8">
        <f>IF(OR(ISBLANK(O1816), O1816=0, O1816="", ISBLANK(P1816), P1816=0, P1816=""), 1, 0)</f>
        <v>1</v>
      </c>
    </row>
    <row r="1818" spans="2:20">
      <c r="B1818" s="7">
        <v>202400473</v>
      </c>
      <c r="C1818" s="8">
        <v>8</v>
      </c>
      <c r="D1818" s="8">
        <v>0</v>
      </c>
      <c r="E1818" s="8">
        <v>0</v>
      </c>
      <c r="F1818" s="9">
        <v>19</v>
      </c>
      <c r="G1818" s="10">
        <v>45386.592638888891</v>
      </c>
      <c r="H1818" s="10">
        <v>45386.716307870367</v>
      </c>
      <c r="I1818" s="11">
        <v>2.97</v>
      </c>
      <c r="J1818" s="9">
        <v>30</v>
      </c>
      <c r="K1818" s="9" t="s">
        <v>4</v>
      </c>
      <c r="L1818" s="8">
        <v>7301</v>
      </c>
      <c r="M1818" s="8" t="s">
        <v>53</v>
      </c>
      <c r="N1818" s="8" t="s">
        <v>275</v>
      </c>
      <c r="O1818" s="8"/>
      <c r="P1818" s="12"/>
      <c r="Q1818" s="13" t="s">
        <v>1405</v>
      </c>
      <c r="R1818" s="54" t="str">
        <f>IF(ISNUMBER(MATCH(J1818, Causas!B:B, 0)), "Taxonomía Nueva", IF(ISNUMBER(MATCH(J1818, 'Causas 1'!B:B, 0)), "Taxonomía Antigua", "HUÉRFANO"))</f>
        <v>Taxonomía Nueva</v>
      </c>
      <c r="S1818" s="56">
        <f>YEAR(G1818)</f>
        <v>2024</v>
      </c>
      <c r="T1818" s="8">
        <f>IF(OR(ISBLANK(O1817), O1817=0, O1817="", ISBLANK(P1817), P1817=0, P1817=""), 1, 0)</f>
        <v>1</v>
      </c>
    </row>
    <row r="1819" spans="2:20">
      <c r="B1819" s="7">
        <v>202400475</v>
      </c>
      <c r="C1819" s="8">
        <v>7</v>
      </c>
      <c r="D1819" s="8">
        <v>2</v>
      </c>
      <c r="E1819" s="8">
        <v>70</v>
      </c>
      <c r="F1819" s="9">
        <v>125</v>
      </c>
      <c r="G1819" s="10">
        <v>45386.632268518515</v>
      </c>
      <c r="H1819" s="10">
        <v>45386.711053240739</v>
      </c>
      <c r="I1819" s="11">
        <v>1.89</v>
      </c>
      <c r="J1819" s="9">
        <v>30</v>
      </c>
      <c r="K1819" s="9" t="s">
        <v>4</v>
      </c>
      <c r="L1819" s="8">
        <v>7301</v>
      </c>
      <c r="M1819" s="8" t="s">
        <v>53</v>
      </c>
      <c r="N1819" s="8" t="s">
        <v>51</v>
      </c>
      <c r="O1819" s="8"/>
      <c r="P1819" s="12"/>
      <c r="Q1819" s="13" t="s">
        <v>1406</v>
      </c>
      <c r="R1819" s="54" t="str">
        <f>IF(ISNUMBER(MATCH(J1819, Causas!B:B, 0)), "Taxonomía Nueva", IF(ISNUMBER(MATCH(J1819, 'Causas 1'!B:B, 0)), "Taxonomía Antigua", "HUÉRFANO"))</f>
        <v>Taxonomía Nueva</v>
      </c>
      <c r="S1819" s="56">
        <f>YEAR(G1819)</f>
        <v>2024</v>
      </c>
      <c r="T1819" s="8">
        <f>IF(OR(ISBLANK(O1818), O1818=0, O1818="", ISBLANK(P1818), P1818=0, P1818=""), 1, 0)</f>
        <v>1</v>
      </c>
    </row>
    <row r="1820" spans="2:20">
      <c r="B1820" s="7">
        <v>202400483</v>
      </c>
      <c r="C1820" s="8">
        <v>10</v>
      </c>
      <c r="D1820" s="8">
        <v>1</v>
      </c>
      <c r="E1820" s="8">
        <v>15</v>
      </c>
      <c r="F1820" s="9">
        <v>51</v>
      </c>
      <c r="G1820" s="10">
        <v>45393.416932870372</v>
      </c>
      <c r="H1820" s="10">
        <v>45393.656018518515</v>
      </c>
      <c r="I1820" s="11">
        <v>5.74</v>
      </c>
      <c r="J1820" s="9">
        <v>25</v>
      </c>
      <c r="K1820" s="9" t="s">
        <v>4</v>
      </c>
      <c r="L1820" s="8">
        <v>7308</v>
      </c>
      <c r="M1820" s="8" t="s">
        <v>50</v>
      </c>
      <c r="N1820" s="8" t="s">
        <v>51</v>
      </c>
      <c r="O1820" s="8"/>
      <c r="P1820" s="12"/>
      <c r="Q1820" s="13" t="s">
        <v>1407</v>
      </c>
      <c r="R1820" s="54" t="str">
        <f>IF(ISNUMBER(MATCH(J1820, Causas!B:B, 0)), "Taxonomía Nueva", IF(ISNUMBER(MATCH(J1820, 'Causas 1'!B:B, 0)), "Taxonomía Antigua", "HUÉRFANO"))</f>
        <v>Taxonomía Nueva</v>
      </c>
      <c r="S1820" s="56">
        <f>YEAR(G1820)</f>
        <v>2024</v>
      </c>
      <c r="T1820" s="8">
        <f>IF(OR(ISBLANK(O1819), O1819=0, O1819="", ISBLANK(P1819), P1819=0, P1819=""), 1, 0)</f>
        <v>1</v>
      </c>
    </row>
    <row r="1821" spans="2:20">
      <c r="B1821" s="7">
        <v>202400538</v>
      </c>
      <c r="C1821" s="8">
        <v>9</v>
      </c>
      <c r="D1821" s="8">
        <v>0</v>
      </c>
      <c r="E1821" s="8">
        <v>0</v>
      </c>
      <c r="F1821" s="9">
        <v>59</v>
      </c>
      <c r="G1821" s="10">
        <v>45404.692777777775</v>
      </c>
      <c r="H1821" s="10">
        <v>45404.731307870374</v>
      </c>
      <c r="I1821" s="11">
        <v>0.92</v>
      </c>
      <c r="J1821" s="9">
        <v>30</v>
      </c>
      <c r="K1821" s="9" t="s">
        <v>4</v>
      </c>
      <c r="L1821" s="8">
        <v>7306</v>
      </c>
      <c r="M1821" s="8" t="s">
        <v>60</v>
      </c>
      <c r="N1821" s="8" t="s">
        <v>275</v>
      </c>
      <c r="O1821" s="8"/>
      <c r="P1821" s="12"/>
      <c r="Q1821" s="13" t="s">
        <v>1408</v>
      </c>
      <c r="R1821" s="54" t="str">
        <f>IF(ISNUMBER(MATCH(J1821, Causas!B:B, 0)), "Taxonomía Nueva", IF(ISNUMBER(MATCH(J1821, 'Causas 1'!B:B, 0)), "Taxonomía Antigua", "HUÉRFANO"))</f>
        <v>Taxonomía Nueva</v>
      </c>
      <c r="S1821" s="56">
        <f>YEAR(G1821)</f>
        <v>2024</v>
      </c>
      <c r="T1821" s="8">
        <f>IF(OR(ISBLANK(O1820), O1820=0, O1820="", ISBLANK(P1820), P1820=0, P1820=""), 1, 0)</f>
        <v>1</v>
      </c>
    </row>
    <row r="1822" spans="2:20">
      <c r="B1822" s="7">
        <v>202400538</v>
      </c>
      <c r="C1822" s="8">
        <v>9</v>
      </c>
      <c r="D1822" s="8">
        <v>0</v>
      </c>
      <c r="E1822" s="8">
        <v>0</v>
      </c>
      <c r="F1822" s="9">
        <v>22</v>
      </c>
      <c r="G1822" s="10">
        <v>45404.692777777775</v>
      </c>
      <c r="H1822" s="10">
        <v>45404.731307870374</v>
      </c>
      <c r="I1822" s="11">
        <v>0.92</v>
      </c>
      <c r="J1822" s="9">
        <v>30</v>
      </c>
      <c r="K1822" s="9" t="s">
        <v>4</v>
      </c>
      <c r="L1822" s="8">
        <v>7308</v>
      </c>
      <c r="M1822" s="8" t="s">
        <v>50</v>
      </c>
      <c r="N1822" s="8" t="s">
        <v>275</v>
      </c>
      <c r="O1822" s="8"/>
      <c r="P1822" s="12"/>
      <c r="Q1822" s="13" t="s">
        <v>1408</v>
      </c>
      <c r="R1822" s="54" t="str">
        <f>IF(ISNUMBER(MATCH(J1822, Causas!B:B, 0)), "Taxonomía Nueva", IF(ISNUMBER(MATCH(J1822, 'Causas 1'!B:B, 0)), "Taxonomía Antigua", "HUÉRFANO"))</f>
        <v>Taxonomía Nueva</v>
      </c>
      <c r="S1822" s="56">
        <f>YEAR(G1822)</f>
        <v>2024</v>
      </c>
      <c r="T1822" s="8">
        <f>IF(OR(ISBLANK(O1821), O1821=0, O1821="", ISBLANK(P1821), P1821=0, P1821=""), 1, 0)</f>
        <v>1</v>
      </c>
    </row>
    <row r="1823" spans="2:20">
      <c r="B1823" s="7">
        <v>202400545</v>
      </c>
      <c r="C1823" s="8">
        <v>10</v>
      </c>
      <c r="D1823" s="8">
        <v>20</v>
      </c>
      <c r="E1823" s="8">
        <v>2765</v>
      </c>
      <c r="F1823" s="9">
        <v>321</v>
      </c>
      <c r="G1823" s="10">
        <v>45406.254004629627</v>
      </c>
      <c r="H1823" s="10">
        <v>45406.347488425927</v>
      </c>
      <c r="I1823" s="11">
        <v>2.2400000000000002</v>
      </c>
      <c r="J1823" s="9">
        <v>30</v>
      </c>
      <c r="K1823" s="9" t="s">
        <v>4</v>
      </c>
      <c r="L1823" s="8">
        <v>7308</v>
      </c>
      <c r="M1823" s="8" t="s">
        <v>50</v>
      </c>
      <c r="N1823" s="8" t="s">
        <v>51</v>
      </c>
      <c r="O1823" s="8"/>
      <c r="P1823" s="12"/>
      <c r="Q1823" s="13" t="s">
        <v>1409</v>
      </c>
      <c r="R1823" s="54" t="str">
        <f>IF(ISNUMBER(MATCH(J1823, Causas!B:B, 0)), "Taxonomía Nueva", IF(ISNUMBER(MATCH(J1823, 'Causas 1'!B:B, 0)), "Taxonomía Antigua", "HUÉRFANO"))</f>
        <v>Taxonomía Nueva</v>
      </c>
      <c r="S1823" s="56">
        <f>YEAR(G1823)</f>
        <v>2024</v>
      </c>
      <c r="T1823" s="8">
        <f>IF(OR(ISBLANK(O1822), O1822=0, O1822="", ISBLANK(P1822), P1822=0, P1822=""), 1, 0)</f>
        <v>1</v>
      </c>
    </row>
    <row r="1824" spans="2:20">
      <c r="B1824" s="7">
        <v>202400554</v>
      </c>
      <c r="C1824" s="8">
        <v>8</v>
      </c>
      <c r="D1824" s="8">
        <v>3</v>
      </c>
      <c r="E1824" s="8">
        <v>90</v>
      </c>
      <c r="F1824" s="9">
        <v>23</v>
      </c>
      <c r="G1824" s="10">
        <v>45408.795613425929</v>
      </c>
      <c r="H1824" s="10">
        <v>45408.859837962962</v>
      </c>
      <c r="I1824" s="11">
        <v>1.54</v>
      </c>
      <c r="J1824" s="9">
        <v>10</v>
      </c>
      <c r="K1824" s="9" t="s">
        <v>4</v>
      </c>
      <c r="L1824" s="8">
        <v>7301</v>
      </c>
      <c r="M1824" s="8" t="s">
        <v>53</v>
      </c>
      <c r="N1824" s="8" t="s">
        <v>51</v>
      </c>
      <c r="O1824" s="8"/>
      <c r="P1824" s="12"/>
      <c r="Q1824" s="13" t="s">
        <v>1410</v>
      </c>
      <c r="R1824" s="54" t="str">
        <f>IF(ISNUMBER(MATCH(J1824, Causas!B:B, 0)), "Taxonomía Nueva", IF(ISNUMBER(MATCH(J1824, 'Causas 1'!B:B, 0)), "Taxonomía Antigua", "HUÉRFANO"))</f>
        <v>Taxonomía Nueva</v>
      </c>
      <c r="S1824" s="56">
        <f>YEAR(G1824)</f>
        <v>2024</v>
      </c>
      <c r="T1824" s="8">
        <f>IF(OR(ISBLANK(O1823), O1823=0, O1823="", ISBLANK(P1823), P1823=0, P1823=""), 1, 0)</f>
        <v>1</v>
      </c>
    </row>
    <row r="1825" spans="2:20">
      <c r="B1825" s="7">
        <v>202400567</v>
      </c>
      <c r="C1825" s="8">
        <v>6</v>
      </c>
      <c r="D1825" s="8">
        <v>18</v>
      </c>
      <c r="E1825" s="8">
        <v>570</v>
      </c>
      <c r="F1825" s="9">
        <v>67</v>
      </c>
      <c r="G1825" s="10">
        <v>45411.657673611109</v>
      </c>
      <c r="H1825" s="10">
        <v>45411.687164351853</v>
      </c>
      <c r="I1825" s="11">
        <v>0.71</v>
      </c>
      <c r="J1825" s="9">
        <v>5</v>
      </c>
      <c r="K1825" s="9" t="s">
        <v>4</v>
      </c>
      <c r="L1825" s="8">
        <v>7301</v>
      </c>
      <c r="M1825" s="8" t="s">
        <v>53</v>
      </c>
      <c r="N1825" s="8" t="s">
        <v>51</v>
      </c>
      <c r="O1825" s="8"/>
      <c r="P1825" s="12"/>
      <c r="Q1825" s="13" t="s">
        <v>1411</v>
      </c>
      <c r="R1825" s="54" t="str">
        <f>IF(ISNUMBER(MATCH(J1825, Causas!B:B, 0)), "Taxonomía Nueva", IF(ISNUMBER(MATCH(J1825, 'Causas 1'!B:B, 0)), "Taxonomía Antigua", "HUÉRFANO"))</f>
        <v>Taxonomía Nueva</v>
      </c>
      <c r="S1825" s="56">
        <f>YEAR(G1825)</f>
        <v>2024</v>
      </c>
      <c r="T1825" s="8">
        <f>IF(OR(ISBLANK(O1824), O1824=0, O1824="", ISBLANK(P1824), P1824=0, P1824=""), 1, 0)</f>
        <v>1</v>
      </c>
    </row>
    <row r="1826" spans="2:20">
      <c r="B1826" s="7">
        <v>202400572</v>
      </c>
      <c r="C1826" s="8">
        <v>10</v>
      </c>
      <c r="D1826" s="8">
        <v>4</v>
      </c>
      <c r="E1826" s="8">
        <v>115</v>
      </c>
      <c r="F1826" s="9">
        <v>52</v>
      </c>
      <c r="G1826" s="10">
        <v>45411.684363425928</v>
      </c>
      <c r="H1826" s="10">
        <v>45411.790416666663</v>
      </c>
      <c r="I1826" s="11">
        <v>2.5499999999999998</v>
      </c>
      <c r="J1826" s="9">
        <v>5</v>
      </c>
      <c r="K1826" s="9" t="s">
        <v>4</v>
      </c>
      <c r="L1826" s="8">
        <v>7308</v>
      </c>
      <c r="M1826" s="8" t="s">
        <v>50</v>
      </c>
      <c r="N1826" s="8" t="s">
        <v>51</v>
      </c>
      <c r="O1826" s="8"/>
      <c r="P1826" s="12"/>
      <c r="Q1826" s="13" t="s">
        <v>1412</v>
      </c>
      <c r="R1826" s="54" t="str">
        <f>IF(ISNUMBER(MATCH(J1826, Causas!B:B, 0)), "Taxonomía Nueva", IF(ISNUMBER(MATCH(J1826, 'Causas 1'!B:B, 0)), "Taxonomía Antigua", "HUÉRFANO"))</f>
        <v>Taxonomía Nueva</v>
      </c>
      <c r="S1826" s="56">
        <f>YEAR(G1826)</f>
        <v>2024</v>
      </c>
      <c r="T1826" s="8">
        <f>IF(OR(ISBLANK(O1825), O1825=0, O1825="", ISBLANK(P1825), P1825=0, P1825=""), 1, 0)</f>
        <v>1</v>
      </c>
    </row>
    <row r="1827" spans="2:20">
      <c r="B1827" s="7">
        <v>202400575</v>
      </c>
      <c r="C1827" s="8">
        <v>2</v>
      </c>
      <c r="D1827" s="8">
        <v>5</v>
      </c>
      <c r="E1827" s="8">
        <v>105</v>
      </c>
      <c r="F1827" s="9">
        <v>42</v>
      </c>
      <c r="G1827" s="10">
        <v>45411.692893518521</v>
      </c>
      <c r="H1827" s="10">
        <v>45411.736377314817</v>
      </c>
      <c r="I1827" s="11">
        <v>1.04</v>
      </c>
      <c r="J1827" s="9">
        <v>5</v>
      </c>
      <c r="K1827" s="9" t="s">
        <v>4</v>
      </c>
      <c r="L1827" s="8">
        <v>6303</v>
      </c>
      <c r="M1827" s="8" t="s">
        <v>64</v>
      </c>
      <c r="N1827" s="8" t="s">
        <v>51</v>
      </c>
      <c r="O1827" s="8"/>
      <c r="P1827" s="12"/>
      <c r="Q1827" s="13" t="s">
        <v>1413</v>
      </c>
      <c r="R1827" s="54" t="str">
        <f>IF(ISNUMBER(MATCH(J1827, Causas!B:B, 0)), "Taxonomía Nueva", IF(ISNUMBER(MATCH(J1827, 'Causas 1'!B:B, 0)), "Taxonomía Antigua", "HUÉRFANO"))</f>
        <v>Taxonomía Nueva</v>
      </c>
      <c r="S1827" s="56">
        <f>YEAR(G1827)</f>
        <v>2024</v>
      </c>
      <c r="T1827" s="8">
        <f>IF(OR(ISBLANK(O1826), O1826=0, O1826="", ISBLANK(P1826), P1826=0, P1826=""), 1, 0)</f>
        <v>1</v>
      </c>
    </row>
    <row r="1828" spans="2:20">
      <c r="B1828" s="7">
        <v>202400575</v>
      </c>
      <c r="C1828" s="8">
        <v>2</v>
      </c>
      <c r="D1828" s="8">
        <v>2</v>
      </c>
      <c r="E1828" s="8">
        <v>110</v>
      </c>
      <c r="F1828" s="9">
        <v>5</v>
      </c>
      <c r="G1828" s="10">
        <v>45411.692893518521</v>
      </c>
      <c r="H1828" s="10">
        <v>45411.75203703704</v>
      </c>
      <c r="I1828" s="11">
        <v>1.42</v>
      </c>
      <c r="J1828" s="9">
        <v>5</v>
      </c>
      <c r="K1828" s="9" t="s">
        <v>4</v>
      </c>
      <c r="L1828" s="8">
        <v>6303</v>
      </c>
      <c r="M1828" s="8" t="s">
        <v>64</v>
      </c>
      <c r="N1828" s="8" t="s">
        <v>51</v>
      </c>
      <c r="O1828" s="8"/>
      <c r="P1828" s="12"/>
      <c r="Q1828" s="13" t="s">
        <v>1413</v>
      </c>
      <c r="R1828" s="54" t="str">
        <f>IF(ISNUMBER(MATCH(J1828, Causas!B:B, 0)), "Taxonomía Nueva", IF(ISNUMBER(MATCH(J1828, 'Causas 1'!B:B, 0)), "Taxonomía Antigua", "HUÉRFANO"))</f>
        <v>Taxonomía Nueva</v>
      </c>
      <c r="S1828" s="56">
        <f>YEAR(G1828)</f>
        <v>2024</v>
      </c>
      <c r="T1828" s="8">
        <f>IF(OR(ISBLANK(O1827), O1827=0, O1827="", ISBLANK(P1827), P1827=0, P1827=""), 1, 0)</f>
        <v>1</v>
      </c>
    </row>
    <row r="1829" spans="2:20">
      <c r="B1829" s="7">
        <v>202400579</v>
      </c>
      <c r="C1829" s="8">
        <v>2</v>
      </c>
      <c r="D1829" s="8">
        <v>4</v>
      </c>
      <c r="E1829" s="8">
        <v>255</v>
      </c>
      <c r="F1829" s="9">
        <v>11</v>
      </c>
      <c r="G1829" s="10">
        <v>45411.710300925923</v>
      </c>
      <c r="H1829" s="10">
        <v>45411.812777777777</v>
      </c>
      <c r="I1829" s="11">
        <v>2.46</v>
      </c>
      <c r="J1829" s="9">
        <v>5</v>
      </c>
      <c r="K1829" s="9" t="s">
        <v>4</v>
      </c>
      <c r="L1829" s="8">
        <v>7308</v>
      </c>
      <c r="M1829" s="8" t="s">
        <v>50</v>
      </c>
      <c r="N1829" s="8" t="s">
        <v>51</v>
      </c>
      <c r="O1829" s="8"/>
      <c r="P1829" s="12"/>
      <c r="Q1829" s="13" t="s">
        <v>1414</v>
      </c>
      <c r="R1829" s="54" t="str">
        <f>IF(ISNUMBER(MATCH(J1829, Causas!B:B, 0)), "Taxonomía Nueva", IF(ISNUMBER(MATCH(J1829, 'Causas 1'!B:B, 0)), "Taxonomía Antigua", "HUÉRFANO"))</f>
        <v>Taxonomía Nueva</v>
      </c>
      <c r="S1829" s="56">
        <f>YEAR(G1829)</f>
        <v>2024</v>
      </c>
      <c r="T1829" s="8">
        <f>IF(OR(ISBLANK(O1828), O1828=0, O1828="", ISBLANK(P1828), P1828=0, P1828=""), 1, 0)</f>
        <v>1</v>
      </c>
    </row>
    <row r="1830" spans="2:20">
      <c r="B1830" s="7">
        <v>202400585</v>
      </c>
      <c r="C1830" s="8">
        <v>7</v>
      </c>
      <c r="D1830" s="8">
        <v>0</v>
      </c>
      <c r="E1830" s="8">
        <v>0</v>
      </c>
      <c r="F1830" s="9">
        <v>44</v>
      </c>
      <c r="G1830" s="10">
        <v>45411.761689814812</v>
      </c>
      <c r="H1830" s="10">
        <v>45411.852083333331</v>
      </c>
      <c r="I1830" s="11">
        <v>2.17</v>
      </c>
      <c r="J1830" s="9">
        <v>5</v>
      </c>
      <c r="K1830" s="9" t="s">
        <v>4</v>
      </c>
      <c r="L1830" s="8">
        <v>7301</v>
      </c>
      <c r="M1830" s="8" t="s">
        <v>53</v>
      </c>
      <c r="N1830" s="8" t="s">
        <v>275</v>
      </c>
      <c r="O1830" s="8"/>
      <c r="P1830" s="12"/>
      <c r="Q1830" s="13" t="s">
        <v>1415</v>
      </c>
      <c r="R1830" s="54" t="str">
        <f>IF(ISNUMBER(MATCH(J1830, Causas!B:B, 0)), "Taxonomía Nueva", IF(ISNUMBER(MATCH(J1830, 'Causas 1'!B:B, 0)), "Taxonomía Antigua", "HUÉRFANO"))</f>
        <v>Taxonomía Nueva</v>
      </c>
      <c r="S1830" s="56">
        <f>YEAR(G1830)</f>
        <v>2024</v>
      </c>
      <c r="T1830" s="8">
        <f>IF(OR(ISBLANK(O1829), O1829=0, O1829="", ISBLANK(P1829), P1829=0, P1829=""), 1, 0)</f>
        <v>1</v>
      </c>
    </row>
    <row r="1831" spans="2:20">
      <c r="B1831" s="7">
        <v>202400588</v>
      </c>
      <c r="C1831" s="8">
        <v>9</v>
      </c>
      <c r="D1831" s="8">
        <v>0</v>
      </c>
      <c r="E1831" s="8">
        <v>0</v>
      </c>
      <c r="F1831" s="9">
        <v>26</v>
      </c>
      <c r="G1831" s="10">
        <v>45411.789398148147</v>
      </c>
      <c r="H1831" s="10">
        <v>45411.850405092591</v>
      </c>
      <c r="I1831" s="11">
        <v>1.46</v>
      </c>
      <c r="J1831" s="9">
        <v>5</v>
      </c>
      <c r="K1831" s="9" t="s">
        <v>4</v>
      </c>
      <c r="L1831" s="8">
        <v>7308</v>
      </c>
      <c r="M1831" s="8" t="s">
        <v>50</v>
      </c>
      <c r="N1831" s="8" t="s">
        <v>275</v>
      </c>
      <c r="O1831" s="8"/>
      <c r="P1831" s="12"/>
      <c r="Q1831" s="13" t="s">
        <v>1416</v>
      </c>
      <c r="R1831" s="54" t="str">
        <f>IF(ISNUMBER(MATCH(J1831, Causas!B:B, 0)), "Taxonomía Nueva", IF(ISNUMBER(MATCH(J1831, 'Causas 1'!B:B, 0)), "Taxonomía Antigua", "HUÉRFANO"))</f>
        <v>Taxonomía Nueva</v>
      </c>
      <c r="S1831" s="56">
        <f>YEAR(G1831)</f>
        <v>2024</v>
      </c>
      <c r="T1831" s="8">
        <f>IF(OR(ISBLANK(O1830), O1830=0, O1830="", ISBLANK(P1830), P1830=0, P1830=""), 1, 0)</f>
        <v>1</v>
      </c>
    </row>
    <row r="1832" spans="2:20">
      <c r="B1832" s="7">
        <v>202400617</v>
      </c>
      <c r="C1832" s="8">
        <v>7</v>
      </c>
      <c r="D1832" s="8">
        <v>0</v>
      </c>
      <c r="E1832" s="8">
        <v>0</v>
      </c>
      <c r="F1832" s="9">
        <v>191</v>
      </c>
      <c r="G1832" s="10">
        <v>45414.315729166665</v>
      </c>
      <c r="H1832" s="10">
        <v>45414.512592592589</v>
      </c>
      <c r="I1832" s="11">
        <v>4.72</v>
      </c>
      <c r="J1832" s="9">
        <v>30</v>
      </c>
      <c r="K1832" s="9" t="s">
        <v>4</v>
      </c>
      <c r="L1832" s="8">
        <v>7301</v>
      </c>
      <c r="M1832" s="8" t="s">
        <v>53</v>
      </c>
      <c r="N1832" s="8" t="s">
        <v>275</v>
      </c>
      <c r="O1832" s="8"/>
      <c r="P1832" s="12"/>
      <c r="Q1832" s="13" t="s">
        <v>1417</v>
      </c>
      <c r="R1832" s="54" t="str">
        <f>IF(ISNUMBER(MATCH(J1832, Causas!B:B, 0)), "Taxonomía Nueva", IF(ISNUMBER(MATCH(J1832, 'Causas 1'!B:B, 0)), "Taxonomía Antigua", "HUÉRFANO"))</f>
        <v>Taxonomía Nueva</v>
      </c>
      <c r="S1832" s="56">
        <f>YEAR(G1832)</f>
        <v>2024</v>
      </c>
      <c r="T1832" s="8">
        <f>IF(OR(ISBLANK(O1831), O1831=0, O1831="", ISBLANK(P1831), P1831=0, P1831=""), 1, 0)</f>
        <v>1</v>
      </c>
    </row>
    <row r="1833" spans="2:20">
      <c r="B1833" s="7">
        <v>202400669</v>
      </c>
      <c r="C1833" s="8">
        <v>6</v>
      </c>
      <c r="D1833" s="8">
        <v>24</v>
      </c>
      <c r="E1833" s="8">
        <v>2143</v>
      </c>
      <c r="F1833" s="9">
        <v>80</v>
      </c>
      <c r="G1833" s="10">
        <v>45419.486805555556</v>
      </c>
      <c r="H1833" s="10">
        <v>45419.527905092589</v>
      </c>
      <c r="I1833" s="11">
        <v>0.99</v>
      </c>
      <c r="J1833" s="9">
        <v>5</v>
      </c>
      <c r="K1833" s="9" t="s">
        <v>4</v>
      </c>
      <c r="L1833" s="8">
        <v>7301</v>
      </c>
      <c r="M1833" s="8" t="s">
        <v>53</v>
      </c>
      <c r="N1833" s="8" t="s">
        <v>51</v>
      </c>
      <c r="O1833" s="8"/>
      <c r="P1833" s="12"/>
      <c r="Q1833" s="13" t="s">
        <v>1418</v>
      </c>
      <c r="R1833" s="54" t="str">
        <f>IF(ISNUMBER(MATCH(J1833, Causas!B:B, 0)), "Taxonomía Nueva", IF(ISNUMBER(MATCH(J1833, 'Causas 1'!B:B, 0)), "Taxonomía Antigua", "HUÉRFANO"))</f>
        <v>Taxonomía Nueva</v>
      </c>
      <c r="S1833" s="56">
        <f>YEAR(G1833)</f>
        <v>2024</v>
      </c>
      <c r="T1833" s="8">
        <f>IF(OR(ISBLANK(O1832), O1832=0, O1832="", ISBLANK(P1832), P1832=0, P1832=""), 1, 0)</f>
        <v>1</v>
      </c>
    </row>
    <row r="1834" spans="2:20">
      <c r="B1834" s="7">
        <v>202400676</v>
      </c>
      <c r="C1834" s="8">
        <v>8</v>
      </c>
      <c r="D1834" s="8">
        <v>14</v>
      </c>
      <c r="E1834" s="8">
        <v>760</v>
      </c>
      <c r="F1834" s="9">
        <v>46</v>
      </c>
      <c r="G1834" s="10">
        <v>45419.796909722223</v>
      </c>
      <c r="H1834" s="10">
        <v>45419.842604166668</v>
      </c>
      <c r="I1834" s="11">
        <v>1.1000000000000001</v>
      </c>
      <c r="J1834" s="9">
        <v>28</v>
      </c>
      <c r="K1834" s="9" t="s">
        <v>4</v>
      </c>
      <c r="L1834" s="8">
        <v>7301</v>
      </c>
      <c r="M1834" s="8" t="s">
        <v>53</v>
      </c>
      <c r="N1834" s="8" t="s">
        <v>51</v>
      </c>
      <c r="O1834" s="8"/>
      <c r="P1834" s="12"/>
      <c r="Q1834" s="13" t="s">
        <v>1419</v>
      </c>
      <c r="R1834" s="54" t="str">
        <f>IF(ISNUMBER(MATCH(J1834, Causas!B:B, 0)), "Taxonomía Nueva", IF(ISNUMBER(MATCH(J1834, 'Causas 1'!B:B, 0)), "Taxonomía Antigua", "HUÉRFANO"))</f>
        <v>Taxonomía Nueva</v>
      </c>
      <c r="S1834" s="56">
        <f>YEAR(G1834)</f>
        <v>2024</v>
      </c>
      <c r="T1834" s="8">
        <f>IF(OR(ISBLANK(O1833), O1833=0, O1833="", ISBLANK(P1833), P1833=0, P1833=""), 1, 0)</f>
        <v>1</v>
      </c>
    </row>
    <row r="1835" spans="2:20">
      <c r="B1835" s="7">
        <v>202400687</v>
      </c>
      <c r="C1835" s="8">
        <v>10</v>
      </c>
      <c r="D1835" s="8">
        <v>3</v>
      </c>
      <c r="E1835" s="8">
        <v>290</v>
      </c>
      <c r="F1835" s="9">
        <v>7</v>
      </c>
      <c r="G1835" s="10">
        <v>45420.438078703701</v>
      </c>
      <c r="H1835" s="10">
        <v>45420.539363425924</v>
      </c>
      <c r="I1835" s="11">
        <v>2.4300000000000002</v>
      </c>
      <c r="J1835" s="9">
        <v>5</v>
      </c>
      <c r="K1835" s="9" t="s">
        <v>4</v>
      </c>
      <c r="L1835" s="8">
        <v>7308</v>
      </c>
      <c r="M1835" s="8" t="s">
        <v>50</v>
      </c>
      <c r="N1835" s="8" t="s">
        <v>51</v>
      </c>
      <c r="O1835" s="8"/>
      <c r="P1835" s="12"/>
      <c r="Q1835" s="13" t="s">
        <v>1420</v>
      </c>
      <c r="R1835" s="54" t="str">
        <f>IF(ISNUMBER(MATCH(J1835, Causas!B:B, 0)), "Taxonomía Nueva", IF(ISNUMBER(MATCH(J1835, 'Causas 1'!B:B, 0)), "Taxonomía Antigua", "HUÉRFANO"))</f>
        <v>Taxonomía Nueva</v>
      </c>
      <c r="S1835" s="56">
        <f>YEAR(G1835)</f>
        <v>2024</v>
      </c>
      <c r="T1835" s="8">
        <f>IF(OR(ISBLANK(O1834), O1834=0, O1834="", ISBLANK(P1834), P1834=0, P1834=""), 1, 0)</f>
        <v>1</v>
      </c>
    </row>
    <row r="1836" spans="2:20">
      <c r="B1836" s="7">
        <v>202400716</v>
      </c>
      <c r="C1836" s="8">
        <v>9</v>
      </c>
      <c r="D1836" s="8">
        <v>0</v>
      </c>
      <c r="E1836" s="8">
        <v>0</v>
      </c>
      <c r="F1836" s="9">
        <v>58</v>
      </c>
      <c r="G1836" s="10">
        <v>45424.992326388892</v>
      </c>
      <c r="H1836" s="10">
        <v>45425.102337962962</v>
      </c>
      <c r="I1836" s="11">
        <v>2.64</v>
      </c>
      <c r="J1836" s="9">
        <v>26</v>
      </c>
      <c r="K1836" s="9" t="s">
        <v>4</v>
      </c>
      <c r="L1836" s="8">
        <v>7308</v>
      </c>
      <c r="M1836" s="8" t="s">
        <v>50</v>
      </c>
      <c r="N1836" s="8" t="s">
        <v>275</v>
      </c>
      <c r="O1836" s="8"/>
      <c r="P1836" s="12"/>
      <c r="Q1836" s="13" t="s">
        <v>1421</v>
      </c>
      <c r="R1836" s="54" t="str">
        <f>IF(ISNUMBER(MATCH(J1836, Causas!B:B, 0)), "Taxonomía Nueva", IF(ISNUMBER(MATCH(J1836, 'Causas 1'!B:B, 0)), "Taxonomía Antigua", "HUÉRFANO"))</f>
        <v>Taxonomía Nueva</v>
      </c>
      <c r="S1836" s="56">
        <f>YEAR(G1836)</f>
        <v>2024</v>
      </c>
      <c r="T1836" s="8">
        <f>IF(OR(ISBLANK(O1835), O1835=0, O1835="", ISBLANK(P1835), P1835=0, P1835=""), 1, 0)</f>
        <v>1</v>
      </c>
    </row>
    <row r="1837" spans="2:20">
      <c r="B1837" s="7">
        <v>202400753</v>
      </c>
      <c r="C1837" s="8">
        <v>7</v>
      </c>
      <c r="D1837" s="8">
        <v>14</v>
      </c>
      <c r="E1837" s="8">
        <v>445.5</v>
      </c>
      <c r="F1837" s="9">
        <v>81</v>
      </c>
      <c r="G1837" s="10">
        <v>45432.350428240738</v>
      </c>
      <c r="H1837" s="10">
        <v>45432.396319444444</v>
      </c>
      <c r="I1837" s="11">
        <v>1.1000000000000001</v>
      </c>
      <c r="J1837" s="9">
        <v>5</v>
      </c>
      <c r="K1837" s="9" t="s">
        <v>4</v>
      </c>
      <c r="L1837" s="8">
        <v>7301</v>
      </c>
      <c r="M1837" s="8" t="s">
        <v>53</v>
      </c>
      <c r="N1837" s="8" t="s">
        <v>51</v>
      </c>
      <c r="O1837" s="8"/>
      <c r="P1837" s="12"/>
      <c r="Q1837" s="13" t="s">
        <v>1422</v>
      </c>
      <c r="R1837" s="54" t="str">
        <f>IF(ISNUMBER(MATCH(J1837, Causas!B:B, 0)), "Taxonomía Nueva", IF(ISNUMBER(MATCH(J1837, 'Causas 1'!B:B, 0)), "Taxonomía Antigua", "HUÉRFANO"))</f>
        <v>Taxonomía Nueva</v>
      </c>
      <c r="S1837" s="56">
        <f>YEAR(G1837)</f>
        <v>2024</v>
      </c>
      <c r="T1837" s="8">
        <f>IF(OR(ISBLANK(O1836), O1836=0, O1836="", ISBLANK(P1836), P1836=0, P1836=""), 1, 0)</f>
        <v>1</v>
      </c>
    </row>
    <row r="1838" spans="2:20">
      <c r="B1838" s="7">
        <v>202400753</v>
      </c>
      <c r="C1838" s="8">
        <v>7</v>
      </c>
      <c r="D1838" s="8">
        <v>10</v>
      </c>
      <c r="E1838" s="8">
        <v>545</v>
      </c>
      <c r="F1838" s="9">
        <v>102</v>
      </c>
      <c r="G1838" s="10">
        <v>45432.350428240738</v>
      </c>
      <c r="H1838" s="10">
        <v>45432.428888888891</v>
      </c>
      <c r="I1838" s="11">
        <v>1.88</v>
      </c>
      <c r="J1838" s="9">
        <v>5</v>
      </c>
      <c r="K1838" s="9" t="s">
        <v>4</v>
      </c>
      <c r="L1838" s="8">
        <v>7301</v>
      </c>
      <c r="M1838" s="8" t="s">
        <v>53</v>
      </c>
      <c r="N1838" s="8" t="s">
        <v>51</v>
      </c>
      <c r="O1838" s="8"/>
      <c r="P1838" s="12"/>
      <c r="Q1838" s="13" t="s">
        <v>1422</v>
      </c>
      <c r="R1838" s="54" t="str">
        <f>IF(ISNUMBER(MATCH(J1838, Causas!B:B, 0)), "Taxonomía Nueva", IF(ISNUMBER(MATCH(J1838, 'Causas 1'!B:B, 0)), "Taxonomía Antigua", "HUÉRFANO"))</f>
        <v>Taxonomía Nueva</v>
      </c>
      <c r="S1838" s="56">
        <f>YEAR(G1838)</f>
        <v>2024</v>
      </c>
      <c r="T1838" s="8">
        <f>IF(OR(ISBLANK(O1837), O1837=0, O1837="", ISBLANK(P1837), P1837=0, P1837=""), 1, 0)</f>
        <v>1</v>
      </c>
    </row>
    <row r="1839" spans="2:20">
      <c r="B1839" s="7">
        <v>202400753</v>
      </c>
      <c r="C1839" s="8">
        <v>7</v>
      </c>
      <c r="D1839" s="8">
        <v>11</v>
      </c>
      <c r="E1839" s="8">
        <v>150</v>
      </c>
      <c r="F1839" s="9">
        <v>83</v>
      </c>
      <c r="G1839" s="10">
        <v>45432.350428240738</v>
      </c>
      <c r="H1839" s="10">
        <v>45432.443402777775</v>
      </c>
      <c r="I1839" s="11">
        <v>2.23</v>
      </c>
      <c r="J1839" s="9">
        <v>5</v>
      </c>
      <c r="K1839" s="9" t="s">
        <v>4</v>
      </c>
      <c r="L1839" s="8">
        <v>7301</v>
      </c>
      <c r="M1839" s="8" t="s">
        <v>53</v>
      </c>
      <c r="N1839" s="8" t="s">
        <v>51</v>
      </c>
      <c r="O1839" s="8"/>
      <c r="P1839" s="12"/>
      <c r="Q1839" s="13" t="s">
        <v>1422</v>
      </c>
      <c r="R1839" s="54" t="str">
        <f>IF(ISNUMBER(MATCH(J1839, Causas!B:B, 0)), "Taxonomía Nueva", IF(ISNUMBER(MATCH(J1839, 'Causas 1'!B:B, 0)), "Taxonomía Antigua", "HUÉRFANO"))</f>
        <v>Taxonomía Nueva</v>
      </c>
      <c r="S1839" s="56">
        <f>YEAR(G1839)</f>
        <v>2024</v>
      </c>
      <c r="T1839" s="8">
        <f>IF(OR(ISBLANK(O1838), O1838=0, O1838="", ISBLANK(P1838), P1838=0, P1838=""), 1, 0)</f>
        <v>1</v>
      </c>
    </row>
    <row r="1840" spans="2:20">
      <c r="B1840" s="7">
        <v>202400767</v>
      </c>
      <c r="C1840" s="8">
        <v>7</v>
      </c>
      <c r="D1840" s="8">
        <v>3</v>
      </c>
      <c r="E1840" s="8">
        <v>155</v>
      </c>
      <c r="F1840" s="9">
        <v>14</v>
      </c>
      <c r="G1840" s="10">
        <v>45434.730787037035</v>
      </c>
      <c r="H1840" s="10">
        <v>45434.825011574074</v>
      </c>
      <c r="I1840" s="11">
        <v>2.2599999999999998</v>
      </c>
      <c r="J1840" s="9">
        <v>26</v>
      </c>
      <c r="K1840" s="9" t="s">
        <v>4</v>
      </c>
      <c r="L1840" s="8">
        <v>7301</v>
      </c>
      <c r="M1840" s="8" t="s">
        <v>53</v>
      </c>
      <c r="N1840" s="8" t="s">
        <v>51</v>
      </c>
      <c r="O1840" s="8"/>
      <c r="P1840" s="12"/>
      <c r="Q1840" s="13" t="s">
        <v>1423</v>
      </c>
      <c r="R1840" s="54" t="str">
        <f>IF(ISNUMBER(MATCH(J1840, Causas!B:B, 0)), "Taxonomía Nueva", IF(ISNUMBER(MATCH(J1840, 'Causas 1'!B:B, 0)), "Taxonomía Antigua", "HUÉRFANO"))</f>
        <v>Taxonomía Nueva</v>
      </c>
      <c r="S1840" s="56">
        <f>YEAR(G1840)</f>
        <v>2024</v>
      </c>
      <c r="T1840" s="8">
        <f>IF(OR(ISBLANK(O1839), O1839=0, O1839="", ISBLANK(P1839), P1839=0, P1839=""), 1, 0)</f>
        <v>1</v>
      </c>
    </row>
    <row r="1841" spans="2:20">
      <c r="B1841" s="7">
        <v>202400781</v>
      </c>
      <c r="C1841" s="8">
        <v>7</v>
      </c>
      <c r="D1841" s="8">
        <v>79</v>
      </c>
      <c r="E1841" s="8">
        <v>2736</v>
      </c>
      <c r="F1841" s="9">
        <v>831</v>
      </c>
      <c r="G1841" s="10">
        <v>45437.510682870372</v>
      </c>
      <c r="H1841" s="10">
        <v>45437.756249999999</v>
      </c>
      <c r="I1841" s="11">
        <v>5.89</v>
      </c>
      <c r="J1841" s="9">
        <v>4</v>
      </c>
      <c r="K1841" s="9" t="s">
        <v>3</v>
      </c>
      <c r="L1841" s="8">
        <v>7301</v>
      </c>
      <c r="M1841" s="8" t="s">
        <v>53</v>
      </c>
      <c r="N1841" s="8" t="s">
        <v>51</v>
      </c>
      <c r="O1841" s="8"/>
      <c r="P1841" s="12"/>
      <c r="Q1841" s="13" t="s">
        <v>1424</v>
      </c>
      <c r="R1841" s="54" t="str">
        <f>IF(ISNUMBER(MATCH(J1841, Causas!B:B, 0)), "Taxonomía Nueva", IF(ISNUMBER(MATCH(J1841, 'Causas 1'!B:B, 0)), "Taxonomía Antigua", "HUÉRFANO"))</f>
        <v>Taxonomía Nueva</v>
      </c>
      <c r="S1841" s="56">
        <f>YEAR(G1841)</f>
        <v>2024</v>
      </c>
      <c r="T1841" s="8">
        <f>IF(OR(ISBLANK(O1840), O1840=0, O1840="", ISBLANK(P1840), P1840=0, P1840=""), 1, 0)</f>
        <v>1</v>
      </c>
    </row>
    <row r="1842" spans="2:20">
      <c r="B1842" s="7">
        <v>202400786</v>
      </c>
      <c r="C1842" s="8">
        <v>6</v>
      </c>
      <c r="D1842" s="8">
        <v>6</v>
      </c>
      <c r="E1842" s="8">
        <v>795</v>
      </c>
      <c r="F1842" s="9">
        <v>388</v>
      </c>
      <c r="G1842" s="10">
        <v>45438.250150462962</v>
      </c>
      <c r="H1842" s="10">
        <v>45438.288252314815</v>
      </c>
      <c r="I1842" s="11">
        <v>0.91</v>
      </c>
      <c r="J1842" s="9">
        <v>20</v>
      </c>
      <c r="K1842" s="9" t="s">
        <v>3</v>
      </c>
      <c r="L1842" s="8">
        <v>7301</v>
      </c>
      <c r="M1842" s="8" t="s">
        <v>53</v>
      </c>
      <c r="N1842" s="8" t="s">
        <v>51</v>
      </c>
      <c r="O1842" s="8"/>
      <c r="P1842" s="12"/>
      <c r="Q1842" s="13" t="s">
        <v>1425</v>
      </c>
      <c r="R1842" s="54" t="str">
        <f>IF(ISNUMBER(MATCH(J1842, Causas!B:B, 0)), "Taxonomía Nueva", IF(ISNUMBER(MATCH(J1842, 'Causas 1'!B:B, 0)), "Taxonomía Antigua", "HUÉRFANO"))</f>
        <v>Taxonomía Nueva</v>
      </c>
      <c r="S1842" s="56">
        <f>YEAR(G1842)</f>
        <v>2024</v>
      </c>
      <c r="T1842" s="8">
        <f>IF(OR(ISBLANK(O1841), O1841=0, O1841="", ISBLANK(P1841), P1841=0, P1841=""), 1, 0)</f>
        <v>1</v>
      </c>
    </row>
    <row r="1843" spans="2:20">
      <c r="B1843" s="7">
        <v>202400786</v>
      </c>
      <c r="C1843" s="8">
        <v>6</v>
      </c>
      <c r="D1843" s="8">
        <v>28</v>
      </c>
      <c r="E1843" s="8">
        <v>2568</v>
      </c>
      <c r="F1843" s="9">
        <v>389</v>
      </c>
      <c r="G1843" s="10">
        <v>45438.250150462962</v>
      </c>
      <c r="H1843" s="10">
        <v>45438.467314814814</v>
      </c>
      <c r="I1843" s="11">
        <v>5.21</v>
      </c>
      <c r="J1843" s="9">
        <v>20</v>
      </c>
      <c r="K1843" s="9" t="s">
        <v>3</v>
      </c>
      <c r="L1843" s="8">
        <v>7301</v>
      </c>
      <c r="M1843" s="8" t="s">
        <v>53</v>
      </c>
      <c r="N1843" s="8" t="s">
        <v>51</v>
      </c>
      <c r="O1843" s="8"/>
      <c r="P1843" s="12"/>
      <c r="Q1843" s="13" t="s">
        <v>1425</v>
      </c>
      <c r="R1843" s="54" t="str">
        <f>IF(ISNUMBER(MATCH(J1843, Causas!B:B, 0)), "Taxonomía Nueva", IF(ISNUMBER(MATCH(J1843, 'Causas 1'!B:B, 0)), "Taxonomía Antigua", "HUÉRFANO"))</f>
        <v>Taxonomía Nueva</v>
      </c>
      <c r="S1843" s="56">
        <f>YEAR(G1843)</f>
        <v>2024</v>
      </c>
      <c r="T1843" s="8">
        <f>IF(OR(ISBLANK(O1842), O1842=0, O1842="", ISBLANK(P1842), P1842=0, P1842=""), 1, 0)</f>
        <v>1</v>
      </c>
    </row>
    <row r="1844" spans="2:20">
      <c r="B1844" s="7">
        <v>202400790</v>
      </c>
      <c r="C1844" s="8">
        <v>8</v>
      </c>
      <c r="D1844" s="8">
        <v>2</v>
      </c>
      <c r="E1844" s="8">
        <v>150</v>
      </c>
      <c r="F1844" s="9">
        <v>30</v>
      </c>
      <c r="G1844" s="10">
        <v>45439.560219907406</v>
      </c>
      <c r="H1844" s="10">
        <v>45439.614236111112</v>
      </c>
      <c r="I1844" s="11">
        <v>1.3</v>
      </c>
      <c r="J1844" s="9">
        <v>5</v>
      </c>
      <c r="K1844" s="9" t="s">
        <v>4</v>
      </c>
      <c r="L1844" s="8">
        <v>7306</v>
      </c>
      <c r="M1844" s="8" t="s">
        <v>60</v>
      </c>
      <c r="N1844" s="8" t="s">
        <v>51</v>
      </c>
      <c r="O1844" s="8"/>
      <c r="P1844" s="12"/>
      <c r="Q1844" s="13" t="s">
        <v>1426</v>
      </c>
      <c r="R1844" s="54" t="str">
        <f>IF(ISNUMBER(MATCH(J1844, Causas!B:B, 0)), "Taxonomía Nueva", IF(ISNUMBER(MATCH(J1844, 'Causas 1'!B:B, 0)), "Taxonomía Antigua", "HUÉRFANO"))</f>
        <v>Taxonomía Nueva</v>
      </c>
      <c r="S1844" s="56">
        <f>YEAR(G1844)</f>
        <v>2024</v>
      </c>
      <c r="T1844" s="8">
        <f>IF(OR(ISBLANK(O1843), O1843=0, O1843="", ISBLANK(P1843), P1843=0, P1843=""), 1, 0)</f>
        <v>1</v>
      </c>
    </row>
    <row r="1845" spans="2:20">
      <c r="B1845" s="7">
        <v>202400802</v>
      </c>
      <c r="C1845" s="8">
        <v>8</v>
      </c>
      <c r="D1845" s="8">
        <v>0</v>
      </c>
      <c r="E1845" s="8">
        <v>0</v>
      </c>
      <c r="F1845" s="9">
        <v>33</v>
      </c>
      <c r="G1845" s="10">
        <v>45441.523495370369</v>
      </c>
      <c r="H1845" s="10">
        <v>45441.586539351854</v>
      </c>
      <c r="I1845" s="11">
        <v>1.51</v>
      </c>
      <c r="J1845" s="9">
        <v>26</v>
      </c>
      <c r="K1845" s="9" t="s">
        <v>4</v>
      </c>
      <c r="L1845" s="8">
        <v>7301</v>
      </c>
      <c r="M1845" s="8" t="s">
        <v>53</v>
      </c>
      <c r="N1845" s="8" t="s">
        <v>275</v>
      </c>
      <c r="O1845" s="8"/>
      <c r="P1845" s="12"/>
      <c r="Q1845" s="13" t="s">
        <v>1427</v>
      </c>
      <c r="R1845" s="54" t="str">
        <f>IF(ISNUMBER(MATCH(J1845, Causas!B:B, 0)), "Taxonomía Nueva", IF(ISNUMBER(MATCH(J1845, 'Causas 1'!B:B, 0)), "Taxonomía Antigua", "HUÉRFANO"))</f>
        <v>Taxonomía Nueva</v>
      </c>
      <c r="S1845" s="56">
        <f>YEAR(G1845)</f>
        <v>2024</v>
      </c>
      <c r="T1845" s="8">
        <f>IF(OR(ISBLANK(O1844), O1844=0, O1844="", ISBLANK(P1844), P1844=0, P1844=""), 1, 0)</f>
        <v>1</v>
      </c>
    </row>
    <row r="1846" spans="2:20">
      <c r="B1846" s="7">
        <v>202400827</v>
      </c>
      <c r="C1846" s="8">
        <v>10</v>
      </c>
      <c r="D1846" s="8">
        <v>0</v>
      </c>
      <c r="E1846" s="8">
        <v>0</v>
      </c>
      <c r="F1846" s="9">
        <v>27</v>
      </c>
      <c r="G1846" s="10">
        <v>45445.834814814814</v>
      </c>
      <c r="H1846" s="10">
        <v>45445.939421296294</v>
      </c>
      <c r="I1846" s="11">
        <v>2.5099999999999998</v>
      </c>
      <c r="J1846" s="9">
        <v>26</v>
      </c>
      <c r="K1846" s="9" t="s">
        <v>4</v>
      </c>
      <c r="L1846" s="8">
        <v>7308</v>
      </c>
      <c r="M1846" s="8" t="s">
        <v>50</v>
      </c>
      <c r="N1846" s="8" t="s">
        <v>275</v>
      </c>
      <c r="O1846" s="8"/>
      <c r="P1846" s="12"/>
      <c r="Q1846" s="13" t="s">
        <v>1428</v>
      </c>
      <c r="R1846" s="54" t="str">
        <f>IF(ISNUMBER(MATCH(J1846, Causas!B:B, 0)), "Taxonomía Nueva", IF(ISNUMBER(MATCH(J1846, 'Causas 1'!B:B, 0)), "Taxonomía Antigua", "HUÉRFANO"))</f>
        <v>Taxonomía Nueva</v>
      </c>
      <c r="S1846" s="56">
        <f>YEAR(G1846)</f>
        <v>2024</v>
      </c>
      <c r="T1846" s="8">
        <f>IF(OR(ISBLANK(O1845), O1845=0, O1845="", ISBLANK(P1845), P1845=0, P1845=""), 1, 0)</f>
        <v>1</v>
      </c>
    </row>
    <row r="1847" spans="2:20">
      <c r="B1847" s="7">
        <v>202400829</v>
      </c>
      <c r="C1847" s="8">
        <v>10</v>
      </c>
      <c r="D1847" s="8">
        <v>0</v>
      </c>
      <c r="E1847" s="8">
        <v>0</v>
      </c>
      <c r="F1847" s="9">
        <v>72</v>
      </c>
      <c r="G1847" s="10">
        <v>45445.84542824074</v>
      </c>
      <c r="H1847" s="10">
        <v>45445.918020833335</v>
      </c>
      <c r="I1847" s="11">
        <v>1.74</v>
      </c>
      <c r="J1847" s="9">
        <v>26</v>
      </c>
      <c r="K1847" s="9" t="s">
        <v>4</v>
      </c>
      <c r="L1847" s="8">
        <v>7308</v>
      </c>
      <c r="M1847" s="8" t="s">
        <v>50</v>
      </c>
      <c r="N1847" s="8" t="s">
        <v>275</v>
      </c>
      <c r="O1847" s="8"/>
      <c r="P1847" s="12"/>
      <c r="Q1847" s="13" t="s">
        <v>1429</v>
      </c>
      <c r="R1847" s="54" t="str">
        <f>IF(ISNUMBER(MATCH(J1847, Causas!B:B, 0)), "Taxonomía Nueva", IF(ISNUMBER(MATCH(J1847, 'Causas 1'!B:B, 0)), "Taxonomía Antigua", "HUÉRFANO"))</f>
        <v>Taxonomía Nueva</v>
      </c>
      <c r="S1847" s="56">
        <f>YEAR(G1847)</f>
        <v>2024</v>
      </c>
      <c r="T1847" s="8">
        <f>IF(OR(ISBLANK(O1846), O1846=0, O1846="", ISBLANK(P1846), P1846=0, P1846=""), 1, 0)</f>
        <v>1</v>
      </c>
    </row>
    <row r="1848" spans="2:20">
      <c r="B1848" s="7">
        <v>202400838</v>
      </c>
      <c r="C1848" s="8">
        <v>6</v>
      </c>
      <c r="D1848" s="8">
        <v>0</v>
      </c>
      <c r="E1848" s="8">
        <v>0</v>
      </c>
      <c r="F1848" s="9">
        <v>100</v>
      </c>
      <c r="G1848" s="10">
        <v>45446.7815162037</v>
      </c>
      <c r="H1848" s="10">
        <v>45446.808576388888</v>
      </c>
      <c r="I1848" s="11">
        <v>0.65</v>
      </c>
      <c r="J1848" s="9">
        <v>26</v>
      </c>
      <c r="K1848" s="9" t="s">
        <v>4</v>
      </c>
      <c r="L1848" s="8">
        <v>7301</v>
      </c>
      <c r="M1848" s="8" t="s">
        <v>53</v>
      </c>
      <c r="N1848" s="8" t="s">
        <v>275</v>
      </c>
      <c r="O1848" s="8"/>
      <c r="P1848" s="12"/>
      <c r="Q1848" s="13" t="s">
        <v>1430</v>
      </c>
      <c r="R1848" s="54" t="str">
        <f>IF(ISNUMBER(MATCH(J1848, Causas!B:B, 0)), "Taxonomía Nueva", IF(ISNUMBER(MATCH(J1848, 'Causas 1'!B:B, 0)), "Taxonomía Antigua", "HUÉRFANO"))</f>
        <v>Taxonomía Nueva</v>
      </c>
      <c r="S1848" s="56">
        <f>YEAR(G1848)</f>
        <v>2024</v>
      </c>
      <c r="T1848" s="8">
        <f>IF(OR(ISBLANK(O1847), O1847=0, O1847="", ISBLANK(P1847), P1847=0, P1847=""), 1, 0)</f>
        <v>1</v>
      </c>
    </row>
    <row r="1849" spans="2:20">
      <c r="B1849" s="7">
        <v>202400840</v>
      </c>
      <c r="C1849" s="8">
        <v>6</v>
      </c>
      <c r="D1849" s="8">
        <v>0</v>
      </c>
      <c r="E1849" s="8">
        <v>0</v>
      </c>
      <c r="F1849" s="9">
        <v>23</v>
      </c>
      <c r="G1849" s="10">
        <v>45446.812835648147</v>
      </c>
      <c r="H1849" s="10">
        <v>45446.891053240739</v>
      </c>
      <c r="I1849" s="11">
        <v>1.88</v>
      </c>
      <c r="J1849" s="9">
        <v>26</v>
      </c>
      <c r="K1849" s="9" t="s">
        <v>4</v>
      </c>
      <c r="L1849" s="8">
        <v>7301</v>
      </c>
      <c r="M1849" s="8" t="s">
        <v>53</v>
      </c>
      <c r="N1849" s="8" t="s">
        <v>275</v>
      </c>
      <c r="O1849" s="8"/>
      <c r="P1849" s="12"/>
      <c r="Q1849" s="13" t="s">
        <v>1431</v>
      </c>
      <c r="R1849" s="54" t="str">
        <f>IF(ISNUMBER(MATCH(J1849, Causas!B:B, 0)), "Taxonomía Nueva", IF(ISNUMBER(MATCH(J1849, 'Causas 1'!B:B, 0)), "Taxonomía Antigua", "HUÉRFANO"))</f>
        <v>Taxonomía Nueva</v>
      </c>
      <c r="S1849" s="56">
        <f>YEAR(G1849)</f>
        <v>2024</v>
      </c>
      <c r="T1849" s="8">
        <f>IF(OR(ISBLANK(O1848), O1848=0, O1848="", ISBLANK(P1848), P1848=0, P1848=""), 1, 0)</f>
        <v>1</v>
      </c>
    </row>
    <row r="1850" spans="2:20">
      <c r="B1850" s="7">
        <v>202400843</v>
      </c>
      <c r="C1850" s="8">
        <v>7</v>
      </c>
      <c r="D1850" s="8">
        <v>13</v>
      </c>
      <c r="E1850" s="8">
        <v>515</v>
      </c>
      <c r="F1850" s="9">
        <v>231</v>
      </c>
      <c r="G1850" s="10">
        <v>45447.540925925925</v>
      </c>
      <c r="H1850" s="10">
        <v>45447.602523148147</v>
      </c>
      <c r="I1850" s="11">
        <v>1.48</v>
      </c>
      <c r="J1850" s="9">
        <v>30</v>
      </c>
      <c r="K1850" s="9" t="s">
        <v>4</v>
      </c>
      <c r="L1850" s="8">
        <v>7301</v>
      </c>
      <c r="M1850" s="8" t="s">
        <v>53</v>
      </c>
      <c r="N1850" s="8" t="s">
        <v>51</v>
      </c>
      <c r="O1850" s="8"/>
      <c r="P1850" s="12"/>
      <c r="Q1850" s="13" t="s">
        <v>1432</v>
      </c>
      <c r="R1850" s="54" t="str">
        <f>IF(ISNUMBER(MATCH(J1850, Causas!B:B, 0)), "Taxonomía Nueva", IF(ISNUMBER(MATCH(J1850, 'Causas 1'!B:B, 0)), "Taxonomía Antigua", "HUÉRFANO"))</f>
        <v>Taxonomía Nueva</v>
      </c>
      <c r="S1850" s="56">
        <f>YEAR(G1850)</f>
        <v>2024</v>
      </c>
      <c r="T1850" s="8">
        <f>IF(OR(ISBLANK(O1849), O1849=0, O1849="", ISBLANK(P1849), P1849=0, P1849=""), 1, 0)</f>
        <v>1</v>
      </c>
    </row>
    <row r="1851" spans="2:20">
      <c r="B1851" s="7">
        <v>202400849</v>
      </c>
      <c r="C1851" s="8">
        <v>6</v>
      </c>
      <c r="D1851" s="8">
        <v>0</v>
      </c>
      <c r="E1851" s="8">
        <v>0</v>
      </c>
      <c r="F1851" s="9">
        <v>23</v>
      </c>
      <c r="G1851" s="10">
        <v>45447.820798611108</v>
      </c>
      <c r="H1851" s="10">
        <v>45447.899305555555</v>
      </c>
      <c r="I1851" s="11">
        <v>1.88</v>
      </c>
      <c r="J1851" s="9">
        <v>26</v>
      </c>
      <c r="K1851" s="9" t="s">
        <v>4</v>
      </c>
      <c r="L1851" s="8">
        <v>7301</v>
      </c>
      <c r="M1851" s="8" t="s">
        <v>53</v>
      </c>
      <c r="N1851" s="8" t="s">
        <v>275</v>
      </c>
      <c r="O1851" s="8"/>
      <c r="P1851" s="12"/>
      <c r="Q1851" s="13" t="s">
        <v>1433</v>
      </c>
      <c r="R1851" s="54" t="str">
        <f>IF(ISNUMBER(MATCH(J1851, Causas!B:B, 0)), "Taxonomía Nueva", IF(ISNUMBER(MATCH(J1851, 'Causas 1'!B:B, 0)), "Taxonomía Antigua", "HUÉRFANO"))</f>
        <v>Taxonomía Nueva</v>
      </c>
      <c r="S1851" s="56">
        <f>YEAR(G1851)</f>
        <v>2024</v>
      </c>
      <c r="T1851" s="8">
        <f>IF(OR(ISBLANK(O1850), O1850=0, O1850="", ISBLANK(P1850), P1850=0, P1850=""), 1, 0)</f>
        <v>1</v>
      </c>
    </row>
    <row r="1852" spans="2:20">
      <c r="B1852" s="7">
        <v>202400854</v>
      </c>
      <c r="C1852" s="8">
        <v>8</v>
      </c>
      <c r="D1852" s="8">
        <v>9</v>
      </c>
      <c r="E1852" s="8">
        <v>170</v>
      </c>
      <c r="F1852" s="9">
        <v>22</v>
      </c>
      <c r="G1852" s="10">
        <v>45448.716203703705</v>
      </c>
      <c r="H1852" s="10">
        <v>45448.817673611113</v>
      </c>
      <c r="I1852" s="11">
        <v>2.44</v>
      </c>
      <c r="J1852" s="9">
        <v>5</v>
      </c>
      <c r="K1852" s="9" t="s">
        <v>3</v>
      </c>
      <c r="L1852" s="8">
        <v>7301</v>
      </c>
      <c r="M1852" s="8" t="s">
        <v>53</v>
      </c>
      <c r="N1852" s="8" t="s">
        <v>51</v>
      </c>
      <c r="O1852" s="8"/>
      <c r="P1852" s="12"/>
      <c r="Q1852" s="13" t="s">
        <v>1434</v>
      </c>
      <c r="R1852" s="54" t="str">
        <f>IF(ISNUMBER(MATCH(J1852, Causas!B:B, 0)), "Taxonomía Nueva", IF(ISNUMBER(MATCH(J1852, 'Causas 1'!B:B, 0)), "Taxonomía Antigua", "HUÉRFANO"))</f>
        <v>Taxonomía Nueva</v>
      </c>
      <c r="S1852" s="56">
        <f>YEAR(G1852)</f>
        <v>2024</v>
      </c>
      <c r="T1852" s="8">
        <f>IF(OR(ISBLANK(O1851), O1851=0, O1851="", ISBLANK(P1851), P1851=0, P1851=""), 1, 0)</f>
        <v>1</v>
      </c>
    </row>
    <row r="1853" spans="2:20">
      <c r="B1853" s="7">
        <v>202400870</v>
      </c>
      <c r="C1853" s="8">
        <v>9</v>
      </c>
      <c r="D1853" s="8">
        <v>27</v>
      </c>
      <c r="E1853" s="8">
        <v>701</v>
      </c>
      <c r="F1853" s="9">
        <v>449</v>
      </c>
      <c r="G1853" s="10">
        <v>45451.453900462962</v>
      </c>
      <c r="H1853" s="10">
        <v>45451.466296296298</v>
      </c>
      <c r="I1853" s="11">
        <v>0.3</v>
      </c>
      <c r="J1853" s="9">
        <v>8</v>
      </c>
      <c r="K1853" s="9" t="s">
        <v>3</v>
      </c>
      <c r="L1853" s="8">
        <v>7306</v>
      </c>
      <c r="M1853" s="8" t="s">
        <v>60</v>
      </c>
      <c r="N1853" s="8" t="s">
        <v>51</v>
      </c>
      <c r="O1853" s="8"/>
      <c r="P1853" s="12"/>
      <c r="Q1853" s="13" t="s">
        <v>1435</v>
      </c>
      <c r="R1853" s="54" t="str">
        <f>IF(ISNUMBER(MATCH(J1853, Causas!B:B, 0)), "Taxonomía Nueva", IF(ISNUMBER(MATCH(J1853, 'Causas 1'!B:B, 0)), "Taxonomía Antigua", "HUÉRFANO"))</f>
        <v>Taxonomía Nueva</v>
      </c>
      <c r="S1853" s="56">
        <f>YEAR(G1853)</f>
        <v>2024</v>
      </c>
      <c r="T1853" s="8">
        <f>IF(OR(ISBLANK(O1852), O1852=0, O1852="", ISBLANK(P1852), P1852=0, P1852=""), 1, 0)</f>
        <v>1</v>
      </c>
    </row>
    <row r="1854" spans="2:20">
      <c r="B1854" s="7">
        <v>202400870</v>
      </c>
      <c r="C1854" s="8">
        <v>9</v>
      </c>
      <c r="D1854" s="8">
        <v>116</v>
      </c>
      <c r="E1854" s="8">
        <v>17352.5</v>
      </c>
      <c r="F1854" s="9">
        <v>1152</v>
      </c>
      <c r="G1854" s="10">
        <v>45451.453900462962</v>
      </c>
      <c r="H1854" s="10">
        <v>45451.466296296298</v>
      </c>
      <c r="I1854" s="11">
        <v>0.3</v>
      </c>
      <c r="J1854" s="9">
        <v>8</v>
      </c>
      <c r="K1854" s="9" t="s">
        <v>3</v>
      </c>
      <c r="L1854" s="8">
        <v>7308</v>
      </c>
      <c r="M1854" s="8" t="s">
        <v>50</v>
      </c>
      <c r="N1854" s="8" t="s">
        <v>51</v>
      </c>
      <c r="O1854" s="8"/>
      <c r="P1854" s="12"/>
      <c r="Q1854" s="13" t="s">
        <v>1435</v>
      </c>
      <c r="R1854" s="54" t="str">
        <f>IF(ISNUMBER(MATCH(J1854, Causas!B:B, 0)), "Taxonomía Nueva", IF(ISNUMBER(MATCH(J1854, 'Causas 1'!B:B, 0)), "Taxonomía Antigua", "HUÉRFANO"))</f>
        <v>Taxonomía Nueva</v>
      </c>
      <c r="S1854" s="56">
        <f>YEAR(G1854)</f>
        <v>2024</v>
      </c>
      <c r="T1854" s="8">
        <f>IF(OR(ISBLANK(O1853), O1853=0, O1853="", ISBLANK(P1853), P1853=0, P1853=""), 1, 0)</f>
        <v>1</v>
      </c>
    </row>
    <row r="1855" spans="2:20">
      <c r="B1855" s="7">
        <v>202400870</v>
      </c>
      <c r="C1855" s="8">
        <v>9</v>
      </c>
      <c r="D1855" s="8">
        <v>1</v>
      </c>
      <c r="E1855" s="8">
        <v>25</v>
      </c>
      <c r="F1855" s="9">
        <v>3</v>
      </c>
      <c r="G1855" s="10">
        <v>45451.453900462962</v>
      </c>
      <c r="H1855" s="10">
        <v>45451.557523148149</v>
      </c>
      <c r="I1855" s="11">
        <v>2.4900000000000002</v>
      </c>
      <c r="J1855" s="9">
        <v>8</v>
      </c>
      <c r="K1855" s="9" t="s">
        <v>3</v>
      </c>
      <c r="L1855" s="8">
        <v>7308</v>
      </c>
      <c r="M1855" s="8" t="s">
        <v>50</v>
      </c>
      <c r="N1855" s="8" t="s">
        <v>51</v>
      </c>
      <c r="O1855" s="8"/>
      <c r="P1855" s="12"/>
      <c r="Q1855" s="13" t="s">
        <v>1435</v>
      </c>
      <c r="R1855" s="54" t="str">
        <f>IF(ISNUMBER(MATCH(J1855, Causas!B:B, 0)), "Taxonomía Nueva", IF(ISNUMBER(MATCH(J1855, 'Causas 1'!B:B, 0)), "Taxonomía Antigua", "HUÉRFANO"))</f>
        <v>Taxonomía Nueva</v>
      </c>
      <c r="S1855" s="56">
        <f>YEAR(G1855)</f>
        <v>2024</v>
      </c>
      <c r="T1855" s="8">
        <f>IF(OR(ISBLANK(O1854), O1854=0, O1854="", ISBLANK(P1854), P1854=0, P1854=""), 1, 0)</f>
        <v>1</v>
      </c>
    </row>
    <row r="1856" spans="2:20">
      <c r="B1856" s="7">
        <v>202400875</v>
      </c>
      <c r="C1856" s="8">
        <v>2</v>
      </c>
      <c r="D1856" s="8">
        <v>31</v>
      </c>
      <c r="E1856" s="8">
        <v>4965</v>
      </c>
      <c r="F1856" s="9">
        <v>262</v>
      </c>
      <c r="G1856" s="10">
        <v>45451.81527777778</v>
      </c>
      <c r="H1856" s="10">
        <v>45451.820833333331</v>
      </c>
      <c r="I1856" s="11">
        <v>0.13</v>
      </c>
      <c r="J1856" s="9">
        <v>32</v>
      </c>
      <c r="K1856" s="9" t="s">
        <v>2</v>
      </c>
      <c r="L1856" s="8">
        <v>6303</v>
      </c>
      <c r="M1856" s="8" t="s">
        <v>64</v>
      </c>
      <c r="N1856" s="8" t="s">
        <v>51</v>
      </c>
      <c r="O1856" s="8"/>
      <c r="P1856" s="12"/>
      <c r="Q1856" s="13" t="s">
        <v>1436</v>
      </c>
      <c r="R1856" s="54" t="str">
        <f>IF(ISNUMBER(MATCH(J1856, Causas!B:B, 0)), "Taxonomía Nueva", IF(ISNUMBER(MATCH(J1856, 'Causas 1'!B:B, 0)), "Taxonomía Antigua", "HUÉRFANO"))</f>
        <v>Taxonomía Nueva</v>
      </c>
      <c r="S1856" s="56">
        <f>YEAR(G1856)</f>
        <v>2024</v>
      </c>
      <c r="T1856" s="8">
        <f>IF(OR(ISBLANK(O1855), O1855=0, O1855="", ISBLANK(P1855), P1855=0, P1855=""), 1, 0)</f>
        <v>1</v>
      </c>
    </row>
    <row r="1857" spans="2:20">
      <c r="B1857" s="7">
        <v>202400875</v>
      </c>
      <c r="C1857" s="8">
        <v>2</v>
      </c>
      <c r="D1857" s="8">
        <v>202</v>
      </c>
      <c r="E1857" s="8">
        <v>20517.5</v>
      </c>
      <c r="F1857" s="9">
        <v>1599</v>
      </c>
      <c r="G1857" s="10">
        <v>45451.81527777778</v>
      </c>
      <c r="H1857" s="10">
        <v>45451.820833333331</v>
      </c>
      <c r="I1857" s="11">
        <v>0.13</v>
      </c>
      <c r="J1857" s="9">
        <v>32</v>
      </c>
      <c r="K1857" s="9" t="s">
        <v>2</v>
      </c>
      <c r="L1857" s="8">
        <v>7308</v>
      </c>
      <c r="M1857" s="8" t="s">
        <v>50</v>
      </c>
      <c r="N1857" s="8" t="s">
        <v>51</v>
      </c>
      <c r="O1857" s="8"/>
      <c r="P1857" s="12"/>
      <c r="Q1857" s="13" t="s">
        <v>1436</v>
      </c>
      <c r="R1857" s="54" t="str">
        <f>IF(ISNUMBER(MATCH(J1857, Causas!B:B, 0)), "Taxonomía Nueva", IF(ISNUMBER(MATCH(J1857, 'Causas 1'!B:B, 0)), "Taxonomía Antigua", "HUÉRFANO"))</f>
        <v>Taxonomía Nueva</v>
      </c>
      <c r="S1857" s="56">
        <f>YEAR(G1857)</f>
        <v>2024</v>
      </c>
      <c r="T1857" s="8">
        <f>IF(OR(ISBLANK(O1856), O1856=0, O1856="", ISBLANK(P1856), P1856=0, P1856=""), 1, 0)</f>
        <v>1</v>
      </c>
    </row>
    <row r="1858" spans="2:20">
      <c r="B1858" s="7">
        <v>202400877</v>
      </c>
      <c r="C1858" s="8">
        <v>7</v>
      </c>
      <c r="D1858" s="8">
        <v>0</v>
      </c>
      <c r="E1858" s="8">
        <v>0</v>
      </c>
      <c r="F1858" s="9">
        <v>21</v>
      </c>
      <c r="G1858" s="10">
        <v>45451.831631944442</v>
      </c>
      <c r="H1858" s="10">
        <v>45451.959120370368</v>
      </c>
      <c r="I1858" s="11">
        <v>3.06</v>
      </c>
      <c r="J1858" s="9">
        <v>4</v>
      </c>
      <c r="K1858" s="9" t="s">
        <v>4</v>
      </c>
      <c r="L1858" s="8">
        <v>7301</v>
      </c>
      <c r="M1858" s="8" t="s">
        <v>53</v>
      </c>
      <c r="N1858" s="8" t="s">
        <v>275</v>
      </c>
      <c r="O1858" s="8"/>
      <c r="P1858" s="12"/>
      <c r="Q1858" s="13" t="s">
        <v>1437</v>
      </c>
      <c r="R1858" s="54" t="str">
        <f>IF(ISNUMBER(MATCH(J1858, Causas!B:B, 0)), "Taxonomía Nueva", IF(ISNUMBER(MATCH(J1858, 'Causas 1'!B:B, 0)), "Taxonomía Antigua", "HUÉRFANO"))</f>
        <v>Taxonomía Nueva</v>
      </c>
      <c r="S1858" s="56">
        <f>YEAR(G1858)</f>
        <v>2024</v>
      </c>
      <c r="T1858" s="8">
        <f>IF(OR(ISBLANK(O1857), O1857=0, O1857="", ISBLANK(P1857), P1857=0, P1857=""), 1, 0)</f>
        <v>1</v>
      </c>
    </row>
    <row r="1859" spans="2:20">
      <c r="B1859" s="7">
        <v>202400878</v>
      </c>
      <c r="C1859" s="8">
        <v>8</v>
      </c>
      <c r="D1859" s="8">
        <v>9</v>
      </c>
      <c r="E1859" s="8">
        <v>170</v>
      </c>
      <c r="F1859" s="9">
        <v>22</v>
      </c>
      <c r="G1859" s="10">
        <v>45451.829861111109</v>
      </c>
      <c r="H1859" s="10">
        <v>45451.866377314815</v>
      </c>
      <c r="I1859" s="11">
        <v>0.88</v>
      </c>
      <c r="J1859" s="9">
        <v>4</v>
      </c>
      <c r="K1859" s="9" t="s">
        <v>4</v>
      </c>
      <c r="L1859" s="8">
        <v>7301</v>
      </c>
      <c r="M1859" s="8" t="s">
        <v>53</v>
      </c>
      <c r="N1859" s="8" t="s">
        <v>51</v>
      </c>
      <c r="O1859" s="8"/>
      <c r="P1859" s="12"/>
      <c r="Q1859" s="13" t="s">
        <v>1438</v>
      </c>
      <c r="R1859" s="54" t="str">
        <f>IF(ISNUMBER(MATCH(J1859, Causas!B:B, 0)), "Taxonomía Nueva", IF(ISNUMBER(MATCH(J1859, 'Causas 1'!B:B, 0)), "Taxonomía Antigua", "HUÉRFANO"))</f>
        <v>Taxonomía Nueva</v>
      </c>
      <c r="S1859" s="56">
        <f>YEAR(G1859)</f>
        <v>2024</v>
      </c>
      <c r="T1859" s="8">
        <f>IF(OR(ISBLANK(O1858), O1858=0, O1858="", ISBLANK(P1858), P1858=0, P1858=""), 1, 0)</f>
        <v>1</v>
      </c>
    </row>
    <row r="1860" spans="2:20">
      <c r="B1860" s="7">
        <v>202400880</v>
      </c>
      <c r="C1860" s="8">
        <v>2</v>
      </c>
      <c r="D1860" s="8">
        <v>1</v>
      </c>
      <c r="E1860" s="8">
        <v>25</v>
      </c>
      <c r="F1860" s="9">
        <v>7</v>
      </c>
      <c r="G1860" s="10">
        <v>45451.857905092591</v>
      </c>
      <c r="H1860" s="10">
        <v>45451.880208333336</v>
      </c>
      <c r="I1860" s="11">
        <v>0.54</v>
      </c>
      <c r="J1860" s="9">
        <v>30</v>
      </c>
      <c r="K1860" s="9" t="s">
        <v>4</v>
      </c>
      <c r="L1860" s="8">
        <v>7308</v>
      </c>
      <c r="M1860" s="8" t="s">
        <v>50</v>
      </c>
      <c r="N1860" s="8" t="s">
        <v>51</v>
      </c>
      <c r="O1860" s="8"/>
      <c r="P1860" s="12"/>
      <c r="Q1860" s="13" t="s">
        <v>1439</v>
      </c>
      <c r="R1860" s="54" t="str">
        <f>IF(ISNUMBER(MATCH(J1860, Causas!B:B, 0)), "Taxonomía Nueva", IF(ISNUMBER(MATCH(J1860, 'Causas 1'!B:B, 0)), "Taxonomía Antigua", "HUÉRFANO"))</f>
        <v>Taxonomía Nueva</v>
      </c>
      <c r="S1860" s="56">
        <f>YEAR(G1860)</f>
        <v>2024</v>
      </c>
      <c r="T1860" s="8">
        <f>IF(OR(ISBLANK(O1859), O1859=0, O1859="", ISBLANK(P1859), P1859=0, P1859=""), 1, 0)</f>
        <v>1</v>
      </c>
    </row>
    <row r="1861" spans="2:20">
      <c r="B1861" s="7">
        <v>202400888</v>
      </c>
      <c r="C1861" s="8">
        <v>10</v>
      </c>
      <c r="D1861" s="8">
        <v>0</v>
      </c>
      <c r="E1861" s="8">
        <v>0</v>
      </c>
      <c r="F1861" s="9">
        <v>36</v>
      </c>
      <c r="G1861" s="10">
        <v>45452.749930555554</v>
      </c>
      <c r="H1861" s="10">
        <v>45452.834664351853</v>
      </c>
      <c r="I1861" s="11">
        <v>2.0299999999999998</v>
      </c>
      <c r="J1861" s="9">
        <v>30</v>
      </c>
      <c r="K1861" s="9" t="s">
        <v>4</v>
      </c>
      <c r="L1861" s="8">
        <v>7308</v>
      </c>
      <c r="M1861" s="8" t="s">
        <v>50</v>
      </c>
      <c r="N1861" s="8" t="s">
        <v>275</v>
      </c>
      <c r="O1861" s="8"/>
      <c r="P1861" s="12"/>
      <c r="Q1861" s="13" t="s">
        <v>1440</v>
      </c>
      <c r="R1861" s="54" t="str">
        <f>IF(ISNUMBER(MATCH(J1861, Causas!B:B, 0)), "Taxonomía Nueva", IF(ISNUMBER(MATCH(J1861, 'Causas 1'!B:B, 0)), "Taxonomía Antigua", "HUÉRFANO"))</f>
        <v>Taxonomía Nueva</v>
      </c>
      <c r="S1861" s="56">
        <f>YEAR(G1861)</f>
        <v>2024</v>
      </c>
      <c r="T1861" s="8">
        <f>IF(OR(ISBLANK(O1860), O1860=0, O1860="", ISBLANK(P1860), P1860=0, P1860=""), 1, 0)</f>
        <v>1</v>
      </c>
    </row>
    <row r="1862" spans="2:20">
      <c r="B1862" s="7">
        <v>202400903</v>
      </c>
      <c r="C1862" s="8">
        <v>2</v>
      </c>
      <c r="D1862" s="8">
        <v>31</v>
      </c>
      <c r="E1862" s="8">
        <v>4965</v>
      </c>
      <c r="F1862" s="9">
        <v>262</v>
      </c>
      <c r="G1862" s="10">
        <v>45454.112500000003</v>
      </c>
      <c r="H1862" s="10">
        <v>45454.132638888892</v>
      </c>
      <c r="I1862" s="11">
        <v>0.48</v>
      </c>
      <c r="J1862" s="9">
        <v>32</v>
      </c>
      <c r="K1862" s="9" t="s">
        <v>2</v>
      </c>
      <c r="L1862" s="8">
        <v>6303</v>
      </c>
      <c r="M1862" s="8" t="s">
        <v>64</v>
      </c>
      <c r="N1862" s="8" t="s">
        <v>51</v>
      </c>
      <c r="O1862" s="8"/>
      <c r="P1862" s="12"/>
      <c r="Q1862" s="13" t="s">
        <v>1441</v>
      </c>
      <c r="R1862" s="54" t="str">
        <f>IF(ISNUMBER(MATCH(J1862, Causas!B:B, 0)), "Taxonomía Nueva", IF(ISNUMBER(MATCH(J1862, 'Causas 1'!B:B, 0)), "Taxonomía Antigua", "HUÉRFANO"))</f>
        <v>Taxonomía Nueva</v>
      </c>
      <c r="S1862" s="56">
        <f>YEAR(G1862)</f>
        <v>2024</v>
      </c>
      <c r="T1862" s="8">
        <f>IF(OR(ISBLANK(O1861), O1861=0, O1861="", ISBLANK(P1861), P1861=0, P1861=""), 1, 0)</f>
        <v>1</v>
      </c>
    </row>
    <row r="1863" spans="2:20">
      <c r="B1863" s="7">
        <v>202400903</v>
      </c>
      <c r="C1863" s="8">
        <v>2</v>
      </c>
      <c r="D1863" s="8">
        <v>202</v>
      </c>
      <c r="E1863" s="8">
        <v>20517.5</v>
      </c>
      <c r="F1863" s="9">
        <v>1600</v>
      </c>
      <c r="G1863" s="10">
        <v>45454.112500000003</v>
      </c>
      <c r="H1863" s="10">
        <v>45454.132638888892</v>
      </c>
      <c r="I1863" s="11">
        <v>0.48</v>
      </c>
      <c r="J1863" s="9">
        <v>32</v>
      </c>
      <c r="K1863" s="9" t="s">
        <v>2</v>
      </c>
      <c r="L1863" s="8">
        <v>7308</v>
      </c>
      <c r="M1863" s="8" t="s">
        <v>50</v>
      </c>
      <c r="N1863" s="8" t="s">
        <v>51</v>
      </c>
      <c r="O1863" s="8"/>
      <c r="P1863" s="12"/>
      <c r="Q1863" s="13" t="s">
        <v>1441</v>
      </c>
      <c r="R1863" s="54" t="str">
        <f>IF(ISNUMBER(MATCH(J1863, Causas!B:B, 0)), "Taxonomía Nueva", IF(ISNUMBER(MATCH(J1863, 'Causas 1'!B:B, 0)), "Taxonomía Antigua", "HUÉRFANO"))</f>
        <v>Taxonomía Nueva</v>
      </c>
      <c r="S1863" s="56">
        <f>YEAR(G1863)</f>
        <v>2024</v>
      </c>
      <c r="T1863" s="8">
        <f>IF(OR(ISBLANK(O1862), O1862=0, O1862="", ISBLANK(P1862), P1862=0, P1862=""), 1, 0)</f>
        <v>1</v>
      </c>
    </row>
    <row r="1864" spans="2:20">
      <c r="B1864" s="7">
        <v>202400913</v>
      </c>
      <c r="C1864" s="8">
        <v>7</v>
      </c>
      <c r="D1864" s="8">
        <v>45</v>
      </c>
      <c r="E1864" s="8">
        <v>4112.5</v>
      </c>
      <c r="F1864" s="9">
        <v>564</v>
      </c>
      <c r="G1864" s="10">
        <v>45456.28769675926</v>
      </c>
      <c r="H1864" s="10">
        <v>45456.317835648151</v>
      </c>
      <c r="I1864" s="11">
        <v>0.72</v>
      </c>
      <c r="J1864" s="9">
        <v>30</v>
      </c>
      <c r="K1864" s="9" t="s">
        <v>4</v>
      </c>
      <c r="L1864" s="8">
        <v>7301</v>
      </c>
      <c r="M1864" s="8" t="s">
        <v>53</v>
      </c>
      <c r="N1864" s="8" t="s">
        <v>51</v>
      </c>
      <c r="O1864" s="8"/>
      <c r="P1864" s="12"/>
      <c r="Q1864" s="13" t="s">
        <v>1442</v>
      </c>
      <c r="R1864" s="54" t="str">
        <f>IF(ISNUMBER(MATCH(J1864, Causas!B:B, 0)), "Taxonomía Nueva", IF(ISNUMBER(MATCH(J1864, 'Causas 1'!B:B, 0)), "Taxonomía Antigua", "HUÉRFANO"))</f>
        <v>Taxonomía Nueva</v>
      </c>
      <c r="S1864" s="56">
        <f>YEAR(G1864)</f>
        <v>2024</v>
      </c>
      <c r="T1864" s="8">
        <f>IF(OR(ISBLANK(O1863), O1863=0, O1863="", ISBLANK(P1863), P1863=0, P1863=""), 1, 0)</f>
        <v>1</v>
      </c>
    </row>
    <row r="1865" spans="2:20">
      <c r="B1865" s="7">
        <v>202400914</v>
      </c>
      <c r="C1865" s="8">
        <v>9</v>
      </c>
      <c r="D1865" s="8">
        <v>0</v>
      </c>
      <c r="E1865" s="8">
        <v>0</v>
      </c>
      <c r="F1865" s="9">
        <v>23</v>
      </c>
      <c r="G1865" s="10">
        <v>45456.323611111111</v>
      </c>
      <c r="H1865" s="10">
        <v>45456.458310185182</v>
      </c>
      <c r="I1865" s="11">
        <v>3.23</v>
      </c>
      <c r="J1865" s="9">
        <v>4</v>
      </c>
      <c r="K1865" s="9" t="s">
        <v>4</v>
      </c>
      <c r="L1865" s="8">
        <v>7308</v>
      </c>
      <c r="M1865" s="8" t="s">
        <v>50</v>
      </c>
      <c r="N1865" s="8" t="s">
        <v>275</v>
      </c>
      <c r="O1865" s="8"/>
      <c r="P1865" s="12"/>
      <c r="Q1865" s="13" t="s">
        <v>1443</v>
      </c>
      <c r="R1865" s="54" t="str">
        <f>IF(ISNUMBER(MATCH(J1865, Causas!B:B, 0)), "Taxonomía Nueva", IF(ISNUMBER(MATCH(J1865, 'Causas 1'!B:B, 0)), "Taxonomía Antigua", "HUÉRFANO"))</f>
        <v>Taxonomía Nueva</v>
      </c>
      <c r="S1865" s="56">
        <f>YEAR(G1865)</f>
        <v>2024</v>
      </c>
      <c r="T1865" s="8">
        <f>IF(OR(ISBLANK(O1864), O1864=0, O1864="", ISBLANK(P1864), P1864=0, P1864=""), 1, 0)</f>
        <v>1</v>
      </c>
    </row>
    <row r="1866" spans="2:20">
      <c r="B1866" s="7">
        <v>202400915</v>
      </c>
      <c r="C1866" s="8">
        <v>10</v>
      </c>
      <c r="D1866" s="8">
        <v>0</v>
      </c>
      <c r="E1866" s="8">
        <v>0</v>
      </c>
      <c r="F1866" s="9">
        <v>12</v>
      </c>
      <c r="G1866" s="10">
        <v>45456.324131944442</v>
      </c>
      <c r="H1866" s="10">
        <v>45456.50712962963</v>
      </c>
      <c r="I1866" s="11">
        <v>4.3899999999999997</v>
      </c>
      <c r="J1866" s="9">
        <v>1</v>
      </c>
      <c r="K1866" s="9" t="s">
        <v>4</v>
      </c>
      <c r="L1866" s="8">
        <v>7308</v>
      </c>
      <c r="M1866" s="8" t="s">
        <v>50</v>
      </c>
      <c r="N1866" s="8" t="s">
        <v>275</v>
      </c>
      <c r="O1866" s="8"/>
      <c r="P1866" s="12"/>
      <c r="Q1866" s="13" t="s">
        <v>1444</v>
      </c>
      <c r="R1866" s="54" t="str">
        <f>IF(ISNUMBER(MATCH(J1866, Causas!B:B, 0)), "Taxonomía Nueva", IF(ISNUMBER(MATCH(J1866, 'Causas 1'!B:B, 0)), "Taxonomía Antigua", "HUÉRFANO"))</f>
        <v>Taxonomía Nueva</v>
      </c>
      <c r="S1866" s="56">
        <f>YEAR(G1866)</f>
        <v>2024</v>
      </c>
      <c r="T1866" s="8">
        <f>IF(OR(ISBLANK(O1865), O1865=0, O1865="", ISBLANK(P1865), P1865=0, P1865=""), 1, 0)</f>
        <v>1</v>
      </c>
    </row>
    <row r="1867" spans="2:20">
      <c r="B1867" s="7">
        <v>202400918</v>
      </c>
      <c r="C1867" s="8">
        <v>2</v>
      </c>
      <c r="D1867" s="8">
        <v>0</v>
      </c>
      <c r="E1867" s="8">
        <v>0</v>
      </c>
      <c r="F1867" s="9">
        <v>5</v>
      </c>
      <c r="G1867" s="10">
        <v>45456.355104166665</v>
      </c>
      <c r="H1867" s="10">
        <v>45456.545104166667</v>
      </c>
      <c r="I1867" s="11">
        <v>4.5599999999999996</v>
      </c>
      <c r="J1867" s="9">
        <v>5</v>
      </c>
      <c r="K1867" s="9" t="s">
        <v>4</v>
      </c>
      <c r="L1867" s="8">
        <v>7308</v>
      </c>
      <c r="M1867" s="8" t="s">
        <v>50</v>
      </c>
      <c r="N1867" s="8" t="s">
        <v>275</v>
      </c>
      <c r="O1867" s="8"/>
      <c r="P1867" s="12"/>
      <c r="Q1867" s="13" t="s">
        <v>1445</v>
      </c>
      <c r="R1867" s="54" t="str">
        <f>IF(ISNUMBER(MATCH(J1867, Causas!B:B, 0)), "Taxonomía Nueva", IF(ISNUMBER(MATCH(J1867, 'Causas 1'!B:B, 0)), "Taxonomía Antigua", "HUÉRFANO"))</f>
        <v>Taxonomía Nueva</v>
      </c>
      <c r="S1867" s="56">
        <f>YEAR(G1867)</f>
        <v>2024</v>
      </c>
      <c r="T1867" s="8">
        <f>IF(OR(ISBLANK(O1866), O1866=0, O1866="", ISBLANK(P1866), P1866=0, P1866=""), 1, 0)</f>
        <v>1</v>
      </c>
    </row>
    <row r="1868" spans="2:20">
      <c r="B1868" s="7">
        <v>202400924</v>
      </c>
      <c r="C1868" s="8">
        <v>10</v>
      </c>
      <c r="D1868" s="8">
        <v>0</v>
      </c>
      <c r="E1868" s="8">
        <v>0</v>
      </c>
      <c r="F1868" s="9">
        <v>30</v>
      </c>
      <c r="G1868" s="10">
        <v>45456.385231481479</v>
      </c>
      <c r="H1868" s="10">
        <v>45456.474363425928</v>
      </c>
      <c r="I1868" s="11">
        <v>2.14</v>
      </c>
      <c r="J1868" s="9">
        <v>30</v>
      </c>
      <c r="K1868" s="9" t="s">
        <v>4</v>
      </c>
      <c r="L1868" s="8">
        <v>7308</v>
      </c>
      <c r="M1868" s="8" t="s">
        <v>50</v>
      </c>
      <c r="N1868" s="8" t="s">
        <v>275</v>
      </c>
      <c r="O1868" s="8"/>
      <c r="P1868" s="12"/>
      <c r="Q1868" s="13" t="s">
        <v>1446</v>
      </c>
      <c r="R1868" s="54" t="str">
        <f>IF(ISNUMBER(MATCH(J1868, Causas!B:B, 0)), "Taxonomía Nueva", IF(ISNUMBER(MATCH(J1868, 'Causas 1'!B:B, 0)), "Taxonomía Antigua", "HUÉRFANO"))</f>
        <v>Taxonomía Nueva</v>
      </c>
      <c r="S1868" s="56">
        <f>YEAR(G1868)</f>
        <v>2024</v>
      </c>
      <c r="T1868" s="8">
        <f>IF(OR(ISBLANK(O1867), O1867=0, O1867="", ISBLANK(P1867), P1867=0, P1867=""), 1, 0)</f>
        <v>1</v>
      </c>
    </row>
    <row r="1869" spans="2:20">
      <c r="B1869" s="7">
        <v>202400927</v>
      </c>
      <c r="C1869" s="8">
        <v>10</v>
      </c>
      <c r="D1869" s="8">
        <v>17</v>
      </c>
      <c r="E1869" s="8">
        <v>575</v>
      </c>
      <c r="F1869" s="9">
        <v>66</v>
      </c>
      <c r="G1869" s="10">
        <v>45456.403483796297</v>
      </c>
      <c r="H1869" s="10">
        <v>45456.542013888888</v>
      </c>
      <c r="I1869" s="11">
        <v>3.32</v>
      </c>
      <c r="J1869" s="9">
        <v>4</v>
      </c>
      <c r="K1869" s="9" t="s">
        <v>4</v>
      </c>
      <c r="L1869" s="8">
        <v>7308</v>
      </c>
      <c r="M1869" s="8" t="s">
        <v>50</v>
      </c>
      <c r="N1869" s="8" t="s">
        <v>51</v>
      </c>
      <c r="O1869" s="8"/>
      <c r="P1869" s="12"/>
      <c r="Q1869" s="13" t="s">
        <v>1447</v>
      </c>
      <c r="R1869" s="54" t="str">
        <f>IF(ISNUMBER(MATCH(J1869, Causas!B:B, 0)), "Taxonomía Nueva", IF(ISNUMBER(MATCH(J1869, 'Causas 1'!B:B, 0)), "Taxonomía Antigua", "HUÉRFANO"))</f>
        <v>Taxonomía Nueva</v>
      </c>
      <c r="S1869" s="56">
        <f>YEAR(G1869)</f>
        <v>2024</v>
      </c>
      <c r="T1869" s="8">
        <f>IF(OR(ISBLANK(O1868), O1868=0, O1868="", ISBLANK(P1868), P1868=0, P1868=""), 1, 0)</f>
        <v>1</v>
      </c>
    </row>
    <row r="1870" spans="2:20">
      <c r="B1870" s="7">
        <v>202400930</v>
      </c>
      <c r="C1870" s="8">
        <v>7</v>
      </c>
      <c r="D1870" s="8">
        <v>11</v>
      </c>
      <c r="E1870" s="8">
        <v>150</v>
      </c>
      <c r="F1870" s="9">
        <v>85</v>
      </c>
      <c r="G1870" s="10">
        <v>45456.445289351854</v>
      </c>
      <c r="H1870" s="10">
        <v>45456.509664351855</v>
      </c>
      <c r="I1870" s="11">
        <v>1.55</v>
      </c>
      <c r="J1870" s="9">
        <v>4</v>
      </c>
      <c r="K1870" s="9" t="s">
        <v>4</v>
      </c>
      <c r="L1870" s="8">
        <v>7301</v>
      </c>
      <c r="M1870" s="8" t="s">
        <v>53</v>
      </c>
      <c r="N1870" s="8" t="s">
        <v>51</v>
      </c>
      <c r="O1870" s="8"/>
      <c r="P1870" s="12"/>
      <c r="Q1870" s="13" t="s">
        <v>1448</v>
      </c>
      <c r="R1870" s="54" t="str">
        <f>IF(ISNUMBER(MATCH(J1870, Causas!B:B, 0)), "Taxonomía Nueva", IF(ISNUMBER(MATCH(J1870, 'Causas 1'!B:B, 0)), "Taxonomía Antigua", "HUÉRFANO"))</f>
        <v>Taxonomía Nueva</v>
      </c>
      <c r="S1870" s="56">
        <f>YEAR(G1870)</f>
        <v>2024</v>
      </c>
      <c r="T1870" s="8">
        <f>IF(OR(ISBLANK(O1869), O1869=0, O1869="", ISBLANK(P1869), P1869=0, P1869=""), 1, 0)</f>
        <v>1</v>
      </c>
    </row>
    <row r="1871" spans="2:20">
      <c r="B1871" s="7">
        <v>202400932</v>
      </c>
      <c r="C1871" s="8">
        <v>6</v>
      </c>
      <c r="D1871" s="8">
        <v>9</v>
      </c>
      <c r="E1871" s="8">
        <v>305</v>
      </c>
      <c r="F1871" s="9">
        <v>30</v>
      </c>
      <c r="G1871" s="10">
        <v>45456.486504629633</v>
      </c>
      <c r="H1871" s="10">
        <v>45456.582881944443</v>
      </c>
      <c r="I1871" s="11">
        <v>2.31</v>
      </c>
      <c r="J1871" s="9">
        <v>4</v>
      </c>
      <c r="K1871" s="9" t="s">
        <v>4</v>
      </c>
      <c r="L1871" s="8">
        <v>7301</v>
      </c>
      <c r="M1871" s="8" t="s">
        <v>53</v>
      </c>
      <c r="N1871" s="8" t="s">
        <v>51</v>
      </c>
      <c r="O1871" s="8"/>
      <c r="P1871" s="12"/>
      <c r="Q1871" s="13" t="s">
        <v>1449</v>
      </c>
      <c r="R1871" s="54" t="str">
        <f>IF(ISNUMBER(MATCH(J1871, Causas!B:B, 0)), "Taxonomía Nueva", IF(ISNUMBER(MATCH(J1871, 'Causas 1'!B:B, 0)), "Taxonomía Antigua", "HUÉRFANO"))</f>
        <v>Taxonomía Nueva</v>
      </c>
      <c r="S1871" s="56">
        <f>YEAR(G1871)</f>
        <v>2024</v>
      </c>
      <c r="T1871" s="8">
        <f>IF(OR(ISBLANK(O1870), O1870=0, O1870="", ISBLANK(P1870), P1870=0, P1870=""), 1, 0)</f>
        <v>1</v>
      </c>
    </row>
    <row r="1872" spans="2:20">
      <c r="B1872" s="7">
        <v>202400932</v>
      </c>
      <c r="C1872" s="8">
        <v>6</v>
      </c>
      <c r="D1872" s="8">
        <v>14</v>
      </c>
      <c r="E1872" s="8">
        <v>610</v>
      </c>
      <c r="F1872" s="9">
        <v>26</v>
      </c>
      <c r="G1872" s="10">
        <v>45456.486504629633</v>
      </c>
      <c r="H1872" s="10">
        <v>45456.751377314817</v>
      </c>
      <c r="I1872" s="11">
        <v>6.36</v>
      </c>
      <c r="J1872" s="9">
        <v>4</v>
      </c>
      <c r="K1872" s="9" t="s">
        <v>4</v>
      </c>
      <c r="L1872" s="8">
        <v>7301</v>
      </c>
      <c r="M1872" s="8" t="s">
        <v>53</v>
      </c>
      <c r="N1872" s="8" t="s">
        <v>51</v>
      </c>
      <c r="O1872" s="8"/>
      <c r="P1872" s="12"/>
      <c r="Q1872" s="13" t="s">
        <v>1449</v>
      </c>
      <c r="R1872" s="54" t="str">
        <f>IF(ISNUMBER(MATCH(J1872, Causas!B:B, 0)), "Taxonomía Nueva", IF(ISNUMBER(MATCH(J1872, 'Causas 1'!B:B, 0)), "Taxonomía Antigua", "HUÉRFANO"))</f>
        <v>Taxonomía Nueva</v>
      </c>
      <c r="S1872" s="56">
        <f>YEAR(G1872)</f>
        <v>2024</v>
      </c>
      <c r="T1872" s="8">
        <f>IF(OR(ISBLANK(O1871), O1871=0, O1871="", ISBLANK(P1871), P1871=0, P1871=""), 1, 0)</f>
        <v>1</v>
      </c>
    </row>
    <row r="1873" spans="2:20">
      <c r="B1873" s="7">
        <v>202400932</v>
      </c>
      <c r="C1873" s="8">
        <v>6</v>
      </c>
      <c r="D1873" s="8">
        <v>9</v>
      </c>
      <c r="E1873" s="8">
        <v>305</v>
      </c>
      <c r="F1873" s="9">
        <v>30</v>
      </c>
      <c r="G1873" s="10">
        <v>45456.645185185182</v>
      </c>
      <c r="H1873" s="10">
        <v>45456.729050925926</v>
      </c>
      <c r="I1873" s="11">
        <v>2.0099999999999998</v>
      </c>
      <c r="J1873" s="9">
        <v>4</v>
      </c>
      <c r="K1873" s="9" t="s">
        <v>4</v>
      </c>
      <c r="L1873" s="8">
        <v>7301</v>
      </c>
      <c r="M1873" s="8" t="s">
        <v>53</v>
      </c>
      <c r="N1873" s="8" t="s">
        <v>51</v>
      </c>
      <c r="O1873" s="8"/>
      <c r="P1873" s="12"/>
      <c r="Q1873" s="13" t="s">
        <v>1449</v>
      </c>
      <c r="R1873" s="54" t="str">
        <f>IF(ISNUMBER(MATCH(J1873, Causas!B:B, 0)), "Taxonomía Nueva", IF(ISNUMBER(MATCH(J1873, 'Causas 1'!B:B, 0)), "Taxonomía Antigua", "HUÉRFANO"))</f>
        <v>Taxonomía Nueva</v>
      </c>
      <c r="S1873" s="56">
        <f>YEAR(G1873)</f>
        <v>2024</v>
      </c>
      <c r="T1873" s="8">
        <f>IF(OR(ISBLANK(O1872), O1872=0, O1872="", ISBLANK(P1872), P1872=0, P1872=""), 1, 0)</f>
        <v>1</v>
      </c>
    </row>
    <row r="1874" spans="2:20">
      <c r="B1874" s="7">
        <v>202400935</v>
      </c>
      <c r="C1874" s="8">
        <v>2</v>
      </c>
      <c r="D1874" s="8">
        <v>2</v>
      </c>
      <c r="E1874" s="8">
        <v>90</v>
      </c>
      <c r="F1874" s="9">
        <v>5</v>
      </c>
      <c r="G1874" s="10">
        <v>45456.540173611109</v>
      </c>
      <c r="H1874" s="10">
        <v>45456.644097222219</v>
      </c>
      <c r="I1874" s="11">
        <v>2.4900000000000002</v>
      </c>
      <c r="J1874" s="9">
        <v>26</v>
      </c>
      <c r="K1874" s="9" t="s">
        <v>4</v>
      </c>
      <c r="L1874" s="8">
        <v>7308</v>
      </c>
      <c r="M1874" s="8" t="s">
        <v>50</v>
      </c>
      <c r="N1874" s="8" t="s">
        <v>51</v>
      </c>
      <c r="O1874" s="8"/>
      <c r="P1874" s="12"/>
      <c r="Q1874" s="13" t="s">
        <v>1450</v>
      </c>
      <c r="R1874" s="54" t="str">
        <f>IF(ISNUMBER(MATCH(J1874, Causas!B:B, 0)), "Taxonomía Nueva", IF(ISNUMBER(MATCH(J1874, 'Causas 1'!B:B, 0)), "Taxonomía Antigua", "HUÉRFANO"))</f>
        <v>Taxonomía Nueva</v>
      </c>
      <c r="S1874" s="56">
        <f>YEAR(G1874)</f>
        <v>2024</v>
      </c>
      <c r="T1874" s="8">
        <f>IF(OR(ISBLANK(O1873), O1873=0, O1873="", ISBLANK(P1873), P1873=0, P1873=""), 1, 0)</f>
        <v>1</v>
      </c>
    </row>
    <row r="1875" spans="2:20">
      <c r="B1875" s="7">
        <v>202400945</v>
      </c>
      <c r="C1875" s="8">
        <v>2</v>
      </c>
      <c r="D1875" s="8">
        <v>97</v>
      </c>
      <c r="E1875" s="8">
        <v>7842.5</v>
      </c>
      <c r="F1875" s="9">
        <v>811</v>
      </c>
      <c r="G1875" s="10">
        <v>45456.665567129632</v>
      </c>
      <c r="H1875" s="10">
        <v>45456.682326388887</v>
      </c>
      <c r="I1875" s="11">
        <v>0.4</v>
      </c>
      <c r="J1875" s="9">
        <v>5</v>
      </c>
      <c r="K1875" s="9" t="s">
        <v>4</v>
      </c>
      <c r="L1875" s="8">
        <v>7308</v>
      </c>
      <c r="M1875" s="8" t="s">
        <v>50</v>
      </c>
      <c r="N1875" s="8" t="s">
        <v>51</v>
      </c>
      <c r="O1875" s="8"/>
      <c r="P1875" s="12"/>
      <c r="Q1875" s="13" t="s">
        <v>1451</v>
      </c>
      <c r="R1875" s="54" t="str">
        <f>IF(ISNUMBER(MATCH(J1875, Causas!B:B, 0)), "Taxonomía Nueva", IF(ISNUMBER(MATCH(J1875, 'Causas 1'!B:B, 0)), "Taxonomía Antigua", "HUÉRFANO"))</f>
        <v>Taxonomía Nueva</v>
      </c>
      <c r="S1875" s="56">
        <f>YEAR(G1875)</f>
        <v>2024</v>
      </c>
      <c r="T1875" s="8">
        <f>IF(OR(ISBLANK(O1874), O1874=0, O1874="", ISBLANK(P1874), P1874=0, P1874=""), 1, 0)</f>
        <v>1</v>
      </c>
    </row>
    <row r="1876" spans="2:20">
      <c r="B1876" s="7">
        <v>202400948</v>
      </c>
      <c r="C1876" s="8">
        <v>6</v>
      </c>
      <c r="D1876" s="8">
        <v>10</v>
      </c>
      <c r="E1876" s="8">
        <v>1078</v>
      </c>
      <c r="F1876" s="9">
        <v>11</v>
      </c>
      <c r="G1876" s="10">
        <v>45456.691087962965</v>
      </c>
      <c r="H1876" s="10">
        <v>45456.769201388888</v>
      </c>
      <c r="I1876" s="11">
        <v>1.87</v>
      </c>
      <c r="J1876" s="9">
        <v>5</v>
      </c>
      <c r="K1876" s="9" t="s">
        <v>4</v>
      </c>
      <c r="L1876" s="8">
        <v>7301</v>
      </c>
      <c r="M1876" s="8" t="s">
        <v>53</v>
      </c>
      <c r="N1876" s="8" t="s">
        <v>51</v>
      </c>
      <c r="O1876" s="8"/>
      <c r="P1876" s="12"/>
      <c r="Q1876" s="13" t="s">
        <v>1452</v>
      </c>
      <c r="R1876" s="54" t="str">
        <f>IF(ISNUMBER(MATCH(J1876, Causas!B:B, 0)), "Taxonomía Nueva", IF(ISNUMBER(MATCH(J1876, 'Causas 1'!B:B, 0)), "Taxonomía Antigua", "HUÉRFANO"))</f>
        <v>Taxonomía Nueva</v>
      </c>
      <c r="S1876" s="56">
        <f>YEAR(G1876)</f>
        <v>2024</v>
      </c>
      <c r="T1876" s="8">
        <f>IF(OR(ISBLANK(O1875), O1875=0, O1875="", ISBLANK(P1875), P1875=0, P1875=""), 1, 0)</f>
        <v>1</v>
      </c>
    </row>
    <row r="1877" spans="2:20">
      <c r="B1877" s="7">
        <v>202400948</v>
      </c>
      <c r="C1877" s="8">
        <v>6</v>
      </c>
      <c r="D1877" s="8">
        <v>4</v>
      </c>
      <c r="E1877" s="8">
        <v>295</v>
      </c>
      <c r="F1877" s="9">
        <v>22</v>
      </c>
      <c r="G1877" s="10">
        <v>45456.691087962965</v>
      </c>
      <c r="H1877" s="10">
        <v>45456.730949074074</v>
      </c>
      <c r="I1877" s="11">
        <v>0.96</v>
      </c>
      <c r="J1877" s="9">
        <v>5</v>
      </c>
      <c r="K1877" s="9" t="s">
        <v>4</v>
      </c>
      <c r="L1877" s="8">
        <v>7301</v>
      </c>
      <c r="M1877" s="8" t="s">
        <v>53</v>
      </c>
      <c r="N1877" s="8" t="s">
        <v>51</v>
      </c>
      <c r="O1877" s="8"/>
      <c r="P1877" s="12"/>
      <c r="Q1877" s="13" t="s">
        <v>1452</v>
      </c>
      <c r="R1877" s="54" t="str">
        <f>IF(ISNUMBER(MATCH(J1877, Causas!B:B, 0)), "Taxonomía Nueva", IF(ISNUMBER(MATCH(J1877, 'Causas 1'!B:B, 0)), "Taxonomía Antigua", "HUÉRFANO"))</f>
        <v>Taxonomía Nueva</v>
      </c>
      <c r="S1877" s="56">
        <f>YEAR(G1877)</f>
        <v>2024</v>
      </c>
      <c r="T1877" s="8">
        <f>IF(OR(ISBLANK(O1876), O1876=0, O1876="", ISBLANK(P1876), P1876=0, P1876=""), 1, 0)</f>
        <v>1</v>
      </c>
    </row>
    <row r="1878" spans="2:20">
      <c r="B1878" s="7">
        <v>202400986</v>
      </c>
      <c r="C1878" s="8">
        <v>2</v>
      </c>
      <c r="D1878" s="8">
        <v>0</v>
      </c>
      <c r="E1878" s="8">
        <v>0</v>
      </c>
      <c r="F1878" s="9">
        <v>61</v>
      </c>
      <c r="G1878" s="10">
        <v>45461.330497685187</v>
      </c>
      <c r="H1878" s="10">
        <v>45461.40347222222</v>
      </c>
      <c r="I1878" s="11">
        <v>1.75</v>
      </c>
      <c r="J1878" s="9">
        <v>5</v>
      </c>
      <c r="K1878" s="9" t="s">
        <v>4</v>
      </c>
      <c r="L1878" s="8">
        <v>7308</v>
      </c>
      <c r="M1878" s="8" t="s">
        <v>50</v>
      </c>
      <c r="N1878" s="8" t="s">
        <v>275</v>
      </c>
      <c r="O1878" s="8"/>
      <c r="P1878" s="12"/>
      <c r="Q1878" s="13" t="s">
        <v>1453</v>
      </c>
      <c r="R1878" s="54" t="str">
        <f>IF(ISNUMBER(MATCH(J1878, Causas!B:B, 0)), "Taxonomía Nueva", IF(ISNUMBER(MATCH(J1878, 'Causas 1'!B:B, 0)), "Taxonomía Antigua", "HUÉRFANO"))</f>
        <v>Taxonomía Nueva</v>
      </c>
      <c r="S1878" s="56">
        <f>YEAR(G1878)</f>
        <v>2024</v>
      </c>
      <c r="T1878" s="8">
        <f>IF(OR(ISBLANK(O1877), O1877=0, O1877="", ISBLANK(P1877), P1877=0, P1877=""), 1, 0)</f>
        <v>1</v>
      </c>
    </row>
    <row r="1879" spans="2:20">
      <c r="B1879" s="7">
        <v>202400987</v>
      </c>
      <c r="C1879" s="8">
        <v>9</v>
      </c>
      <c r="D1879" s="8">
        <v>1</v>
      </c>
      <c r="E1879" s="8">
        <v>75</v>
      </c>
      <c r="F1879" s="9">
        <v>26</v>
      </c>
      <c r="G1879" s="10">
        <v>45461.384131944447</v>
      </c>
      <c r="H1879" s="10">
        <v>45461.463460648149</v>
      </c>
      <c r="I1879" s="11">
        <v>1.9</v>
      </c>
      <c r="J1879" s="9">
        <v>30</v>
      </c>
      <c r="K1879" s="9" t="s">
        <v>4</v>
      </c>
      <c r="L1879" s="8">
        <v>7306</v>
      </c>
      <c r="M1879" s="8" t="s">
        <v>60</v>
      </c>
      <c r="N1879" s="8" t="s">
        <v>51</v>
      </c>
      <c r="O1879" s="8"/>
      <c r="P1879" s="12"/>
      <c r="Q1879" s="13" t="s">
        <v>1454</v>
      </c>
      <c r="R1879" s="54" t="str">
        <f>IF(ISNUMBER(MATCH(J1879, Causas!B:B, 0)), "Taxonomía Nueva", IF(ISNUMBER(MATCH(J1879, 'Causas 1'!B:B, 0)), "Taxonomía Antigua", "HUÉRFANO"))</f>
        <v>Taxonomía Nueva</v>
      </c>
      <c r="S1879" s="56">
        <f>YEAR(G1879)</f>
        <v>2024</v>
      </c>
      <c r="T1879" s="8">
        <f>IF(OR(ISBLANK(O1878), O1878=0, O1878="", ISBLANK(P1878), P1878=0, P1878=""), 1, 0)</f>
        <v>1</v>
      </c>
    </row>
    <row r="1880" spans="2:20">
      <c r="B1880" s="7">
        <v>202400991</v>
      </c>
      <c r="C1880" s="8">
        <v>9</v>
      </c>
      <c r="D1880" s="8">
        <v>2</v>
      </c>
      <c r="E1880" s="8">
        <v>50</v>
      </c>
      <c r="F1880" s="9">
        <v>57</v>
      </c>
      <c r="G1880" s="10">
        <v>45461.557291666664</v>
      </c>
      <c r="H1880" s="10">
        <v>45461.603310185186</v>
      </c>
      <c r="I1880" s="11">
        <v>1.1000000000000001</v>
      </c>
      <c r="J1880" s="9">
        <v>5</v>
      </c>
      <c r="K1880" s="9" t="s">
        <v>4</v>
      </c>
      <c r="L1880" s="8">
        <v>7308</v>
      </c>
      <c r="M1880" s="8" t="s">
        <v>50</v>
      </c>
      <c r="N1880" s="8" t="s">
        <v>51</v>
      </c>
      <c r="O1880" s="8"/>
      <c r="P1880" s="12"/>
      <c r="Q1880" s="13" t="s">
        <v>1455</v>
      </c>
      <c r="R1880" s="54" t="str">
        <f>IF(ISNUMBER(MATCH(J1880, Causas!B:B, 0)), "Taxonomía Nueva", IF(ISNUMBER(MATCH(J1880, 'Causas 1'!B:B, 0)), "Taxonomía Antigua", "HUÉRFANO"))</f>
        <v>Taxonomía Nueva</v>
      </c>
      <c r="S1880" s="56">
        <f>YEAR(G1880)</f>
        <v>2024</v>
      </c>
      <c r="T1880" s="8">
        <f>IF(OR(ISBLANK(O1879), O1879=0, O1879="", ISBLANK(P1879), P1879=0, P1879=""), 1, 0)</f>
        <v>1</v>
      </c>
    </row>
    <row r="1881" spans="2:20">
      <c r="B1881" s="7">
        <v>202400995</v>
      </c>
      <c r="C1881" s="8">
        <v>7</v>
      </c>
      <c r="D1881" s="8">
        <v>13</v>
      </c>
      <c r="E1881" s="8">
        <v>515</v>
      </c>
      <c r="F1881" s="9">
        <v>230</v>
      </c>
      <c r="G1881" s="10">
        <v>45461.570196759261</v>
      </c>
      <c r="H1881" s="10">
        <v>45461.591400462959</v>
      </c>
      <c r="I1881" s="11">
        <v>0.51</v>
      </c>
      <c r="J1881" s="9">
        <v>4</v>
      </c>
      <c r="K1881" s="9" t="s">
        <v>4</v>
      </c>
      <c r="L1881" s="8">
        <v>7301</v>
      </c>
      <c r="M1881" s="8" t="s">
        <v>53</v>
      </c>
      <c r="N1881" s="8" t="s">
        <v>51</v>
      </c>
      <c r="O1881" s="8"/>
      <c r="P1881" s="12"/>
      <c r="Q1881" s="13" t="s">
        <v>1456</v>
      </c>
      <c r="R1881" s="54" t="str">
        <f>IF(ISNUMBER(MATCH(J1881, Causas!B:B, 0)), "Taxonomía Nueva", IF(ISNUMBER(MATCH(J1881, 'Causas 1'!B:B, 0)), "Taxonomía Antigua", "HUÉRFANO"))</f>
        <v>Taxonomía Nueva</v>
      </c>
      <c r="S1881" s="56">
        <f>YEAR(G1881)</f>
        <v>2024</v>
      </c>
      <c r="T1881" s="8">
        <f>IF(OR(ISBLANK(O1880), O1880=0, O1880="", ISBLANK(P1880), P1880=0, P1880=""), 1, 0)</f>
        <v>1</v>
      </c>
    </row>
    <row r="1882" spans="2:20">
      <c r="B1882" s="7">
        <v>202400998</v>
      </c>
      <c r="C1882" s="8">
        <v>6</v>
      </c>
      <c r="D1882" s="8">
        <v>16</v>
      </c>
      <c r="E1882" s="8">
        <v>510</v>
      </c>
      <c r="F1882" s="9">
        <v>83</v>
      </c>
      <c r="G1882" s="10">
        <v>45462.358611111114</v>
      </c>
      <c r="H1882" s="10">
        <v>45462.373668981483</v>
      </c>
      <c r="I1882" s="11">
        <v>0.36</v>
      </c>
      <c r="J1882" s="9">
        <v>20</v>
      </c>
      <c r="K1882" s="9" t="s">
        <v>3</v>
      </c>
      <c r="L1882" s="8">
        <v>7301</v>
      </c>
      <c r="M1882" s="8" t="s">
        <v>53</v>
      </c>
      <c r="N1882" s="8" t="s">
        <v>51</v>
      </c>
      <c r="O1882" s="8"/>
      <c r="P1882" s="12"/>
      <c r="Q1882" s="13" t="s">
        <v>1457</v>
      </c>
      <c r="R1882" s="54" t="str">
        <f>IF(ISNUMBER(MATCH(J1882, Causas!B:B, 0)), "Taxonomía Nueva", IF(ISNUMBER(MATCH(J1882, 'Causas 1'!B:B, 0)), "Taxonomía Antigua", "HUÉRFANO"))</f>
        <v>Taxonomía Nueva</v>
      </c>
      <c r="S1882" s="56">
        <f>YEAR(G1882)</f>
        <v>2024</v>
      </c>
      <c r="T1882" s="8">
        <f>IF(OR(ISBLANK(O1881), O1881=0, O1881="", ISBLANK(P1881), P1881=0, P1881=""), 1, 0)</f>
        <v>1</v>
      </c>
    </row>
    <row r="1883" spans="2:20">
      <c r="B1883" s="7">
        <v>202400998</v>
      </c>
      <c r="C1883" s="8">
        <v>6</v>
      </c>
      <c r="D1883" s="8">
        <v>73</v>
      </c>
      <c r="E1883" s="8">
        <v>6178</v>
      </c>
      <c r="F1883" s="9">
        <v>1355</v>
      </c>
      <c r="G1883" s="10">
        <v>45462.358611111114</v>
      </c>
      <c r="H1883" s="10">
        <v>45462.373981481483</v>
      </c>
      <c r="I1883" s="11">
        <v>0.37</v>
      </c>
      <c r="J1883" s="9">
        <v>20</v>
      </c>
      <c r="K1883" s="9" t="s">
        <v>3</v>
      </c>
      <c r="L1883" s="8">
        <v>7301</v>
      </c>
      <c r="M1883" s="8" t="s">
        <v>53</v>
      </c>
      <c r="N1883" s="8" t="s">
        <v>51</v>
      </c>
      <c r="O1883" s="8"/>
      <c r="P1883" s="12"/>
      <c r="Q1883" s="13" t="s">
        <v>1457</v>
      </c>
      <c r="R1883" s="54" t="str">
        <f>IF(ISNUMBER(MATCH(J1883, Causas!B:B, 0)), "Taxonomía Nueva", IF(ISNUMBER(MATCH(J1883, 'Causas 1'!B:B, 0)), "Taxonomía Antigua", "HUÉRFANO"))</f>
        <v>Taxonomía Nueva</v>
      </c>
      <c r="S1883" s="56">
        <f>YEAR(G1883)</f>
        <v>2024</v>
      </c>
      <c r="T1883" s="8">
        <f>IF(OR(ISBLANK(O1882), O1882=0, O1882="", ISBLANK(P1882), P1882=0, P1882=""), 1, 0)</f>
        <v>1</v>
      </c>
    </row>
    <row r="1884" spans="2:20">
      <c r="B1884" s="7">
        <v>202400998</v>
      </c>
      <c r="C1884" s="8">
        <v>6</v>
      </c>
      <c r="D1884" s="8">
        <v>28</v>
      </c>
      <c r="E1884" s="8">
        <v>1567.5</v>
      </c>
      <c r="F1884" s="9">
        <v>95</v>
      </c>
      <c r="G1884" s="10">
        <v>45462.358611111114</v>
      </c>
      <c r="H1884" s="10">
        <v>45462.53875</v>
      </c>
      <c r="I1884" s="11">
        <v>4.32</v>
      </c>
      <c r="J1884" s="9">
        <v>20</v>
      </c>
      <c r="K1884" s="9" t="s">
        <v>3</v>
      </c>
      <c r="L1884" s="8">
        <v>7301</v>
      </c>
      <c r="M1884" s="8" t="s">
        <v>53</v>
      </c>
      <c r="N1884" s="8" t="s">
        <v>51</v>
      </c>
      <c r="O1884" s="8"/>
      <c r="P1884" s="12"/>
      <c r="Q1884" s="13" t="s">
        <v>1457</v>
      </c>
      <c r="R1884" s="54" t="str">
        <f>IF(ISNUMBER(MATCH(J1884, Causas!B:B, 0)), "Taxonomía Nueva", IF(ISNUMBER(MATCH(J1884, 'Causas 1'!B:B, 0)), "Taxonomía Antigua", "HUÉRFANO"))</f>
        <v>Taxonomía Nueva</v>
      </c>
      <c r="S1884" s="56">
        <f>YEAR(G1884)</f>
        <v>2024</v>
      </c>
      <c r="T1884" s="8">
        <f>IF(OR(ISBLANK(O1883), O1883=0, O1883="", ISBLANK(P1883), P1883=0, P1883=""), 1, 0)</f>
        <v>1</v>
      </c>
    </row>
    <row r="1885" spans="2:20">
      <c r="B1885" s="7">
        <v>202401008</v>
      </c>
      <c r="C1885" s="8">
        <v>10</v>
      </c>
      <c r="D1885" s="8">
        <v>0</v>
      </c>
      <c r="E1885" s="8">
        <v>0</v>
      </c>
      <c r="F1885" s="9">
        <v>30</v>
      </c>
      <c r="G1885" s="10">
        <v>45463.513518518521</v>
      </c>
      <c r="H1885" s="10">
        <v>45463.579861111109</v>
      </c>
      <c r="I1885" s="11">
        <v>1.59</v>
      </c>
      <c r="J1885" s="9">
        <v>5</v>
      </c>
      <c r="K1885" s="9" t="s">
        <v>4</v>
      </c>
      <c r="L1885" s="8">
        <v>7308</v>
      </c>
      <c r="M1885" s="8" t="s">
        <v>50</v>
      </c>
      <c r="N1885" s="8" t="s">
        <v>275</v>
      </c>
      <c r="O1885" s="8"/>
      <c r="P1885" s="12"/>
      <c r="Q1885" s="13" t="s">
        <v>1458</v>
      </c>
      <c r="R1885" s="54" t="str">
        <f>IF(ISNUMBER(MATCH(J1885, Causas!B:B, 0)), "Taxonomía Nueva", IF(ISNUMBER(MATCH(J1885, 'Causas 1'!B:B, 0)), "Taxonomía Antigua", "HUÉRFANO"))</f>
        <v>Taxonomía Nueva</v>
      </c>
      <c r="S1885" s="56">
        <f>YEAR(G1885)</f>
        <v>2024</v>
      </c>
      <c r="T1885" s="8">
        <f>IF(OR(ISBLANK(O1884), O1884=0, O1884="", ISBLANK(P1884), P1884=0, P1884=""), 1, 0)</f>
        <v>1</v>
      </c>
    </row>
    <row r="1886" spans="2:20">
      <c r="B1886" s="7">
        <v>202401009</v>
      </c>
      <c r="C1886" s="8">
        <v>7</v>
      </c>
      <c r="D1886" s="8">
        <v>3</v>
      </c>
      <c r="E1886" s="8">
        <v>375</v>
      </c>
      <c r="F1886" s="9">
        <v>85</v>
      </c>
      <c r="G1886" s="10">
        <v>45463.524583333332</v>
      </c>
      <c r="H1886" s="10">
        <v>45463.596064814818</v>
      </c>
      <c r="I1886" s="11">
        <v>1.72</v>
      </c>
      <c r="J1886" s="9">
        <v>5</v>
      </c>
      <c r="K1886" s="9" t="s">
        <v>4</v>
      </c>
      <c r="L1886" s="8">
        <v>7301</v>
      </c>
      <c r="M1886" s="8" t="s">
        <v>53</v>
      </c>
      <c r="N1886" s="8" t="s">
        <v>51</v>
      </c>
      <c r="O1886" s="8"/>
      <c r="P1886" s="12"/>
      <c r="Q1886" s="13" t="s">
        <v>1459</v>
      </c>
      <c r="R1886" s="54" t="str">
        <f>IF(ISNUMBER(MATCH(J1886, Causas!B:B, 0)), "Taxonomía Nueva", IF(ISNUMBER(MATCH(J1886, 'Causas 1'!B:B, 0)), "Taxonomía Antigua", "HUÉRFANO"))</f>
        <v>Taxonomía Nueva</v>
      </c>
      <c r="S1886" s="56">
        <f>YEAR(G1886)</f>
        <v>2024</v>
      </c>
      <c r="T1886" s="8">
        <f>IF(OR(ISBLANK(O1885), O1885=0, O1885="", ISBLANK(P1885), P1885=0, P1885=""), 1, 0)</f>
        <v>1</v>
      </c>
    </row>
    <row r="1887" spans="2:20">
      <c r="B1887" s="7">
        <v>202401018</v>
      </c>
      <c r="C1887" s="8">
        <v>6</v>
      </c>
      <c r="D1887" s="8">
        <v>6</v>
      </c>
      <c r="E1887" s="8">
        <v>495</v>
      </c>
      <c r="F1887" s="9">
        <v>7</v>
      </c>
      <c r="G1887" s="10">
        <v>45464.33185185185</v>
      </c>
      <c r="H1887" s="10">
        <v>45464.427141203705</v>
      </c>
      <c r="I1887" s="11">
        <v>2.29</v>
      </c>
      <c r="J1887" s="9">
        <v>5</v>
      </c>
      <c r="K1887" s="9" t="s">
        <v>4</v>
      </c>
      <c r="L1887" s="8">
        <v>7301</v>
      </c>
      <c r="M1887" s="8" t="s">
        <v>53</v>
      </c>
      <c r="N1887" s="8" t="s">
        <v>51</v>
      </c>
      <c r="O1887" s="8"/>
      <c r="P1887" s="12"/>
      <c r="Q1887" s="13" t="s">
        <v>1460</v>
      </c>
      <c r="R1887" s="54" t="str">
        <f>IF(ISNUMBER(MATCH(J1887, Causas!B:B, 0)), "Taxonomía Nueva", IF(ISNUMBER(MATCH(J1887, 'Causas 1'!B:B, 0)), "Taxonomía Antigua", "HUÉRFANO"))</f>
        <v>Taxonomía Nueva</v>
      </c>
      <c r="S1887" s="56">
        <f>YEAR(G1887)</f>
        <v>2024</v>
      </c>
      <c r="T1887" s="8">
        <f>IF(OR(ISBLANK(O1886), O1886=0, O1886="", ISBLANK(P1886), P1886=0, P1886=""), 1, 0)</f>
        <v>1</v>
      </c>
    </row>
    <row r="1888" spans="2:20">
      <c r="B1888" s="7">
        <v>202401020</v>
      </c>
      <c r="C1888" s="8">
        <v>6</v>
      </c>
      <c r="D1888" s="8">
        <v>5</v>
      </c>
      <c r="E1888" s="8">
        <v>200</v>
      </c>
      <c r="F1888" s="9">
        <v>149</v>
      </c>
      <c r="G1888" s="10">
        <v>45464.33390046296</v>
      </c>
      <c r="H1888" s="10">
        <v>45464.388159722221</v>
      </c>
      <c r="I1888" s="11">
        <v>1.3</v>
      </c>
      <c r="J1888" s="9">
        <v>4</v>
      </c>
      <c r="K1888" s="9" t="s">
        <v>4</v>
      </c>
      <c r="L1888" s="8">
        <v>7301</v>
      </c>
      <c r="M1888" s="8" t="s">
        <v>53</v>
      </c>
      <c r="N1888" s="8" t="s">
        <v>51</v>
      </c>
      <c r="O1888" s="8"/>
      <c r="P1888" s="12"/>
      <c r="Q1888" s="13" t="s">
        <v>1461</v>
      </c>
      <c r="R1888" s="54" t="str">
        <f>IF(ISNUMBER(MATCH(J1888, Causas!B:B, 0)), "Taxonomía Nueva", IF(ISNUMBER(MATCH(J1888, 'Causas 1'!B:B, 0)), "Taxonomía Antigua", "HUÉRFANO"))</f>
        <v>Taxonomía Nueva</v>
      </c>
      <c r="S1888" s="56">
        <f>YEAR(G1888)</f>
        <v>2024</v>
      </c>
      <c r="T1888" s="8">
        <f>IF(OR(ISBLANK(O1887), O1887=0, O1887="", ISBLANK(P1887), P1887=0, P1887=""), 1, 0)</f>
        <v>1</v>
      </c>
    </row>
    <row r="1889" spans="2:20">
      <c r="B1889" s="7">
        <v>202401023</v>
      </c>
      <c r="C1889" s="8">
        <v>6</v>
      </c>
      <c r="D1889" s="8">
        <v>1</v>
      </c>
      <c r="E1889" s="8">
        <v>100</v>
      </c>
      <c r="F1889" s="9">
        <v>108</v>
      </c>
      <c r="G1889" s="10">
        <v>45464.34710648148</v>
      </c>
      <c r="H1889" s="10">
        <v>45464.44023148148</v>
      </c>
      <c r="I1889" s="11">
        <v>2.2400000000000002</v>
      </c>
      <c r="J1889" s="9">
        <v>5</v>
      </c>
      <c r="K1889" s="9" t="s">
        <v>4</v>
      </c>
      <c r="L1889" s="8">
        <v>7301</v>
      </c>
      <c r="M1889" s="8" t="s">
        <v>53</v>
      </c>
      <c r="N1889" s="8" t="s">
        <v>51</v>
      </c>
      <c r="O1889" s="8"/>
      <c r="P1889" s="12"/>
      <c r="Q1889" s="13" t="s">
        <v>1462</v>
      </c>
      <c r="R1889" s="54" t="str">
        <f>IF(ISNUMBER(MATCH(J1889, Causas!B:B, 0)), "Taxonomía Nueva", IF(ISNUMBER(MATCH(J1889, 'Causas 1'!B:B, 0)), "Taxonomía Antigua", "HUÉRFANO"))</f>
        <v>Taxonomía Nueva</v>
      </c>
      <c r="S1889" s="56">
        <f>YEAR(G1889)</f>
        <v>2024</v>
      </c>
      <c r="T1889" s="8">
        <f>IF(OR(ISBLANK(O1888), O1888=0, O1888="", ISBLANK(P1888), P1888=0, P1888=""), 1, 0)</f>
        <v>1</v>
      </c>
    </row>
    <row r="1890" spans="2:20">
      <c r="B1890" s="7">
        <v>202401025</v>
      </c>
      <c r="C1890" s="8">
        <v>7</v>
      </c>
      <c r="D1890" s="8">
        <v>14</v>
      </c>
      <c r="E1890" s="8">
        <v>430</v>
      </c>
      <c r="F1890" s="9">
        <v>147</v>
      </c>
      <c r="G1890" s="10">
        <v>45464.348738425928</v>
      </c>
      <c r="H1890" s="10">
        <v>45464.363043981481</v>
      </c>
      <c r="I1890" s="11">
        <v>0.34</v>
      </c>
      <c r="J1890" s="9">
        <v>4</v>
      </c>
      <c r="K1890" s="9" t="s">
        <v>4</v>
      </c>
      <c r="L1890" s="8">
        <v>7301</v>
      </c>
      <c r="M1890" s="8" t="s">
        <v>53</v>
      </c>
      <c r="N1890" s="8" t="s">
        <v>51</v>
      </c>
      <c r="O1890" s="8"/>
      <c r="P1890" s="12"/>
      <c r="Q1890" s="13" t="s">
        <v>1463</v>
      </c>
      <c r="R1890" s="54" t="str">
        <f>IF(ISNUMBER(MATCH(J1890, Causas!B:B, 0)), "Taxonomía Nueva", IF(ISNUMBER(MATCH(J1890, 'Causas 1'!B:B, 0)), "Taxonomía Antigua", "HUÉRFANO"))</f>
        <v>Taxonomía Nueva</v>
      </c>
      <c r="S1890" s="56">
        <f>YEAR(G1890)</f>
        <v>2024</v>
      </c>
      <c r="T1890" s="8">
        <f>IF(OR(ISBLANK(O1889), O1889=0, O1889="", ISBLANK(P1889), P1889=0, P1889=""), 1, 0)</f>
        <v>1</v>
      </c>
    </row>
    <row r="1891" spans="2:20">
      <c r="B1891" s="7">
        <v>202401025</v>
      </c>
      <c r="C1891" s="8">
        <v>7</v>
      </c>
      <c r="D1891" s="8">
        <v>4</v>
      </c>
      <c r="E1891" s="8">
        <v>185</v>
      </c>
      <c r="F1891" s="9">
        <v>129</v>
      </c>
      <c r="G1891" s="10">
        <v>45464.348738425928</v>
      </c>
      <c r="H1891" s="10">
        <v>45464.470416666663</v>
      </c>
      <c r="I1891" s="11">
        <v>2.92</v>
      </c>
      <c r="J1891" s="9">
        <v>4</v>
      </c>
      <c r="K1891" s="9" t="s">
        <v>4</v>
      </c>
      <c r="L1891" s="8">
        <v>7301</v>
      </c>
      <c r="M1891" s="8" t="s">
        <v>53</v>
      </c>
      <c r="N1891" s="8" t="s">
        <v>51</v>
      </c>
      <c r="O1891" s="8"/>
      <c r="P1891" s="12"/>
      <c r="Q1891" s="13" t="s">
        <v>1463</v>
      </c>
      <c r="R1891" s="54" t="str">
        <f>IF(ISNUMBER(MATCH(J1891, Causas!B:B, 0)), "Taxonomía Nueva", IF(ISNUMBER(MATCH(J1891, 'Causas 1'!B:B, 0)), "Taxonomía Antigua", "HUÉRFANO"))</f>
        <v>Taxonomía Nueva</v>
      </c>
      <c r="S1891" s="56">
        <f>YEAR(G1891)</f>
        <v>2024</v>
      </c>
      <c r="T1891" s="8">
        <f>IF(OR(ISBLANK(O1890), O1890=0, O1890="", ISBLANK(P1890), P1890=0, P1890=""), 1, 0)</f>
        <v>1</v>
      </c>
    </row>
    <row r="1892" spans="2:20">
      <c r="B1892" s="7">
        <v>202401026</v>
      </c>
      <c r="C1892" s="8">
        <v>7</v>
      </c>
      <c r="D1892" s="8">
        <v>0</v>
      </c>
      <c r="E1892" s="8">
        <v>0</v>
      </c>
      <c r="F1892" s="9">
        <v>14</v>
      </c>
      <c r="G1892" s="10">
        <v>45464.349270833336</v>
      </c>
      <c r="H1892" s="10">
        <v>45464.511018518519</v>
      </c>
      <c r="I1892" s="11">
        <v>3.88</v>
      </c>
      <c r="J1892" s="9">
        <v>5</v>
      </c>
      <c r="K1892" s="9" t="s">
        <v>4</v>
      </c>
      <c r="L1892" s="8">
        <v>7301</v>
      </c>
      <c r="M1892" s="8" t="s">
        <v>53</v>
      </c>
      <c r="N1892" s="8" t="s">
        <v>275</v>
      </c>
      <c r="O1892" s="8"/>
      <c r="P1892" s="12"/>
      <c r="Q1892" s="13" t="s">
        <v>1464</v>
      </c>
      <c r="R1892" s="54" t="str">
        <f>IF(ISNUMBER(MATCH(J1892, Causas!B:B, 0)), "Taxonomía Nueva", IF(ISNUMBER(MATCH(J1892, 'Causas 1'!B:B, 0)), "Taxonomía Antigua", "HUÉRFANO"))</f>
        <v>Taxonomía Nueva</v>
      </c>
      <c r="S1892" s="56">
        <f>YEAR(G1892)</f>
        <v>2024</v>
      </c>
      <c r="T1892" s="8">
        <f>IF(OR(ISBLANK(O1891), O1891=0, O1891="", ISBLANK(P1891), P1891=0, P1891=""), 1, 0)</f>
        <v>1</v>
      </c>
    </row>
    <row r="1893" spans="2:20">
      <c r="B1893" s="7">
        <v>202401027</v>
      </c>
      <c r="C1893" s="8">
        <v>9</v>
      </c>
      <c r="D1893" s="8">
        <v>1</v>
      </c>
      <c r="E1893" s="8">
        <v>10</v>
      </c>
      <c r="F1893" s="9">
        <v>17</v>
      </c>
      <c r="G1893" s="10">
        <v>45464.350289351853</v>
      </c>
      <c r="H1893" s="10">
        <v>45464.48641203704</v>
      </c>
      <c r="I1893" s="11">
        <v>3.27</v>
      </c>
      <c r="J1893" s="9">
        <v>4</v>
      </c>
      <c r="K1893" s="9" t="s">
        <v>4</v>
      </c>
      <c r="L1893" s="8">
        <v>7308</v>
      </c>
      <c r="M1893" s="8" t="s">
        <v>50</v>
      </c>
      <c r="N1893" s="8" t="s">
        <v>51</v>
      </c>
      <c r="O1893" s="8"/>
      <c r="P1893" s="12"/>
      <c r="Q1893" s="13" t="s">
        <v>1465</v>
      </c>
      <c r="R1893" s="54" t="str">
        <f>IF(ISNUMBER(MATCH(J1893, Causas!B:B, 0)), "Taxonomía Nueva", IF(ISNUMBER(MATCH(J1893, 'Causas 1'!B:B, 0)), "Taxonomía Antigua", "HUÉRFANO"))</f>
        <v>Taxonomía Nueva</v>
      </c>
      <c r="S1893" s="56">
        <f>YEAR(G1893)</f>
        <v>2024</v>
      </c>
      <c r="T1893" s="8">
        <f>IF(OR(ISBLANK(O1892), O1892=0, O1892="", ISBLANK(P1892), P1892=0, P1892=""), 1, 0)</f>
        <v>1</v>
      </c>
    </row>
    <row r="1894" spans="2:20">
      <c r="B1894" s="7">
        <v>202401029</v>
      </c>
      <c r="C1894" s="8">
        <v>7</v>
      </c>
      <c r="D1894" s="8">
        <v>52</v>
      </c>
      <c r="E1894" s="8">
        <v>2365.5</v>
      </c>
      <c r="F1894" s="9">
        <v>285</v>
      </c>
      <c r="G1894" s="10">
        <v>45464.269849537035</v>
      </c>
      <c r="H1894" s="10">
        <v>45464.481192129628</v>
      </c>
      <c r="I1894" s="11">
        <v>5.07</v>
      </c>
      <c r="J1894" s="9">
        <v>4</v>
      </c>
      <c r="K1894" s="9" t="s">
        <v>4</v>
      </c>
      <c r="L1894" s="8">
        <v>7301</v>
      </c>
      <c r="M1894" s="8" t="s">
        <v>53</v>
      </c>
      <c r="N1894" s="8" t="s">
        <v>51</v>
      </c>
      <c r="O1894" s="8"/>
      <c r="P1894" s="12"/>
      <c r="Q1894" s="13" t="s">
        <v>1466</v>
      </c>
      <c r="R1894" s="54" t="str">
        <f>IF(ISNUMBER(MATCH(J1894, Causas!B:B, 0)), "Taxonomía Nueva", IF(ISNUMBER(MATCH(J1894, 'Causas 1'!B:B, 0)), "Taxonomía Antigua", "HUÉRFANO"))</f>
        <v>Taxonomía Nueva</v>
      </c>
      <c r="S1894" s="56">
        <f>YEAR(G1894)</f>
        <v>2024</v>
      </c>
      <c r="T1894" s="8">
        <f>IF(OR(ISBLANK(O1893), O1893=0, O1893="", ISBLANK(P1893), P1893=0, P1893=""), 1, 0)</f>
        <v>1</v>
      </c>
    </row>
    <row r="1895" spans="2:20">
      <c r="B1895" s="7">
        <v>202401030</v>
      </c>
      <c r="C1895" s="8">
        <v>6</v>
      </c>
      <c r="D1895" s="8">
        <v>1</v>
      </c>
      <c r="E1895" s="8">
        <v>30</v>
      </c>
      <c r="F1895" s="9">
        <v>8</v>
      </c>
      <c r="G1895" s="10">
        <v>45464.357604166667</v>
      </c>
      <c r="H1895" s="10">
        <v>45464.536006944443</v>
      </c>
      <c r="I1895" s="11">
        <v>4.28</v>
      </c>
      <c r="J1895" s="9">
        <v>1</v>
      </c>
      <c r="K1895" s="9" t="s">
        <v>4</v>
      </c>
      <c r="L1895" s="8">
        <v>7301</v>
      </c>
      <c r="M1895" s="8" t="s">
        <v>53</v>
      </c>
      <c r="N1895" s="8" t="s">
        <v>51</v>
      </c>
      <c r="O1895" s="8"/>
      <c r="P1895" s="12"/>
      <c r="Q1895" s="13" t="s">
        <v>1467</v>
      </c>
      <c r="R1895" s="54" t="str">
        <f>IF(ISNUMBER(MATCH(J1895, Causas!B:B, 0)), "Taxonomía Nueva", IF(ISNUMBER(MATCH(J1895, 'Causas 1'!B:B, 0)), "Taxonomía Antigua", "HUÉRFANO"))</f>
        <v>Taxonomía Nueva</v>
      </c>
      <c r="S1895" s="56">
        <f>YEAR(G1895)</f>
        <v>2024</v>
      </c>
      <c r="T1895" s="8">
        <f>IF(OR(ISBLANK(O1894), O1894=0, O1894="", ISBLANK(P1894), P1894=0, P1894=""), 1, 0)</f>
        <v>1</v>
      </c>
    </row>
    <row r="1896" spans="2:20">
      <c r="B1896" s="7">
        <v>202401039</v>
      </c>
      <c r="C1896" s="8">
        <v>6</v>
      </c>
      <c r="D1896" s="8">
        <v>41</v>
      </c>
      <c r="E1896" s="8">
        <v>1463</v>
      </c>
      <c r="F1896" s="9">
        <v>259</v>
      </c>
      <c r="G1896" s="10">
        <v>45464.401099537034</v>
      </c>
      <c r="H1896" s="10">
        <v>45464.474074074074</v>
      </c>
      <c r="I1896" s="11">
        <v>1.75</v>
      </c>
      <c r="J1896" s="9">
        <v>4</v>
      </c>
      <c r="K1896" s="9" t="s">
        <v>4</v>
      </c>
      <c r="L1896" s="8">
        <v>7301</v>
      </c>
      <c r="M1896" s="8" t="s">
        <v>53</v>
      </c>
      <c r="N1896" s="8" t="s">
        <v>51</v>
      </c>
      <c r="O1896" s="8"/>
      <c r="P1896" s="12"/>
      <c r="Q1896" s="13" t="s">
        <v>1468</v>
      </c>
      <c r="R1896" s="54" t="str">
        <f>IF(ISNUMBER(MATCH(J1896, Causas!B:B, 0)), "Taxonomía Nueva", IF(ISNUMBER(MATCH(J1896, 'Causas 1'!B:B, 0)), "Taxonomía Antigua", "HUÉRFANO"))</f>
        <v>Taxonomía Nueva</v>
      </c>
      <c r="S1896" s="56">
        <f>YEAR(G1896)</f>
        <v>2024</v>
      </c>
      <c r="T1896" s="8">
        <f>IF(OR(ISBLANK(O1895), O1895=0, O1895="", ISBLANK(P1895), P1895=0, P1895=""), 1, 0)</f>
        <v>1</v>
      </c>
    </row>
    <row r="1897" spans="2:20">
      <c r="B1897" s="7">
        <v>202401041</v>
      </c>
      <c r="C1897" s="8">
        <v>6</v>
      </c>
      <c r="D1897" s="8">
        <v>9</v>
      </c>
      <c r="E1897" s="8">
        <v>280</v>
      </c>
      <c r="F1897" s="9">
        <v>18</v>
      </c>
      <c r="G1897" s="10">
        <v>45464.415254629632</v>
      </c>
      <c r="H1897" s="10">
        <v>45464.596759259257</v>
      </c>
      <c r="I1897" s="11">
        <v>4.3600000000000003</v>
      </c>
      <c r="J1897" s="9">
        <v>5</v>
      </c>
      <c r="K1897" s="9" t="s">
        <v>4</v>
      </c>
      <c r="L1897" s="8">
        <v>7301</v>
      </c>
      <c r="M1897" s="8" t="s">
        <v>53</v>
      </c>
      <c r="N1897" s="8" t="s">
        <v>51</v>
      </c>
      <c r="O1897" s="8"/>
      <c r="P1897" s="12"/>
      <c r="Q1897" s="13" t="s">
        <v>1469</v>
      </c>
      <c r="R1897" s="54" t="str">
        <f>IF(ISNUMBER(MATCH(J1897, Causas!B:B, 0)), "Taxonomía Nueva", IF(ISNUMBER(MATCH(J1897, 'Causas 1'!B:B, 0)), "Taxonomía Antigua", "HUÉRFANO"))</f>
        <v>Taxonomía Nueva</v>
      </c>
      <c r="S1897" s="56">
        <f>YEAR(G1897)</f>
        <v>2024</v>
      </c>
      <c r="T1897" s="8">
        <f>IF(OR(ISBLANK(O1896), O1896=0, O1896="", ISBLANK(P1896), P1896=0, P1896=""), 1, 0)</f>
        <v>1</v>
      </c>
    </row>
    <row r="1898" spans="2:20">
      <c r="B1898" s="7">
        <v>202401041</v>
      </c>
      <c r="C1898" s="8">
        <v>6</v>
      </c>
      <c r="D1898" s="8">
        <v>9</v>
      </c>
      <c r="E1898" s="8">
        <v>290</v>
      </c>
      <c r="F1898" s="9">
        <v>49</v>
      </c>
      <c r="G1898" s="10">
        <v>45464.549432870372</v>
      </c>
      <c r="H1898" s="10">
        <v>45464.596759259257</v>
      </c>
      <c r="I1898" s="11">
        <v>1.1399999999999999</v>
      </c>
      <c r="J1898" s="9">
        <v>5</v>
      </c>
      <c r="K1898" s="9" t="s">
        <v>4</v>
      </c>
      <c r="L1898" s="8">
        <v>7301</v>
      </c>
      <c r="M1898" s="8" t="s">
        <v>53</v>
      </c>
      <c r="N1898" s="8" t="s">
        <v>51</v>
      </c>
      <c r="O1898" s="8"/>
      <c r="P1898" s="12"/>
      <c r="Q1898" s="13" t="s">
        <v>1469</v>
      </c>
      <c r="R1898" s="54" t="str">
        <f>IF(ISNUMBER(MATCH(J1898, Causas!B:B, 0)), "Taxonomía Nueva", IF(ISNUMBER(MATCH(J1898, 'Causas 1'!B:B, 0)), "Taxonomía Antigua", "HUÉRFANO"))</f>
        <v>Taxonomía Nueva</v>
      </c>
      <c r="S1898" s="56">
        <f>YEAR(G1898)</f>
        <v>2024</v>
      </c>
      <c r="T1898" s="8">
        <f>IF(OR(ISBLANK(O1897), O1897=0, O1897="", ISBLANK(P1897), P1897=0, P1897=""), 1, 0)</f>
        <v>1</v>
      </c>
    </row>
    <row r="1899" spans="2:20">
      <c r="B1899" s="7">
        <v>202401046</v>
      </c>
      <c r="C1899" s="8">
        <v>10</v>
      </c>
      <c r="D1899" s="8">
        <v>1</v>
      </c>
      <c r="E1899" s="8">
        <v>25</v>
      </c>
      <c r="F1899" s="9">
        <v>19</v>
      </c>
      <c r="G1899" s="10">
        <v>45464.458877314813</v>
      </c>
      <c r="H1899" s="10">
        <v>45464.627314814818</v>
      </c>
      <c r="I1899" s="11">
        <v>4.04</v>
      </c>
      <c r="J1899" s="9">
        <v>5</v>
      </c>
      <c r="K1899" s="9" t="s">
        <v>4</v>
      </c>
      <c r="L1899" s="8">
        <v>7308</v>
      </c>
      <c r="M1899" s="8" t="s">
        <v>50</v>
      </c>
      <c r="N1899" s="8" t="s">
        <v>51</v>
      </c>
      <c r="O1899" s="8"/>
      <c r="P1899" s="12"/>
      <c r="Q1899" s="13" t="s">
        <v>1470</v>
      </c>
      <c r="R1899" s="54" t="str">
        <f>IF(ISNUMBER(MATCH(J1899, Causas!B:B, 0)), "Taxonomía Nueva", IF(ISNUMBER(MATCH(J1899, 'Causas 1'!B:B, 0)), "Taxonomía Antigua", "HUÉRFANO"))</f>
        <v>Taxonomía Nueva</v>
      </c>
      <c r="S1899" s="56">
        <f>YEAR(G1899)</f>
        <v>2024</v>
      </c>
      <c r="T1899" s="8">
        <f>IF(OR(ISBLANK(O1898), O1898=0, O1898="", ISBLANK(P1898), P1898=0, P1898=""), 1, 0)</f>
        <v>1</v>
      </c>
    </row>
    <row r="1900" spans="2:20">
      <c r="B1900" s="7">
        <v>202401065</v>
      </c>
      <c r="C1900" s="8">
        <v>6</v>
      </c>
      <c r="D1900" s="8">
        <v>0</v>
      </c>
      <c r="E1900" s="8">
        <v>0</v>
      </c>
      <c r="F1900" s="9">
        <v>12</v>
      </c>
      <c r="G1900" s="10">
        <v>45464.588449074072</v>
      </c>
      <c r="H1900" s="10">
        <v>45464.665393518517</v>
      </c>
      <c r="I1900" s="11">
        <v>1.85</v>
      </c>
      <c r="J1900" s="9">
        <v>26</v>
      </c>
      <c r="K1900" s="9" t="s">
        <v>4</v>
      </c>
      <c r="L1900" s="8">
        <v>7301</v>
      </c>
      <c r="M1900" s="8" t="s">
        <v>53</v>
      </c>
      <c r="N1900" s="8" t="s">
        <v>275</v>
      </c>
      <c r="O1900" s="8"/>
      <c r="P1900" s="12"/>
      <c r="Q1900" s="13" t="s">
        <v>1471</v>
      </c>
      <c r="R1900" s="54" t="str">
        <f>IF(ISNUMBER(MATCH(J1900, Causas!B:B, 0)), "Taxonomía Nueva", IF(ISNUMBER(MATCH(J1900, 'Causas 1'!B:B, 0)), "Taxonomía Antigua", "HUÉRFANO"))</f>
        <v>Taxonomía Nueva</v>
      </c>
      <c r="S1900" s="56">
        <f>YEAR(G1900)</f>
        <v>2024</v>
      </c>
      <c r="T1900" s="8">
        <f>IF(OR(ISBLANK(O1899), O1899=0, O1899="", ISBLANK(P1899), P1899=0, P1899=""), 1, 0)</f>
        <v>1</v>
      </c>
    </row>
    <row r="1901" spans="2:20">
      <c r="B1901" s="7">
        <v>202401070</v>
      </c>
      <c r="C1901" s="8">
        <v>9</v>
      </c>
      <c r="D1901" s="8">
        <v>2</v>
      </c>
      <c r="E1901" s="8">
        <v>50</v>
      </c>
      <c r="F1901" s="9">
        <v>57</v>
      </c>
      <c r="G1901" s="10">
        <v>45464.620069444441</v>
      </c>
      <c r="H1901" s="10">
        <v>45464.778993055559</v>
      </c>
      <c r="I1901" s="11">
        <v>3.81</v>
      </c>
      <c r="J1901" s="9">
        <v>5</v>
      </c>
      <c r="K1901" s="9" t="s">
        <v>4</v>
      </c>
      <c r="L1901" s="8">
        <v>7308</v>
      </c>
      <c r="M1901" s="8" t="s">
        <v>50</v>
      </c>
      <c r="N1901" s="8" t="s">
        <v>51</v>
      </c>
      <c r="O1901" s="8"/>
      <c r="P1901" s="12"/>
      <c r="Q1901" s="13" t="s">
        <v>1472</v>
      </c>
      <c r="R1901" s="54" t="str">
        <f>IF(ISNUMBER(MATCH(J1901, Causas!B:B, 0)), "Taxonomía Nueva", IF(ISNUMBER(MATCH(J1901, 'Causas 1'!B:B, 0)), "Taxonomía Antigua", "HUÉRFANO"))</f>
        <v>Taxonomía Nueva</v>
      </c>
      <c r="S1901" s="56">
        <f>YEAR(G1901)</f>
        <v>2024</v>
      </c>
      <c r="T1901" s="8">
        <f>IF(OR(ISBLANK(O1900), O1900=0, O1900="", ISBLANK(P1900), P1900=0, P1900=""), 1, 0)</f>
        <v>1</v>
      </c>
    </row>
    <row r="1902" spans="2:20">
      <c r="B1902" s="7">
        <v>202401073</v>
      </c>
      <c r="C1902" s="8">
        <v>2</v>
      </c>
      <c r="D1902" s="8">
        <v>1</v>
      </c>
      <c r="E1902" s="8">
        <v>15</v>
      </c>
      <c r="F1902" s="9">
        <v>15</v>
      </c>
      <c r="G1902" s="10">
        <v>45464.644745370373</v>
      </c>
      <c r="H1902" s="10">
        <v>45464.72457175926</v>
      </c>
      <c r="I1902" s="11">
        <v>1.92</v>
      </c>
      <c r="J1902" s="9">
        <v>5</v>
      </c>
      <c r="K1902" s="9" t="s">
        <v>4</v>
      </c>
      <c r="L1902" s="8">
        <v>7308</v>
      </c>
      <c r="M1902" s="8" t="s">
        <v>50</v>
      </c>
      <c r="N1902" s="8" t="s">
        <v>51</v>
      </c>
      <c r="O1902" s="8"/>
      <c r="P1902" s="12"/>
      <c r="Q1902" s="13" t="s">
        <v>1473</v>
      </c>
      <c r="R1902" s="54" t="str">
        <f>IF(ISNUMBER(MATCH(J1902, Causas!B:B, 0)), "Taxonomía Nueva", IF(ISNUMBER(MATCH(J1902, 'Causas 1'!B:B, 0)), "Taxonomía Antigua", "HUÉRFANO"))</f>
        <v>Taxonomía Nueva</v>
      </c>
      <c r="S1902" s="56">
        <f>YEAR(G1902)</f>
        <v>2024</v>
      </c>
      <c r="T1902" s="8">
        <f>IF(OR(ISBLANK(O1901), O1901=0, O1901="", ISBLANK(P1901), P1901=0, P1901=""), 1, 0)</f>
        <v>1</v>
      </c>
    </row>
    <row r="1903" spans="2:20">
      <c r="B1903" s="7">
        <v>202401075</v>
      </c>
      <c r="C1903" s="8">
        <v>9</v>
      </c>
      <c r="D1903" s="8">
        <v>1</v>
      </c>
      <c r="E1903" s="8">
        <v>15</v>
      </c>
      <c r="F1903" s="9">
        <v>11</v>
      </c>
      <c r="G1903" s="10">
        <v>45464.658217592594</v>
      </c>
      <c r="H1903" s="10">
        <v>45464.743576388886</v>
      </c>
      <c r="I1903" s="11">
        <v>2.0499999999999998</v>
      </c>
      <c r="J1903" s="9">
        <v>30</v>
      </c>
      <c r="K1903" s="9" t="s">
        <v>4</v>
      </c>
      <c r="L1903" s="8">
        <v>7308</v>
      </c>
      <c r="M1903" s="8" t="s">
        <v>50</v>
      </c>
      <c r="N1903" s="8" t="s">
        <v>51</v>
      </c>
      <c r="O1903" s="8"/>
      <c r="P1903" s="12"/>
      <c r="Q1903" s="13" t="s">
        <v>1474</v>
      </c>
      <c r="R1903" s="54" t="str">
        <f>IF(ISNUMBER(MATCH(J1903, Causas!B:B, 0)), "Taxonomía Nueva", IF(ISNUMBER(MATCH(J1903, 'Causas 1'!B:B, 0)), "Taxonomía Antigua", "HUÉRFANO"))</f>
        <v>Taxonomía Nueva</v>
      </c>
      <c r="S1903" s="56">
        <f>YEAR(G1903)</f>
        <v>2024</v>
      </c>
      <c r="T1903" s="8">
        <f>IF(OR(ISBLANK(O1902), O1902=0, O1902="", ISBLANK(P1902), P1902=0, P1902=""), 1, 0)</f>
        <v>1</v>
      </c>
    </row>
    <row r="1904" spans="2:20">
      <c r="B1904" s="7">
        <v>202401138</v>
      </c>
      <c r="C1904" s="8">
        <v>7</v>
      </c>
      <c r="D1904" s="8">
        <v>150</v>
      </c>
      <c r="E1904" s="8">
        <v>7507.5</v>
      </c>
      <c r="F1904" s="9">
        <v>1705</v>
      </c>
      <c r="G1904" s="10">
        <v>45472.481342592589</v>
      </c>
      <c r="H1904" s="10">
        <v>45472.492905092593</v>
      </c>
      <c r="I1904" s="11">
        <v>0.28000000000000003</v>
      </c>
      <c r="J1904" s="9">
        <v>8</v>
      </c>
      <c r="K1904" s="9" t="s">
        <v>3</v>
      </c>
      <c r="L1904" s="8">
        <v>7301</v>
      </c>
      <c r="M1904" s="8" t="s">
        <v>53</v>
      </c>
      <c r="N1904" s="8" t="s">
        <v>51</v>
      </c>
      <c r="O1904" s="8"/>
      <c r="P1904" s="12"/>
      <c r="Q1904" s="13" t="s">
        <v>1475</v>
      </c>
      <c r="R1904" s="54" t="str">
        <f>IF(ISNUMBER(MATCH(J1904, Causas!B:B, 0)), "Taxonomía Nueva", IF(ISNUMBER(MATCH(J1904, 'Causas 1'!B:B, 0)), "Taxonomía Antigua", "HUÉRFANO"))</f>
        <v>Taxonomía Nueva</v>
      </c>
      <c r="S1904" s="56">
        <f>YEAR(G1904)</f>
        <v>2024</v>
      </c>
      <c r="T1904" s="8">
        <f>IF(OR(ISBLANK(O1903), O1903=0, O1903="", ISBLANK(P1903), P1903=0, P1903=""), 1, 0)</f>
        <v>1</v>
      </c>
    </row>
    <row r="1905" spans="2:20">
      <c r="B1905" s="7">
        <v>202401138</v>
      </c>
      <c r="C1905" s="8">
        <v>7</v>
      </c>
      <c r="D1905" s="8">
        <v>20</v>
      </c>
      <c r="E1905" s="8">
        <v>895</v>
      </c>
      <c r="F1905" s="9">
        <v>100</v>
      </c>
      <c r="G1905" s="10">
        <v>45472.481342592589</v>
      </c>
      <c r="H1905" s="10">
        <v>45472.503194444442</v>
      </c>
      <c r="I1905" s="11">
        <v>0.52</v>
      </c>
      <c r="J1905" s="9">
        <v>8</v>
      </c>
      <c r="K1905" s="9" t="s">
        <v>3</v>
      </c>
      <c r="L1905" s="8">
        <v>7301</v>
      </c>
      <c r="M1905" s="8" t="s">
        <v>53</v>
      </c>
      <c r="N1905" s="8" t="s">
        <v>51</v>
      </c>
      <c r="O1905" s="8"/>
      <c r="P1905" s="12"/>
      <c r="Q1905" s="13" t="s">
        <v>1475</v>
      </c>
      <c r="R1905" s="54" t="str">
        <f>IF(ISNUMBER(MATCH(J1905, Causas!B:B, 0)), "Taxonomía Nueva", IF(ISNUMBER(MATCH(J1905, 'Causas 1'!B:B, 0)), "Taxonomía Antigua", "HUÉRFANO"))</f>
        <v>Taxonomía Nueva</v>
      </c>
      <c r="S1905" s="56">
        <f>YEAR(G1905)</f>
        <v>2024</v>
      </c>
      <c r="T1905" s="8">
        <f>IF(OR(ISBLANK(O1904), O1904=0, O1904="", ISBLANK(P1904), P1904=0, P1904=""), 1, 0)</f>
        <v>1</v>
      </c>
    </row>
    <row r="1906" spans="2:20">
      <c r="B1906" s="7">
        <v>202401138</v>
      </c>
      <c r="C1906" s="8">
        <v>7</v>
      </c>
      <c r="D1906" s="8">
        <v>1</v>
      </c>
      <c r="E1906" s="8">
        <v>45</v>
      </c>
      <c r="F1906" s="9">
        <v>1</v>
      </c>
      <c r="G1906" s="10">
        <v>45472.481342592589</v>
      </c>
      <c r="H1906" s="10">
        <v>45472.559131944443</v>
      </c>
      <c r="I1906" s="11">
        <v>1.87</v>
      </c>
      <c r="J1906" s="9">
        <v>8</v>
      </c>
      <c r="K1906" s="9" t="s">
        <v>3</v>
      </c>
      <c r="L1906" s="8">
        <v>7301</v>
      </c>
      <c r="M1906" s="8" t="s">
        <v>53</v>
      </c>
      <c r="N1906" s="8" t="s">
        <v>51</v>
      </c>
      <c r="O1906" s="8"/>
      <c r="P1906" s="12"/>
      <c r="Q1906" s="13" t="s">
        <v>1475</v>
      </c>
      <c r="R1906" s="54" t="str">
        <f>IF(ISNUMBER(MATCH(J1906, Causas!B:B, 0)), "Taxonomía Nueva", IF(ISNUMBER(MATCH(J1906, 'Causas 1'!B:B, 0)), "Taxonomía Antigua", "HUÉRFANO"))</f>
        <v>Taxonomía Nueva</v>
      </c>
      <c r="S1906" s="56">
        <f>YEAR(G1906)</f>
        <v>2024</v>
      </c>
      <c r="T1906" s="8">
        <f>IF(OR(ISBLANK(O1905), O1905=0, O1905="", ISBLANK(P1905), P1905=0, P1905=""), 1, 0)</f>
        <v>1</v>
      </c>
    </row>
    <row r="1907" spans="2:20">
      <c r="B1907" s="7">
        <v>202401138</v>
      </c>
      <c r="C1907" s="8">
        <v>7</v>
      </c>
      <c r="D1907" s="8">
        <v>37</v>
      </c>
      <c r="E1907" s="8">
        <v>2224.5</v>
      </c>
      <c r="F1907" s="9">
        <v>317</v>
      </c>
      <c r="G1907" s="10">
        <v>45472.481342592589</v>
      </c>
      <c r="H1907" s="10">
        <v>45472.492905092593</v>
      </c>
      <c r="I1907" s="11">
        <v>0.28000000000000003</v>
      </c>
      <c r="J1907" s="9">
        <v>8</v>
      </c>
      <c r="K1907" s="9" t="s">
        <v>3</v>
      </c>
      <c r="L1907" s="8">
        <v>7304</v>
      </c>
      <c r="M1907" s="8" t="s">
        <v>92</v>
      </c>
      <c r="N1907" s="8" t="s">
        <v>51</v>
      </c>
      <c r="O1907" s="8"/>
      <c r="P1907" s="12"/>
      <c r="Q1907" s="13" t="s">
        <v>1475</v>
      </c>
      <c r="R1907" s="54" t="str">
        <f>IF(ISNUMBER(MATCH(J1907, Causas!B:B, 0)), "Taxonomía Nueva", IF(ISNUMBER(MATCH(J1907, 'Causas 1'!B:B, 0)), "Taxonomía Antigua", "HUÉRFANO"))</f>
        <v>Taxonomía Nueva</v>
      </c>
      <c r="S1907" s="56">
        <f>YEAR(G1907)</f>
        <v>2024</v>
      </c>
      <c r="T1907" s="8">
        <f>IF(OR(ISBLANK(O1906), O1906=0, O1906="", ISBLANK(P1906), P1906=0, P1906=""), 1, 0)</f>
        <v>1</v>
      </c>
    </row>
    <row r="1908" spans="2:20">
      <c r="B1908" s="7">
        <v>202401160</v>
      </c>
      <c r="C1908" s="8">
        <v>6</v>
      </c>
      <c r="D1908" s="8">
        <v>20</v>
      </c>
      <c r="E1908" s="8">
        <v>1990</v>
      </c>
      <c r="F1908" s="9">
        <v>743</v>
      </c>
      <c r="G1908" s="10">
        <v>45476.927465277775</v>
      </c>
      <c r="H1908" s="10">
        <v>45476.933796296296</v>
      </c>
      <c r="I1908" s="11">
        <v>0.15</v>
      </c>
      <c r="J1908" s="9">
        <v>30</v>
      </c>
      <c r="K1908" s="9" t="s">
        <v>4</v>
      </c>
      <c r="L1908" s="8">
        <v>7301</v>
      </c>
      <c r="M1908" s="8" t="s">
        <v>53</v>
      </c>
      <c r="N1908" s="8" t="s">
        <v>51</v>
      </c>
      <c r="O1908" s="8"/>
      <c r="P1908" s="12"/>
      <c r="Q1908" s="13" t="s">
        <v>1476</v>
      </c>
      <c r="R1908" s="54" t="str">
        <f>IF(ISNUMBER(MATCH(J1908, Causas!B:B, 0)), "Taxonomía Nueva", IF(ISNUMBER(MATCH(J1908, 'Causas 1'!B:B, 0)), "Taxonomía Antigua", "HUÉRFANO"))</f>
        <v>Taxonomía Nueva</v>
      </c>
      <c r="S1908" s="56">
        <f>YEAR(G1908)</f>
        <v>2024</v>
      </c>
      <c r="T1908" s="8">
        <f>IF(OR(ISBLANK(O1907), O1907=0, O1907="", ISBLANK(P1907), P1907=0, P1907=""), 1, 0)</f>
        <v>1</v>
      </c>
    </row>
    <row r="1909" spans="2:20">
      <c r="B1909" s="7">
        <v>202401160</v>
      </c>
      <c r="C1909" s="8">
        <v>6</v>
      </c>
      <c r="D1909" s="8">
        <v>14</v>
      </c>
      <c r="E1909" s="8">
        <v>1373</v>
      </c>
      <c r="F1909" s="9">
        <v>33</v>
      </c>
      <c r="G1909" s="10">
        <v>45476.927465277775</v>
      </c>
      <c r="H1909" s="10">
        <v>45476.954942129632</v>
      </c>
      <c r="I1909" s="11">
        <v>0.66</v>
      </c>
      <c r="J1909" s="9">
        <v>30</v>
      </c>
      <c r="K1909" s="9" t="s">
        <v>4</v>
      </c>
      <c r="L1909" s="8">
        <v>7301</v>
      </c>
      <c r="M1909" s="8" t="s">
        <v>53</v>
      </c>
      <c r="N1909" s="8" t="s">
        <v>51</v>
      </c>
      <c r="O1909" s="8"/>
      <c r="P1909" s="12"/>
      <c r="Q1909" s="13" t="s">
        <v>1476</v>
      </c>
      <c r="R1909" s="54" t="str">
        <f>IF(ISNUMBER(MATCH(J1909, Causas!B:B, 0)), "Taxonomía Nueva", IF(ISNUMBER(MATCH(J1909, 'Causas 1'!B:B, 0)), "Taxonomía Antigua", "HUÉRFANO"))</f>
        <v>Taxonomía Nueva</v>
      </c>
      <c r="S1909" s="56">
        <f>YEAR(G1909)</f>
        <v>2024</v>
      </c>
      <c r="T1909" s="8">
        <f>IF(OR(ISBLANK(O1908), O1908=0, O1908="", ISBLANK(P1908), P1908=0, P1908=""), 1, 0)</f>
        <v>1</v>
      </c>
    </row>
    <row r="1910" spans="2:20">
      <c r="B1910" s="7">
        <v>202401181</v>
      </c>
      <c r="C1910" s="8">
        <v>6</v>
      </c>
      <c r="D1910" s="8">
        <v>0</v>
      </c>
      <c r="E1910" s="8">
        <v>0</v>
      </c>
      <c r="F1910" s="9">
        <v>19</v>
      </c>
      <c r="G1910" s="10">
        <v>45481.209432870368</v>
      </c>
      <c r="H1910" s="10">
        <v>45481.354328703703</v>
      </c>
      <c r="I1910" s="11">
        <v>3.48</v>
      </c>
      <c r="J1910" s="9">
        <v>4</v>
      </c>
      <c r="K1910" s="9" t="s">
        <v>4</v>
      </c>
      <c r="L1910" s="8">
        <v>7301</v>
      </c>
      <c r="M1910" s="8" t="s">
        <v>53</v>
      </c>
      <c r="N1910" s="8" t="s">
        <v>275</v>
      </c>
      <c r="O1910" s="8"/>
      <c r="P1910" s="12"/>
      <c r="Q1910" s="13" t="s">
        <v>1477</v>
      </c>
      <c r="R1910" s="54" t="str">
        <f>IF(ISNUMBER(MATCH(J1910, Causas!B:B, 0)), "Taxonomía Nueva", IF(ISNUMBER(MATCH(J1910, 'Causas 1'!B:B, 0)), "Taxonomía Antigua", "HUÉRFANO"))</f>
        <v>Taxonomía Nueva</v>
      </c>
      <c r="S1910" s="56">
        <f>YEAR(G1910)</f>
        <v>2024</v>
      </c>
      <c r="T1910" s="8">
        <f>IF(OR(ISBLANK(O1909), O1909=0, O1909="", ISBLANK(P1909), P1909=0, P1909=""), 1, 0)</f>
        <v>1</v>
      </c>
    </row>
    <row r="1911" spans="2:20">
      <c r="B1911" s="7">
        <v>202401209</v>
      </c>
      <c r="C1911" s="8">
        <v>9</v>
      </c>
      <c r="D1911" s="8">
        <v>0</v>
      </c>
      <c r="E1911" s="8">
        <v>0</v>
      </c>
      <c r="F1911" s="9">
        <v>147</v>
      </c>
      <c r="G1911" s="10">
        <v>45483.773692129631</v>
      </c>
      <c r="H1911" s="10">
        <v>45483.852129629631</v>
      </c>
      <c r="I1911" s="11">
        <v>1.88</v>
      </c>
      <c r="J1911" s="9">
        <v>30</v>
      </c>
      <c r="K1911" s="9" t="s">
        <v>4</v>
      </c>
      <c r="L1911" s="8">
        <v>7308</v>
      </c>
      <c r="M1911" s="8" t="s">
        <v>50</v>
      </c>
      <c r="N1911" s="8" t="s">
        <v>275</v>
      </c>
      <c r="O1911" s="8"/>
      <c r="P1911" s="12"/>
      <c r="Q1911" s="13" t="s">
        <v>1478</v>
      </c>
      <c r="R1911" s="54" t="str">
        <f>IF(ISNUMBER(MATCH(J1911, Causas!B:B, 0)), "Taxonomía Nueva", IF(ISNUMBER(MATCH(J1911, 'Causas 1'!B:B, 0)), "Taxonomía Antigua", "HUÉRFANO"))</f>
        <v>Taxonomía Nueva</v>
      </c>
      <c r="S1911" s="56">
        <f>YEAR(G1911)</f>
        <v>2024</v>
      </c>
      <c r="T1911" s="8">
        <f>IF(OR(ISBLANK(O1910), O1910=0, O1910="", ISBLANK(P1910), P1910=0, P1910=""), 1, 0)</f>
        <v>1</v>
      </c>
    </row>
    <row r="1912" spans="2:20">
      <c r="B1912" s="7">
        <v>202401211</v>
      </c>
      <c r="C1912" s="8">
        <v>2</v>
      </c>
      <c r="D1912" s="8">
        <v>9</v>
      </c>
      <c r="E1912" s="8">
        <v>265</v>
      </c>
      <c r="F1912" s="9">
        <v>73</v>
      </c>
      <c r="G1912" s="10">
        <v>45491.417581018519</v>
      </c>
      <c r="H1912" s="10">
        <v>45491.653148148151</v>
      </c>
      <c r="I1912" s="11">
        <v>5.65</v>
      </c>
      <c r="J1912" s="9">
        <v>25</v>
      </c>
      <c r="K1912" s="9" t="s">
        <v>4</v>
      </c>
      <c r="L1912" s="8">
        <v>7308</v>
      </c>
      <c r="M1912" s="8" t="s">
        <v>50</v>
      </c>
      <c r="N1912" s="8" t="s">
        <v>51</v>
      </c>
      <c r="O1912" s="8"/>
      <c r="P1912" s="12"/>
      <c r="Q1912" s="13" t="s">
        <v>1479</v>
      </c>
      <c r="R1912" s="54" t="str">
        <f>IF(ISNUMBER(MATCH(J1912, Causas!B:B, 0)), "Taxonomía Nueva", IF(ISNUMBER(MATCH(J1912, 'Causas 1'!B:B, 0)), "Taxonomía Antigua", "HUÉRFANO"))</f>
        <v>Taxonomía Nueva</v>
      </c>
      <c r="S1912" s="56">
        <f>YEAR(G1912)</f>
        <v>2024</v>
      </c>
      <c r="T1912" s="8">
        <f>IF(OR(ISBLANK(O1911), O1911=0, O1911="", ISBLANK(P1911), P1911=0, P1911=""), 1, 0)</f>
        <v>1</v>
      </c>
    </row>
    <row r="1913" spans="2:20">
      <c r="B1913" s="7">
        <v>202401218</v>
      </c>
      <c r="C1913" s="8">
        <v>6</v>
      </c>
      <c r="D1913" s="8">
        <v>0</v>
      </c>
      <c r="E1913" s="8">
        <v>0</v>
      </c>
      <c r="F1913" s="9">
        <v>33</v>
      </c>
      <c r="G1913" s="10">
        <v>45485.426979166667</v>
      </c>
      <c r="H1913" s="10">
        <v>45485.503472222219</v>
      </c>
      <c r="I1913" s="11">
        <v>1.84</v>
      </c>
      <c r="J1913" s="9">
        <v>20</v>
      </c>
      <c r="K1913" s="9" t="s">
        <v>4</v>
      </c>
      <c r="L1913" s="8">
        <v>7301</v>
      </c>
      <c r="M1913" s="8" t="s">
        <v>53</v>
      </c>
      <c r="N1913" s="8" t="s">
        <v>275</v>
      </c>
      <c r="O1913" s="8"/>
      <c r="P1913" s="12"/>
      <c r="Q1913" s="13" t="s">
        <v>1480</v>
      </c>
      <c r="R1913" s="54" t="str">
        <f>IF(ISNUMBER(MATCH(J1913, Causas!B:B, 0)), "Taxonomía Nueva", IF(ISNUMBER(MATCH(J1913, 'Causas 1'!B:B, 0)), "Taxonomía Antigua", "HUÉRFANO"))</f>
        <v>Taxonomía Nueva</v>
      </c>
      <c r="S1913" s="56">
        <f>YEAR(G1913)</f>
        <v>2024</v>
      </c>
      <c r="T1913" s="8">
        <f>IF(OR(ISBLANK(O1912), O1912=0, O1912="", ISBLANK(P1912), P1912=0, P1912=""), 1, 0)</f>
        <v>1</v>
      </c>
    </row>
    <row r="1914" spans="2:20">
      <c r="B1914" s="7">
        <v>202401228</v>
      </c>
      <c r="C1914" s="8">
        <v>7</v>
      </c>
      <c r="D1914" s="8">
        <v>11</v>
      </c>
      <c r="E1914" s="8">
        <v>418</v>
      </c>
      <c r="F1914" s="9">
        <v>51</v>
      </c>
      <c r="G1914" s="10">
        <v>45487.448784722219</v>
      </c>
      <c r="H1914" s="10">
        <v>45487.742245370369</v>
      </c>
      <c r="I1914" s="11">
        <v>7.04</v>
      </c>
      <c r="J1914" s="9">
        <v>20</v>
      </c>
      <c r="K1914" s="9" t="s">
        <v>3</v>
      </c>
      <c r="L1914" s="8">
        <v>7304</v>
      </c>
      <c r="M1914" s="8" t="s">
        <v>92</v>
      </c>
      <c r="N1914" s="8" t="s">
        <v>51</v>
      </c>
      <c r="O1914" s="8"/>
      <c r="P1914" s="12"/>
      <c r="Q1914" s="13" t="s">
        <v>1481</v>
      </c>
      <c r="R1914" s="54" t="str">
        <f>IF(ISNUMBER(MATCH(J1914, Causas!B:B, 0)), "Taxonomía Nueva", IF(ISNUMBER(MATCH(J1914, 'Causas 1'!B:B, 0)), "Taxonomía Antigua", "HUÉRFANO"))</f>
        <v>Taxonomía Nueva</v>
      </c>
      <c r="S1914" s="56">
        <f>YEAR(G1914)</f>
        <v>2024</v>
      </c>
      <c r="T1914" s="8">
        <f>IF(OR(ISBLANK(O1913), O1913=0, O1913="", ISBLANK(P1913), P1913=0, P1913=""), 1, 0)</f>
        <v>1</v>
      </c>
    </row>
    <row r="1915" spans="2:20">
      <c r="B1915" s="7">
        <v>202401263</v>
      </c>
      <c r="C1915" s="8">
        <v>7</v>
      </c>
      <c r="D1915" s="8">
        <v>243</v>
      </c>
      <c r="E1915" s="8">
        <v>17667.5</v>
      </c>
      <c r="F1915" s="9">
        <v>2953</v>
      </c>
      <c r="G1915" s="10">
        <v>45495.486111111109</v>
      </c>
      <c r="H1915" s="10">
        <v>45495.487500000003</v>
      </c>
      <c r="I1915" s="11">
        <v>0.03</v>
      </c>
      <c r="J1915" s="9">
        <v>32</v>
      </c>
      <c r="K1915" s="9" t="s">
        <v>2</v>
      </c>
      <c r="L1915" s="8">
        <v>7301</v>
      </c>
      <c r="M1915" s="8" t="s">
        <v>53</v>
      </c>
      <c r="N1915" s="8" t="s">
        <v>51</v>
      </c>
      <c r="O1915" s="8"/>
      <c r="P1915" s="12"/>
      <c r="Q1915" s="13" t="s">
        <v>1482</v>
      </c>
      <c r="R1915" s="54" t="str">
        <f>IF(ISNUMBER(MATCH(J1915, Causas!B:B, 0)), "Taxonomía Nueva", IF(ISNUMBER(MATCH(J1915, 'Causas 1'!B:B, 0)), "Taxonomía Antigua", "HUÉRFANO"))</f>
        <v>Taxonomía Nueva</v>
      </c>
      <c r="S1915" s="56">
        <f>YEAR(G1915)</f>
        <v>2024</v>
      </c>
      <c r="T1915" s="8">
        <f>IF(OR(ISBLANK(O1914), O1914=0, O1914="", ISBLANK(P1914), P1914=0, P1914=""), 1, 0)</f>
        <v>1</v>
      </c>
    </row>
    <row r="1916" spans="2:20">
      <c r="B1916" s="7">
        <v>202401263</v>
      </c>
      <c r="C1916" s="8">
        <v>7</v>
      </c>
      <c r="D1916" s="8">
        <v>366</v>
      </c>
      <c r="E1916" s="8">
        <v>29813.5</v>
      </c>
      <c r="F1916" s="9">
        <v>4647</v>
      </c>
      <c r="G1916" s="10">
        <v>45495.486111111109</v>
      </c>
      <c r="H1916" s="10">
        <v>45495.487500000003</v>
      </c>
      <c r="I1916" s="11">
        <v>0.03</v>
      </c>
      <c r="J1916" s="9">
        <v>32</v>
      </c>
      <c r="K1916" s="9" t="s">
        <v>2</v>
      </c>
      <c r="L1916" s="8">
        <v>7301</v>
      </c>
      <c r="M1916" s="8" t="s">
        <v>53</v>
      </c>
      <c r="N1916" s="8" t="s">
        <v>51</v>
      </c>
      <c r="O1916" s="8"/>
      <c r="P1916" s="12"/>
      <c r="Q1916" s="13" t="s">
        <v>1482</v>
      </c>
      <c r="R1916" s="54" t="str">
        <f>IF(ISNUMBER(MATCH(J1916, Causas!B:B, 0)), "Taxonomía Nueva", IF(ISNUMBER(MATCH(J1916, 'Causas 1'!B:B, 0)), "Taxonomía Antigua", "HUÉRFANO"))</f>
        <v>Taxonomía Nueva</v>
      </c>
      <c r="S1916" s="56">
        <f>YEAR(G1916)</f>
        <v>2024</v>
      </c>
      <c r="T1916" s="8">
        <f>IF(OR(ISBLANK(O1915), O1915=0, O1915="", ISBLANK(P1915), P1915=0, P1915=""), 1, 0)</f>
        <v>1</v>
      </c>
    </row>
    <row r="1917" spans="2:20">
      <c r="B1917" s="7">
        <v>202401263</v>
      </c>
      <c r="C1917" s="8">
        <v>7</v>
      </c>
      <c r="D1917" s="8">
        <v>72</v>
      </c>
      <c r="E1917" s="8">
        <v>4567.5</v>
      </c>
      <c r="F1917" s="9">
        <v>588</v>
      </c>
      <c r="G1917" s="10">
        <v>45495.486111111109</v>
      </c>
      <c r="H1917" s="10">
        <v>45495.487500000003</v>
      </c>
      <c r="I1917" s="11">
        <v>0.03</v>
      </c>
      <c r="J1917" s="9">
        <v>32</v>
      </c>
      <c r="K1917" s="9" t="s">
        <v>2</v>
      </c>
      <c r="L1917" s="8">
        <v>7301</v>
      </c>
      <c r="M1917" s="8" t="s">
        <v>53</v>
      </c>
      <c r="N1917" s="8" t="s">
        <v>51</v>
      </c>
      <c r="O1917" s="8"/>
      <c r="P1917" s="12"/>
      <c r="Q1917" s="13" t="s">
        <v>1482</v>
      </c>
      <c r="R1917" s="54" t="str">
        <f>IF(ISNUMBER(MATCH(J1917, Causas!B:B, 0)), "Taxonomía Nueva", IF(ISNUMBER(MATCH(J1917, 'Causas 1'!B:B, 0)), "Taxonomía Antigua", "HUÉRFANO"))</f>
        <v>Taxonomía Nueva</v>
      </c>
      <c r="S1917" s="56">
        <f>YEAR(G1917)</f>
        <v>2024</v>
      </c>
      <c r="T1917" s="8">
        <f>IF(OR(ISBLANK(O1916), O1916=0, O1916="", ISBLANK(P1916), P1916=0, P1916=""), 1, 0)</f>
        <v>1</v>
      </c>
    </row>
    <row r="1918" spans="2:20">
      <c r="B1918" s="7">
        <v>202401263</v>
      </c>
      <c r="C1918" s="8">
        <v>7</v>
      </c>
      <c r="D1918" s="8">
        <v>37</v>
      </c>
      <c r="E1918" s="8">
        <v>2224.5</v>
      </c>
      <c r="F1918" s="9">
        <v>318</v>
      </c>
      <c r="G1918" s="10">
        <v>45495.486111111109</v>
      </c>
      <c r="H1918" s="10">
        <v>45495.487500000003</v>
      </c>
      <c r="I1918" s="11">
        <v>0.03</v>
      </c>
      <c r="J1918" s="9">
        <v>32</v>
      </c>
      <c r="K1918" s="9" t="s">
        <v>2</v>
      </c>
      <c r="L1918" s="8">
        <v>7304</v>
      </c>
      <c r="M1918" s="8" t="s">
        <v>92</v>
      </c>
      <c r="N1918" s="8" t="s">
        <v>51</v>
      </c>
      <c r="O1918" s="8"/>
      <c r="P1918" s="12"/>
      <c r="Q1918" s="13" t="s">
        <v>1482</v>
      </c>
      <c r="R1918" s="54" t="str">
        <f>IF(ISNUMBER(MATCH(J1918, Causas!B:B, 0)), "Taxonomía Nueva", IF(ISNUMBER(MATCH(J1918, 'Causas 1'!B:B, 0)), "Taxonomía Antigua", "HUÉRFANO"))</f>
        <v>Taxonomía Nueva</v>
      </c>
      <c r="S1918" s="56">
        <f>YEAR(G1918)</f>
        <v>2024</v>
      </c>
      <c r="T1918" s="8">
        <f>IF(OR(ISBLANK(O1917), O1917=0, O1917="", ISBLANK(P1917), P1917=0, P1917=""), 1, 0)</f>
        <v>1</v>
      </c>
    </row>
    <row r="1919" spans="2:20">
      <c r="B1919" s="7">
        <v>202401263</v>
      </c>
      <c r="C1919" s="8">
        <v>7</v>
      </c>
      <c r="D1919" s="8">
        <v>19</v>
      </c>
      <c r="E1919" s="8">
        <v>9607</v>
      </c>
      <c r="F1919" s="9">
        <v>74</v>
      </c>
      <c r="G1919" s="10">
        <v>45495.486111111109</v>
      </c>
      <c r="H1919" s="10">
        <v>45495.487500000003</v>
      </c>
      <c r="I1919" s="11">
        <v>0.03</v>
      </c>
      <c r="J1919" s="9">
        <v>32</v>
      </c>
      <c r="K1919" s="9" t="s">
        <v>2</v>
      </c>
      <c r="L1919" s="8">
        <v>7306</v>
      </c>
      <c r="M1919" s="8" t="s">
        <v>60</v>
      </c>
      <c r="N1919" s="8" t="s">
        <v>51</v>
      </c>
      <c r="O1919" s="8"/>
      <c r="P1919" s="12"/>
      <c r="Q1919" s="13" t="s">
        <v>1482</v>
      </c>
      <c r="R1919" s="54" t="str">
        <f>IF(ISNUMBER(MATCH(J1919, Causas!B:B, 0)), "Taxonomía Nueva", IF(ISNUMBER(MATCH(J1919, 'Causas 1'!B:B, 0)), "Taxonomía Antigua", "HUÉRFANO"))</f>
        <v>Taxonomía Nueva</v>
      </c>
      <c r="S1919" s="56">
        <f>YEAR(G1919)</f>
        <v>2024</v>
      </c>
      <c r="T1919" s="8">
        <f>IF(OR(ISBLANK(O1918), O1918=0, O1918="", ISBLANK(P1918), P1918=0, P1918=""), 1, 0)</f>
        <v>1</v>
      </c>
    </row>
    <row r="1920" spans="2:20">
      <c r="B1920" s="7">
        <v>202401290</v>
      </c>
      <c r="C1920" s="8">
        <v>9</v>
      </c>
      <c r="D1920" s="8">
        <v>5</v>
      </c>
      <c r="E1920" s="8">
        <v>78</v>
      </c>
      <c r="F1920" s="9">
        <v>22</v>
      </c>
      <c r="G1920" s="10">
        <v>45499.439710648148</v>
      </c>
      <c r="H1920" s="10">
        <v>45499.5</v>
      </c>
      <c r="I1920" s="11">
        <v>1.45</v>
      </c>
      <c r="J1920" s="9">
        <v>5</v>
      </c>
      <c r="K1920" s="9" t="s">
        <v>4</v>
      </c>
      <c r="L1920" s="8">
        <v>7306</v>
      </c>
      <c r="M1920" s="8" t="s">
        <v>60</v>
      </c>
      <c r="N1920" s="8" t="s">
        <v>51</v>
      </c>
      <c r="O1920" s="8"/>
      <c r="P1920" s="12"/>
      <c r="Q1920" s="13" t="s">
        <v>1483</v>
      </c>
      <c r="R1920" s="54" t="str">
        <f>IF(ISNUMBER(MATCH(J1920, Causas!B:B, 0)), "Taxonomía Nueva", IF(ISNUMBER(MATCH(J1920, 'Causas 1'!B:B, 0)), "Taxonomía Antigua", "HUÉRFANO"))</f>
        <v>Taxonomía Nueva</v>
      </c>
      <c r="S1920" s="56">
        <f>YEAR(G1920)</f>
        <v>2024</v>
      </c>
      <c r="T1920" s="8">
        <f>IF(OR(ISBLANK(O1919), O1919=0, O1919="", ISBLANK(P1919), P1919=0, P1919=""), 1, 0)</f>
        <v>1</v>
      </c>
    </row>
    <row r="1921" spans="2:20">
      <c r="B1921" s="7">
        <v>202401313</v>
      </c>
      <c r="C1921" s="8">
        <v>7</v>
      </c>
      <c r="D1921" s="8">
        <v>19</v>
      </c>
      <c r="E1921" s="8">
        <v>973</v>
      </c>
      <c r="F1921" s="9">
        <v>127</v>
      </c>
      <c r="G1921" s="10">
        <v>45504.697743055556</v>
      </c>
      <c r="H1921" s="10">
        <v>45504.731249999997</v>
      </c>
      <c r="I1921" s="11">
        <v>0.8</v>
      </c>
      <c r="J1921" s="9">
        <v>11</v>
      </c>
      <c r="K1921" s="9" t="s">
        <v>3</v>
      </c>
      <c r="L1921" s="8">
        <v>7301</v>
      </c>
      <c r="M1921" s="8" t="s">
        <v>53</v>
      </c>
      <c r="N1921" s="8" t="s">
        <v>51</v>
      </c>
      <c r="O1921" s="8"/>
      <c r="P1921" s="12"/>
      <c r="Q1921" s="13" t="s">
        <v>1484</v>
      </c>
      <c r="R1921" s="54" t="str">
        <f>IF(ISNUMBER(MATCH(J1921, Causas!B:B, 0)), "Taxonomía Nueva", IF(ISNUMBER(MATCH(J1921, 'Causas 1'!B:B, 0)), "Taxonomía Antigua", "HUÉRFANO"))</f>
        <v>Taxonomía Nueva</v>
      </c>
      <c r="S1921" s="56">
        <f>YEAR(G1921)</f>
        <v>2024</v>
      </c>
      <c r="T1921" s="8">
        <f>IF(OR(ISBLANK(O1920), O1920=0, O1920="", ISBLANK(P1920), P1920=0, P1920=""), 1, 0)</f>
        <v>1</v>
      </c>
    </row>
    <row r="1922" spans="2:20">
      <c r="B1922" s="7">
        <v>202401325</v>
      </c>
      <c r="C1922" s="8">
        <v>2</v>
      </c>
      <c r="D1922" s="8">
        <v>31</v>
      </c>
      <c r="E1922" s="8">
        <v>4965</v>
      </c>
      <c r="F1922" s="9">
        <v>261</v>
      </c>
      <c r="G1922" s="10">
        <v>45505.908946759257</v>
      </c>
      <c r="H1922" s="10">
        <v>45505.990162037036</v>
      </c>
      <c r="I1922" s="11">
        <v>1.95</v>
      </c>
      <c r="J1922" s="9">
        <v>32</v>
      </c>
      <c r="K1922" s="9" t="s">
        <v>2</v>
      </c>
      <c r="L1922" s="8">
        <v>6303</v>
      </c>
      <c r="M1922" s="8" t="s">
        <v>64</v>
      </c>
      <c r="N1922" s="8" t="s">
        <v>51</v>
      </c>
      <c r="O1922" s="8"/>
      <c r="P1922" s="12"/>
      <c r="Q1922" s="13" t="s">
        <v>1485</v>
      </c>
      <c r="R1922" s="54" t="str">
        <f>IF(ISNUMBER(MATCH(J1922, Causas!B:B, 0)), "Taxonomía Nueva", IF(ISNUMBER(MATCH(J1922, 'Causas 1'!B:B, 0)), "Taxonomía Antigua", "HUÉRFANO"))</f>
        <v>Taxonomía Nueva</v>
      </c>
      <c r="S1922" s="56">
        <f>YEAR(G1922)</f>
        <v>2024</v>
      </c>
      <c r="T1922" s="8">
        <f>IF(OR(ISBLANK(O1921), O1921=0, O1921="", ISBLANK(P1921), P1921=0, P1921=""), 1, 0)</f>
        <v>1</v>
      </c>
    </row>
    <row r="1923" spans="2:20">
      <c r="B1923" s="7">
        <v>202401325</v>
      </c>
      <c r="C1923" s="8">
        <v>2</v>
      </c>
      <c r="D1923" s="8">
        <v>202</v>
      </c>
      <c r="E1923" s="8">
        <v>20517.5</v>
      </c>
      <c r="F1923" s="9">
        <v>1608</v>
      </c>
      <c r="G1923" s="10">
        <v>45505.908946759257</v>
      </c>
      <c r="H1923" s="10">
        <v>45505.990162037036</v>
      </c>
      <c r="I1923" s="11">
        <v>1.95</v>
      </c>
      <c r="J1923" s="9">
        <v>32</v>
      </c>
      <c r="K1923" s="9" t="s">
        <v>2</v>
      </c>
      <c r="L1923" s="8">
        <v>7308</v>
      </c>
      <c r="M1923" s="8" t="s">
        <v>50</v>
      </c>
      <c r="N1923" s="8" t="s">
        <v>51</v>
      </c>
      <c r="O1923" s="8"/>
      <c r="P1923" s="12"/>
      <c r="Q1923" s="13" t="s">
        <v>1485</v>
      </c>
      <c r="R1923" s="54" t="str">
        <f>IF(ISNUMBER(MATCH(J1923, Causas!B:B, 0)), "Taxonomía Nueva", IF(ISNUMBER(MATCH(J1923, 'Causas 1'!B:B, 0)), "Taxonomía Antigua", "HUÉRFANO"))</f>
        <v>Taxonomía Nueva</v>
      </c>
      <c r="S1923" s="56">
        <f>YEAR(G1923)</f>
        <v>2024</v>
      </c>
      <c r="T1923" s="8">
        <f>IF(OR(ISBLANK(O1922), O1922=0, O1922="", ISBLANK(P1922), P1922=0, P1922=""), 1, 0)</f>
        <v>1</v>
      </c>
    </row>
    <row r="1924" spans="2:20">
      <c r="B1924" s="7">
        <v>202401328</v>
      </c>
      <c r="C1924" s="8">
        <v>9</v>
      </c>
      <c r="D1924" s="8">
        <v>0</v>
      </c>
      <c r="E1924" s="8">
        <v>0</v>
      </c>
      <c r="F1924" s="9">
        <v>59</v>
      </c>
      <c r="G1924" s="10">
        <v>45505.948553240742</v>
      </c>
      <c r="H1924" s="10">
        <v>45506.211597222224</v>
      </c>
      <c r="I1924" s="11">
        <v>6.31</v>
      </c>
      <c r="J1924" s="9">
        <v>4</v>
      </c>
      <c r="K1924" s="9" t="s">
        <v>4</v>
      </c>
      <c r="L1924" s="8">
        <v>7308</v>
      </c>
      <c r="M1924" s="8" t="s">
        <v>50</v>
      </c>
      <c r="N1924" s="8" t="s">
        <v>275</v>
      </c>
      <c r="O1924" s="8"/>
      <c r="P1924" s="12"/>
      <c r="Q1924" s="13" t="s">
        <v>1486</v>
      </c>
      <c r="R1924" s="54" t="str">
        <f>IF(ISNUMBER(MATCH(J1924, Causas!B:B, 0)), "Taxonomía Nueva", IF(ISNUMBER(MATCH(J1924, 'Causas 1'!B:B, 0)), "Taxonomía Antigua", "HUÉRFANO"))</f>
        <v>Taxonomía Nueva</v>
      </c>
      <c r="S1924" s="56">
        <f>YEAR(G1924)</f>
        <v>2024</v>
      </c>
      <c r="T1924" s="8">
        <f>IF(OR(ISBLANK(O1923), O1923=0, O1923="", ISBLANK(P1923), P1923=0, P1923=""), 1, 0)</f>
        <v>1</v>
      </c>
    </row>
    <row r="1925" spans="2:20">
      <c r="B1925" s="7">
        <v>202401330</v>
      </c>
      <c r="C1925" s="8">
        <v>7</v>
      </c>
      <c r="D1925" s="8">
        <v>46</v>
      </c>
      <c r="E1925" s="8">
        <v>2110.5</v>
      </c>
      <c r="F1925" s="9">
        <v>565</v>
      </c>
      <c r="G1925" s="10">
        <v>45505.951388888891</v>
      </c>
      <c r="H1925" s="10">
        <v>45506.440787037034</v>
      </c>
      <c r="I1925" s="11">
        <v>11.75</v>
      </c>
      <c r="J1925" s="9">
        <v>4</v>
      </c>
      <c r="K1925" s="9" t="s">
        <v>3</v>
      </c>
      <c r="L1925" s="8">
        <v>7301</v>
      </c>
      <c r="M1925" s="8" t="s">
        <v>53</v>
      </c>
      <c r="N1925" s="8" t="s">
        <v>51</v>
      </c>
      <c r="O1925" s="8"/>
      <c r="P1925" s="12"/>
      <c r="Q1925" s="13" t="s">
        <v>1487</v>
      </c>
      <c r="R1925" s="54" t="str">
        <f>IF(ISNUMBER(MATCH(J1925, Causas!B:B, 0)), "Taxonomía Nueva", IF(ISNUMBER(MATCH(J1925, 'Causas 1'!B:B, 0)), "Taxonomía Antigua", "HUÉRFANO"))</f>
        <v>Taxonomía Nueva</v>
      </c>
      <c r="S1925" s="56">
        <f>YEAR(G1925)</f>
        <v>2024</v>
      </c>
      <c r="T1925" s="8">
        <f>IF(OR(ISBLANK(O1924), O1924=0, O1924="", ISBLANK(P1924), P1924=0, P1924=""), 1, 0)</f>
        <v>1</v>
      </c>
    </row>
    <row r="1926" spans="2:20">
      <c r="B1926" s="7">
        <v>202401330</v>
      </c>
      <c r="C1926" s="8">
        <v>7</v>
      </c>
      <c r="D1926" s="8">
        <v>24</v>
      </c>
      <c r="E1926" s="8">
        <v>990.5</v>
      </c>
      <c r="F1926" s="9">
        <v>183</v>
      </c>
      <c r="G1926" s="10">
        <v>45505.951388888891</v>
      </c>
      <c r="H1926" s="10">
        <v>45506.486192129632</v>
      </c>
      <c r="I1926" s="11">
        <v>12.84</v>
      </c>
      <c r="J1926" s="9">
        <v>4</v>
      </c>
      <c r="K1926" s="9" t="s">
        <v>3</v>
      </c>
      <c r="L1926" s="8">
        <v>7301</v>
      </c>
      <c r="M1926" s="8" t="s">
        <v>53</v>
      </c>
      <c r="N1926" s="8" t="s">
        <v>51</v>
      </c>
      <c r="O1926" s="8"/>
      <c r="P1926" s="12"/>
      <c r="Q1926" s="13" t="s">
        <v>1487</v>
      </c>
      <c r="R1926" s="54" t="str">
        <f>IF(ISNUMBER(MATCH(J1926, Causas!B:B, 0)), "Taxonomía Nueva", IF(ISNUMBER(MATCH(J1926, 'Causas 1'!B:B, 0)), "Taxonomía Antigua", "HUÉRFANO"))</f>
        <v>Taxonomía Nueva</v>
      </c>
      <c r="S1926" s="56">
        <f>YEAR(G1926)</f>
        <v>2024</v>
      </c>
      <c r="T1926" s="8">
        <f>IF(OR(ISBLANK(O1925), O1925=0, O1925="", ISBLANK(P1925), P1925=0, P1925=""), 1, 0)</f>
        <v>1</v>
      </c>
    </row>
    <row r="1927" spans="2:20">
      <c r="B1927" s="7">
        <v>202401330</v>
      </c>
      <c r="C1927" s="8">
        <v>7</v>
      </c>
      <c r="D1927" s="8">
        <v>11</v>
      </c>
      <c r="E1927" s="8">
        <v>150</v>
      </c>
      <c r="F1927" s="9">
        <v>84</v>
      </c>
      <c r="G1927" s="10">
        <v>45505.951388888891</v>
      </c>
      <c r="H1927" s="10">
        <v>45506.502199074072</v>
      </c>
      <c r="I1927" s="11">
        <v>13.22</v>
      </c>
      <c r="J1927" s="9">
        <v>4</v>
      </c>
      <c r="K1927" s="9" t="s">
        <v>3</v>
      </c>
      <c r="L1927" s="8">
        <v>7301</v>
      </c>
      <c r="M1927" s="8" t="s">
        <v>53</v>
      </c>
      <c r="N1927" s="8" t="s">
        <v>51</v>
      </c>
      <c r="O1927" s="8"/>
      <c r="P1927" s="12"/>
      <c r="Q1927" s="13" t="s">
        <v>1487</v>
      </c>
      <c r="R1927" s="54" t="str">
        <f>IF(ISNUMBER(MATCH(J1927, Causas!B:B, 0)), "Taxonomía Nueva", IF(ISNUMBER(MATCH(J1927, 'Causas 1'!B:B, 0)), "Taxonomía Antigua", "HUÉRFANO"))</f>
        <v>Taxonomía Nueva</v>
      </c>
      <c r="S1927" s="56">
        <f>YEAR(G1927)</f>
        <v>2024</v>
      </c>
      <c r="T1927" s="8">
        <f>IF(OR(ISBLANK(O1926), O1926=0, O1926="", ISBLANK(P1926), P1926=0, P1926=""), 1, 0)</f>
        <v>1</v>
      </c>
    </row>
    <row r="1928" spans="2:20">
      <c r="B1928" s="7">
        <v>202401331</v>
      </c>
      <c r="C1928" s="8">
        <v>7</v>
      </c>
      <c r="D1928" s="8">
        <v>13</v>
      </c>
      <c r="E1928" s="8">
        <v>515</v>
      </c>
      <c r="F1928" s="9">
        <v>232</v>
      </c>
      <c r="G1928" s="10">
        <v>45505.957476851851</v>
      </c>
      <c r="H1928" s="10">
        <v>45506.14472222222</v>
      </c>
      <c r="I1928" s="11">
        <v>4.49</v>
      </c>
      <c r="J1928" s="9">
        <v>5</v>
      </c>
      <c r="K1928" s="9" t="s">
        <v>4</v>
      </c>
      <c r="L1928" s="8">
        <v>7301</v>
      </c>
      <c r="M1928" s="8" t="s">
        <v>53</v>
      </c>
      <c r="N1928" s="8" t="s">
        <v>51</v>
      </c>
      <c r="O1928" s="8"/>
      <c r="P1928" s="12"/>
      <c r="Q1928" s="13" t="s">
        <v>1488</v>
      </c>
      <c r="R1928" s="54" t="str">
        <f>IF(ISNUMBER(MATCH(J1928, Causas!B:B, 0)), "Taxonomía Nueva", IF(ISNUMBER(MATCH(J1928, 'Causas 1'!B:B, 0)), "Taxonomía Antigua", "HUÉRFANO"))</f>
        <v>Taxonomía Nueva</v>
      </c>
      <c r="S1928" s="56">
        <f>YEAR(G1928)</f>
        <v>2024</v>
      </c>
      <c r="T1928" s="8">
        <f>IF(OR(ISBLANK(O1927), O1927=0, O1927="", ISBLANK(P1927), P1927=0, P1927=""), 1, 0)</f>
        <v>1</v>
      </c>
    </row>
    <row r="1929" spans="2:20">
      <c r="B1929" s="7">
        <v>202401339</v>
      </c>
      <c r="C1929" s="8">
        <v>2</v>
      </c>
      <c r="D1929" s="8">
        <v>1</v>
      </c>
      <c r="E1929" s="8">
        <v>75</v>
      </c>
      <c r="F1929" s="9">
        <v>1</v>
      </c>
      <c r="G1929" s="10">
        <v>45506.045590277776</v>
      </c>
      <c r="H1929" s="10">
        <v>45506.591493055559</v>
      </c>
      <c r="I1929" s="11">
        <v>13.1</v>
      </c>
      <c r="J1929" s="9">
        <v>4</v>
      </c>
      <c r="K1929" s="9" t="s">
        <v>3</v>
      </c>
      <c r="L1929" s="8">
        <v>6303</v>
      </c>
      <c r="M1929" s="8" t="s">
        <v>64</v>
      </c>
      <c r="N1929" s="8" t="s">
        <v>51</v>
      </c>
      <c r="O1929" s="8"/>
      <c r="P1929" s="12"/>
      <c r="Q1929" s="13" t="s">
        <v>1489</v>
      </c>
      <c r="R1929" s="54" t="str">
        <f>IF(ISNUMBER(MATCH(J1929, Causas!B:B, 0)), "Taxonomía Nueva", IF(ISNUMBER(MATCH(J1929, 'Causas 1'!B:B, 0)), "Taxonomía Antigua", "HUÉRFANO"))</f>
        <v>Taxonomía Nueva</v>
      </c>
      <c r="S1929" s="56">
        <f>YEAR(G1929)</f>
        <v>2024</v>
      </c>
      <c r="T1929" s="8">
        <f>IF(OR(ISBLANK(O1928), O1928=0, O1928="", ISBLANK(P1928), P1928=0, P1928=""), 1, 0)</f>
        <v>1</v>
      </c>
    </row>
    <row r="1930" spans="2:20">
      <c r="B1930" s="7">
        <v>202401339</v>
      </c>
      <c r="C1930" s="8">
        <v>2</v>
      </c>
      <c r="D1930" s="8">
        <v>39</v>
      </c>
      <c r="E1930" s="8">
        <v>2650</v>
      </c>
      <c r="F1930" s="9">
        <v>385</v>
      </c>
      <c r="G1930" s="10">
        <v>45506.045590277776</v>
      </c>
      <c r="H1930" s="10">
        <v>45506.591493055559</v>
      </c>
      <c r="I1930" s="11">
        <v>13.1</v>
      </c>
      <c r="J1930" s="9">
        <v>4</v>
      </c>
      <c r="K1930" s="9" t="s">
        <v>3</v>
      </c>
      <c r="L1930" s="8">
        <v>7308</v>
      </c>
      <c r="M1930" s="8" t="s">
        <v>50</v>
      </c>
      <c r="N1930" s="8" t="s">
        <v>51</v>
      </c>
      <c r="O1930" s="8"/>
      <c r="P1930" s="12"/>
      <c r="Q1930" s="13" t="s">
        <v>1489</v>
      </c>
      <c r="R1930" s="54" t="str">
        <f>IF(ISNUMBER(MATCH(J1930, Causas!B:B, 0)), "Taxonomía Nueva", IF(ISNUMBER(MATCH(J1930, 'Causas 1'!B:B, 0)), "Taxonomía Antigua", "HUÉRFANO"))</f>
        <v>Taxonomía Nueva</v>
      </c>
      <c r="S1930" s="56">
        <f>YEAR(G1930)</f>
        <v>2024</v>
      </c>
      <c r="T1930" s="8">
        <f>IF(OR(ISBLANK(O1929), O1929=0, O1929="", ISBLANK(P1929), P1929=0, P1929=""), 1, 0)</f>
        <v>1</v>
      </c>
    </row>
    <row r="1931" spans="2:20">
      <c r="B1931" s="7">
        <v>202401339</v>
      </c>
      <c r="C1931" s="8">
        <v>2</v>
      </c>
      <c r="D1931" s="8">
        <v>8</v>
      </c>
      <c r="E1931" s="8">
        <v>275</v>
      </c>
      <c r="F1931" s="9">
        <v>26</v>
      </c>
      <c r="G1931" s="10">
        <v>45506.045590277776</v>
      </c>
      <c r="H1931" s="10">
        <v>45506.652407407404</v>
      </c>
      <c r="I1931" s="11">
        <v>14.56</v>
      </c>
      <c r="J1931" s="9">
        <v>4</v>
      </c>
      <c r="K1931" s="9" t="s">
        <v>3</v>
      </c>
      <c r="L1931" s="8">
        <v>7308</v>
      </c>
      <c r="M1931" s="8" t="s">
        <v>50</v>
      </c>
      <c r="N1931" s="8" t="s">
        <v>51</v>
      </c>
      <c r="O1931" s="8"/>
      <c r="P1931" s="12"/>
      <c r="Q1931" s="13" t="s">
        <v>1489</v>
      </c>
      <c r="R1931" s="54" t="str">
        <f>IF(ISNUMBER(MATCH(J1931, Causas!B:B, 0)), "Taxonomía Nueva", IF(ISNUMBER(MATCH(J1931, 'Causas 1'!B:B, 0)), "Taxonomía Antigua", "HUÉRFANO"))</f>
        <v>Taxonomía Nueva</v>
      </c>
      <c r="S1931" s="56">
        <f>YEAR(G1931)</f>
        <v>2024</v>
      </c>
      <c r="T1931" s="8">
        <f>IF(OR(ISBLANK(O1930), O1930=0, O1930="", ISBLANK(P1930), P1930=0, P1930=""), 1, 0)</f>
        <v>1</v>
      </c>
    </row>
    <row r="1932" spans="2:20">
      <c r="B1932" s="7">
        <v>202401339</v>
      </c>
      <c r="C1932" s="8">
        <v>2</v>
      </c>
      <c r="D1932" s="8">
        <v>6</v>
      </c>
      <c r="E1932" s="8">
        <v>185</v>
      </c>
      <c r="F1932" s="9">
        <v>119</v>
      </c>
      <c r="G1932" s="10">
        <v>45506.045590277776</v>
      </c>
      <c r="H1932" s="10">
        <v>45506.708333333336</v>
      </c>
      <c r="I1932" s="11">
        <v>15.91</v>
      </c>
      <c r="J1932" s="9">
        <v>4</v>
      </c>
      <c r="K1932" s="9" t="s">
        <v>3</v>
      </c>
      <c r="L1932" s="8">
        <v>7308</v>
      </c>
      <c r="M1932" s="8" t="s">
        <v>50</v>
      </c>
      <c r="N1932" s="8" t="s">
        <v>51</v>
      </c>
      <c r="O1932" s="8"/>
      <c r="P1932" s="12"/>
      <c r="Q1932" s="13" t="s">
        <v>1489</v>
      </c>
      <c r="R1932" s="54" t="str">
        <f>IF(ISNUMBER(MATCH(J1932, Causas!B:B, 0)), "Taxonomía Nueva", IF(ISNUMBER(MATCH(J1932, 'Causas 1'!B:B, 0)), "Taxonomía Antigua", "HUÉRFANO"))</f>
        <v>Taxonomía Nueva</v>
      </c>
      <c r="S1932" s="56">
        <f>YEAR(G1932)</f>
        <v>2024</v>
      </c>
      <c r="T1932" s="8">
        <f>IF(OR(ISBLANK(O1931), O1931=0, O1931="", ISBLANK(P1931), P1931=0, P1931=""), 1, 0)</f>
        <v>1</v>
      </c>
    </row>
    <row r="1933" spans="2:20">
      <c r="B1933" s="7">
        <v>202401339</v>
      </c>
      <c r="C1933" s="8">
        <v>2</v>
      </c>
      <c r="D1933" s="8">
        <v>56</v>
      </c>
      <c r="E1933" s="8">
        <v>5412.5</v>
      </c>
      <c r="F1933" s="9">
        <v>324</v>
      </c>
      <c r="G1933" s="10">
        <v>45506.045590277776</v>
      </c>
      <c r="H1933" s="10">
        <v>45507.016192129631</v>
      </c>
      <c r="I1933" s="11">
        <v>23.29</v>
      </c>
      <c r="J1933" s="9">
        <v>4</v>
      </c>
      <c r="K1933" s="9" t="s">
        <v>3</v>
      </c>
      <c r="L1933" s="8">
        <v>7308</v>
      </c>
      <c r="M1933" s="8" t="s">
        <v>50</v>
      </c>
      <c r="N1933" s="8" t="s">
        <v>51</v>
      </c>
      <c r="O1933" s="8"/>
      <c r="P1933" s="12"/>
      <c r="Q1933" s="13" t="s">
        <v>1489</v>
      </c>
      <c r="R1933" s="54" t="str">
        <f>IF(ISNUMBER(MATCH(J1933, Causas!B:B, 0)), "Taxonomía Nueva", IF(ISNUMBER(MATCH(J1933, 'Causas 1'!B:B, 0)), "Taxonomía Antigua", "HUÉRFANO"))</f>
        <v>Taxonomía Nueva</v>
      </c>
      <c r="S1933" s="56">
        <f>YEAR(G1933)</f>
        <v>2024</v>
      </c>
      <c r="T1933" s="8">
        <f>IF(OR(ISBLANK(O1932), O1932=0, O1932="", ISBLANK(P1932), P1932=0, P1932=""), 1, 0)</f>
        <v>1</v>
      </c>
    </row>
    <row r="1934" spans="2:20">
      <c r="B1934" s="7">
        <v>202401346</v>
      </c>
      <c r="C1934" s="8">
        <v>10</v>
      </c>
      <c r="D1934" s="8">
        <v>7</v>
      </c>
      <c r="E1934" s="8">
        <v>111.5</v>
      </c>
      <c r="F1934" s="9">
        <v>24</v>
      </c>
      <c r="G1934" s="10">
        <v>45506.299467592595</v>
      </c>
      <c r="H1934" s="10">
        <v>45506.465509259258</v>
      </c>
      <c r="I1934" s="11">
        <v>3.99</v>
      </c>
      <c r="J1934" s="9">
        <v>4</v>
      </c>
      <c r="K1934" s="9" t="s">
        <v>3</v>
      </c>
      <c r="L1934" s="8">
        <v>7308</v>
      </c>
      <c r="M1934" s="8" t="s">
        <v>50</v>
      </c>
      <c r="N1934" s="8" t="s">
        <v>51</v>
      </c>
      <c r="O1934" s="8"/>
      <c r="P1934" s="12"/>
      <c r="Q1934" s="13" t="s">
        <v>1490</v>
      </c>
      <c r="R1934" s="54" t="str">
        <f>IF(ISNUMBER(MATCH(J1934, Causas!B:B, 0)), "Taxonomía Nueva", IF(ISNUMBER(MATCH(J1934, 'Causas 1'!B:B, 0)), "Taxonomía Antigua", "HUÉRFANO"))</f>
        <v>Taxonomía Nueva</v>
      </c>
      <c r="S1934" s="56">
        <f>YEAR(G1934)</f>
        <v>2024</v>
      </c>
      <c r="T1934" s="8">
        <f>IF(OR(ISBLANK(O1933), O1933=0, O1933="", ISBLANK(P1933), P1933=0, P1933=""), 1, 0)</f>
        <v>1</v>
      </c>
    </row>
    <row r="1935" spans="2:20">
      <c r="B1935" s="7">
        <v>202401346</v>
      </c>
      <c r="C1935" s="8">
        <v>10</v>
      </c>
      <c r="D1935" s="8">
        <v>10</v>
      </c>
      <c r="E1935" s="8">
        <v>260</v>
      </c>
      <c r="F1935" s="9">
        <v>240</v>
      </c>
      <c r="G1935" s="10">
        <v>45506.299467592595</v>
      </c>
      <c r="H1935" s="10">
        <v>45506.473136574074</v>
      </c>
      <c r="I1935" s="11">
        <v>4.17</v>
      </c>
      <c r="J1935" s="9">
        <v>4</v>
      </c>
      <c r="K1935" s="9" t="s">
        <v>3</v>
      </c>
      <c r="L1935" s="8">
        <v>7308</v>
      </c>
      <c r="M1935" s="8" t="s">
        <v>50</v>
      </c>
      <c r="N1935" s="8" t="s">
        <v>51</v>
      </c>
      <c r="O1935" s="8"/>
      <c r="P1935" s="12"/>
      <c r="Q1935" s="13" t="s">
        <v>1490</v>
      </c>
      <c r="R1935" s="54" t="str">
        <f>IF(ISNUMBER(MATCH(J1935, Causas!B:B, 0)), "Taxonomía Nueva", IF(ISNUMBER(MATCH(J1935, 'Causas 1'!B:B, 0)), "Taxonomía Antigua", "HUÉRFANO"))</f>
        <v>Taxonomía Nueva</v>
      </c>
      <c r="S1935" s="56">
        <f>YEAR(G1935)</f>
        <v>2024</v>
      </c>
      <c r="T1935" s="8">
        <f>IF(OR(ISBLANK(O1934), O1934=0, O1934="", ISBLANK(P1934), P1934=0, P1934=""), 1, 0)</f>
        <v>1</v>
      </c>
    </row>
    <row r="1936" spans="2:20">
      <c r="B1936" s="7">
        <v>202401347</v>
      </c>
      <c r="C1936" s="8">
        <v>7</v>
      </c>
      <c r="D1936" s="8">
        <v>1</v>
      </c>
      <c r="E1936" s="8">
        <v>15</v>
      </c>
      <c r="F1936" s="9">
        <v>4</v>
      </c>
      <c r="G1936" s="10">
        <v>45506.289907407408</v>
      </c>
      <c r="H1936" s="10">
        <v>45506.372499999998</v>
      </c>
      <c r="I1936" s="11">
        <v>1.98</v>
      </c>
      <c r="J1936" s="9">
        <v>33</v>
      </c>
      <c r="K1936" s="9" t="s">
        <v>2</v>
      </c>
      <c r="L1936" s="8">
        <v>7301</v>
      </c>
      <c r="M1936" s="8" t="s">
        <v>53</v>
      </c>
      <c r="N1936" s="8" t="s">
        <v>51</v>
      </c>
      <c r="O1936" s="8"/>
      <c r="P1936" s="12"/>
      <c r="Q1936" s="13" t="s">
        <v>1491</v>
      </c>
      <c r="R1936" s="54" t="str">
        <f>IF(ISNUMBER(MATCH(J1936, Causas!B:B, 0)), "Taxonomía Nueva", IF(ISNUMBER(MATCH(J1936, 'Causas 1'!B:B, 0)), "Taxonomía Antigua", "HUÉRFANO"))</f>
        <v>Taxonomía Nueva</v>
      </c>
      <c r="S1936" s="56">
        <f>YEAR(G1936)</f>
        <v>2024</v>
      </c>
      <c r="T1936" s="8">
        <f>IF(OR(ISBLANK(O1935), O1935=0, O1935="", ISBLANK(P1935), P1935=0, P1935=""), 1, 0)</f>
        <v>1</v>
      </c>
    </row>
    <row r="1937" spans="2:20">
      <c r="B1937" s="7">
        <v>202401347</v>
      </c>
      <c r="C1937" s="8">
        <v>7</v>
      </c>
      <c r="D1937" s="8">
        <v>20</v>
      </c>
      <c r="E1937" s="8">
        <v>1468</v>
      </c>
      <c r="F1937" s="9">
        <v>187</v>
      </c>
      <c r="G1937" s="10">
        <v>45506.289907407408</v>
      </c>
      <c r="H1937" s="10">
        <v>45506.372499999998</v>
      </c>
      <c r="I1937" s="11">
        <v>1.98</v>
      </c>
      <c r="J1937" s="9">
        <v>33</v>
      </c>
      <c r="K1937" s="9" t="s">
        <v>2</v>
      </c>
      <c r="L1937" s="8">
        <v>7304</v>
      </c>
      <c r="M1937" s="8" t="s">
        <v>92</v>
      </c>
      <c r="N1937" s="8" t="s">
        <v>51</v>
      </c>
      <c r="O1937" s="8"/>
      <c r="P1937" s="12"/>
      <c r="Q1937" s="13" t="s">
        <v>1491</v>
      </c>
      <c r="R1937" s="54" t="str">
        <f>IF(ISNUMBER(MATCH(J1937, Causas!B:B, 0)), "Taxonomía Nueva", IF(ISNUMBER(MATCH(J1937, 'Causas 1'!B:B, 0)), "Taxonomía Antigua", "HUÉRFANO"))</f>
        <v>Taxonomía Nueva</v>
      </c>
      <c r="S1937" s="56">
        <f>YEAR(G1937)</f>
        <v>2024</v>
      </c>
      <c r="T1937" s="8">
        <f>IF(OR(ISBLANK(O1936), O1936=0, O1936="", ISBLANK(P1936), P1936=0, P1936=""), 1, 0)</f>
        <v>1</v>
      </c>
    </row>
    <row r="1938" spans="2:20">
      <c r="B1938" s="7">
        <v>202401347</v>
      </c>
      <c r="C1938" s="8">
        <v>7</v>
      </c>
      <c r="D1938" s="8">
        <v>17</v>
      </c>
      <c r="E1938" s="8">
        <v>756.5</v>
      </c>
      <c r="F1938" s="9">
        <v>132</v>
      </c>
      <c r="G1938" s="10">
        <v>45506.289907407408</v>
      </c>
      <c r="H1938" s="10">
        <v>45506.522337962961</v>
      </c>
      <c r="I1938" s="11">
        <v>5.58</v>
      </c>
      <c r="J1938" s="9">
        <v>33</v>
      </c>
      <c r="K1938" s="9" t="s">
        <v>2</v>
      </c>
      <c r="L1938" s="8">
        <v>7304</v>
      </c>
      <c r="M1938" s="8" t="s">
        <v>92</v>
      </c>
      <c r="N1938" s="8" t="s">
        <v>51</v>
      </c>
      <c r="O1938" s="8"/>
      <c r="P1938" s="12"/>
      <c r="Q1938" s="13" t="s">
        <v>1491</v>
      </c>
      <c r="R1938" s="54" t="str">
        <f>IF(ISNUMBER(MATCH(J1938, Causas!B:B, 0)), "Taxonomía Nueva", IF(ISNUMBER(MATCH(J1938, 'Causas 1'!B:B, 0)), "Taxonomía Antigua", "HUÉRFANO"))</f>
        <v>Taxonomía Nueva</v>
      </c>
      <c r="S1938" s="56">
        <f>YEAR(G1938)</f>
        <v>2024</v>
      </c>
      <c r="T1938" s="8">
        <f>IF(OR(ISBLANK(O1937), O1937=0, O1937="", ISBLANK(P1937), P1937=0, P1937=""), 1, 0)</f>
        <v>1</v>
      </c>
    </row>
    <row r="1939" spans="2:20">
      <c r="B1939" s="7">
        <v>202401349</v>
      </c>
      <c r="C1939" s="8">
        <v>10</v>
      </c>
      <c r="D1939" s="8">
        <v>17</v>
      </c>
      <c r="E1939" s="8">
        <v>575</v>
      </c>
      <c r="F1939" s="9">
        <v>66</v>
      </c>
      <c r="G1939" s="10">
        <v>45506.302083333336</v>
      </c>
      <c r="H1939" s="10">
        <v>45506.686678240738</v>
      </c>
      <c r="I1939" s="11">
        <v>9.23</v>
      </c>
      <c r="J1939" s="9">
        <v>4</v>
      </c>
      <c r="K1939" s="9" t="s">
        <v>3</v>
      </c>
      <c r="L1939" s="8">
        <v>7308</v>
      </c>
      <c r="M1939" s="8" t="s">
        <v>50</v>
      </c>
      <c r="N1939" s="8" t="s">
        <v>51</v>
      </c>
      <c r="O1939" s="8"/>
      <c r="P1939" s="12"/>
      <c r="Q1939" s="13" t="s">
        <v>1492</v>
      </c>
      <c r="R1939" s="54" t="str">
        <f>IF(ISNUMBER(MATCH(J1939, Causas!B:B, 0)), "Taxonomía Nueva", IF(ISNUMBER(MATCH(J1939, 'Causas 1'!B:B, 0)), "Taxonomía Antigua", "HUÉRFANO"))</f>
        <v>Taxonomía Nueva</v>
      </c>
      <c r="S1939" s="56">
        <f>YEAR(G1939)</f>
        <v>2024</v>
      </c>
      <c r="T1939" s="8">
        <f>IF(OR(ISBLANK(O1938), O1938=0, O1938="", ISBLANK(P1938), P1938=0, P1938=""), 1, 0)</f>
        <v>1</v>
      </c>
    </row>
    <row r="1940" spans="2:20">
      <c r="B1940" s="7">
        <v>202401350</v>
      </c>
      <c r="C1940" s="8">
        <v>9</v>
      </c>
      <c r="D1940" s="8">
        <v>2</v>
      </c>
      <c r="E1940" s="8">
        <v>20</v>
      </c>
      <c r="F1940" s="9">
        <v>12</v>
      </c>
      <c r="G1940" s="10">
        <v>45506.307824074072</v>
      </c>
      <c r="H1940" s="10">
        <v>45506.902465277781</v>
      </c>
      <c r="I1940" s="11">
        <v>14.27</v>
      </c>
      <c r="J1940" s="9">
        <v>4</v>
      </c>
      <c r="K1940" s="9" t="s">
        <v>4</v>
      </c>
      <c r="L1940" s="8">
        <v>7308</v>
      </c>
      <c r="M1940" s="8" t="s">
        <v>50</v>
      </c>
      <c r="N1940" s="8" t="s">
        <v>51</v>
      </c>
      <c r="O1940" s="8"/>
      <c r="P1940" s="12"/>
      <c r="Q1940" s="13" t="s">
        <v>1493</v>
      </c>
      <c r="R1940" s="54" t="str">
        <f>IF(ISNUMBER(MATCH(J1940, Causas!B:B, 0)), "Taxonomía Nueva", IF(ISNUMBER(MATCH(J1940, 'Causas 1'!B:B, 0)), "Taxonomía Antigua", "HUÉRFANO"))</f>
        <v>Taxonomía Nueva</v>
      </c>
      <c r="S1940" s="56">
        <f>YEAR(G1940)</f>
        <v>2024</v>
      </c>
      <c r="T1940" s="8">
        <f>IF(OR(ISBLANK(O1939), O1939=0, O1939="", ISBLANK(P1939), P1939=0, P1939=""), 1, 0)</f>
        <v>1</v>
      </c>
    </row>
    <row r="1941" spans="2:20">
      <c r="B1941" s="7">
        <v>202401351</v>
      </c>
      <c r="C1941" s="8">
        <v>2</v>
      </c>
      <c r="D1941" s="8">
        <v>3</v>
      </c>
      <c r="E1941" s="8">
        <v>35</v>
      </c>
      <c r="F1941" s="9">
        <v>31</v>
      </c>
      <c r="G1941" s="10">
        <v>45506.307916666665</v>
      </c>
      <c r="H1941" s="10">
        <v>45506.853275462963</v>
      </c>
      <c r="I1941" s="11">
        <v>13.09</v>
      </c>
      <c r="J1941" s="9">
        <v>4</v>
      </c>
      <c r="K1941" s="9" t="s">
        <v>3</v>
      </c>
      <c r="L1941" s="8">
        <v>6303</v>
      </c>
      <c r="M1941" s="8" t="s">
        <v>64</v>
      </c>
      <c r="N1941" s="8" t="s">
        <v>51</v>
      </c>
      <c r="O1941" s="8"/>
      <c r="P1941" s="12"/>
      <c r="Q1941" s="13" t="s">
        <v>1494</v>
      </c>
      <c r="R1941" s="54" t="str">
        <f>IF(ISNUMBER(MATCH(J1941, Causas!B:B, 0)), "Taxonomía Nueva", IF(ISNUMBER(MATCH(J1941, 'Causas 1'!B:B, 0)), "Taxonomía Antigua", "HUÉRFANO"))</f>
        <v>Taxonomía Nueva</v>
      </c>
      <c r="S1941" s="56">
        <f>YEAR(G1941)</f>
        <v>2024</v>
      </c>
      <c r="T1941" s="8">
        <f>IF(OR(ISBLANK(O1940), O1940=0, O1940="", ISBLANK(P1940), P1940=0, P1940=""), 1, 0)</f>
        <v>1</v>
      </c>
    </row>
    <row r="1942" spans="2:20">
      <c r="B1942" s="7">
        <v>202401352</v>
      </c>
      <c r="C1942" s="8">
        <v>2</v>
      </c>
      <c r="D1942" s="8">
        <v>9</v>
      </c>
      <c r="E1942" s="8">
        <v>180</v>
      </c>
      <c r="F1942" s="9">
        <v>86</v>
      </c>
      <c r="G1942" s="10">
        <v>45506.308599537035</v>
      </c>
      <c r="H1942" s="10">
        <v>45506.743969907409</v>
      </c>
      <c r="I1942" s="11">
        <v>10.45</v>
      </c>
      <c r="J1942" s="9">
        <v>4</v>
      </c>
      <c r="K1942" s="9" t="s">
        <v>4</v>
      </c>
      <c r="L1942" s="8">
        <v>7308</v>
      </c>
      <c r="M1942" s="8" t="s">
        <v>50</v>
      </c>
      <c r="N1942" s="8" t="s">
        <v>51</v>
      </c>
      <c r="O1942" s="8"/>
      <c r="P1942" s="12"/>
      <c r="Q1942" s="13" t="s">
        <v>1495</v>
      </c>
      <c r="R1942" s="54" t="str">
        <f>IF(ISNUMBER(MATCH(J1942, Causas!B:B, 0)), "Taxonomía Nueva", IF(ISNUMBER(MATCH(J1942, 'Causas 1'!B:B, 0)), "Taxonomía Antigua", "HUÉRFANO"))</f>
        <v>Taxonomía Nueva</v>
      </c>
      <c r="S1942" s="56">
        <f>YEAR(G1942)</f>
        <v>2024</v>
      </c>
      <c r="T1942" s="8">
        <f>IF(OR(ISBLANK(O1941), O1941=0, O1941="", ISBLANK(P1941), P1941=0, P1941=""), 1, 0)</f>
        <v>1</v>
      </c>
    </row>
    <row r="1943" spans="2:20">
      <c r="B1943" s="7">
        <v>202401353</v>
      </c>
      <c r="C1943" s="8">
        <v>2</v>
      </c>
      <c r="D1943" s="8">
        <v>12</v>
      </c>
      <c r="E1943" s="8">
        <v>750</v>
      </c>
      <c r="F1943" s="9">
        <v>19</v>
      </c>
      <c r="G1943" s="10">
        <v>45506.308877314812</v>
      </c>
      <c r="H1943" s="10">
        <v>45506.501018518517</v>
      </c>
      <c r="I1943" s="11">
        <v>4.6100000000000003</v>
      </c>
      <c r="J1943" s="9">
        <v>4</v>
      </c>
      <c r="K1943" s="9" t="s">
        <v>4</v>
      </c>
      <c r="L1943" s="8">
        <v>7308</v>
      </c>
      <c r="M1943" s="8" t="s">
        <v>50</v>
      </c>
      <c r="N1943" s="8" t="s">
        <v>51</v>
      </c>
      <c r="O1943" s="8"/>
      <c r="P1943" s="12"/>
      <c r="Q1943" s="13" t="s">
        <v>1496</v>
      </c>
      <c r="R1943" s="54" t="str">
        <f>IF(ISNUMBER(MATCH(J1943, Causas!B:B, 0)), "Taxonomía Nueva", IF(ISNUMBER(MATCH(J1943, 'Causas 1'!B:B, 0)), "Taxonomía Antigua", "HUÉRFANO"))</f>
        <v>Taxonomía Nueva</v>
      </c>
      <c r="S1943" s="56">
        <f>YEAR(G1943)</f>
        <v>2024</v>
      </c>
      <c r="T1943" s="8">
        <f>IF(OR(ISBLANK(O1942), O1942=0, O1942="", ISBLANK(P1942), P1942=0, P1942=""), 1, 0)</f>
        <v>1</v>
      </c>
    </row>
    <row r="1944" spans="2:20">
      <c r="B1944" s="7">
        <v>202401354</v>
      </c>
      <c r="C1944" s="8">
        <v>7</v>
      </c>
      <c r="D1944" s="8">
        <v>1</v>
      </c>
      <c r="E1944" s="8">
        <v>75</v>
      </c>
      <c r="F1944" s="9">
        <v>87</v>
      </c>
      <c r="G1944" s="10">
        <v>45506.295138888891</v>
      </c>
      <c r="H1944" s="10">
        <v>45506.401099537034</v>
      </c>
      <c r="I1944" s="11">
        <v>2.54</v>
      </c>
      <c r="J1944" s="9">
        <v>4</v>
      </c>
      <c r="K1944" s="9" t="s">
        <v>3</v>
      </c>
      <c r="L1944" s="8">
        <v>7301</v>
      </c>
      <c r="M1944" s="8" t="s">
        <v>53</v>
      </c>
      <c r="N1944" s="8" t="s">
        <v>51</v>
      </c>
      <c r="O1944" s="8"/>
      <c r="P1944" s="12"/>
      <c r="Q1944" s="13" t="s">
        <v>1497</v>
      </c>
      <c r="R1944" s="54" t="str">
        <f>IF(ISNUMBER(MATCH(J1944, Causas!B:B, 0)), "Taxonomía Nueva", IF(ISNUMBER(MATCH(J1944, 'Causas 1'!B:B, 0)), "Taxonomía Antigua", "HUÉRFANO"))</f>
        <v>Taxonomía Nueva</v>
      </c>
      <c r="S1944" s="56">
        <f>YEAR(G1944)</f>
        <v>2024</v>
      </c>
      <c r="T1944" s="8">
        <f>IF(OR(ISBLANK(O1943), O1943=0, O1943="", ISBLANK(P1943), P1943=0, P1943=""), 1, 0)</f>
        <v>1</v>
      </c>
    </row>
    <row r="1945" spans="2:20">
      <c r="B1945" s="7">
        <v>202401354</v>
      </c>
      <c r="C1945" s="8">
        <v>7</v>
      </c>
      <c r="D1945" s="8">
        <v>12</v>
      </c>
      <c r="E1945" s="8">
        <v>440</v>
      </c>
      <c r="F1945" s="9">
        <v>145</v>
      </c>
      <c r="G1945" s="10">
        <v>45506.295138888891</v>
      </c>
      <c r="H1945" s="10">
        <v>45506.436759259261</v>
      </c>
      <c r="I1945" s="11">
        <v>3.4</v>
      </c>
      <c r="J1945" s="9">
        <v>4</v>
      </c>
      <c r="K1945" s="9" t="s">
        <v>3</v>
      </c>
      <c r="L1945" s="8">
        <v>7301</v>
      </c>
      <c r="M1945" s="8" t="s">
        <v>53</v>
      </c>
      <c r="N1945" s="8" t="s">
        <v>51</v>
      </c>
      <c r="O1945" s="8"/>
      <c r="P1945" s="12"/>
      <c r="Q1945" s="13" t="s">
        <v>1497</v>
      </c>
      <c r="R1945" s="54" t="str">
        <f>IF(ISNUMBER(MATCH(J1945, Causas!B:B, 0)), "Taxonomía Nueva", IF(ISNUMBER(MATCH(J1945, 'Causas 1'!B:B, 0)), "Taxonomía Antigua", "HUÉRFANO"))</f>
        <v>Taxonomía Nueva</v>
      </c>
      <c r="S1945" s="56">
        <f>YEAR(G1945)</f>
        <v>2024</v>
      </c>
      <c r="T1945" s="8">
        <f>IF(OR(ISBLANK(O1944), O1944=0, O1944="", ISBLANK(P1944), P1944=0, P1944=""), 1, 0)</f>
        <v>1</v>
      </c>
    </row>
    <row r="1946" spans="2:20">
      <c r="B1946" s="7">
        <v>202401355</v>
      </c>
      <c r="C1946" s="8">
        <v>9</v>
      </c>
      <c r="D1946" s="8">
        <v>0</v>
      </c>
      <c r="E1946" s="8">
        <v>0</v>
      </c>
      <c r="F1946" s="9">
        <v>59</v>
      </c>
      <c r="G1946" s="10">
        <v>45506.270833333336</v>
      </c>
      <c r="H1946" s="10">
        <v>45506.85833333333</v>
      </c>
      <c r="I1946" s="11">
        <v>14.1</v>
      </c>
      <c r="J1946" s="9">
        <v>4</v>
      </c>
      <c r="K1946" s="9" t="s">
        <v>4</v>
      </c>
      <c r="L1946" s="8">
        <v>7308</v>
      </c>
      <c r="M1946" s="8" t="s">
        <v>50</v>
      </c>
      <c r="N1946" s="8" t="s">
        <v>275</v>
      </c>
      <c r="O1946" s="8"/>
      <c r="P1946" s="12"/>
      <c r="Q1946" s="13" t="s">
        <v>1498</v>
      </c>
      <c r="R1946" s="54" t="str">
        <f>IF(ISNUMBER(MATCH(J1946, Causas!B:B, 0)), "Taxonomía Nueva", IF(ISNUMBER(MATCH(J1946, 'Causas 1'!B:B, 0)), "Taxonomía Antigua", "HUÉRFANO"))</f>
        <v>Taxonomía Nueva</v>
      </c>
      <c r="S1946" s="56">
        <f>YEAR(G1946)</f>
        <v>2024</v>
      </c>
      <c r="T1946" s="8">
        <f>IF(OR(ISBLANK(O1945), O1945=0, O1945="", ISBLANK(P1945), P1945=0, P1945=""), 1, 0)</f>
        <v>1</v>
      </c>
    </row>
    <row r="1947" spans="2:20">
      <c r="B1947" s="7">
        <v>202401356</v>
      </c>
      <c r="C1947" s="8">
        <v>6</v>
      </c>
      <c r="D1947" s="8">
        <v>1</v>
      </c>
      <c r="E1947" s="8">
        <v>45</v>
      </c>
      <c r="F1947" s="9">
        <v>17</v>
      </c>
      <c r="G1947" s="10">
        <v>45506.312094907407</v>
      </c>
      <c r="H1947" s="10">
        <v>45506.627013888887</v>
      </c>
      <c r="I1947" s="11">
        <v>7.56</v>
      </c>
      <c r="J1947" s="9">
        <v>4</v>
      </c>
      <c r="K1947" s="9" t="s">
        <v>4</v>
      </c>
      <c r="L1947" s="8">
        <v>7301</v>
      </c>
      <c r="M1947" s="8" t="s">
        <v>53</v>
      </c>
      <c r="N1947" s="8" t="s">
        <v>51</v>
      </c>
      <c r="O1947" s="8"/>
      <c r="P1947" s="12"/>
      <c r="Q1947" s="13" t="s">
        <v>1499</v>
      </c>
      <c r="R1947" s="54" t="str">
        <f>IF(ISNUMBER(MATCH(J1947, Causas!B:B, 0)), "Taxonomía Nueva", IF(ISNUMBER(MATCH(J1947, 'Causas 1'!B:B, 0)), "Taxonomía Antigua", "HUÉRFANO"))</f>
        <v>Taxonomía Nueva</v>
      </c>
      <c r="S1947" s="56">
        <f>YEAR(G1947)</f>
        <v>2024</v>
      </c>
      <c r="T1947" s="8">
        <f>IF(OR(ISBLANK(O1946), O1946=0, O1946="", ISBLANK(P1946), P1946=0, P1946=""), 1, 0)</f>
        <v>1</v>
      </c>
    </row>
    <row r="1948" spans="2:20">
      <c r="B1948" s="7">
        <v>202401357</v>
      </c>
      <c r="C1948" s="8">
        <v>10</v>
      </c>
      <c r="D1948" s="8">
        <v>6</v>
      </c>
      <c r="E1948" s="8">
        <v>1880</v>
      </c>
      <c r="F1948" s="9">
        <v>68</v>
      </c>
      <c r="G1948" s="10">
        <v>45506.325798611113</v>
      </c>
      <c r="H1948" s="10">
        <v>45506.748969907407</v>
      </c>
      <c r="I1948" s="11">
        <v>10.16</v>
      </c>
      <c r="J1948" s="9">
        <v>4</v>
      </c>
      <c r="K1948" s="9" t="s">
        <v>4</v>
      </c>
      <c r="L1948" s="8">
        <v>7308</v>
      </c>
      <c r="M1948" s="8" t="s">
        <v>50</v>
      </c>
      <c r="N1948" s="8" t="s">
        <v>51</v>
      </c>
      <c r="O1948" s="8"/>
      <c r="P1948" s="12"/>
      <c r="Q1948" s="13" t="s">
        <v>1500</v>
      </c>
      <c r="R1948" s="54" t="str">
        <f>IF(ISNUMBER(MATCH(J1948, Causas!B:B, 0)), "Taxonomía Nueva", IF(ISNUMBER(MATCH(J1948, 'Causas 1'!B:B, 0)), "Taxonomía Antigua", "HUÉRFANO"))</f>
        <v>Taxonomía Nueva</v>
      </c>
      <c r="S1948" s="56">
        <f>YEAR(G1948)</f>
        <v>2024</v>
      </c>
      <c r="T1948" s="8">
        <f>IF(OR(ISBLANK(O1947), O1947=0, O1947="", ISBLANK(P1947), P1947=0, P1947=""), 1, 0)</f>
        <v>1</v>
      </c>
    </row>
    <row r="1949" spans="2:20">
      <c r="B1949" s="7">
        <v>202401361</v>
      </c>
      <c r="C1949" s="8">
        <v>10</v>
      </c>
      <c r="D1949" s="8">
        <v>10</v>
      </c>
      <c r="E1949" s="8">
        <v>545</v>
      </c>
      <c r="F1949" s="9">
        <v>19</v>
      </c>
      <c r="G1949" s="10">
        <v>45506.648900462962</v>
      </c>
      <c r="H1949" s="10">
        <v>45506.723773148151</v>
      </c>
      <c r="I1949" s="11">
        <v>1.8</v>
      </c>
      <c r="J1949" s="9">
        <v>4</v>
      </c>
      <c r="K1949" s="9" t="s">
        <v>4</v>
      </c>
      <c r="L1949" s="8">
        <v>7308</v>
      </c>
      <c r="M1949" s="8" t="s">
        <v>50</v>
      </c>
      <c r="N1949" s="8" t="s">
        <v>51</v>
      </c>
      <c r="O1949" s="8"/>
      <c r="P1949" s="12"/>
      <c r="Q1949" s="13" t="s">
        <v>1501</v>
      </c>
      <c r="R1949" s="54" t="str">
        <f>IF(ISNUMBER(MATCH(J1949, Causas!B:B, 0)), "Taxonomía Nueva", IF(ISNUMBER(MATCH(J1949, 'Causas 1'!B:B, 0)), "Taxonomía Antigua", "HUÉRFANO"))</f>
        <v>Taxonomía Nueva</v>
      </c>
      <c r="S1949" s="56">
        <f>YEAR(G1949)</f>
        <v>2024</v>
      </c>
      <c r="T1949" s="8">
        <f>IF(OR(ISBLANK(O1948), O1948=0, O1948="", ISBLANK(P1948), P1948=0, P1948=""), 1, 0)</f>
        <v>1</v>
      </c>
    </row>
    <row r="1950" spans="2:20">
      <c r="B1950" s="7">
        <v>202401362</v>
      </c>
      <c r="C1950" s="8">
        <v>2</v>
      </c>
      <c r="D1950" s="8">
        <v>7</v>
      </c>
      <c r="E1950" s="8">
        <v>205</v>
      </c>
      <c r="F1950" s="9">
        <v>71</v>
      </c>
      <c r="G1950" s="10">
        <v>45506.429907407408</v>
      </c>
      <c r="H1950" s="10">
        <v>45506.640335648146</v>
      </c>
      <c r="I1950" s="11">
        <v>5.05</v>
      </c>
      <c r="J1950" s="9">
        <v>20</v>
      </c>
      <c r="K1950" s="9" t="s">
        <v>3</v>
      </c>
      <c r="L1950" s="8">
        <v>6303</v>
      </c>
      <c r="M1950" s="8" t="s">
        <v>64</v>
      </c>
      <c r="N1950" s="8" t="s">
        <v>51</v>
      </c>
      <c r="O1950" s="8"/>
      <c r="P1950" s="12"/>
      <c r="Q1950" s="13" t="s">
        <v>1502</v>
      </c>
      <c r="R1950" s="54" t="str">
        <f>IF(ISNUMBER(MATCH(J1950, Causas!B:B, 0)), "Taxonomía Nueva", IF(ISNUMBER(MATCH(J1950, 'Causas 1'!B:B, 0)), "Taxonomía Antigua", "HUÉRFANO"))</f>
        <v>Taxonomía Nueva</v>
      </c>
      <c r="S1950" s="56">
        <f>YEAR(G1950)</f>
        <v>2024</v>
      </c>
      <c r="T1950" s="8">
        <f>IF(OR(ISBLANK(O1949), O1949=0, O1949="", ISBLANK(P1949), P1949=0, P1949=""), 1, 0)</f>
        <v>1</v>
      </c>
    </row>
    <row r="1951" spans="2:20">
      <c r="B1951" s="7">
        <v>202401362</v>
      </c>
      <c r="C1951" s="8">
        <v>2</v>
      </c>
      <c r="D1951" s="8">
        <v>0</v>
      </c>
      <c r="E1951" s="8">
        <v>0</v>
      </c>
      <c r="F1951" s="9">
        <v>2</v>
      </c>
      <c r="G1951" s="10">
        <v>45506.429907407408</v>
      </c>
      <c r="H1951" s="10">
        <v>45506.640335648146</v>
      </c>
      <c r="I1951" s="11">
        <v>5.05</v>
      </c>
      <c r="J1951" s="9">
        <v>20</v>
      </c>
      <c r="K1951" s="9" t="s">
        <v>3</v>
      </c>
      <c r="L1951" s="8">
        <v>7308</v>
      </c>
      <c r="M1951" s="8" t="s">
        <v>50</v>
      </c>
      <c r="N1951" s="8" t="s">
        <v>51</v>
      </c>
      <c r="O1951" s="8"/>
      <c r="P1951" s="12"/>
      <c r="Q1951" s="13" t="s">
        <v>1502</v>
      </c>
      <c r="R1951" s="54" t="str">
        <f>IF(ISNUMBER(MATCH(J1951, Causas!B:B, 0)), "Taxonomía Nueva", IF(ISNUMBER(MATCH(J1951, 'Causas 1'!B:B, 0)), "Taxonomía Antigua", "HUÉRFANO"))</f>
        <v>Taxonomía Nueva</v>
      </c>
      <c r="S1951" s="56">
        <f>YEAR(G1951)</f>
        <v>2024</v>
      </c>
      <c r="T1951" s="8">
        <f>IF(OR(ISBLANK(O1950), O1950=0, O1950="", ISBLANK(P1950), P1950=0, P1950=""), 1, 0)</f>
        <v>1</v>
      </c>
    </row>
    <row r="1952" spans="2:20">
      <c r="B1952" s="7">
        <v>202401373</v>
      </c>
      <c r="C1952" s="8">
        <v>2</v>
      </c>
      <c r="D1952" s="8">
        <v>8</v>
      </c>
      <c r="E1952" s="8">
        <v>260</v>
      </c>
      <c r="F1952" s="9">
        <v>161</v>
      </c>
      <c r="G1952" s="10">
        <v>45506.747465277775</v>
      </c>
      <c r="H1952" s="10">
        <v>45506.895405092589</v>
      </c>
      <c r="I1952" s="11">
        <v>3.55</v>
      </c>
      <c r="J1952" s="9">
        <v>4</v>
      </c>
      <c r="K1952" s="9" t="s">
        <v>4</v>
      </c>
      <c r="L1952" s="8">
        <v>7308</v>
      </c>
      <c r="M1952" s="8" t="s">
        <v>50</v>
      </c>
      <c r="N1952" s="8" t="s">
        <v>51</v>
      </c>
      <c r="O1952" s="8"/>
      <c r="P1952" s="12"/>
      <c r="Q1952" s="13" t="s">
        <v>1503</v>
      </c>
      <c r="R1952" s="54" t="str">
        <f>IF(ISNUMBER(MATCH(J1952, Causas!B:B, 0)), "Taxonomía Nueva", IF(ISNUMBER(MATCH(J1952, 'Causas 1'!B:B, 0)), "Taxonomía Antigua", "HUÉRFANO"))</f>
        <v>Taxonomía Nueva</v>
      </c>
      <c r="S1952" s="56">
        <f>YEAR(G1952)</f>
        <v>2024</v>
      </c>
      <c r="T1952" s="8">
        <f>IF(OR(ISBLANK(O1951), O1951=0, O1951="", ISBLANK(P1951), P1951=0, P1951=""), 1, 0)</f>
        <v>1</v>
      </c>
    </row>
    <row r="1953" spans="2:20">
      <c r="B1953" s="7">
        <v>202401374</v>
      </c>
      <c r="C1953" s="8">
        <v>7</v>
      </c>
      <c r="D1953" s="8">
        <v>0</v>
      </c>
      <c r="E1953" s="8">
        <v>0</v>
      </c>
      <c r="F1953" s="9">
        <v>50</v>
      </c>
      <c r="G1953" s="10">
        <v>45506.4606712963</v>
      </c>
      <c r="H1953" s="10">
        <v>45506.553657407407</v>
      </c>
      <c r="I1953" s="11">
        <v>2.23</v>
      </c>
      <c r="J1953" s="9">
        <v>5</v>
      </c>
      <c r="K1953" s="9" t="s">
        <v>4</v>
      </c>
      <c r="L1953" s="8">
        <v>7301</v>
      </c>
      <c r="M1953" s="8" t="s">
        <v>53</v>
      </c>
      <c r="N1953" s="8" t="s">
        <v>275</v>
      </c>
      <c r="O1953" s="8"/>
      <c r="P1953" s="12"/>
      <c r="Q1953" s="13" t="s">
        <v>1504</v>
      </c>
      <c r="R1953" s="54" t="str">
        <f>IF(ISNUMBER(MATCH(J1953, Causas!B:B, 0)), "Taxonomía Nueva", IF(ISNUMBER(MATCH(J1953, 'Causas 1'!B:B, 0)), "Taxonomía Antigua", "HUÉRFANO"))</f>
        <v>Taxonomía Nueva</v>
      </c>
      <c r="S1953" s="56">
        <f>YEAR(G1953)</f>
        <v>2024</v>
      </c>
      <c r="T1953" s="8">
        <f>IF(OR(ISBLANK(O1952), O1952=0, O1952="", ISBLANK(P1952), P1952=0, P1952=""), 1, 0)</f>
        <v>1</v>
      </c>
    </row>
    <row r="1954" spans="2:20">
      <c r="B1954" s="7">
        <v>202401385</v>
      </c>
      <c r="C1954" s="8">
        <v>7</v>
      </c>
      <c r="D1954" s="8">
        <v>4</v>
      </c>
      <c r="E1954" s="8">
        <v>75</v>
      </c>
      <c r="F1954" s="9">
        <v>17</v>
      </c>
      <c r="G1954" s="10">
        <v>45506.547349537039</v>
      </c>
      <c r="H1954" s="10">
        <v>45506.710532407407</v>
      </c>
      <c r="I1954" s="11">
        <v>3.92</v>
      </c>
      <c r="J1954" s="9">
        <v>5</v>
      </c>
      <c r="K1954" s="9" t="s">
        <v>4</v>
      </c>
      <c r="L1954" s="8">
        <v>7301</v>
      </c>
      <c r="M1954" s="8" t="s">
        <v>53</v>
      </c>
      <c r="N1954" s="8" t="s">
        <v>51</v>
      </c>
      <c r="O1954" s="8"/>
      <c r="P1954" s="12"/>
      <c r="Q1954" s="13" t="s">
        <v>1505</v>
      </c>
      <c r="R1954" s="54" t="str">
        <f>IF(ISNUMBER(MATCH(J1954, Causas!B:B, 0)), "Taxonomía Nueva", IF(ISNUMBER(MATCH(J1954, 'Causas 1'!B:B, 0)), "Taxonomía Antigua", "HUÉRFANO"))</f>
        <v>Taxonomía Nueva</v>
      </c>
      <c r="S1954" s="56">
        <f>YEAR(G1954)</f>
        <v>2024</v>
      </c>
      <c r="T1954" s="8">
        <f>IF(OR(ISBLANK(O1953), O1953=0, O1953="", ISBLANK(P1953), P1953=0, P1953=""), 1, 0)</f>
        <v>1</v>
      </c>
    </row>
    <row r="1955" spans="2:20">
      <c r="B1955" s="7">
        <v>202401396</v>
      </c>
      <c r="C1955" s="8">
        <v>7</v>
      </c>
      <c r="D1955" s="8">
        <v>0</v>
      </c>
      <c r="E1955" s="8">
        <v>0</v>
      </c>
      <c r="F1955" s="9">
        <v>6</v>
      </c>
      <c r="G1955" s="10">
        <v>45506.675347222219</v>
      </c>
      <c r="H1955" s="10">
        <v>45506.811597222222</v>
      </c>
      <c r="I1955" s="11">
        <v>3.27</v>
      </c>
      <c r="J1955" s="9">
        <v>30</v>
      </c>
      <c r="K1955" s="9" t="s">
        <v>4</v>
      </c>
      <c r="L1955" s="8">
        <v>7301</v>
      </c>
      <c r="M1955" s="8" t="s">
        <v>53</v>
      </c>
      <c r="N1955" s="8" t="s">
        <v>275</v>
      </c>
      <c r="O1955" s="8"/>
      <c r="P1955" s="12"/>
      <c r="Q1955" s="13" t="s">
        <v>1506</v>
      </c>
      <c r="R1955" s="54" t="str">
        <f>IF(ISNUMBER(MATCH(J1955, Causas!B:B, 0)), "Taxonomía Nueva", IF(ISNUMBER(MATCH(J1955, 'Causas 1'!B:B, 0)), "Taxonomía Antigua", "HUÉRFANO"))</f>
        <v>Taxonomía Nueva</v>
      </c>
      <c r="S1955" s="56">
        <f>YEAR(G1955)</f>
        <v>2024</v>
      </c>
      <c r="T1955" s="8">
        <f>IF(OR(ISBLANK(O1954), O1954=0, O1954="", ISBLANK(P1954), P1954=0, P1954=""), 1, 0)</f>
        <v>1</v>
      </c>
    </row>
    <row r="1956" spans="2:20">
      <c r="B1956" s="7">
        <v>202401421</v>
      </c>
      <c r="C1956" s="8">
        <v>2</v>
      </c>
      <c r="D1956" s="8">
        <v>6</v>
      </c>
      <c r="E1956" s="8">
        <v>185</v>
      </c>
      <c r="F1956" s="9">
        <v>119</v>
      </c>
      <c r="G1956" s="10">
        <v>45507.338506944441</v>
      </c>
      <c r="H1956" s="10">
        <v>45507.625844907408</v>
      </c>
      <c r="I1956" s="11">
        <v>6.9</v>
      </c>
      <c r="J1956" s="9">
        <v>4</v>
      </c>
      <c r="K1956" s="9" t="s">
        <v>3</v>
      </c>
      <c r="L1956" s="8">
        <v>7308</v>
      </c>
      <c r="M1956" s="8" t="s">
        <v>50</v>
      </c>
      <c r="N1956" s="8" t="s">
        <v>51</v>
      </c>
      <c r="O1956" s="8"/>
      <c r="P1956" s="12"/>
      <c r="Q1956" s="13" t="s">
        <v>1507</v>
      </c>
      <c r="R1956" s="54" t="str">
        <f>IF(ISNUMBER(MATCH(J1956, Causas!B:B, 0)), "Taxonomía Nueva", IF(ISNUMBER(MATCH(J1956, 'Causas 1'!B:B, 0)), "Taxonomía Antigua", "HUÉRFANO"))</f>
        <v>Taxonomía Nueva</v>
      </c>
      <c r="S1956" s="56">
        <f>YEAR(G1956)</f>
        <v>2024</v>
      </c>
      <c r="T1956" s="8">
        <f>IF(OR(ISBLANK(O1955), O1955=0, O1955="", ISBLANK(P1955), P1955=0, P1955=""), 1, 0)</f>
        <v>1</v>
      </c>
    </row>
    <row r="1957" spans="2:20">
      <c r="B1957" s="7">
        <v>202401422</v>
      </c>
      <c r="C1957" s="8">
        <v>10</v>
      </c>
      <c r="D1957" s="8">
        <v>1</v>
      </c>
      <c r="E1957" s="8">
        <v>10</v>
      </c>
      <c r="F1957" s="9">
        <v>6</v>
      </c>
      <c r="G1957" s="10">
        <v>45507.347233796296</v>
      </c>
      <c r="H1957" s="10">
        <v>45507.741770833331</v>
      </c>
      <c r="I1957" s="11">
        <v>9.4700000000000006</v>
      </c>
      <c r="J1957" s="9">
        <v>4</v>
      </c>
      <c r="K1957" s="9" t="s">
        <v>4</v>
      </c>
      <c r="L1957" s="8">
        <v>7308</v>
      </c>
      <c r="M1957" s="8" t="s">
        <v>50</v>
      </c>
      <c r="N1957" s="8" t="s">
        <v>51</v>
      </c>
      <c r="O1957" s="8"/>
      <c r="P1957" s="12"/>
      <c r="Q1957" s="13" t="s">
        <v>1508</v>
      </c>
      <c r="R1957" s="54" t="str">
        <f>IF(ISNUMBER(MATCH(J1957, Causas!B:B, 0)), "Taxonomía Nueva", IF(ISNUMBER(MATCH(J1957, 'Causas 1'!B:B, 0)), "Taxonomía Antigua", "HUÉRFANO"))</f>
        <v>Taxonomía Nueva</v>
      </c>
      <c r="S1957" s="56">
        <f>YEAR(G1957)</f>
        <v>2024</v>
      </c>
      <c r="T1957" s="8">
        <f>IF(OR(ISBLANK(O1956), O1956=0, O1956="", ISBLANK(P1956), P1956=0, P1956=""), 1, 0)</f>
        <v>1</v>
      </c>
    </row>
    <row r="1958" spans="2:20">
      <c r="B1958" s="7">
        <v>202401425</v>
      </c>
      <c r="C1958" s="8">
        <v>10</v>
      </c>
      <c r="D1958" s="8">
        <v>1</v>
      </c>
      <c r="E1958" s="8">
        <v>25</v>
      </c>
      <c r="F1958" s="9">
        <v>24</v>
      </c>
      <c r="G1958" s="10">
        <v>45507.412256944444</v>
      </c>
      <c r="H1958" s="10">
        <v>45507.630127314813</v>
      </c>
      <c r="I1958" s="11">
        <v>5.23</v>
      </c>
      <c r="J1958" s="9">
        <v>5</v>
      </c>
      <c r="K1958" s="9" t="s">
        <v>4</v>
      </c>
      <c r="L1958" s="8">
        <v>7308</v>
      </c>
      <c r="M1958" s="8" t="s">
        <v>50</v>
      </c>
      <c r="N1958" s="8" t="s">
        <v>51</v>
      </c>
      <c r="O1958" s="8"/>
      <c r="P1958" s="12"/>
      <c r="Q1958" s="13" t="s">
        <v>1509</v>
      </c>
      <c r="R1958" s="54" t="str">
        <f>IF(ISNUMBER(MATCH(J1958, Causas!B:B, 0)), "Taxonomía Nueva", IF(ISNUMBER(MATCH(J1958, 'Causas 1'!B:B, 0)), "Taxonomía Antigua", "HUÉRFANO"))</f>
        <v>Taxonomía Nueva</v>
      </c>
      <c r="S1958" s="56">
        <f>YEAR(G1958)</f>
        <v>2024</v>
      </c>
      <c r="T1958" s="8">
        <f>IF(OR(ISBLANK(O1957), O1957=0, O1957="", ISBLANK(P1957), P1957=0, P1957=""), 1, 0)</f>
        <v>1</v>
      </c>
    </row>
    <row r="1959" spans="2:20">
      <c r="B1959" s="7">
        <v>202401426</v>
      </c>
      <c r="C1959" s="8">
        <v>10</v>
      </c>
      <c r="D1959" s="8">
        <v>3</v>
      </c>
      <c r="E1959" s="8">
        <v>55</v>
      </c>
      <c r="F1959" s="9">
        <v>15</v>
      </c>
      <c r="G1959" s="10">
        <v>45507.412997685184</v>
      </c>
      <c r="H1959" s="10">
        <v>45507.692673611113</v>
      </c>
      <c r="I1959" s="11">
        <v>6.71</v>
      </c>
      <c r="J1959" s="9">
        <v>4</v>
      </c>
      <c r="K1959" s="9" t="s">
        <v>4</v>
      </c>
      <c r="L1959" s="8">
        <v>7308</v>
      </c>
      <c r="M1959" s="8" t="s">
        <v>50</v>
      </c>
      <c r="N1959" s="8" t="s">
        <v>51</v>
      </c>
      <c r="O1959" s="8"/>
      <c r="P1959" s="12"/>
      <c r="Q1959" s="13" t="s">
        <v>1510</v>
      </c>
      <c r="R1959" s="54" t="str">
        <f>IF(ISNUMBER(MATCH(J1959, Causas!B:B, 0)), "Taxonomía Nueva", IF(ISNUMBER(MATCH(J1959, 'Causas 1'!B:B, 0)), "Taxonomía Antigua", "HUÉRFANO"))</f>
        <v>Taxonomía Nueva</v>
      </c>
      <c r="S1959" s="56">
        <f>YEAR(G1959)</f>
        <v>2024</v>
      </c>
      <c r="T1959" s="8">
        <f>IF(OR(ISBLANK(O1958), O1958=0, O1958="", ISBLANK(P1958), P1958=0, P1958=""), 1, 0)</f>
        <v>1</v>
      </c>
    </row>
    <row r="1960" spans="2:20">
      <c r="B1960" s="7">
        <v>202401427</v>
      </c>
      <c r="C1960" s="8">
        <v>2</v>
      </c>
      <c r="D1960" s="8">
        <v>16</v>
      </c>
      <c r="E1960" s="8">
        <v>1467.5</v>
      </c>
      <c r="F1960" s="9">
        <v>29</v>
      </c>
      <c r="G1960" s="10">
        <v>45507.413634259261</v>
      </c>
      <c r="H1960" s="10">
        <v>45507.94425925926</v>
      </c>
      <c r="I1960" s="11">
        <v>12.74</v>
      </c>
      <c r="J1960" s="9">
        <v>4</v>
      </c>
      <c r="K1960" s="9" t="s">
        <v>3</v>
      </c>
      <c r="L1960" s="8">
        <v>7308</v>
      </c>
      <c r="M1960" s="8" t="s">
        <v>50</v>
      </c>
      <c r="N1960" s="8" t="s">
        <v>51</v>
      </c>
      <c r="O1960" s="8"/>
      <c r="P1960" s="12"/>
      <c r="Q1960" s="13" t="s">
        <v>1511</v>
      </c>
      <c r="R1960" s="54" t="str">
        <f>IF(ISNUMBER(MATCH(J1960, Causas!B:B, 0)), "Taxonomía Nueva", IF(ISNUMBER(MATCH(J1960, 'Causas 1'!B:B, 0)), "Taxonomía Antigua", "HUÉRFANO"))</f>
        <v>Taxonomía Nueva</v>
      </c>
      <c r="S1960" s="56">
        <f>YEAR(G1960)</f>
        <v>2024</v>
      </c>
      <c r="T1960" s="8">
        <f>IF(OR(ISBLANK(O1959), O1959=0, O1959="", ISBLANK(P1959), P1959=0, P1959=""), 1, 0)</f>
        <v>1</v>
      </c>
    </row>
    <row r="1961" spans="2:20">
      <c r="B1961" s="7">
        <v>202401428</v>
      </c>
      <c r="C1961" s="8">
        <v>2</v>
      </c>
      <c r="D1961" s="8">
        <v>7</v>
      </c>
      <c r="E1961" s="8">
        <v>195</v>
      </c>
      <c r="F1961" s="9">
        <v>7</v>
      </c>
      <c r="G1961" s="10">
        <v>45507.414120370369</v>
      </c>
      <c r="H1961" s="10">
        <v>45507.754004629627</v>
      </c>
      <c r="I1961" s="11">
        <v>8.16</v>
      </c>
      <c r="J1961" s="9">
        <v>4</v>
      </c>
      <c r="K1961" s="9" t="s">
        <v>4</v>
      </c>
      <c r="L1961" s="8">
        <v>7308</v>
      </c>
      <c r="M1961" s="8" t="s">
        <v>50</v>
      </c>
      <c r="N1961" s="8" t="s">
        <v>51</v>
      </c>
      <c r="O1961" s="8"/>
      <c r="P1961" s="12"/>
      <c r="Q1961" s="13" t="s">
        <v>1512</v>
      </c>
      <c r="R1961" s="54" t="str">
        <f>IF(ISNUMBER(MATCH(J1961, Causas!B:B, 0)), "Taxonomía Nueva", IF(ISNUMBER(MATCH(J1961, 'Causas 1'!B:B, 0)), "Taxonomía Antigua", "HUÉRFANO"))</f>
        <v>Taxonomía Nueva</v>
      </c>
      <c r="S1961" s="56">
        <f>YEAR(G1961)</f>
        <v>2024</v>
      </c>
      <c r="T1961" s="8">
        <f>IF(OR(ISBLANK(O1960), O1960=0, O1960="", ISBLANK(P1960), P1960=0, P1960=""), 1, 0)</f>
        <v>1</v>
      </c>
    </row>
    <row r="1962" spans="2:20">
      <c r="B1962" s="7">
        <v>202401429</v>
      </c>
      <c r="C1962" s="8">
        <v>9</v>
      </c>
      <c r="D1962" s="8">
        <v>2</v>
      </c>
      <c r="E1962" s="8">
        <v>20</v>
      </c>
      <c r="F1962" s="9">
        <v>12</v>
      </c>
      <c r="G1962" s="10">
        <v>45507.415069444447</v>
      </c>
      <c r="H1962" s="10">
        <v>45507.59679398148</v>
      </c>
      <c r="I1962" s="11">
        <v>4.3600000000000003</v>
      </c>
      <c r="J1962" s="9">
        <v>5</v>
      </c>
      <c r="K1962" s="9" t="s">
        <v>4</v>
      </c>
      <c r="L1962" s="8">
        <v>7308</v>
      </c>
      <c r="M1962" s="8" t="s">
        <v>50</v>
      </c>
      <c r="N1962" s="8" t="s">
        <v>51</v>
      </c>
      <c r="O1962" s="8"/>
      <c r="P1962" s="12"/>
      <c r="Q1962" s="13" t="s">
        <v>1513</v>
      </c>
      <c r="R1962" s="54" t="str">
        <f>IF(ISNUMBER(MATCH(J1962, Causas!B:B, 0)), "Taxonomía Nueva", IF(ISNUMBER(MATCH(J1962, 'Causas 1'!B:B, 0)), "Taxonomía Antigua", "HUÉRFANO"))</f>
        <v>Taxonomía Nueva</v>
      </c>
      <c r="S1962" s="56">
        <f>YEAR(G1962)</f>
        <v>2024</v>
      </c>
      <c r="T1962" s="8">
        <f>IF(OR(ISBLANK(O1961), O1961=0, O1961="", ISBLANK(P1961), P1961=0, P1961=""), 1, 0)</f>
        <v>1</v>
      </c>
    </row>
    <row r="1963" spans="2:20">
      <c r="B1963" s="7">
        <v>202401430</v>
      </c>
      <c r="C1963" s="8">
        <v>10</v>
      </c>
      <c r="D1963" s="8">
        <v>6</v>
      </c>
      <c r="E1963" s="8">
        <v>1880</v>
      </c>
      <c r="F1963" s="9">
        <v>68</v>
      </c>
      <c r="G1963" s="10">
        <v>45507.415347222224</v>
      </c>
      <c r="H1963" s="10">
        <v>45507.623067129629</v>
      </c>
      <c r="I1963" s="11">
        <v>4.99</v>
      </c>
      <c r="J1963" s="9">
        <v>4</v>
      </c>
      <c r="K1963" s="9" t="s">
        <v>4</v>
      </c>
      <c r="L1963" s="8">
        <v>7308</v>
      </c>
      <c r="M1963" s="8" t="s">
        <v>50</v>
      </c>
      <c r="N1963" s="8" t="s">
        <v>51</v>
      </c>
      <c r="O1963" s="8"/>
      <c r="P1963" s="12"/>
      <c r="Q1963" s="13" t="s">
        <v>1514</v>
      </c>
      <c r="R1963" s="54" t="str">
        <f>IF(ISNUMBER(MATCH(J1963, Causas!B:B, 0)), "Taxonomía Nueva", IF(ISNUMBER(MATCH(J1963, 'Causas 1'!B:B, 0)), "Taxonomía Antigua", "HUÉRFANO"))</f>
        <v>Taxonomía Nueva</v>
      </c>
      <c r="S1963" s="56">
        <f>YEAR(G1963)</f>
        <v>2024</v>
      </c>
      <c r="T1963" s="8">
        <f>IF(OR(ISBLANK(O1962), O1962=0, O1962="", ISBLANK(P1962), P1962=0, P1962=""), 1, 0)</f>
        <v>1</v>
      </c>
    </row>
    <row r="1964" spans="2:20">
      <c r="B1964" s="7">
        <v>202401431</v>
      </c>
      <c r="C1964" s="8">
        <v>9</v>
      </c>
      <c r="D1964" s="8">
        <v>0</v>
      </c>
      <c r="E1964" s="8">
        <v>0</v>
      </c>
      <c r="F1964" s="9">
        <v>22</v>
      </c>
      <c r="G1964" s="10">
        <v>45507.415937500002</v>
      </c>
      <c r="H1964" s="10">
        <v>45507.540775462963</v>
      </c>
      <c r="I1964" s="11">
        <v>3</v>
      </c>
      <c r="J1964" s="9">
        <v>4</v>
      </c>
      <c r="K1964" s="9" t="s">
        <v>4</v>
      </c>
      <c r="L1964" s="8">
        <v>7308</v>
      </c>
      <c r="M1964" s="8" t="s">
        <v>50</v>
      </c>
      <c r="N1964" s="8" t="s">
        <v>275</v>
      </c>
      <c r="O1964" s="8"/>
      <c r="P1964" s="12"/>
      <c r="Q1964" s="13" t="s">
        <v>1486</v>
      </c>
      <c r="R1964" s="54" t="str">
        <f>IF(ISNUMBER(MATCH(J1964, Causas!B:B, 0)), "Taxonomía Nueva", IF(ISNUMBER(MATCH(J1964, 'Causas 1'!B:B, 0)), "Taxonomía Antigua", "HUÉRFANO"))</f>
        <v>Taxonomía Nueva</v>
      </c>
      <c r="S1964" s="56">
        <f>YEAR(G1964)</f>
        <v>2024</v>
      </c>
      <c r="T1964" s="8">
        <f>IF(OR(ISBLANK(O1963), O1963=0, O1963="", ISBLANK(P1963), P1963=0, P1963=""), 1, 0)</f>
        <v>1</v>
      </c>
    </row>
    <row r="1965" spans="2:20">
      <c r="B1965" s="7">
        <v>202401432</v>
      </c>
      <c r="C1965" s="8">
        <v>2</v>
      </c>
      <c r="D1965" s="8">
        <v>0</v>
      </c>
      <c r="E1965" s="8">
        <v>0</v>
      </c>
      <c r="F1965" s="9">
        <v>8</v>
      </c>
      <c r="G1965" s="10">
        <v>45507.416875000003</v>
      </c>
      <c r="H1965" s="10">
        <v>45507.555567129632</v>
      </c>
      <c r="I1965" s="11">
        <v>3.33</v>
      </c>
      <c r="J1965" s="9">
        <v>4</v>
      </c>
      <c r="K1965" s="9" t="s">
        <v>4</v>
      </c>
      <c r="L1965" s="8">
        <v>7308</v>
      </c>
      <c r="M1965" s="8" t="s">
        <v>50</v>
      </c>
      <c r="N1965" s="8" t="s">
        <v>275</v>
      </c>
      <c r="O1965" s="8"/>
      <c r="P1965" s="12"/>
      <c r="Q1965" s="13" t="s">
        <v>1515</v>
      </c>
      <c r="R1965" s="54" t="str">
        <f>IF(ISNUMBER(MATCH(J1965, Causas!B:B, 0)), "Taxonomía Nueva", IF(ISNUMBER(MATCH(J1965, 'Causas 1'!B:B, 0)), "Taxonomía Antigua", "HUÉRFANO"))</f>
        <v>Taxonomía Nueva</v>
      </c>
      <c r="S1965" s="56">
        <f>YEAR(G1965)</f>
        <v>2024</v>
      </c>
      <c r="T1965" s="8">
        <f>IF(OR(ISBLANK(O1964), O1964=0, O1964="", ISBLANK(P1964), P1964=0, P1964=""), 1, 0)</f>
        <v>1</v>
      </c>
    </row>
    <row r="1966" spans="2:20">
      <c r="B1966" s="7">
        <v>202401434</v>
      </c>
      <c r="C1966" s="8">
        <v>7</v>
      </c>
      <c r="D1966" s="8">
        <v>4</v>
      </c>
      <c r="E1966" s="8">
        <v>75</v>
      </c>
      <c r="F1966" s="9">
        <v>17</v>
      </c>
      <c r="G1966" s="10">
        <v>45507.427291666667</v>
      </c>
      <c r="H1966" s="10">
        <v>45507.451238425929</v>
      </c>
      <c r="I1966" s="11">
        <v>0.56999999999999995</v>
      </c>
      <c r="J1966" s="9">
        <v>5</v>
      </c>
      <c r="K1966" s="9" t="s">
        <v>4</v>
      </c>
      <c r="L1966" s="8">
        <v>7301</v>
      </c>
      <c r="M1966" s="8" t="s">
        <v>53</v>
      </c>
      <c r="N1966" s="8" t="s">
        <v>51</v>
      </c>
      <c r="O1966" s="8"/>
      <c r="P1966" s="12"/>
      <c r="Q1966" s="13" t="s">
        <v>1516</v>
      </c>
      <c r="R1966" s="54" t="str">
        <f>IF(ISNUMBER(MATCH(J1966, Causas!B:B, 0)), "Taxonomía Nueva", IF(ISNUMBER(MATCH(J1966, 'Causas 1'!B:B, 0)), "Taxonomía Antigua", "HUÉRFANO"))</f>
        <v>Taxonomía Nueva</v>
      </c>
      <c r="S1966" s="56">
        <f>YEAR(G1966)</f>
        <v>2024</v>
      </c>
      <c r="T1966" s="8">
        <f>IF(OR(ISBLANK(O1965), O1965=0, O1965="", ISBLANK(P1965), P1965=0, P1965=""), 1, 0)</f>
        <v>1</v>
      </c>
    </row>
    <row r="1967" spans="2:20">
      <c r="B1967" s="7">
        <v>202401435</v>
      </c>
      <c r="C1967" s="8">
        <v>2</v>
      </c>
      <c r="D1967" s="8">
        <v>4</v>
      </c>
      <c r="E1967" s="8">
        <v>255</v>
      </c>
      <c r="F1967" s="9">
        <v>11</v>
      </c>
      <c r="G1967" s="10">
        <v>45507.43546296296</v>
      </c>
      <c r="H1967" s="10">
        <v>45507.73978009259</v>
      </c>
      <c r="I1967" s="11">
        <v>7.3</v>
      </c>
      <c r="J1967" s="9">
        <v>4</v>
      </c>
      <c r="K1967" s="9" t="s">
        <v>4</v>
      </c>
      <c r="L1967" s="8">
        <v>7308</v>
      </c>
      <c r="M1967" s="8" t="s">
        <v>50</v>
      </c>
      <c r="N1967" s="8" t="s">
        <v>51</v>
      </c>
      <c r="O1967" s="8"/>
      <c r="P1967" s="12"/>
      <c r="Q1967" s="13" t="s">
        <v>1517</v>
      </c>
      <c r="R1967" s="54" t="str">
        <f>IF(ISNUMBER(MATCH(J1967, Causas!B:B, 0)), "Taxonomía Nueva", IF(ISNUMBER(MATCH(J1967, 'Causas 1'!B:B, 0)), "Taxonomía Antigua", "HUÉRFANO"))</f>
        <v>Taxonomía Nueva</v>
      </c>
      <c r="S1967" s="56">
        <f>YEAR(G1967)</f>
        <v>2024</v>
      </c>
      <c r="T1967" s="8">
        <f>IF(OR(ISBLANK(O1966), O1966=0, O1966="", ISBLANK(P1966), P1966=0, P1966=""), 1, 0)</f>
        <v>1</v>
      </c>
    </row>
    <row r="1968" spans="2:20">
      <c r="B1968" s="7">
        <v>202401436</v>
      </c>
      <c r="C1968" s="8">
        <v>7</v>
      </c>
      <c r="D1968" s="8">
        <v>0</v>
      </c>
      <c r="E1968" s="8">
        <v>0</v>
      </c>
      <c r="F1968" s="9">
        <v>10</v>
      </c>
      <c r="G1968" s="10">
        <v>45507.441562499997</v>
      </c>
      <c r="H1968" s="10">
        <v>45507.516099537039</v>
      </c>
      <c r="I1968" s="11">
        <v>1.79</v>
      </c>
      <c r="J1968" s="9">
        <v>5</v>
      </c>
      <c r="K1968" s="9" t="s">
        <v>4</v>
      </c>
      <c r="L1968" s="8">
        <v>7301</v>
      </c>
      <c r="M1968" s="8" t="s">
        <v>53</v>
      </c>
      <c r="N1968" s="8" t="s">
        <v>275</v>
      </c>
      <c r="O1968" s="8"/>
      <c r="P1968" s="12"/>
      <c r="Q1968" s="13" t="s">
        <v>1518</v>
      </c>
      <c r="R1968" s="54" t="str">
        <f>IF(ISNUMBER(MATCH(J1968, Causas!B:B, 0)), "Taxonomía Nueva", IF(ISNUMBER(MATCH(J1968, 'Causas 1'!B:B, 0)), "Taxonomía Antigua", "HUÉRFANO"))</f>
        <v>Taxonomía Nueva</v>
      </c>
      <c r="S1968" s="56">
        <f>YEAR(G1968)</f>
        <v>2024</v>
      </c>
      <c r="T1968" s="8">
        <f>IF(OR(ISBLANK(O1967), O1967=0, O1967="", ISBLANK(P1967), P1967=0, P1967=""), 1, 0)</f>
        <v>1</v>
      </c>
    </row>
    <row r="1969" spans="2:20">
      <c r="B1969" s="7">
        <v>202401441</v>
      </c>
      <c r="C1969" s="8">
        <v>2</v>
      </c>
      <c r="D1969" s="8">
        <v>1</v>
      </c>
      <c r="E1969" s="8">
        <v>25</v>
      </c>
      <c r="F1969" s="9">
        <v>39</v>
      </c>
      <c r="G1969" s="10">
        <v>45507.476643518516</v>
      </c>
      <c r="H1969" s="10">
        <v>45507.738032407404</v>
      </c>
      <c r="I1969" s="11">
        <v>6.27</v>
      </c>
      <c r="J1969" s="9">
        <v>30</v>
      </c>
      <c r="K1969" s="9" t="s">
        <v>4</v>
      </c>
      <c r="L1969" s="8">
        <v>7308</v>
      </c>
      <c r="M1969" s="8" t="s">
        <v>50</v>
      </c>
      <c r="N1969" s="8" t="s">
        <v>51</v>
      </c>
      <c r="O1969" s="8"/>
      <c r="P1969" s="12"/>
      <c r="Q1969" s="13" t="s">
        <v>1519</v>
      </c>
      <c r="R1969" s="54" t="str">
        <f>IF(ISNUMBER(MATCH(J1969, Causas!B:B, 0)), "Taxonomía Nueva", IF(ISNUMBER(MATCH(J1969, 'Causas 1'!B:B, 0)), "Taxonomía Antigua", "HUÉRFANO"))</f>
        <v>Taxonomía Nueva</v>
      </c>
      <c r="S1969" s="56">
        <f>YEAR(G1969)</f>
        <v>2024</v>
      </c>
      <c r="T1969" s="8">
        <f>IF(OR(ISBLANK(O1968), O1968=0, O1968="", ISBLANK(P1968), P1968=0, P1968=""), 1, 0)</f>
        <v>1</v>
      </c>
    </row>
    <row r="1970" spans="2:20">
      <c r="B1970" s="7">
        <v>202401448</v>
      </c>
      <c r="C1970" s="8">
        <v>10</v>
      </c>
      <c r="D1970" s="8">
        <v>0</v>
      </c>
      <c r="E1970" s="8">
        <v>0</v>
      </c>
      <c r="F1970" s="9">
        <v>8</v>
      </c>
      <c r="G1970" s="10">
        <v>45507.632847222223</v>
      </c>
      <c r="H1970" s="10">
        <v>45507.689918981479</v>
      </c>
      <c r="I1970" s="11">
        <v>1.37</v>
      </c>
      <c r="J1970" s="9">
        <v>26</v>
      </c>
      <c r="K1970" s="9" t="s">
        <v>4</v>
      </c>
      <c r="L1970" s="8">
        <v>7308</v>
      </c>
      <c r="M1970" s="8" t="s">
        <v>50</v>
      </c>
      <c r="N1970" s="8" t="s">
        <v>275</v>
      </c>
      <c r="O1970" s="8"/>
      <c r="P1970" s="12"/>
      <c r="Q1970" s="13" t="s">
        <v>1520</v>
      </c>
      <c r="R1970" s="54" t="str">
        <f>IF(ISNUMBER(MATCH(J1970, Causas!B:B, 0)), "Taxonomía Nueva", IF(ISNUMBER(MATCH(J1970, 'Causas 1'!B:B, 0)), "Taxonomía Antigua", "HUÉRFANO"))</f>
        <v>Taxonomía Nueva</v>
      </c>
      <c r="S1970" s="56">
        <f>YEAR(G1970)</f>
        <v>2024</v>
      </c>
      <c r="T1970" s="8">
        <f>IF(OR(ISBLANK(O1969), O1969=0, O1969="", ISBLANK(P1969), P1969=0, P1969=""), 1, 0)</f>
        <v>1</v>
      </c>
    </row>
    <row r="1971" spans="2:20">
      <c r="B1971" s="7">
        <v>202401477</v>
      </c>
      <c r="C1971" s="8">
        <v>2</v>
      </c>
      <c r="D1971" s="8">
        <v>0</v>
      </c>
      <c r="E1971" s="8">
        <v>0</v>
      </c>
      <c r="F1971" s="9">
        <v>8</v>
      </c>
      <c r="G1971" s="10">
        <v>45508.819768518515</v>
      </c>
      <c r="H1971" s="10">
        <v>45508.885092592594</v>
      </c>
      <c r="I1971" s="11">
        <v>1.57</v>
      </c>
      <c r="J1971" s="9">
        <v>30</v>
      </c>
      <c r="K1971" s="9" t="s">
        <v>4</v>
      </c>
      <c r="L1971" s="8">
        <v>6303</v>
      </c>
      <c r="M1971" s="8" t="s">
        <v>64</v>
      </c>
      <c r="N1971" s="8" t="s">
        <v>275</v>
      </c>
      <c r="O1971" s="8"/>
      <c r="P1971" s="12"/>
      <c r="Q1971" s="13" t="s">
        <v>1521</v>
      </c>
      <c r="R1971" s="54" t="str">
        <f>IF(ISNUMBER(MATCH(J1971, Causas!B:B, 0)), "Taxonomía Nueva", IF(ISNUMBER(MATCH(J1971, 'Causas 1'!B:B, 0)), "Taxonomía Antigua", "HUÉRFANO"))</f>
        <v>Taxonomía Nueva</v>
      </c>
      <c r="S1971" s="56">
        <f>YEAR(G1971)</f>
        <v>2024</v>
      </c>
      <c r="T1971" s="8">
        <f>IF(OR(ISBLANK(O1970), O1970=0, O1970="", ISBLANK(P1970), P1970=0, P1970=""), 1, 0)</f>
        <v>1</v>
      </c>
    </row>
    <row r="1972" spans="2:20">
      <c r="B1972" s="7">
        <v>202401479</v>
      </c>
      <c r="C1972" s="8">
        <v>7</v>
      </c>
      <c r="D1972" s="8">
        <v>0</v>
      </c>
      <c r="E1972" s="8">
        <v>0</v>
      </c>
      <c r="F1972" s="9">
        <v>10</v>
      </c>
      <c r="G1972" s="10">
        <v>45509.349247685182</v>
      </c>
      <c r="H1972" s="10">
        <v>45509.418240740742</v>
      </c>
      <c r="I1972" s="11">
        <v>1.66</v>
      </c>
      <c r="J1972" s="9">
        <v>4</v>
      </c>
      <c r="K1972" s="9" t="s">
        <v>4</v>
      </c>
      <c r="L1972" s="8">
        <v>7301</v>
      </c>
      <c r="M1972" s="8" t="s">
        <v>53</v>
      </c>
      <c r="N1972" s="8" t="s">
        <v>275</v>
      </c>
      <c r="O1972" s="8"/>
      <c r="P1972" s="12"/>
      <c r="Q1972" s="13" t="s">
        <v>1522</v>
      </c>
      <c r="R1972" s="54" t="str">
        <f>IF(ISNUMBER(MATCH(J1972, Causas!B:B, 0)), "Taxonomía Nueva", IF(ISNUMBER(MATCH(J1972, 'Causas 1'!B:B, 0)), "Taxonomía Antigua", "HUÉRFANO"))</f>
        <v>Taxonomía Nueva</v>
      </c>
      <c r="S1972" s="56">
        <f>YEAR(G1972)</f>
        <v>2024</v>
      </c>
      <c r="T1972" s="8">
        <f>IF(OR(ISBLANK(O1971), O1971=0, O1971="", ISBLANK(P1971), P1971=0, P1971=""), 1, 0)</f>
        <v>1</v>
      </c>
    </row>
    <row r="1973" spans="2:20">
      <c r="B1973" s="7">
        <v>202401484</v>
      </c>
      <c r="C1973" s="8">
        <v>10</v>
      </c>
      <c r="D1973" s="8">
        <v>72</v>
      </c>
      <c r="E1973" s="8">
        <v>6138</v>
      </c>
      <c r="F1973" s="9">
        <v>614</v>
      </c>
      <c r="G1973" s="10">
        <v>45509.376875000002</v>
      </c>
      <c r="H1973" s="10">
        <v>45509.381724537037</v>
      </c>
      <c r="I1973" s="11">
        <v>0.12</v>
      </c>
      <c r="J1973" s="9">
        <v>13</v>
      </c>
      <c r="K1973" s="9" t="s">
        <v>4</v>
      </c>
      <c r="L1973" s="8">
        <v>7308</v>
      </c>
      <c r="M1973" s="8" t="s">
        <v>50</v>
      </c>
      <c r="N1973" s="8" t="s">
        <v>51</v>
      </c>
      <c r="O1973" s="8"/>
      <c r="P1973" s="12"/>
      <c r="Q1973" s="13" t="s">
        <v>1523</v>
      </c>
      <c r="R1973" s="54" t="str">
        <f>IF(ISNUMBER(MATCH(J1973, Causas!B:B, 0)), "Taxonomía Nueva", IF(ISNUMBER(MATCH(J1973, 'Causas 1'!B:B, 0)), "Taxonomía Antigua", "HUÉRFANO"))</f>
        <v>Taxonomía Nueva</v>
      </c>
      <c r="S1973" s="56">
        <f>YEAR(G1973)</f>
        <v>2024</v>
      </c>
      <c r="T1973" s="8">
        <f>IF(OR(ISBLANK(O1972), O1972=0, O1972="", ISBLANK(P1972), P1972=0, P1972=""), 1, 0)</f>
        <v>1</v>
      </c>
    </row>
    <row r="1974" spans="2:20">
      <c r="B1974" s="7">
        <v>202401484</v>
      </c>
      <c r="C1974" s="8">
        <v>10</v>
      </c>
      <c r="D1974" s="8">
        <v>40</v>
      </c>
      <c r="E1974" s="8">
        <v>1420</v>
      </c>
      <c r="F1974" s="9">
        <v>494</v>
      </c>
      <c r="G1974" s="10">
        <v>45509.376875000002</v>
      </c>
      <c r="H1974" s="10">
        <v>45509.386400462965</v>
      </c>
      <c r="I1974" s="11">
        <v>0.23</v>
      </c>
      <c r="J1974" s="9">
        <v>13</v>
      </c>
      <c r="K1974" s="9" t="s">
        <v>4</v>
      </c>
      <c r="L1974" s="8">
        <v>7308</v>
      </c>
      <c r="M1974" s="8" t="s">
        <v>50</v>
      </c>
      <c r="N1974" s="8" t="s">
        <v>51</v>
      </c>
      <c r="O1974" s="8"/>
      <c r="P1974" s="12"/>
      <c r="Q1974" s="13" t="s">
        <v>1523</v>
      </c>
      <c r="R1974" s="54" t="str">
        <f>IF(ISNUMBER(MATCH(J1974, Causas!B:B, 0)), "Taxonomía Nueva", IF(ISNUMBER(MATCH(J1974, 'Causas 1'!B:B, 0)), "Taxonomía Antigua", "HUÉRFANO"))</f>
        <v>Taxonomía Nueva</v>
      </c>
      <c r="S1974" s="56">
        <f>YEAR(G1974)</f>
        <v>2024</v>
      </c>
      <c r="T1974" s="8">
        <f>IF(OR(ISBLANK(O1973), O1973=0, O1973="", ISBLANK(P1973), P1973=0, P1973=""), 1, 0)</f>
        <v>1</v>
      </c>
    </row>
    <row r="1975" spans="2:20">
      <c r="B1975" s="7">
        <v>202401484</v>
      </c>
      <c r="C1975" s="8">
        <v>10</v>
      </c>
      <c r="D1975" s="8">
        <v>31</v>
      </c>
      <c r="E1975" s="8">
        <v>1255</v>
      </c>
      <c r="F1975" s="9">
        <v>618</v>
      </c>
      <c r="G1975" s="10">
        <v>45509.376875000002</v>
      </c>
      <c r="H1975" s="10">
        <v>45509.402314814812</v>
      </c>
      <c r="I1975" s="11">
        <v>0.61</v>
      </c>
      <c r="J1975" s="9">
        <v>13</v>
      </c>
      <c r="K1975" s="9" t="s">
        <v>4</v>
      </c>
      <c r="L1975" s="8">
        <v>7308</v>
      </c>
      <c r="M1975" s="8" t="s">
        <v>50</v>
      </c>
      <c r="N1975" s="8" t="s">
        <v>51</v>
      </c>
      <c r="O1975" s="8"/>
      <c r="P1975" s="12"/>
      <c r="Q1975" s="13" t="s">
        <v>1523</v>
      </c>
      <c r="R1975" s="54" t="str">
        <f>IF(ISNUMBER(MATCH(J1975, Causas!B:B, 0)), "Taxonomía Nueva", IF(ISNUMBER(MATCH(J1975, 'Causas 1'!B:B, 0)), "Taxonomía Antigua", "HUÉRFANO"))</f>
        <v>Taxonomía Nueva</v>
      </c>
      <c r="S1975" s="56">
        <f>YEAR(G1975)</f>
        <v>2024</v>
      </c>
      <c r="T1975" s="8">
        <f>IF(OR(ISBLANK(O1974), O1974=0, O1974="", ISBLANK(P1974), P1974=0, P1974=""), 1, 0)</f>
        <v>1</v>
      </c>
    </row>
    <row r="1976" spans="2:20">
      <c r="B1976" s="7">
        <v>202401484</v>
      </c>
      <c r="C1976" s="8">
        <v>10</v>
      </c>
      <c r="D1976" s="8">
        <v>25</v>
      </c>
      <c r="E1976" s="8">
        <v>696.5</v>
      </c>
      <c r="F1976" s="9">
        <v>467</v>
      </c>
      <c r="G1976" s="10">
        <v>45509.376875000002</v>
      </c>
      <c r="H1976" s="10">
        <v>45509.512881944444</v>
      </c>
      <c r="I1976" s="11">
        <v>3.26</v>
      </c>
      <c r="J1976" s="9">
        <v>13</v>
      </c>
      <c r="K1976" s="9" t="s">
        <v>4</v>
      </c>
      <c r="L1976" s="8">
        <v>7308</v>
      </c>
      <c r="M1976" s="8" t="s">
        <v>50</v>
      </c>
      <c r="N1976" s="8" t="s">
        <v>51</v>
      </c>
      <c r="O1976" s="8"/>
      <c r="P1976" s="12"/>
      <c r="Q1976" s="13" t="s">
        <v>1523</v>
      </c>
      <c r="R1976" s="54" t="str">
        <f>IF(ISNUMBER(MATCH(J1976, Causas!B:B, 0)), "Taxonomía Nueva", IF(ISNUMBER(MATCH(J1976, 'Causas 1'!B:B, 0)), "Taxonomía Antigua", "HUÉRFANO"))</f>
        <v>Taxonomía Nueva</v>
      </c>
      <c r="S1976" s="56">
        <f>YEAR(G1976)</f>
        <v>2024</v>
      </c>
      <c r="T1976" s="8">
        <f>IF(OR(ISBLANK(O1975), O1975=0, O1975="", ISBLANK(P1975), P1975=0, P1975=""), 1, 0)</f>
        <v>1</v>
      </c>
    </row>
    <row r="1977" spans="2:20">
      <c r="B1977" s="7">
        <v>202401569</v>
      </c>
      <c r="C1977" s="8">
        <v>7</v>
      </c>
      <c r="D1977" s="8">
        <v>1</v>
      </c>
      <c r="E1977" s="8">
        <v>15</v>
      </c>
      <c r="F1977" s="9">
        <v>4</v>
      </c>
      <c r="G1977" s="10">
        <v>45525.682638888888</v>
      </c>
      <c r="H1977" s="10">
        <v>45525.690532407411</v>
      </c>
      <c r="I1977" s="11">
        <v>0.19</v>
      </c>
      <c r="J1977" s="9">
        <v>20</v>
      </c>
      <c r="K1977" s="9" t="s">
        <v>3</v>
      </c>
      <c r="L1977" s="8">
        <v>7301</v>
      </c>
      <c r="M1977" s="8" t="s">
        <v>53</v>
      </c>
      <c r="N1977" s="8" t="s">
        <v>51</v>
      </c>
      <c r="O1977" s="8"/>
      <c r="P1977" s="12"/>
      <c r="Q1977" s="13" t="s">
        <v>1524</v>
      </c>
      <c r="R1977" s="54" t="str">
        <f>IF(ISNUMBER(MATCH(J1977, Causas!B:B, 0)), "Taxonomía Nueva", IF(ISNUMBER(MATCH(J1977, 'Causas 1'!B:B, 0)), "Taxonomía Antigua", "HUÉRFANO"))</f>
        <v>Taxonomía Nueva</v>
      </c>
      <c r="S1977" s="56">
        <f>YEAR(G1977)</f>
        <v>2024</v>
      </c>
      <c r="T1977" s="8">
        <f>IF(OR(ISBLANK(O1976), O1976=0, O1976="", ISBLANK(P1976), P1976=0, P1976=""), 1, 0)</f>
        <v>1</v>
      </c>
    </row>
    <row r="1978" spans="2:20">
      <c r="B1978" s="7">
        <v>202401569</v>
      </c>
      <c r="C1978" s="8">
        <v>7</v>
      </c>
      <c r="D1978" s="8">
        <v>20</v>
      </c>
      <c r="E1978" s="8">
        <v>1468</v>
      </c>
      <c r="F1978" s="9">
        <v>188</v>
      </c>
      <c r="G1978" s="10">
        <v>45525.682638888888</v>
      </c>
      <c r="H1978" s="10">
        <v>45525.690532407411</v>
      </c>
      <c r="I1978" s="11">
        <v>0.19</v>
      </c>
      <c r="J1978" s="9">
        <v>20</v>
      </c>
      <c r="K1978" s="9" t="s">
        <v>3</v>
      </c>
      <c r="L1978" s="8">
        <v>7304</v>
      </c>
      <c r="M1978" s="8" t="s">
        <v>92</v>
      </c>
      <c r="N1978" s="8" t="s">
        <v>51</v>
      </c>
      <c r="O1978" s="8"/>
      <c r="P1978" s="12"/>
      <c r="Q1978" s="13" t="s">
        <v>1524</v>
      </c>
      <c r="R1978" s="54" t="str">
        <f>IF(ISNUMBER(MATCH(J1978, Causas!B:B, 0)), "Taxonomía Nueva", IF(ISNUMBER(MATCH(J1978, 'Causas 1'!B:B, 0)), "Taxonomía Antigua", "HUÉRFANO"))</f>
        <v>Taxonomía Nueva</v>
      </c>
      <c r="S1978" s="56">
        <f>YEAR(G1978)</f>
        <v>2024</v>
      </c>
      <c r="T1978" s="8">
        <f>IF(OR(ISBLANK(O1977), O1977=0, O1977="", ISBLANK(P1977), P1977=0, P1977=""), 1, 0)</f>
        <v>1</v>
      </c>
    </row>
    <row r="1979" spans="2:20">
      <c r="B1979" s="7">
        <v>202401569</v>
      </c>
      <c r="C1979" s="8">
        <v>7</v>
      </c>
      <c r="D1979" s="8">
        <v>17</v>
      </c>
      <c r="E1979" s="8">
        <v>756.5</v>
      </c>
      <c r="F1979" s="9">
        <v>132</v>
      </c>
      <c r="G1979" s="10">
        <v>45525.682638888888</v>
      </c>
      <c r="H1979" s="10">
        <v>45525.874803240738</v>
      </c>
      <c r="I1979" s="11">
        <v>4.6100000000000003</v>
      </c>
      <c r="J1979" s="9">
        <v>20</v>
      </c>
      <c r="K1979" s="9" t="s">
        <v>3</v>
      </c>
      <c r="L1979" s="8">
        <v>7304</v>
      </c>
      <c r="M1979" s="8" t="s">
        <v>92</v>
      </c>
      <c r="N1979" s="8" t="s">
        <v>51</v>
      </c>
      <c r="O1979" s="8"/>
      <c r="P1979" s="12"/>
      <c r="Q1979" s="13" t="s">
        <v>1524</v>
      </c>
      <c r="R1979" s="54" t="str">
        <f>IF(ISNUMBER(MATCH(J1979, Causas!B:B, 0)), "Taxonomía Nueva", IF(ISNUMBER(MATCH(J1979, 'Causas 1'!B:B, 0)), "Taxonomía Antigua", "HUÉRFANO"))</f>
        <v>Taxonomía Nueva</v>
      </c>
      <c r="S1979" s="56">
        <f>YEAR(G1979)</f>
        <v>2024</v>
      </c>
      <c r="T1979" s="8">
        <f>IF(OR(ISBLANK(O1978), O1978=0, O1978="", ISBLANK(P1978), P1978=0, P1978=""), 1, 0)</f>
        <v>1</v>
      </c>
    </row>
    <row r="1980" spans="2:20">
      <c r="B1980" s="7">
        <v>202401594</v>
      </c>
      <c r="C1980" s="8">
        <v>2</v>
      </c>
      <c r="D1980" s="8">
        <v>31</v>
      </c>
      <c r="E1980" s="8">
        <v>4965</v>
      </c>
      <c r="F1980" s="9">
        <v>263</v>
      </c>
      <c r="G1980" s="10">
        <v>45530.125</v>
      </c>
      <c r="H1980" s="10">
        <v>45530.128472222219</v>
      </c>
      <c r="I1980" s="11">
        <v>0.08</v>
      </c>
      <c r="J1980" s="9">
        <v>32</v>
      </c>
      <c r="K1980" s="9" t="s">
        <v>2</v>
      </c>
      <c r="L1980" s="8">
        <v>6303</v>
      </c>
      <c r="M1980" s="8" t="s">
        <v>64</v>
      </c>
      <c r="N1980" s="8" t="s">
        <v>51</v>
      </c>
      <c r="O1980" s="8"/>
      <c r="P1980" s="12"/>
      <c r="Q1980" s="13" t="s">
        <v>1525</v>
      </c>
      <c r="R1980" s="54" t="str">
        <f>IF(ISNUMBER(MATCH(J1980, Causas!B:B, 0)), "Taxonomía Nueva", IF(ISNUMBER(MATCH(J1980, 'Causas 1'!B:B, 0)), "Taxonomía Antigua", "HUÉRFANO"))</f>
        <v>Taxonomía Nueva</v>
      </c>
      <c r="S1980" s="56">
        <f>YEAR(G1980)</f>
        <v>2024</v>
      </c>
      <c r="T1980" s="8">
        <f>IF(OR(ISBLANK(O1979), O1979=0, O1979="", ISBLANK(P1979), P1979=0, P1979=""), 1, 0)</f>
        <v>1</v>
      </c>
    </row>
    <row r="1981" spans="2:20">
      <c r="B1981" s="7">
        <v>202401594</v>
      </c>
      <c r="C1981" s="8">
        <v>2</v>
      </c>
      <c r="D1981" s="8">
        <v>202</v>
      </c>
      <c r="E1981" s="8">
        <v>20517.5</v>
      </c>
      <c r="F1981" s="9">
        <v>1618</v>
      </c>
      <c r="G1981" s="10">
        <v>45530.125</v>
      </c>
      <c r="H1981" s="10">
        <v>45530.128472222219</v>
      </c>
      <c r="I1981" s="11">
        <v>0.08</v>
      </c>
      <c r="J1981" s="9">
        <v>32</v>
      </c>
      <c r="K1981" s="9" t="s">
        <v>2</v>
      </c>
      <c r="L1981" s="8">
        <v>7308</v>
      </c>
      <c r="M1981" s="8" t="s">
        <v>50</v>
      </c>
      <c r="N1981" s="8" t="s">
        <v>51</v>
      </c>
      <c r="O1981" s="8"/>
      <c r="P1981" s="12"/>
      <c r="Q1981" s="13" t="s">
        <v>1525</v>
      </c>
      <c r="R1981" s="54" t="str">
        <f>IF(ISNUMBER(MATCH(J1981, Causas!B:B, 0)), "Taxonomía Nueva", IF(ISNUMBER(MATCH(J1981, 'Causas 1'!B:B, 0)), "Taxonomía Antigua", "HUÉRFANO"))</f>
        <v>Taxonomía Nueva</v>
      </c>
      <c r="S1981" s="56">
        <f>YEAR(G1981)</f>
        <v>2024</v>
      </c>
      <c r="T1981" s="8">
        <f>IF(OR(ISBLANK(O1980), O1980=0, O1980="", ISBLANK(P1980), P1980=0, P1980=""), 1, 0)</f>
        <v>1</v>
      </c>
    </row>
    <row r="1982" spans="2:20">
      <c r="B1982" s="7">
        <v>202401628</v>
      </c>
      <c r="C1982" s="8">
        <v>9</v>
      </c>
      <c r="D1982" s="8">
        <v>27</v>
      </c>
      <c r="E1982" s="8">
        <v>701</v>
      </c>
      <c r="F1982" s="9">
        <v>449</v>
      </c>
      <c r="G1982" s="10">
        <v>45535.781504629631</v>
      </c>
      <c r="H1982" s="10">
        <v>45535.799143518518</v>
      </c>
      <c r="I1982" s="11">
        <v>0.42</v>
      </c>
      <c r="J1982" s="9">
        <v>20</v>
      </c>
      <c r="K1982" s="9" t="s">
        <v>3</v>
      </c>
      <c r="L1982" s="8">
        <v>7306</v>
      </c>
      <c r="M1982" s="8" t="s">
        <v>60</v>
      </c>
      <c r="N1982" s="8" t="s">
        <v>51</v>
      </c>
      <c r="O1982" s="8"/>
      <c r="P1982" s="12"/>
      <c r="Q1982" s="13" t="s">
        <v>1526</v>
      </c>
      <c r="R1982" s="54" t="str">
        <f>IF(ISNUMBER(MATCH(J1982, Causas!B:B, 0)), "Taxonomía Nueva", IF(ISNUMBER(MATCH(J1982, 'Causas 1'!B:B, 0)), "Taxonomía Antigua", "HUÉRFANO"))</f>
        <v>Taxonomía Nueva</v>
      </c>
      <c r="S1982" s="56">
        <f>YEAR(G1982)</f>
        <v>2024</v>
      </c>
      <c r="T1982" s="8">
        <f>IF(OR(ISBLANK(O1981), O1981=0, O1981="", ISBLANK(P1981), P1981=0, P1981=""), 1, 0)</f>
        <v>1</v>
      </c>
    </row>
    <row r="1983" spans="2:20">
      <c r="B1983" s="7">
        <v>202401628</v>
      </c>
      <c r="C1983" s="8">
        <v>9</v>
      </c>
      <c r="D1983" s="8">
        <v>28</v>
      </c>
      <c r="E1983" s="8">
        <v>755</v>
      </c>
      <c r="F1983" s="9">
        <v>252</v>
      </c>
      <c r="G1983" s="10">
        <v>45535.781504629631</v>
      </c>
      <c r="H1983" s="10">
        <v>45535.799143518518</v>
      </c>
      <c r="I1983" s="11">
        <v>0.42</v>
      </c>
      <c r="J1983" s="9">
        <v>20</v>
      </c>
      <c r="K1983" s="9" t="s">
        <v>3</v>
      </c>
      <c r="L1983" s="8">
        <v>7308</v>
      </c>
      <c r="M1983" s="8" t="s">
        <v>50</v>
      </c>
      <c r="N1983" s="8" t="s">
        <v>51</v>
      </c>
      <c r="O1983" s="8"/>
      <c r="P1983" s="12"/>
      <c r="Q1983" s="13" t="s">
        <v>1526</v>
      </c>
      <c r="R1983" s="54" t="str">
        <f>IF(ISNUMBER(MATCH(J1983, Causas!B:B, 0)), "Taxonomía Nueva", IF(ISNUMBER(MATCH(J1983, 'Causas 1'!B:B, 0)), "Taxonomía Antigua", "HUÉRFANO"))</f>
        <v>Taxonomía Nueva</v>
      </c>
      <c r="S1983" s="56">
        <f>YEAR(G1983)</f>
        <v>2024</v>
      </c>
      <c r="T1983" s="8">
        <f>IF(OR(ISBLANK(O1982), O1982=0, O1982="", ISBLANK(P1982), P1982=0, P1982=""), 1, 0)</f>
        <v>1</v>
      </c>
    </row>
    <row r="1984" spans="2:20">
      <c r="B1984" s="7">
        <v>202401642</v>
      </c>
      <c r="C1984" s="8">
        <v>6</v>
      </c>
      <c r="D1984" s="8">
        <v>0</v>
      </c>
      <c r="E1984" s="8">
        <v>0</v>
      </c>
      <c r="F1984" s="9">
        <v>100</v>
      </c>
      <c r="G1984" s="10">
        <v>45539.508888888886</v>
      </c>
      <c r="H1984" s="10">
        <v>45539.541666666664</v>
      </c>
      <c r="I1984" s="11">
        <v>0.79</v>
      </c>
      <c r="J1984" s="9">
        <v>10</v>
      </c>
      <c r="K1984" s="9" t="s">
        <v>4</v>
      </c>
      <c r="L1984" s="8">
        <v>7301</v>
      </c>
      <c r="M1984" s="8" t="s">
        <v>53</v>
      </c>
      <c r="N1984" s="8" t="s">
        <v>275</v>
      </c>
      <c r="O1984" s="8"/>
      <c r="P1984" s="12"/>
      <c r="Q1984" s="13" t="s">
        <v>1527</v>
      </c>
      <c r="R1984" s="54" t="str">
        <f>IF(ISNUMBER(MATCH(J1984, Causas!B:B, 0)), "Taxonomía Nueva", IF(ISNUMBER(MATCH(J1984, 'Causas 1'!B:B, 0)), "Taxonomía Antigua", "HUÉRFANO"))</f>
        <v>Taxonomía Nueva</v>
      </c>
      <c r="S1984" s="56">
        <f>YEAR(G1984)</f>
        <v>2024</v>
      </c>
      <c r="T1984" s="8">
        <f>IF(OR(ISBLANK(O1983), O1983=0, O1983="", ISBLANK(P1983), P1983=0, P1983=""), 1, 0)</f>
        <v>1</v>
      </c>
    </row>
    <row r="1985" spans="2:20">
      <c r="B1985" s="7">
        <v>202401657</v>
      </c>
      <c r="C1985" s="8">
        <v>10</v>
      </c>
      <c r="D1985" s="8">
        <v>7</v>
      </c>
      <c r="E1985" s="8">
        <v>240</v>
      </c>
      <c r="F1985" s="9">
        <v>124</v>
      </c>
      <c r="G1985" s="10">
        <v>45541.647650462961</v>
      </c>
      <c r="H1985" s="10">
        <v>45541.816400462965</v>
      </c>
      <c r="I1985" s="11">
        <v>4.05</v>
      </c>
      <c r="J1985" s="9">
        <v>20</v>
      </c>
      <c r="K1985" s="9" t="s">
        <v>3</v>
      </c>
      <c r="L1985" s="8">
        <v>7308</v>
      </c>
      <c r="M1985" s="8" t="s">
        <v>50</v>
      </c>
      <c r="N1985" s="8" t="s">
        <v>51</v>
      </c>
      <c r="O1985" s="8"/>
      <c r="P1985" s="12"/>
      <c r="Q1985" s="13" t="s">
        <v>1528</v>
      </c>
      <c r="R1985" s="54" t="str">
        <f>IF(ISNUMBER(MATCH(J1985, Causas!B:B, 0)), "Taxonomía Nueva", IF(ISNUMBER(MATCH(J1985, 'Causas 1'!B:B, 0)), "Taxonomía Antigua", "HUÉRFANO"))</f>
        <v>Taxonomía Nueva</v>
      </c>
      <c r="S1985" s="56">
        <f>YEAR(G1985)</f>
        <v>2024</v>
      </c>
      <c r="T1985" s="8">
        <f>IF(OR(ISBLANK(O1984), O1984=0, O1984="", ISBLANK(P1984), P1984=0, P1984=""), 1, 0)</f>
        <v>1</v>
      </c>
    </row>
    <row r="1986" spans="2:20">
      <c r="B1986" s="7">
        <v>202401681</v>
      </c>
      <c r="C1986" s="8">
        <v>8</v>
      </c>
      <c r="D1986" s="8">
        <v>11</v>
      </c>
      <c r="E1986" s="8">
        <v>705</v>
      </c>
      <c r="F1986" s="9">
        <v>46</v>
      </c>
      <c r="G1986" s="10">
        <v>45550.938958333332</v>
      </c>
      <c r="H1986" s="10">
        <v>45550.971307870372</v>
      </c>
      <c r="I1986" s="11">
        <v>0.78</v>
      </c>
      <c r="J1986" s="9">
        <v>5</v>
      </c>
      <c r="K1986" s="9" t="s">
        <v>4</v>
      </c>
      <c r="L1986" s="8">
        <v>7301</v>
      </c>
      <c r="M1986" s="8" t="s">
        <v>53</v>
      </c>
      <c r="N1986" s="8" t="s">
        <v>51</v>
      </c>
      <c r="O1986" s="8"/>
      <c r="P1986" s="12"/>
      <c r="Q1986" s="13" t="s">
        <v>1529</v>
      </c>
      <c r="R1986" s="54" t="str">
        <f>IF(ISNUMBER(MATCH(J1986, Causas!B:B, 0)), "Taxonomía Nueva", IF(ISNUMBER(MATCH(J1986, 'Causas 1'!B:B, 0)), "Taxonomía Antigua", "HUÉRFANO"))</f>
        <v>Taxonomía Nueva</v>
      </c>
      <c r="S1986" s="56">
        <f>YEAR(G1986)</f>
        <v>2024</v>
      </c>
      <c r="T1986" s="8">
        <f>IF(OR(ISBLANK(O1985), O1985=0, O1985="", ISBLANK(P1985), P1985=0, P1985=""), 1, 0)</f>
        <v>1</v>
      </c>
    </row>
    <row r="1987" spans="2:20">
      <c r="B1987" s="7">
        <v>202401690</v>
      </c>
      <c r="C1987" s="8">
        <v>10</v>
      </c>
      <c r="D1987" s="8">
        <v>191</v>
      </c>
      <c r="E1987" s="8">
        <v>17919.5</v>
      </c>
      <c r="F1987" s="9">
        <v>2382</v>
      </c>
      <c r="G1987" s="10">
        <v>45552.369293981479</v>
      </c>
      <c r="H1987" s="10">
        <v>45552.389525462961</v>
      </c>
      <c r="I1987" s="11">
        <v>0.49</v>
      </c>
      <c r="J1987" s="9">
        <v>20</v>
      </c>
      <c r="K1987" s="9" t="s">
        <v>3</v>
      </c>
      <c r="L1987" s="8">
        <v>7308</v>
      </c>
      <c r="M1987" s="8" t="s">
        <v>50</v>
      </c>
      <c r="N1987" s="8" t="s">
        <v>51</v>
      </c>
      <c r="O1987" s="8"/>
      <c r="P1987" s="12"/>
      <c r="Q1987" s="13" t="s">
        <v>1530</v>
      </c>
      <c r="R1987" s="54" t="str">
        <f>IF(ISNUMBER(MATCH(J1987, Causas!B:B, 0)), "Taxonomía Nueva", IF(ISNUMBER(MATCH(J1987, 'Causas 1'!B:B, 0)), "Taxonomía Antigua", "HUÉRFANO"))</f>
        <v>Taxonomía Nueva</v>
      </c>
      <c r="S1987" s="56">
        <f>YEAR(G1987)</f>
        <v>2024</v>
      </c>
      <c r="T1987" s="8">
        <f>IF(OR(ISBLANK(O1986), O1986=0, O1986="", ISBLANK(P1986), P1986=0, P1986=""), 1, 0)</f>
        <v>1</v>
      </c>
    </row>
    <row r="1988" spans="2:20">
      <c r="B1988" s="7">
        <v>202401690</v>
      </c>
      <c r="C1988" s="8">
        <v>10</v>
      </c>
      <c r="D1988" s="8">
        <v>10</v>
      </c>
      <c r="E1988" s="8">
        <v>200</v>
      </c>
      <c r="F1988" s="9">
        <v>123</v>
      </c>
      <c r="G1988" s="10">
        <v>45552.369293981479</v>
      </c>
      <c r="H1988" s="10">
        <v>45552.404351851852</v>
      </c>
      <c r="I1988" s="11">
        <v>0.84</v>
      </c>
      <c r="J1988" s="9">
        <v>20</v>
      </c>
      <c r="K1988" s="9" t="s">
        <v>3</v>
      </c>
      <c r="L1988" s="8">
        <v>7308</v>
      </c>
      <c r="M1988" s="8" t="s">
        <v>50</v>
      </c>
      <c r="N1988" s="8" t="s">
        <v>51</v>
      </c>
      <c r="O1988" s="8"/>
      <c r="P1988" s="12"/>
      <c r="Q1988" s="13" t="s">
        <v>1530</v>
      </c>
      <c r="R1988" s="54" t="str">
        <f>IF(ISNUMBER(MATCH(J1988, Causas!B:B, 0)), "Taxonomía Nueva", IF(ISNUMBER(MATCH(J1988, 'Causas 1'!B:B, 0)), "Taxonomía Antigua", "HUÉRFANO"))</f>
        <v>Taxonomía Nueva</v>
      </c>
      <c r="S1988" s="56">
        <f>YEAR(G1988)</f>
        <v>2024</v>
      </c>
      <c r="T1988" s="8">
        <f>IF(OR(ISBLANK(O1987), O1987=0, O1987="", ISBLANK(P1987), P1987=0, P1987=""), 1, 0)</f>
        <v>1</v>
      </c>
    </row>
    <row r="1989" spans="2:20">
      <c r="B1989" s="7">
        <v>202401690</v>
      </c>
      <c r="C1989" s="8">
        <v>10</v>
      </c>
      <c r="D1989" s="8">
        <v>5</v>
      </c>
      <c r="E1989" s="8">
        <v>560</v>
      </c>
      <c r="F1989" s="9">
        <v>17</v>
      </c>
      <c r="G1989" s="10">
        <v>45552.369293981479</v>
      </c>
      <c r="H1989" s="10">
        <v>45552.688750000001</v>
      </c>
      <c r="I1989" s="11">
        <v>7.67</v>
      </c>
      <c r="J1989" s="9">
        <v>20</v>
      </c>
      <c r="K1989" s="9" t="s">
        <v>3</v>
      </c>
      <c r="L1989" s="8">
        <v>7308</v>
      </c>
      <c r="M1989" s="8" t="s">
        <v>50</v>
      </c>
      <c r="N1989" s="8" t="s">
        <v>51</v>
      </c>
      <c r="O1989" s="8"/>
      <c r="P1989" s="12"/>
      <c r="Q1989" s="13" t="s">
        <v>1530</v>
      </c>
      <c r="R1989" s="54" t="str">
        <f>IF(ISNUMBER(MATCH(J1989, Causas!B:B, 0)), "Taxonomía Nueva", IF(ISNUMBER(MATCH(J1989, 'Causas 1'!B:B, 0)), "Taxonomía Antigua", "HUÉRFANO"))</f>
        <v>Taxonomía Nueva</v>
      </c>
      <c r="S1989" s="56">
        <f>YEAR(G1989)</f>
        <v>2024</v>
      </c>
      <c r="T1989" s="8">
        <f>IF(OR(ISBLANK(O1988), O1988=0, O1988="", ISBLANK(P1988), P1988=0, P1988=""), 1, 0)</f>
        <v>1</v>
      </c>
    </row>
    <row r="1990" spans="2:20">
      <c r="B1990" s="7">
        <v>202401690</v>
      </c>
      <c r="C1990" s="8">
        <v>10</v>
      </c>
      <c r="D1990" s="8">
        <v>1</v>
      </c>
      <c r="E1990" s="8">
        <v>45</v>
      </c>
      <c r="F1990" s="9">
        <v>29</v>
      </c>
      <c r="G1990" s="10">
        <v>45552.420624999999</v>
      </c>
      <c r="H1990" s="10">
        <v>45552.688148148147</v>
      </c>
      <c r="I1990" s="11">
        <v>6.42</v>
      </c>
      <c r="J1990" s="9">
        <v>20</v>
      </c>
      <c r="K1990" s="9" t="s">
        <v>3</v>
      </c>
      <c r="L1990" s="8">
        <v>7308</v>
      </c>
      <c r="M1990" s="8" t="s">
        <v>50</v>
      </c>
      <c r="N1990" s="8" t="s">
        <v>51</v>
      </c>
      <c r="O1990" s="8"/>
      <c r="P1990" s="12"/>
      <c r="Q1990" s="13" t="s">
        <v>1530</v>
      </c>
      <c r="R1990" s="54" t="str">
        <f>IF(ISNUMBER(MATCH(J1990, Causas!B:B, 0)), "Taxonomía Nueva", IF(ISNUMBER(MATCH(J1990, 'Causas 1'!B:B, 0)), "Taxonomía Antigua", "HUÉRFANO"))</f>
        <v>Taxonomía Nueva</v>
      </c>
      <c r="S1990" s="56">
        <f>YEAR(G1990)</f>
        <v>2024</v>
      </c>
      <c r="T1990" s="8">
        <f>IF(OR(ISBLANK(O1989), O1989=0, O1989="", ISBLANK(P1989), P1989=0, P1989=""), 1, 0)</f>
        <v>1</v>
      </c>
    </row>
    <row r="1991" spans="2:20">
      <c r="B1991" s="7">
        <v>202401690</v>
      </c>
      <c r="C1991" s="8">
        <v>10</v>
      </c>
      <c r="D1991" s="8">
        <v>1</v>
      </c>
      <c r="E1991" s="8">
        <v>25</v>
      </c>
      <c r="F1991" s="9">
        <v>23</v>
      </c>
      <c r="G1991" s="10">
        <v>45552.421620370369</v>
      </c>
      <c r="H1991" s="10">
        <v>45552.688055555554</v>
      </c>
      <c r="I1991" s="11">
        <v>6.39</v>
      </c>
      <c r="J1991" s="9">
        <v>20</v>
      </c>
      <c r="K1991" s="9" t="s">
        <v>3</v>
      </c>
      <c r="L1991" s="8">
        <v>7308</v>
      </c>
      <c r="M1991" s="8" t="s">
        <v>50</v>
      </c>
      <c r="N1991" s="8" t="s">
        <v>51</v>
      </c>
      <c r="O1991" s="8"/>
      <c r="P1991" s="12"/>
      <c r="Q1991" s="13" t="s">
        <v>1530</v>
      </c>
      <c r="R1991" s="54" t="str">
        <f>IF(ISNUMBER(MATCH(J1991, Causas!B:B, 0)), "Taxonomía Nueva", IF(ISNUMBER(MATCH(J1991, 'Causas 1'!B:B, 0)), "Taxonomía Antigua", "HUÉRFANO"))</f>
        <v>Taxonomía Nueva</v>
      </c>
      <c r="S1991" s="56">
        <f>YEAR(G1991)</f>
        <v>2024</v>
      </c>
      <c r="T1991" s="8">
        <f>IF(OR(ISBLANK(O1990), O1990=0, O1990="", ISBLANK(P1990), P1990=0, P1990=""), 1, 0)</f>
        <v>1</v>
      </c>
    </row>
    <row r="1992" spans="2:20">
      <c r="B1992" s="7">
        <v>202401712</v>
      </c>
      <c r="C1992" s="8">
        <v>7</v>
      </c>
      <c r="D1992" s="8">
        <v>12</v>
      </c>
      <c r="E1992" s="8">
        <v>477.5</v>
      </c>
      <c r="F1992" s="9">
        <v>30</v>
      </c>
      <c r="G1992" s="10">
        <v>45554.661215277774</v>
      </c>
      <c r="H1992" s="10">
        <v>45554.707615740743</v>
      </c>
      <c r="I1992" s="11">
        <v>1.1100000000000001</v>
      </c>
      <c r="J1992" s="9">
        <v>5</v>
      </c>
      <c r="K1992" s="9" t="s">
        <v>4</v>
      </c>
      <c r="L1992" s="8">
        <v>7301</v>
      </c>
      <c r="M1992" s="8" t="s">
        <v>53</v>
      </c>
      <c r="N1992" s="8" t="s">
        <v>51</v>
      </c>
      <c r="O1992" s="8"/>
      <c r="P1992" s="12"/>
      <c r="Q1992" s="13" t="s">
        <v>1531</v>
      </c>
      <c r="R1992" s="54" t="str">
        <f>IF(ISNUMBER(MATCH(J1992, Causas!B:B, 0)), "Taxonomía Nueva", IF(ISNUMBER(MATCH(J1992, 'Causas 1'!B:B, 0)), "Taxonomía Antigua", "HUÉRFANO"))</f>
        <v>Taxonomía Nueva</v>
      </c>
      <c r="S1992" s="56">
        <f>YEAR(G1992)</f>
        <v>2024</v>
      </c>
      <c r="T1992" s="8">
        <f>IF(OR(ISBLANK(O1991), O1991=0, O1991="", ISBLANK(P1991), P1991=0, P1991=""), 1, 0)</f>
        <v>1</v>
      </c>
    </row>
    <row r="1993" spans="2:20">
      <c r="B1993" s="7">
        <v>202401717</v>
      </c>
      <c r="C1993" s="8">
        <v>6</v>
      </c>
      <c r="D1993" s="8">
        <v>14</v>
      </c>
      <c r="E1993" s="8">
        <v>610</v>
      </c>
      <c r="F1993" s="9">
        <v>26</v>
      </c>
      <c r="G1993" s="10">
        <v>45555.446759259263</v>
      </c>
      <c r="H1993" s="10">
        <v>45555.659050925926</v>
      </c>
      <c r="I1993" s="11">
        <v>5.0999999999999996</v>
      </c>
      <c r="J1993" s="9">
        <v>20</v>
      </c>
      <c r="K1993" s="9" t="s">
        <v>3</v>
      </c>
      <c r="L1993" s="8">
        <v>7301</v>
      </c>
      <c r="M1993" s="8" t="s">
        <v>53</v>
      </c>
      <c r="N1993" s="8" t="s">
        <v>51</v>
      </c>
      <c r="O1993" s="8"/>
      <c r="P1993" s="12"/>
      <c r="Q1993" s="13" t="s">
        <v>1532</v>
      </c>
      <c r="R1993" s="54" t="str">
        <f>IF(ISNUMBER(MATCH(J1993, Causas!B:B, 0)), "Taxonomía Nueva", IF(ISNUMBER(MATCH(J1993, 'Causas 1'!B:B, 0)), "Taxonomía Antigua", "HUÉRFANO"))</f>
        <v>Taxonomía Nueva</v>
      </c>
      <c r="S1993" s="56">
        <f>YEAR(G1993)</f>
        <v>2024</v>
      </c>
      <c r="T1993" s="8">
        <f>IF(OR(ISBLANK(O1992), O1992=0, O1992="", ISBLANK(P1992), P1992=0, P1992=""), 1, 0)</f>
        <v>1</v>
      </c>
    </row>
    <row r="1994" spans="2:20">
      <c r="B1994" s="7">
        <v>202401736</v>
      </c>
      <c r="C1994" s="8">
        <v>7</v>
      </c>
      <c r="D1994" s="8">
        <v>3</v>
      </c>
      <c r="E1994" s="8">
        <v>435</v>
      </c>
      <c r="F1994" s="9">
        <v>196</v>
      </c>
      <c r="G1994" s="10">
        <v>45559.439525462964</v>
      </c>
      <c r="H1994" s="10">
        <v>45559.586122685185</v>
      </c>
      <c r="I1994" s="11">
        <v>3.52</v>
      </c>
      <c r="J1994" s="9">
        <v>20</v>
      </c>
      <c r="K1994" s="9" t="s">
        <v>3</v>
      </c>
      <c r="L1994" s="8">
        <v>7301</v>
      </c>
      <c r="M1994" s="8" t="s">
        <v>53</v>
      </c>
      <c r="N1994" s="8" t="s">
        <v>51</v>
      </c>
      <c r="O1994" s="8"/>
      <c r="P1994" s="12"/>
      <c r="Q1994" s="13" t="s">
        <v>1533</v>
      </c>
      <c r="R1994" s="54" t="str">
        <f>IF(ISNUMBER(MATCH(J1994, Causas!B:B, 0)), "Taxonomía Nueva", IF(ISNUMBER(MATCH(J1994, 'Causas 1'!B:B, 0)), "Taxonomía Antigua", "HUÉRFANO"))</f>
        <v>Taxonomía Nueva</v>
      </c>
      <c r="S1994" s="56">
        <f>YEAR(G1994)</f>
        <v>2024</v>
      </c>
      <c r="T1994" s="8">
        <f>IF(OR(ISBLANK(O1993), O1993=0, O1993="", ISBLANK(P1993), P1993=0, P1993=""), 1, 0)</f>
        <v>1</v>
      </c>
    </row>
    <row r="1995" spans="2:20">
      <c r="B1995" s="7">
        <v>202401742</v>
      </c>
      <c r="C1995" s="8">
        <v>7</v>
      </c>
      <c r="D1995" s="8">
        <v>2</v>
      </c>
      <c r="E1995" s="8">
        <v>55</v>
      </c>
      <c r="F1995" s="9">
        <v>41</v>
      </c>
      <c r="G1995" s="10">
        <v>45561.636608796296</v>
      </c>
      <c r="H1995" s="10">
        <v>45561.750717592593</v>
      </c>
      <c r="I1995" s="11">
        <v>2.74</v>
      </c>
      <c r="J1995" s="9">
        <v>30</v>
      </c>
      <c r="K1995" s="9" t="s">
        <v>4</v>
      </c>
      <c r="L1995" s="8">
        <v>7301</v>
      </c>
      <c r="M1995" s="8" t="s">
        <v>53</v>
      </c>
      <c r="N1995" s="8" t="s">
        <v>51</v>
      </c>
      <c r="O1995" s="8"/>
      <c r="P1995" s="12"/>
      <c r="Q1995" s="13" t="s">
        <v>1534</v>
      </c>
      <c r="R1995" s="54" t="str">
        <f>IF(ISNUMBER(MATCH(J1995, Causas!B:B, 0)), "Taxonomía Nueva", IF(ISNUMBER(MATCH(J1995, 'Causas 1'!B:B, 0)), "Taxonomía Antigua", "HUÉRFANO"))</f>
        <v>Taxonomía Nueva</v>
      </c>
      <c r="S1995" s="56">
        <f>YEAR(G1995)</f>
        <v>2024</v>
      </c>
      <c r="T1995" s="8">
        <f>IF(OR(ISBLANK(O1994), O1994=0, O1994="", ISBLANK(P1994), P1994=0, P1994=""), 1, 0)</f>
        <v>1</v>
      </c>
    </row>
    <row r="1996" spans="2:20">
      <c r="B1996" s="7">
        <v>202401798</v>
      </c>
      <c r="C1996" s="8">
        <v>8</v>
      </c>
      <c r="D1996" s="8">
        <v>13</v>
      </c>
      <c r="E1996" s="8">
        <v>480</v>
      </c>
      <c r="F1996" s="9">
        <v>34</v>
      </c>
      <c r="G1996" s="10">
        <v>45578.37939814815</v>
      </c>
      <c r="H1996" s="10">
        <v>45578.418217592596</v>
      </c>
      <c r="I1996" s="11">
        <v>0.93</v>
      </c>
      <c r="J1996" s="9">
        <v>28</v>
      </c>
      <c r="K1996" s="9" t="s">
        <v>4</v>
      </c>
      <c r="L1996" s="8">
        <v>7301</v>
      </c>
      <c r="M1996" s="8" t="s">
        <v>53</v>
      </c>
      <c r="N1996" s="8" t="s">
        <v>51</v>
      </c>
      <c r="O1996" s="8"/>
      <c r="P1996" s="12"/>
      <c r="Q1996" s="13" t="s">
        <v>1535</v>
      </c>
      <c r="R1996" s="54" t="str">
        <f>IF(ISNUMBER(MATCH(J1996, Causas!B:B, 0)), "Taxonomía Nueva", IF(ISNUMBER(MATCH(J1996, 'Causas 1'!B:B, 0)), "Taxonomía Antigua", "HUÉRFANO"))</f>
        <v>Taxonomía Nueva</v>
      </c>
      <c r="S1996" s="56">
        <f>YEAR(G1996)</f>
        <v>2024</v>
      </c>
      <c r="T1996" s="8">
        <f>IF(OR(ISBLANK(O1995), O1995=0, O1995="", ISBLANK(P1995), P1995=0, P1995=""), 1, 0)</f>
        <v>1</v>
      </c>
    </row>
    <row r="1997" spans="2:20">
      <c r="B1997" s="7">
        <v>202401814</v>
      </c>
      <c r="C1997" s="8">
        <v>6</v>
      </c>
      <c r="D1997" s="8">
        <v>11</v>
      </c>
      <c r="E1997" s="8">
        <v>500</v>
      </c>
      <c r="F1997" s="9">
        <v>73</v>
      </c>
      <c r="G1997" s="10">
        <v>45581.312847222223</v>
      </c>
      <c r="H1997" s="10">
        <v>45581.402754629627</v>
      </c>
      <c r="I1997" s="11">
        <v>2.16</v>
      </c>
      <c r="J1997" s="9">
        <v>11</v>
      </c>
      <c r="K1997" s="9" t="s">
        <v>3</v>
      </c>
      <c r="L1997" s="8">
        <v>7301</v>
      </c>
      <c r="M1997" s="8" t="s">
        <v>53</v>
      </c>
      <c r="N1997" s="8" t="s">
        <v>51</v>
      </c>
      <c r="O1997" s="8"/>
      <c r="P1997" s="12"/>
      <c r="Q1997" s="13" t="s">
        <v>1536</v>
      </c>
      <c r="R1997" s="54" t="str">
        <f>IF(ISNUMBER(MATCH(J1997, Causas!B:B, 0)), "Taxonomía Nueva", IF(ISNUMBER(MATCH(J1997, 'Causas 1'!B:B, 0)), "Taxonomía Antigua", "HUÉRFANO"))</f>
        <v>Taxonomía Nueva</v>
      </c>
      <c r="S1997" s="56">
        <f>YEAR(G1997)</f>
        <v>2024</v>
      </c>
      <c r="T1997" s="8">
        <f>IF(OR(ISBLANK(O1996), O1996=0, O1996="", ISBLANK(P1996), P1996=0, P1996=""), 1, 0)</f>
        <v>1</v>
      </c>
    </row>
    <row r="1998" spans="2:20">
      <c r="B1998" s="7">
        <v>202401826</v>
      </c>
      <c r="C1998" s="8">
        <v>2</v>
      </c>
      <c r="D1998" s="8">
        <v>0</v>
      </c>
      <c r="E1998" s="8">
        <v>0</v>
      </c>
      <c r="F1998" s="9">
        <v>12</v>
      </c>
      <c r="G1998" s="10">
        <v>45584.602210648147</v>
      </c>
      <c r="H1998" s="10">
        <v>45584.688564814816</v>
      </c>
      <c r="I1998" s="11">
        <v>2.0699999999999998</v>
      </c>
      <c r="J1998" s="9">
        <v>5</v>
      </c>
      <c r="K1998" s="9" t="s">
        <v>4</v>
      </c>
      <c r="L1998" s="8">
        <v>6303</v>
      </c>
      <c r="M1998" s="8" t="s">
        <v>64</v>
      </c>
      <c r="N1998" s="8" t="s">
        <v>275</v>
      </c>
      <c r="O1998" s="8"/>
      <c r="P1998" s="12"/>
      <c r="Q1998" s="13" t="s">
        <v>1537</v>
      </c>
      <c r="R1998" s="54" t="str">
        <f>IF(ISNUMBER(MATCH(J1998, Causas!B:B, 0)), "Taxonomía Nueva", IF(ISNUMBER(MATCH(J1998, 'Causas 1'!B:B, 0)), "Taxonomía Antigua", "HUÉRFANO"))</f>
        <v>Taxonomía Nueva</v>
      </c>
      <c r="S1998" s="56">
        <f>YEAR(G1998)</f>
        <v>2024</v>
      </c>
      <c r="T1998" s="8">
        <f>IF(OR(ISBLANK(O1997), O1997=0, O1997="", ISBLANK(P1997), P1997=0, P1997=""), 1, 0)</f>
        <v>1</v>
      </c>
    </row>
    <row r="1999" spans="2:20">
      <c r="B1999" s="7">
        <v>202401828</v>
      </c>
      <c r="C1999" s="8">
        <v>2</v>
      </c>
      <c r="D1999" s="8">
        <v>31</v>
      </c>
      <c r="E1999" s="8">
        <v>4965</v>
      </c>
      <c r="F1999" s="9">
        <v>265</v>
      </c>
      <c r="G1999" s="10">
        <v>45584.714328703703</v>
      </c>
      <c r="H1999" s="10">
        <v>45584.720451388886</v>
      </c>
      <c r="I1999" s="11">
        <v>0.15</v>
      </c>
      <c r="J1999" s="9">
        <v>32</v>
      </c>
      <c r="K1999" s="9" t="s">
        <v>2</v>
      </c>
      <c r="L1999" s="8">
        <v>6303</v>
      </c>
      <c r="M1999" s="8" t="s">
        <v>64</v>
      </c>
      <c r="N1999" s="8" t="s">
        <v>51</v>
      </c>
      <c r="O1999" s="8"/>
      <c r="P1999" s="12"/>
      <c r="Q1999" s="13" t="s">
        <v>1538</v>
      </c>
      <c r="R1999" s="54" t="str">
        <f>IF(ISNUMBER(MATCH(J1999, Causas!B:B, 0)), "Taxonomía Nueva", IF(ISNUMBER(MATCH(J1999, 'Causas 1'!B:B, 0)), "Taxonomía Antigua", "HUÉRFANO"))</f>
        <v>Taxonomía Nueva</v>
      </c>
      <c r="S1999" s="56">
        <f>YEAR(G1999)</f>
        <v>2024</v>
      </c>
      <c r="T1999" s="8">
        <f>IF(OR(ISBLANK(O1998), O1998=0, O1998="", ISBLANK(P1998), P1998=0, P1998=""), 1, 0)</f>
        <v>1</v>
      </c>
    </row>
    <row r="2000" spans="2:20">
      <c r="B2000" s="7">
        <v>202401828</v>
      </c>
      <c r="C2000" s="8">
        <v>2</v>
      </c>
      <c r="D2000" s="8">
        <v>204</v>
      </c>
      <c r="E2000" s="8">
        <v>20607.5</v>
      </c>
      <c r="F2000" s="9">
        <v>1630</v>
      </c>
      <c r="G2000" s="10">
        <v>45584.714328703703</v>
      </c>
      <c r="H2000" s="10">
        <v>45584.720451388886</v>
      </c>
      <c r="I2000" s="11">
        <v>0.15</v>
      </c>
      <c r="J2000" s="9">
        <v>32</v>
      </c>
      <c r="K2000" s="9" t="s">
        <v>2</v>
      </c>
      <c r="L2000" s="8">
        <v>7308</v>
      </c>
      <c r="M2000" s="8" t="s">
        <v>50</v>
      </c>
      <c r="N2000" s="8" t="s">
        <v>51</v>
      </c>
      <c r="O2000" s="8"/>
      <c r="P2000" s="12"/>
      <c r="Q2000" s="13" t="s">
        <v>1538</v>
      </c>
      <c r="R2000" s="54" t="str">
        <f>IF(ISNUMBER(MATCH(J2000, Causas!B:B, 0)), "Taxonomía Nueva", IF(ISNUMBER(MATCH(J2000, 'Causas 1'!B:B, 0)), "Taxonomía Antigua", "HUÉRFANO"))</f>
        <v>Taxonomía Nueva</v>
      </c>
      <c r="S2000" s="56">
        <f>YEAR(G2000)</f>
        <v>2024</v>
      </c>
      <c r="T2000" s="8">
        <f>IF(OR(ISBLANK(O1999), O1999=0, O1999="", ISBLANK(P1999), P1999=0, P1999=""), 1, 0)</f>
        <v>1</v>
      </c>
    </row>
    <row r="2001" spans="2:20">
      <c r="B2001" s="7">
        <v>202401846</v>
      </c>
      <c r="C2001" s="8">
        <v>2</v>
      </c>
      <c r="D2001" s="8">
        <v>31</v>
      </c>
      <c r="E2001" s="8">
        <v>4965</v>
      </c>
      <c r="F2001" s="9">
        <v>265</v>
      </c>
      <c r="G2001" s="10">
        <v>45587.695833333331</v>
      </c>
      <c r="H2001" s="10">
        <v>45587.698611111111</v>
      </c>
      <c r="I2001" s="11">
        <v>7.0000000000000007E-2</v>
      </c>
      <c r="J2001" s="9">
        <v>32</v>
      </c>
      <c r="K2001" s="9" t="s">
        <v>2</v>
      </c>
      <c r="L2001" s="8">
        <v>6303</v>
      </c>
      <c r="M2001" s="8" t="s">
        <v>64</v>
      </c>
      <c r="N2001" s="8" t="s">
        <v>51</v>
      </c>
      <c r="O2001" s="8"/>
      <c r="P2001" s="12"/>
      <c r="Q2001" s="13" t="s">
        <v>1539</v>
      </c>
      <c r="R2001" s="54" t="str">
        <f>IF(ISNUMBER(MATCH(J2001, Causas!B:B, 0)), "Taxonomía Nueva", IF(ISNUMBER(MATCH(J2001, 'Causas 1'!B:B, 0)), "Taxonomía Antigua", "HUÉRFANO"))</f>
        <v>Taxonomía Nueva</v>
      </c>
      <c r="S2001" s="56">
        <f>YEAR(G2001)</f>
        <v>2024</v>
      </c>
      <c r="T2001" s="8">
        <f>IF(OR(ISBLANK(O2000), O2000=0, O2000="", ISBLANK(P2000), P2000=0, P2000=""), 1, 0)</f>
        <v>1</v>
      </c>
    </row>
    <row r="2002" spans="2:20">
      <c r="B2002" s="7">
        <v>202401846</v>
      </c>
      <c r="C2002" s="8">
        <v>2</v>
      </c>
      <c r="D2002" s="8">
        <v>203</v>
      </c>
      <c r="E2002" s="8">
        <v>20602.5</v>
      </c>
      <c r="F2002" s="9">
        <v>1631</v>
      </c>
      <c r="G2002" s="10">
        <v>45587.695833333331</v>
      </c>
      <c r="H2002" s="10">
        <v>45587.698611111111</v>
      </c>
      <c r="I2002" s="11">
        <v>7.0000000000000007E-2</v>
      </c>
      <c r="J2002" s="9">
        <v>32</v>
      </c>
      <c r="K2002" s="9" t="s">
        <v>2</v>
      </c>
      <c r="L2002" s="8">
        <v>7308</v>
      </c>
      <c r="M2002" s="8" t="s">
        <v>50</v>
      </c>
      <c r="N2002" s="8" t="s">
        <v>51</v>
      </c>
      <c r="O2002" s="8"/>
      <c r="P2002" s="12"/>
      <c r="Q2002" s="13" t="s">
        <v>1539</v>
      </c>
      <c r="R2002" s="54" t="str">
        <f>IF(ISNUMBER(MATCH(J2002, Causas!B:B, 0)), "Taxonomía Nueva", IF(ISNUMBER(MATCH(J2002, 'Causas 1'!B:B, 0)), "Taxonomía Antigua", "HUÉRFANO"))</f>
        <v>Taxonomía Nueva</v>
      </c>
      <c r="S2002" s="56">
        <f>YEAR(G2002)</f>
        <v>2024</v>
      </c>
      <c r="T2002" s="8">
        <f>IF(OR(ISBLANK(O2001), O2001=0, O2001="", ISBLANK(P2001), P2001=0, P2001=""), 1, 0)</f>
        <v>1</v>
      </c>
    </row>
    <row r="2003" spans="2:20">
      <c r="B2003" s="7">
        <v>202401853</v>
      </c>
      <c r="C2003" s="8">
        <v>6</v>
      </c>
      <c r="D2003" s="8">
        <v>11</v>
      </c>
      <c r="E2003" s="8">
        <v>545</v>
      </c>
      <c r="F2003" s="9">
        <v>21</v>
      </c>
      <c r="G2003" s="10">
        <v>45590.571469907409</v>
      </c>
      <c r="H2003" s="10">
        <v>45590.609236111108</v>
      </c>
      <c r="I2003" s="11">
        <v>0.91</v>
      </c>
      <c r="J2003" s="9">
        <v>5</v>
      </c>
      <c r="K2003" s="9" t="s">
        <v>4</v>
      </c>
      <c r="L2003" s="8">
        <v>7301</v>
      </c>
      <c r="M2003" s="8" t="s">
        <v>53</v>
      </c>
      <c r="N2003" s="8" t="s">
        <v>51</v>
      </c>
      <c r="O2003" s="8"/>
      <c r="P2003" s="12"/>
      <c r="Q2003" s="13" t="s">
        <v>1540</v>
      </c>
      <c r="R2003" s="54" t="str">
        <f>IF(ISNUMBER(MATCH(J2003, Causas!B:B, 0)), "Taxonomía Nueva", IF(ISNUMBER(MATCH(J2003, 'Causas 1'!B:B, 0)), "Taxonomía Antigua", "HUÉRFANO"))</f>
        <v>Taxonomía Nueva</v>
      </c>
      <c r="S2003" s="56">
        <f>YEAR(G2003)</f>
        <v>2024</v>
      </c>
      <c r="T2003" s="8">
        <f>IF(OR(ISBLANK(O2002), O2002=0, O2002="", ISBLANK(P2002), P2002=0, P2002=""), 1, 0)</f>
        <v>1</v>
      </c>
    </row>
    <row r="2004" spans="2:20">
      <c r="B2004" s="7">
        <v>202401853</v>
      </c>
      <c r="C2004" s="8">
        <v>6</v>
      </c>
      <c r="D2004" s="8">
        <v>4</v>
      </c>
      <c r="E2004" s="8">
        <v>110</v>
      </c>
      <c r="F2004" s="9">
        <v>4</v>
      </c>
      <c r="G2004" s="10">
        <v>45590.571469907409</v>
      </c>
      <c r="H2004" s="10">
        <v>45590.645949074074</v>
      </c>
      <c r="I2004" s="11">
        <v>1.79</v>
      </c>
      <c r="J2004" s="9">
        <v>5</v>
      </c>
      <c r="K2004" s="9" t="s">
        <v>4</v>
      </c>
      <c r="L2004" s="8">
        <v>7301</v>
      </c>
      <c r="M2004" s="8" t="s">
        <v>53</v>
      </c>
      <c r="N2004" s="8" t="s">
        <v>51</v>
      </c>
      <c r="O2004" s="8"/>
      <c r="P2004" s="12"/>
      <c r="Q2004" s="13" t="s">
        <v>1540</v>
      </c>
      <c r="R2004" s="54" t="str">
        <f>IF(ISNUMBER(MATCH(J2004, Causas!B:B, 0)), "Taxonomía Nueva", IF(ISNUMBER(MATCH(J2004, 'Causas 1'!B:B, 0)), "Taxonomía Antigua", "HUÉRFANO"))</f>
        <v>Taxonomía Nueva</v>
      </c>
      <c r="S2004" s="56">
        <f>YEAR(G2004)</f>
        <v>2024</v>
      </c>
      <c r="T2004" s="8">
        <f>IF(OR(ISBLANK(O2003), O2003=0, O2003="", ISBLANK(P2003), P2003=0, P2003=""), 1, 0)</f>
        <v>1</v>
      </c>
    </row>
    <row r="2005" spans="2:20">
      <c r="B2005" s="7">
        <v>202401864</v>
      </c>
      <c r="C2005" s="8">
        <v>8</v>
      </c>
      <c r="D2005" s="8">
        <v>22</v>
      </c>
      <c r="E2005" s="8">
        <v>1030</v>
      </c>
      <c r="F2005" s="9">
        <v>157</v>
      </c>
      <c r="G2005" s="10">
        <v>45591.812071759261</v>
      </c>
      <c r="H2005" s="10">
        <v>45591.852060185185</v>
      </c>
      <c r="I2005" s="11">
        <v>0.96</v>
      </c>
      <c r="J2005" s="9">
        <v>17</v>
      </c>
      <c r="K2005" s="9" t="s">
        <v>4</v>
      </c>
      <c r="L2005" s="8">
        <v>7301</v>
      </c>
      <c r="M2005" s="8" t="s">
        <v>53</v>
      </c>
      <c r="N2005" s="8" t="s">
        <v>51</v>
      </c>
      <c r="O2005" s="8"/>
      <c r="P2005" s="12"/>
      <c r="Q2005" s="13" t="s">
        <v>1541</v>
      </c>
      <c r="R2005" s="54" t="str">
        <f>IF(ISNUMBER(MATCH(J2005, Causas!B:B, 0)), "Taxonomía Nueva", IF(ISNUMBER(MATCH(J2005, 'Causas 1'!B:B, 0)), "Taxonomía Antigua", "HUÉRFANO"))</f>
        <v>Taxonomía Nueva</v>
      </c>
      <c r="S2005" s="56">
        <f>YEAR(G2005)</f>
        <v>2024</v>
      </c>
      <c r="T2005" s="8">
        <f>IF(OR(ISBLANK(O2004), O2004=0, O2004="", ISBLANK(P2004), P2004=0, P2004=""), 1, 0)</f>
        <v>1</v>
      </c>
    </row>
    <row r="2006" spans="2:20">
      <c r="B2006" s="7">
        <v>202401872</v>
      </c>
      <c r="C2006" s="8">
        <v>2</v>
      </c>
      <c r="D2006" s="8">
        <v>0</v>
      </c>
      <c r="E2006" s="8">
        <v>0</v>
      </c>
      <c r="F2006" s="9">
        <v>34</v>
      </c>
      <c r="G2006" s="10">
        <v>45592.904374999998</v>
      </c>
      <c r="H2006" s="10">
        <v>45592.94458333333</v>
      </c>
      <c r="I2006" s="11">
        <v>0.97</v>
      </c>
      <c r="J2006" s="9">
        <v>30</v>
      </c>
      <c r="K2006" s="9" t="s">
        <v>4</v>
      </c>
      <c r="L2006" s="8">
        <v>6303</v>
      </c>
      <c r="M2006" s="8" t="s">
        <v>64</v>
      </c>
      <c r="N2006" s="8" t="s">
        <v>275</v>
      </c>
      <c r="O2006" s="8"/>
      <c r="P2006" s="12"/>
      <c r="Q2006" s="13" t="s">
        <v>1542</v>
      </c>
      <c r="R2006" s="54" t="str">
        <f>IF(ISNUMBER(MATCH(J2006, Causas!B:B, 0)), "Taxonomía Nueva", IF(ISNUMBER(MATCH(J2006, 'Causas 1'!B:B, 0)), "Taxonomía Antigua", "HUÉRFANO"))</f>
        <v>Taxonomía Nueva</v>
      </c>
      <c r="S2006" s="56">
        <f>YEAR(G2006)</f>
        <v>2024</v>
      </c>
      <c r="T2006" s="8">
        <f>IF(OR(ISBLANK(O2005), O2005=0, O2005="", ISBLANK(P2005), P2005=0, P2005=""), 1, 0)</f>
        <v>1</v>
      </c>
    </row>
    <row r="2007" spans="2:20">
      <c r="B2007" s="7">
        <v>202401876</v>
      </c>
      <c r="C2007" s="8">
        <v>7</v>
      </c>
      <c r="D2007" s="8">
        <v>4</v>
      </c>
      <c r="E2007" s="8">
        <v>120</v>
      </c>
      <c r="F2007" s="9">
        <v>39</v>
      </c>
      <c r="G2007" s="10">
        <v>45593.362210648149</v>
      </c>
      <c r="H2007" s="10">
        <v>45593.407511574071</v>
      </c>
      <c r="I2007" s="11">
        <v>1.0900000000000001</v>
      </c>
      <c r="J2007" s="9">
        <v>31</v>
      </c>
      <c r="K2007" s="9" t="s">
        <v>4</v>
      </c>
      <c r="L2007" s="8">
        <v>7301</v>
      </c>
      <c r="M2007" s="8" t="s">
        <v>53</v>
      </c>
      <c r="N2007" s="8" t="s">
        <v>51</v>
      </c>
      <c r="O2007" s="8"/>
      <c r="P2007" s="12"/>
      <c r="Q2007" s="13" t="s">
        <v>1543</v>
      </c>
      <c r="R2007" s="54" t="str">
        <f>IF(ISNUMBER(MATCH(J2007, Causas!B:B, 0)), "Taxonomía Nueva", IF(ISNUMBER(MATCH(J2007, 'Causas 1'!B:B, 0)), "Taxonomía Antigua", "HUÉRFANO"))</f>
        <v>Taxonomía Nueva</v>
      </c>
      <c r="S2007" s="56">
        <f>YEAR(G2007)</f>
        <v>2024</v>
      </c>
      <c r="T2007" s="8">
        <f>IF(OR(ISBLANK(O2006), O2006=0, O2006="", ISBLANK(P2006), P2006=0, P2006=""), 1, 0)</f>
        <v>1</v>
      </c>
    </row>
    <row r="2008" spans="2:20">
      <c r="B2008" s="7">
        <v>202401908</v>
      </c>
      <c r="C2008" s="8">
        <v>10</v>
      </c>
      <c r="D2008" s="8">
        <v>0</v>
      </c>
      <c r="E2008" s="8">
        <v>0</v>
      </c>
      <c r="F2008" s="9">
        <v>59</v>
      </c>
      <c r="G2008" s="10">
        <v>45604.667094907411</v>
      </c>
      <c r="H2008" s="10">
        <v>45604.72488425926</v>
      </c>
      <c r="I2008" s="11">
        <v>1.39</v>
      </c>
      <c r="J2008" s="9">
        <v>26</v>
      </c>
      <c r="K2008" s="9" t="s">
        <v>4</v>
      </c>
      <c r="L2008" s="8">
        <v>7308</v>
      </c>
      <c r="M2008" s="8" t="s">
        <v>50</v>
      </c>
      <c r="N2008" s="8" t="s">
        <v>275</v>
      </c>
      <c r="O2008" s="8"/>
      <c r="P2008" s="12"/>
      <c r="Q2008" s="13" t="s">
        <v>1544</v>
      </c>
      <c r="R2008" s="54" t="str">
        <f>IF(ISNUMBER(MATCH(J2008, Causas!B:B, 0)), "Taxonomía Nueva", IF(ISNUMBER(MATCH(J2008, 'Causas 1'!B:B, 0)), "Taxonomía Antigua", "HUÉRFANO"))</f>
        <v>Taxonomía Nueva</v>
      </c>
      <c r="S2008" s="56">
        <f>YEAR(G2008)</f>
        <v>2024</v>
      </c>
      <c r="T2008" s="8">
        <f>IF(OR(ISBLANK(O2007), O2007=0, O2007="", ISBLANK(P2007), P2007=0, P2007=""), 1, 0)</f>
        <v>1</v>
      </c>
    </row>
    <row r="2009" spans="2:20">
      <c r="B2009" s="7">
        <v>202401911</v>
      </c>
      <c r="C2009" s="8">
        <v>9</v>
      </c>
      <c r="D2009" s="8">
        <v>3</v>
      </c>
      <c r="E2009" s="8">
        <v>55</v>
      </c>
      <c r="F2009" s="9">
        <v>17</v>
      </c>
      <c r="G2009" s="10">
        <v>45604.687291666669</v>
      </c>
      <c r="H2009" s="10">
        <v>45604.800891203704</v>
      </c>
      <c r="I2009" s="11">
        <v>2.73</v>
      </c>
      <c r="J2009" s="9">
        <v>11</v>
      </c>
      <c r="K2009" s="9" t="s">
        <v>4</v>
      </c>
      <c r="L2009" s="8">
        <v>7306</v>
      </c>
      <c r="M2009" s="8" t="s">
        <v>60</v>
      </c>
      <c r="N2009" s="8" t="s">
        <v>51</v>
      </c>
      <c r="O2009" s="8"/>
      <c r="P2009" s="12"/>
      <c r="Q2009" s="13" t="s">
        <v>1545</v>
      </c>
      <c r="R2009" s="54" t="str">
        <f>IF(ISNUMBER(MATCH(J2009, Causas!B:B, 0)), "Taxonomía Nueva", IF(ISNUMBER(MATCH(J2009, 'Causas 1'!B:B, 0)), "Taxonomía Antigua", "HUÉRFANO"))</f>
        <v>Taxonomía Nueva</v>
      </c>
      <c r="S2009" s="56">
        <f>YEAR(G2009)</f>
        <v>2024</v>
      </c>
      <c r="T2009" s="8">
        <f>IF(OR(ISBLANK(O2008), O2008=0, O2008="", ISBLANK(P2008), P2008=0, P2008=""), 1, 0)</f>
        <v>1</v>
      </c>
    </row>
    <row r="2010" spans="2:20">
      <c r="B2010" s="7">
        <v>202401925</v>
      </c>
      <c r="C2010" s="8">
        <v>7</v>
      </c>
      <c r="D2010" s="8">
        <v>1</v>
      </c>
      <c r="E2010" s="8">
        <v>30</v>
      </c>
      <c r="F2010" s="9">
        <v>12</v>
      </c>
      <c r="G2010" s="10">
        <v>45607.876851851855</v>
      </c>
      <c r="H2010" s="10">
        <v>45607.971956018519</v>
      </c>
      <c r="I2010" s="11">
        <v>2.2799999999999998</v>
      </c>
      <c r="J2010" s="9">
        <v>26</v>
      </c>
      <c r="K2010" s="9" t="s">
        <v>4</v>
      </c>
      <c r="L2010" s="8">
        <v>7301</v>
      </c>
      <c r="M2010" s="8" t="s">
        <v>53</v>
      </c>
      <c r="N2010" s="8" t="s">
        <v>51</v>
      </c>
      <c r="O2010" s="8"/>
      <c r="P2010" s="12"/>
      <c r="Q2010" s="13" t="s">
        <v>1546</v>
      </c>
      <c r="R2010" s="54" t="str">
        <f>IF(ISNUMBER(MATCH(J2010, Causas!B:B, 0)), "Taxonomía Nueva", IF(ISNUMBER(MATCH(J2010, 'Causas 1'!B:B, 0)), "Taxonomía Antigua", "HUÉRFANO"))</f>
        <v>Taxonomía Nueva</v>
      </c>
      <c r="S2010" s="56">
        <f>YEAR(G2010)</f>
        <v>2024</v>
      </c>
      <c r="T2010" s="8">
        <f>IF(OR(ISBLANK(O2009), O2009=0, O2009="", ISBLANK(P2009), P2009=0, P2009=""), 1, 0)</f>
        <v>1</v>
      </c>
    </row>
    <row r="2011" spans="2:20">
      <c r="B2011" s="7">
        <v>202401961</v>
      </c>
      <c r="C2011" s="8">
        <v>6</v>
      </c>
      <c r="D2011" s="8">
        <v>1</v>
      </c>
      <c r="E2011" s="8">
        <v>15</v>
      </c>
      <c r="F2011" s="9">
        <v>29</v>
      </c>
      <c r="G2011" s="10">
        <v>45619.390520833331</v>
      </c>
      <c r="H2011" s="10">
        <v>45619.74895833333</v>
      </c>
      <c r="I2011" s="11">
        <v>8.6</v>
      </c>
      <c r="J2011" s="9">
        <v>20</v>
      </c>
      <c r="K2011" s="9" t="s">
        <v>3</v>
      </c>
      <c r="L2011" s="8">
        <v>7301</v>
      </c>
      <c r="M2011" s="8" t="s">
        <v>53</v>
      </c>
      <c r="N2011" s="8" t="s">
        <v>51</v>
      </c>
      <c r="O2011" s="8"/>
      <c r="P2011" s="12"/>
      <c r="Q2011" s="13" t="s">
        <v>1547</v>
      </c>
      <c r="R2011" s="54" t="str">
        <f>IF(ISNUMBER(MATCH(J2011, Causas!B:B, 0)), "Taxonomía Nueva", IF(ISNUMBER(MATCH(J2011, 'Causas 1'!B:B, 0)), "Taxonomía Antigua", "HUÉRFANO"))</f>
        <v>Taxonomía Nueva</v>
      </c>
      <c r="S2011" s="56">
        <f>YEAR(G2011)</f>
        <v>2024</v>
      </c>
      <c r="T2011" s="8">
        <f>IF(OR(ISBLANK(O2010), O2010=0, O2010="", ISBLANK(P2010), P2010=0, P2010=""), 1, 0)</f>
        <v>1</v>
      </c>
    </row>
    <row r="2012" spans="2:20">
      <c r="B2012" s="7">
        <v>202401961</v>
      </c>
      <c r="C2012" s="8">
        <v>6</v>
      </c>
      <c r="D2012" s="8">
        <v>8</v>
      </c>
      <c r="E2012" s="8">
        <v>270</v>
      </c>
      <c r="F2012" s="9">
        <v>52</v>
      </c>
      <c r="G2012" s="10">
        <v>45619.525219907409</v>
      </c>
      <c r="H2012" s="10">
        <v>45619.740555555552</v>
      </c>
      <c r="I2012" s="11">
        <v>5.17</v>
      </c>
      <c r="J2012" s="9">
        <v>20</v>
      </c>
      <c r="K2012" s="9" t="s">
        <v>3</v>
      </c>
      <c r="L2012" s="8">
        <v>7301</v>
      </c>
      <c r="M2012" s="8" t="s">
        <v>53</v>
      </c>
      <c r="N2012" s="8" t="s">
        <v>51</v>
      </c>
      <c r="O2012" s="8"/>
      <c r="P2012" s="12"/>
      <c r="Q2012" s="13" t="s">
        <v>1547</v>
      </c>
      <c r="R2012" s="54" t="str">
        <f>IF(ISNUMBER(MATCH(J2012, Causas!B:B, 0)), "Taxonomía Nueva", IF(ISNUMBER(MATCH(J2012, 'Causas 1'!B:B, 0)), "Taxonomía Antigua", "HUÉRFANO"))</f>
        <v>Taxonomía Nueva</v>
      </c>
      <c r="S2012" s="56">
        <f>YEAR(G2012)</f>
        <v>2024</v>
      </c>
      <c r="T2012" s="8">
        <f>IF(OR(ISBLANK(O2011), O2011=0, O2011="", ISBLANK(P2011), P2011=0, P2011=""), 1, 0)</f>
        <v>1</v>
      </c>
    </row>
    <row r="2013" spans="2:20">
      <c r="B2013" s="7">
        <v>202401964</v>
      </c>
      <c r="C2013" s="8">
        <v>2</v>
      </c>
      <c r="D2013" s="8">
        <v>42</v>
      </c>
      <c r="E2013" s="8">
        <v>2455</v>
      </c>
      <c r="F2013" s="9">
        <v>496</v>
      </c>
      <c r="G2013" s="10">
        <v>45619.589942129627</v>
      </c>
      <c r="H2013" s="10">
        <v>45619.625486111108</v>
      </c>
      <c r="I2013" s="11">
        <v>0.85</v>
      </c>
      <c r="J2013" s="9">
        <v>20</v>
      </c>
      <c r="K2013" s="9" t="s">
        <v>3</v>
      </c>
      <c r="L2013" s="8">
        <v>7308</v>
      </c>
      <c r="M2013" s="8" t="s">
        <v>50</v>
      </c>
      <c r="N2013" s="8" t="s">
        <v>51</v>
      </c>
      <c r="O2013" s="8"/>
      <c r="P2013" s="12"/>
      <c r="Q2013" s="13" t="s">
        <v>1548</v>
      </c>
      <c r="R2013" s="54" t="str">
        <f>IF(ISNUMBER(MATCH(J2013, Causas!B:B, 0)), "Taxonomía Nueva", IF(ISNUMBER(MATCH(J2013, 'Causas 1'!B:B, 0)), "Taxonomía Antigua", "HUÉRFANO"))</f>
        <v>Taxonomía Nueva</v>
      </c>
      <c r="S2013" s="56">
        <f>YEAR(G2013)</f>
        <v>2024</v>
      </c>
      <c r="T2013" s="8">
        <f>IF(OR(ISBLANK(O2012), O2012=0, O2012="", ISBLANK(P2012), P2012=0, P2012=""), 1, 0)</f>
        <v>1</v>
      </c>
    </row>
    <row r="2014" spans="2:20">
      <c r="B2014" s="7">
        <v>202401964</v>
      </c>
      <c r="C2014" s="8">
        <v>2</v>
      </c>
      <c r="D2014" s="8">
        <v>53</v>
      </c>
      <c r="E2014" s="8">
        <v>5257.5</v>
      </c>
      <c r="F2014" s="9">
        <v>288</v>
      </c>
      <c r="G2014" s="10">
        <v>45619.589942129627</v>
      </c>
      <c r="H2014" s="10">
        <v>45619.681203703702</v>
      </c>
      <c r="I2014" s="11">
        <v>2.19</v>
      </c>
      <c r="J2014" s="9">
        <v>20</v>
      </c>
      <c r="K2014" s="9" t="s">
        <v>3</v>
      </c>
      <c r="L2014" s="8">
        <v>7308</v>
      </c>
      <c r="M2014" s="8" t="s">
        <v>50</v>
      </c>
      <c r="N2014" s="8" t="s">
        <v>51</v>
      </c>
      <c r="O2014" s="8"/>
      <c r="P2014" s="12"/>
      <c r="Q2014" s="13" t="s">
        <v>1548</v>
      </c>
      <c r="R2014" s="54" t="str">
        <f>IF(ISNUMBER(MATCH(J2014, Causas!B:B, 0)), "Taxonomía Nueva", IF(ISNUMBER(MATCH(J2014, 'Causas 1'!B:B, 0)), "Taxonomía Antigua", "HUÉRFANO"))</f>
        <v>Taxonomía Nueva</v>
      </c>
      <c r="S2014" s="56">
        <f>YEAR(G2014)</f>
        <v>2024</v>
      </c>
      <c r="T2014" s="8">
        <f>IF(OR(ISBLANK(O2013), O2013=0, O2013="", ISBLANK(P2013), P2013=0, P2013=""), 1, 0)</f>
        <v>1</v>
      </c>
    </row>
    <row r="2015" spans="2:20">
      <c r="B2015" s="7">
        <v>202401964</v>
      </c>
      <c r="C2015" s="8">
        <v>2</v>
      </c>
      <c r="D2015" s="8">
        <v>5</v>
      </c>
      <c r="E2015" s="8">
        <v>245</v>
      </c>
      <c r="F2015" s="9">
        <v>49</v>
      </c>
      <c r="G2015" s="10">
        <v>45619.589942129627</v>
      </c>
      <c r="H2015" s="10">
        <v>45619.772013888891</v>
      </c>
      <c r="I2015" s="11">
        <v>4.37</v>
      </c>
      <c r="J2015" s="9">
        <v>20</v>
      </c>
      <c r="K2015" s="9" t="s">
        <v>3</v>
      </c>
      <c r="L2015" s="8">
        <v>7308</v>
      </c>
      <c r="M2015" s="8" t="s">
        <v>50</v>
      </c>
      <c r="N2015" s="8" t="s">
        <v>51</v>
      </c>
      <c r="O2015" s="8"/>
      <c r="P2015" s="12"/>
      <c r="Q2015" s="13" t="s">
        <v>1548</v>
      </c>
      <c r="R2015" s="54" t="str">
        <f>IF(ISNUMBER(MATCH(J2015, Causas!B:B, 0)), "Taxonomía Nueva", IF(ISNUMBER(MATCH(J2015, 'Causas 1'!B:B, 0)), "Taxonomía Antigua", "HUÉRFANO"))</f>
        <v>Taxonomía Nueva</v>
      </c>
      <c r="S2015" s="56">
        <f>YEAR(G2015)</f>
        <v>2024</v>
      </c>
      <c r="T2015" s="8">
        <f>IF(OR(ISBLANK(O2014), O2014=0, O2014="", ISBLANK(P2014), P2014=0, P2014=""), 1, 0)</f>
        <v>1</v>
      </c>
    </row>
    <row r="2016" spans="2:20">
      <c r="B2016" s="7">
        <v>202401992</v>
      </c>
      <c r="C2016" s="8">
        <v>10</v>
      </c>
      <c r="D2016" s="8">
        <v>2</v>
      </c>
      <c r="E2016" s="8">
        <v>100</v>
      </c>
      <c r="F2016" s="9">
        <v>21</v>
      </c>
      <c r="G2016" s="10">
        <v>45627.875439814816</v>
      </c>
      <c r="H2016" s="10">
        <v>45627.953101851854</v>
      </c>
      <c r="I2016" s="11">
        <v>1.86</v>
      </c>
      <c r="J2016" s="9">
        <v>26</v>
      </c>
      <c r="K2016" s="9" t="s">
        <v>4</v>
      </c>
      <c r="L2016" s="8">
        <v>7308</v>
      </c>
      <c r="M2016" s="8" t="s">
        <v>50</v>
      </c>
      <c r="N2016" s="8" t="s">
        <v>51</v>
      </c>
      <c r="O2016" s="8"/>
      <c r="P2016" s="12"/>
      <c r="Q2016" s="13" t="s">
        <v>1549</v>
      </c>
      <c r="R2016" s="54" t="str">
        <f>IF(ISNUMBER(MATCH(J2016, Causas!B:B, 0)), "Taxonomía Nueva", IF(ISNUMBER(MATCH(J2016, 'Causas 1'!B:B, 0)), "Taxonomía Antigua", "HUÉRFANO"))</f>
        <v>Taxonomía Nueva</v>
      </c>
      <c r="S2016" s="56">
        <f>YEAR(G2016)</f>
        <v>2024</v>
      </c>
      <c r="T2016" s="8">
        <f>IF(OR(ISBLANK(O2015), O2015=0, O2015="", ISBLANK(P2015), P2015=0, P2015=""), 1, 0)</f>
        <v>1</v>
      </c>
    </row>
    <row r="2017" spans="2:20">
      <c r="B2017" s="7">
        <v>202402005</v>
      </c>
      <c r="C2017" s="8">
        <v>7</v>
      </c>
      <c r="D2017" s="8">
        <v>1</v>
      </c>
      <c r="E2017" s="8">
        <v>300</v>
      </c>
      <c r="F2017" s="9">
        <v>192</v>
      </c>
      <c r="G2017" s="10">
        <v>45631.748032407406</v>
      </c>
      <c r="H2017" s="10">
        <v>45631.83934027778</v>
      </c>
      <c r="I2017" s="11">
        <v>2.19</v>
      </c>
      <c r="J2017" s="9">
        <v>17</v>
      </c>
      <c r="K2017" s="9" t="s">
        <v>4</v>
      </c>
      <c r="L2017" s="8">
        <v>7301</v>
      </c>
      <c r="M2017" s="8" t="s">
        <v>53</v>
      </c>
      <c r="N2017" s="8" t="s">
        <v>51</v>
      </c>
      <c r="O2017" s="8"/>
      <c r="P2017" s="12"/>
      <c r="Q2017" s="13" t="s">
        <v>1550</v>
      </c>
      <c r="R2017" s="54" t="str">
        <f>IF(ISNUMBER(MATCH(J2017, Causas!B:B, 0)), "Taxonomía Nueva", IF(ISNUMBER(MATCH(J2017, 'Causas 1'!B:B, 0)), "Taxonomía Antigua", "HUÉRFANO"))</f>
        <v>Taxonomía Nueva</v>
      </c>
      <c r="S2017" s="56">
        <f>YEAR(G2017)</f>
        <v>2024</v>
      </c>
      <c r="T2017" s="8">
        <f>IF(OR(ISBLANK(O2016), O2016=0, O2016="", ISBLANK(P2016), P2016=0, P2016=""), 1, 0)</f>
        <v>1</v>
      </c>
    </row>
    <row r="2018" spans="2:20">
      <c r="B2018" s="7">
        <v>202402052</v>
      </c>
      <c r="C2018" s="8">
        <v>8</v>
      </c>
      <c r="D2018" s="8">
        <v>75</v>
      </c>
      <c r="E2018" s="8">
        <v>4682.5</v>
      </c>
      <c r="F2018" s="9">
        <v>597</v>
      </c>
      <c r="G2018" s="10">
        <v>45643.238888888889</v>
      </c>
      <c r="H2018" s="10">
        <v>45643.239583333336</v>
      </c>
      <c r="I2018" s="11">
        <v>0.02</v>
      </c>
      <c r="J2018" s="9">
        <v>32</v>
      </c>
      <c r="K2018" s="9" t="s">
        <v>2</v>
      </c>
      <c r="L2018" s="8">
        <v>7301</v>
      </c>
      <c r="M2018" s="8" t="s">
        <v>53</v>
      </c>
      <c r="N2018" s="8" t="s">
        <v>51</v>
      </c>
      <c r="O2018" s="8"/>
      <c r="P2018" s="12"/>
      <c r="Q2018" s="13" t="s">
        <v>1551</v>
      </c>
      <c r="R2018" s="54" t="str">
        <f>IF(ISNUMBER(MATCH(J2018, Causas!B:B, 0)), "Taxonomía Nueva", IF(ISNUMBER(MATCH(J2018, 'Causas 1'!B:B, 0)), "Taxonomía Antigua", "HUÉRFANO"))</f>
        <v>Taxonomía Nueva</v>
      </c>
      <c r="S2018" s="56">
        <f>YEAR(G2018)</f>
        <v>2024</v>
      </c>
      <c r="T2018" s="8">
        <f>IF(OR(ISBLANK(O2017), O2017=0, O2017="", ISBLANK(P2017), P2017=0, P2017=""), 1, 0)</f>
        <v>1</v>
      </c>
    </row>
    <row r="2019" spans="2:20">
      <c r="B2019" s="7">
        <v>202402052</v>
      </c>
      <c r="C2019" s="8">
        <v>8</v>
      </c>
      <c r="D2019" s="8">
        <v>95</v>
      </c>
      <c r="E2019" s="8">
        <v>5487.5</v>
      </c>
      <c r="F2019" s="9">
        <v>1286</v>
      </c>
      <c r="G2019" s="10">
        <v>45643.238888888889</v>
      </c>
      <c r="H2019" s="10">
        <v>45643.239583333336</v>
      </c>
      <c r="I2019" s="11">
        <v>0.02</v>
      </c>
      <c r="J2019" s="9">
        <v>32</v>
      </c>
      <c r="K2019" s="9" t="s">
        <v>2</v>
      </c>
      <c r="L2019" s="8">
        <v>7301</v>
      </c>
      <c r="M2019" s="8" t="s">
        <v>53</v>
      </c>
      <c r="N2019" s="8" t="s">
        <v>51</v>
      </c>
      <c r="O2019" s="8"/>
      <c r="P2019" s="12"/>
      <c r="Q2019" s="13" t="s">
        <v>1551</v>
      </c>
      <c r="R2019" s="54" t="str">
        <f>IF(ISNUMBER(MATCH(J2019, Causas!B:B, 0)), "Taxonomía Nueva", IF(ISNUMBER(MATCH(J2019, 'Causas 1'!B:B, 0)), "Taxonomía Antigua", "HUÉRFANO"))</f>
        <v>Taxonomía Nueva</v>
      </c>
      <c r="S2019" s="56">
        <f>YEAR(G2019)</f>
        <v>2024</v>
      </c>
      <c r="T2019" s="8">
        <f>IF(OR(ISBLANK(O2018), O2018=0, O2018="", ISBLANK(P2018), P2018=0, P2018=""), 1, 0)</f>
        <v>1</v>
      </c>
    </row>
    <row r="2020" spans="2:20">
      <c r="B2020" s="7">
        <v>202402052</v>
      </c>
      <c r="C2020" s="8">
        <v>8</v>
      </c>
      <c r="D2020" s="8">
        <v>299</v>
      </c>
      <c r="E2020" s="8">
        <v>20218</v>
      </c>
      <c r="F2020" s="9">
        <v>3305</v>
      </c>
      <c r="G2020" s="10">
        <v>45643.238888888889</v>
      </c>
      <c r="H2020" s="10">
        <v>45643.239583333336</v>
      </c>
      <c r="I2020" s="11">
        <v>0.02</v>
      </c>
      <c r="J2020" s="9">
        <v>32</v>
      </c>
      <c r="K2020" s="9" t="s">
        <v>2</v>
      </c>
      <c r="L2020" s="8">
        <v>7301</v>
      </c>
      <c r="M2020" s="8" t="s">
        <v>53</v>
      </c>
      <c r="N2020" s="8" t="s">
        <v>51</v>
      </c>
      <c r="O2020" s="8"/>
      <c r="P2020" s="12"/>
      <c r="Q2020" s="13" t="s">
        <v>1551</v>
      </c>
      <c r="R2020" s="54" t="str">
        <f>IF(ISNUMBER(MATCH(J2020, Causas!B:B, 0)), "Taxonomía Nueva", IF(ISNUMBER(MATCH(J2020, 'Causas 1'!B:B, 0)), "Taxonomía Antigua", "HUÉRFANO"))</f>
        <v>Taxonomía Nueva</v>
      </c>
      <c r="S2020" s="56">
        <f>YEAR(G2020)</f>
        <v>2024</v>
      </c>
      <c r="T2020" s="8">
        <f>IF(OR(ISBLANK(O2019), O2019=0, O2019="", ISBLANK(P2019), P2019=0, P2019=""), 1, 0)</f>
        <v>1</v>
      </c>
    </row>
    <row r="2021" spans="2:20">
      <c r="B2021" s="7">
        <v>202402052</v>
      </c>
      <c r="C2021" s="8">
        <v>8</v>
      </c>
      <c r="D2021" s="8">
        <v>221</v>
      </c>
      <c r="E2021" s="8">
        <v>21735.5</v>
      </c>
      <c r="F2021" s="9">
        <v>3122</v>
      </c>
      <c r="G2021" s="10">
        <v>45643.238888888889</v>
      </c>
      <c r="H2021" s="10">
        <v>45643.239583333336</v>
      </c>
      <c r="I2021" s="11">
        <v>0.02</v>
      </c>
      <c r="J2021" s="9">
        <v>32</v>
      </c>
      <c r="K2021" s="9" t="s">
        <v>2</v>
      </c>
      <c r="L2021" s="8">
        <v>7301</v>
      </c>
      <c r="M2021" s="8" t="s">
        <v>53</v>
      </c>
      <c r="N2021" s="8" t="s">
        <v>51</v>
      </c>
      <c r="O2021" s="8"/>
      <c r="P2021" s="12"/>
      <c r="Q2021" s="13" t="s">
        <v>1551</v>
      </c>
      <c r="R2021" s="54" t="str">
        <f>IF(ISNUMBER(MATCH(J2021, Causas!B:B, 0)), "Taxonomía Nueva", IF(ISNUMBER(MATCH(J2021, 'Causas 1'!B:B, 0)), "Taxonomía Antigua", "HUÉRFANO"))</f>
        <v>Taxonomía Nueva</v>
      </c>
      <c r="S2021" s="56">
        <f>YEAR(G2021)</f>
        <v>2024</v>
      </c>
      <c r="T2021" s="8">
        <f>IF(OR(ISBLANK(O2020), O2020=0, O2020="", ISBLANK(P2020), P2020=0, P2020=""), 1, 0)</f>
        <v>1</v>
      </c>
    </row>
    <row r="2022" spans="2:20">
      <c r="B2022" s="7">
        <v>202402052</v>
      </c>
      <c r="C2022" s="8">
        <v>8</v>
      </c>
      <c r="D2022" s="8">
        <v>37</v>
      </c>
      <c r="E2022" s="8">
        <v>2224.5</v>
      </c>
      <c r="F2022" s="9">
        <v>327</v>
      </c>
      <c r="G2022" s="10">
        <v>45643.238888888889</v>
      </c>
      <c r="H2022" s="10">
        <v>45643.239583333336</v>
      </c>
      <c r="I2022" s="11">
        <v>0.02</v>
      </c>
      <c r="J2022" s="9">
        <v>32</v>
      </c>
      <c r="K2022" s="9" t="s">
        <v>2</v>
      </c>
      <c r="L2022" s="8">
        <v>7304</v>
      </c>
      <c r="M2022" s="8" t="s">
        <v>92</v>
      </c>
      <c r="N2022" s="8" t="s">
        <v>51</v>
      </c>
      <c r="O2022" s="8"/>
      <c r="P2022" s="12"/>
      <c r="Q2022" s="13" t="s">
        <v>1551</v>
      </c>
      <c r="R2022" s="54" t="str">
        <f>IF(ISNUMBER(MATCH(J2022, Causas!B:B, 0)), "Taxonomía Nueva", IF(ISNUMBER(MATCH(J2022, 'Causas 1'!B:B, 0)), "Taxonomía Antigua", "HUÉRFANO"))</f>
        <v>Taxonomía Nueva</v>
      </c>
      <c r="S2022" s="56">
        <f>YEAR(G2022)</f>
        <v>2024</v>
      </c>
      <c r="T2022" s="8">
        <f>IF(OR(ISBLANK(O2021), O2021=0, O2021="", ISBLANK(P2021), P2021=0, P2021=""), 1, 0)</f>
        <v>1</v>
      </c>
    </row>
    <row r="2023" spans="2:20">
      <c r="B2023" s="7">
        <v>202402052</v>
      </c>
      <c r="C2023" s="8">
        <v>8</v>
      </c>
      <c r="D2023" s="8">
        <v>19</v>
      </c>
      <c r="E2023" s="8">
        <v>9607</v>
      </c>
      <c r="F2023" s="9">
        <v>74</v>
      </c>
      <c r="G2023" s="10">
        <v>45643.238888888889</v>
      </c>
      <c r="H2023" s="10">
        <v>45643.239583333336</v>
      </c>
      <c r="I2023" s="11">
        <v>0.02</v>
      </c>
      <c r="J2023" s="9">
        <v>32</v>
      </c>
      <c r="K2023" s="9" t="s">
        <v>2</v>
      </c>
      <c r="L2023" s="8">
        <v>7306</v>
      </c>
      <c r="M2023" s="8" t="s">
        <v>60</v>
      </c>
      <c r="N2023" s="8" t="s">
        <v>51</v>
      </c>
      <c r="O2023" s="8"/>
      <c r="P2023" s="12"/>
      <c r="Q2023" s="13" t="s">
        <v>1551</v>
      </c>
      <c r="R2023" s="54" t="str">
        <f>IF(ISNUMBER(MATCH(J2023, Causas!B:B, 0)), "Taxonomía Nueva", IF(ISNUMBER(MATCH(J2023, 'Causas 1'!B:B, 0)), "Taxonomía Antigua", "HUÉRFANO"))</f>
        <v>Taxonomía Nueva</v>
      </c>
      <c r="S2023" s="56">
        <f>YEAR(G2023)</f>
        <v>2024</v>
      </c>
      <c r="T2023" s="8">
        <f>IF(OR(ISBLANK(O2022), O2022=0, O2022="", ISBLANK(P2022), P2022=0, P2022=""), 1, 0)</f>
        <v>1</v>
      </c>
    </row>
    <row r="2024" spans="2:20">
      <c r="B2024" s="7">
        <v>202402075</v>
      </c>
      <c r="C2024" s="8">
        <v>11</v>
      </c>
      <c r="D2024" s="8">
        <v>72</v>
      </c>
      <c r="E2024" s="8">
        <v>3772.5</v>
      </c>
      <c r="F2024" s="9">
        <v>311</v>
      </c>
      <c r="G2024" s="10">
        <v>45646.708333333336</v>
      </c>
      <c r="H2024" s="10">
        <v>45646.734560185185</v>
      </c>
      <c r="I2024" s="11">
        <v>0.63</v>
      </c>
      <c r="J2024" s="9">
        <v>20</v>
      </c>
      <c r="K2024" s="9" t="s">
        <v>3</v>
      </c>
      <c r="L2024" s="8">
        <v>7301</v>
      </c>
      <c r="M2024" s="8" t="s">
        <v>53</v>
      </c>
      <c r="N2024" s="8" t="s">
        <v>51</v>
      </c>
      <c r="O2024" s="8"/>
      <c r="P2024" s="12"/>
      <c r="Q2024" s="13" t="s">
        <v>1552</v>
      </c>
      <c r="R2024" s="54" t="str">
        <f>IF(ISNUMBER(MATCH(J2024, Causas!B:B, 0)), "Taxonomía Nueva", IF(ISNUMBER(MATCH(J2024, 'Causas 1'!B:B, 0)), "Taxonomía Antigua", "HUÉRFANO"))</f>
        <v>Taxonomía Nueva</v>
      </c>
      <c r="S2024" s="56">
        <f>YEAR(G2024)</f>
        <v>2024</v>
      </c>
      <c r="T2024" s="8">
        <f>IF(OR(ISBLANK(O2023), O2023=0, O2023="", ISBLANK(P2023), P2023=0, P2023=""), 1, 0)</f>
        <v>1</v>
      </c>
    </row>
    <row r="2025" spans="2:20">
      <c r="B2025" s="7">
        <v>202402075</v>
      </c>
      <c r="C2025" s="8">
        <v>11</v>
      </c>
      <c r="D2025" s="8">
        <v>43</v>
      </c>
      <c r="E2025" s="8">
        <v>4123</v>
      </c>
      <c r="F2025" s="9">
        <v>1239</v>
      </c>
      <c r="G2025" s="10">
        <v>45646.708333333336</v>
      </c>
      <c r="H2025" s="10">
        <v>45646.940868055557</v>
      </c>
      <c r="I2025" s="11">
        <v>5.58</v>
      </c>
      <c r="J2025" s="9">
        <v>20</v>
      </c>
      <c r="K2025" s="9" t="s">
        <v>3</v>
      </c>
      <c r="L2025" s="8">
        <v>7301</v>
      </c>
      <c r="M2025" s="8" t="s">
        <v>53</v>
      </c>
      <c r="N2025" s="8" t="s">
        <v>51</v>
      </c>
      <c r="O2025" s="8"/>
      <c r="P2025" s="12"/>
      <c r="Q2025" s="13" t="s">
        <v>1552</v>
      </c>
      <c r="R2025" s="54" t="str">
        <f>IF(ISNUMBER(MATCH(J2025, Causas!B:B, 0)), "Taxonomía Nueva", IF(ISNUMBER(MATCH(J2025, 'Causas 1'!B:B, 0)), "Taxonomía Antigua", "HUÉRFANO"))</f>
        <v>Taxonomía Nueva</v>
      </c>
      <c r="S2025" s="56">
        <f>YEAR(G2025)</f>
        <v>2024</v>
      </c>
      <c r="T2025" s="8">
        <f>IF(OR(ISBLANK(O2024), O2024=0, O2024="", ISBLANK(P2024), P2024=0, P2024=""), 1, 0)</f>
        <v>1</v>
      </c>
    </row>
    <row r="2026" spans="2:20">
      <c r="B2026" s="7">
        <v>202402092</v>
      </c>
      <c r="C2026" s="8">
        <v>2</v>
      </c>
      <c r="D2026" s="8">
        <v>2</v>
      </c>
      <c r="E2026" s="8">
        <v>30</v>
      </c>
      <c r="F2026" s="9">
        <v>10</v>
      </c>
      <c r="G2026" s="10">
        <v>45649.717291666668</v>
      </c>
      <c r="H2026" s="10">
        <v>45649.74523148148</v>
      </c>
      <c r="I2026" s="11">
        <v>0.67</v>
      </c>
      <c r="J2026" s="9">
        <v>8</v>
      </c>
      <c r="K2026" s="9" t="s">
        <v>3</v>
      </c>
      <c r="L2026" s="8">
        <v>6303</v>
      </c>
      <c r="M2026" s="8" t="s">
        <v>64</v>
      </c>
      <c r="N2026" s="8" t="s">
        <v>51</v>
      </c>
      <c r="O2026" s="8"/>
      <c r="P2026" s="12"/>
      <c r="Q2026" s="13" t="s">
        <v>1553</v>
      </c>
      <c r="R2026" s="54" t="str">
        <f>IF(ISNUMBER(MATCH(J2026, Causas!B:B, 0)), "Taxonomía Nueva", IF(ISNUMBER(MATCH(J2026, 'Causas 1'!B:B, 0)), "Taxonomía Antigua", "HUÉRFANO"))</f>
        <v>Taxonomía Nueva</v>
      </c>
      <c r="S2026" s="56">
        <f>YEAR(G2026)</f>
        <v>2024</v>
      </c>
      <c r="T2026" s="8">
        <f>IF(OR(ISBLANK(O2025), O2025=0, O2025="", ISBLANK(P2025), P2025=0, P2025=""), 1, 0)</f>
        <v>1</v>
      </c>
    </row>
    <row r="2027" spans="2:20">
      <c r="B2027" s="7">
        <v>202402092</v>
      </c>
      <c r="C2027" s="8">
        <v>2</v>
      </c>
      <c r="D2027" s="8">
        <v>1</v>
      </c>
      <c r="E2027" s="8">
        <v>75</v>
      </c>
      <c r="F2027" s="9">
        <v>1</v>
      </c>
      <c r="G2027" s="10">
        <v>45649.717291666668</v>
      </c>
      <c r="H2027" s="10">
        <v>45649.873437499999</v>
      </c>
      <c r="I2027" s="11">
        <v>3.75</v>
      </c>
      <c r="J2027" s="9">
        <v>8</v>
      </c>
      <c r="K2027" s="9" t="s">
        <v>3</v>
      </c>
      <c r="L2027" s="8">
        <v>6303</v>
      </c>
      <c r="M2027" s="8" t="s">
        <v>64</v>
      </c>
      <c r="N2027" s="8" t="s">
        <v>51</v>
      </c>
      <c r="O2027" s="8"/>
      <c r="P2027" s="12"/>
      <c r="Q2027" s="13" t="s">
        <v>1553</v>
      </c>
      <c r="R2027" s="54" t="str">
        <f>IF(ISNUMBER(MATCH(J2027, Causas!B:B, 0)), "Taxonomía Nueva", IF(ISNUMBER(MATCH(J2027, 'Causas 1'!B:B, 0)), "Taxonomía Antigua", "HUÉRFANO"))</f>
        <v>Taxonomía Nueva</v>
      </c>
      <c r="S2027" s="56">
        <f>YEAR(G2027)</f>
        <v>2024</v>
      </c>
      <c r="T2027" s="8">
        <f>IF(OR(ISBLANK(O2026), O2026=0, O2026="", ISBLANK(P2026), P2026=0, P2026=""), 1, 0)</f>
        <v>1</v>
      </c>
    </row>
    <row r="2028" spans="2:20">
      <c r="B2028" s="7">
        <v>202402092</v>
      </c>
      <c r="C2028" s="8">
        <v>2</v>
      </c>
      <c r="D2028" s="8">
        <v>10</v>
      </c>
      <c r="E2028" s="8">
        <v>6715</v>
      </c>
      <c r="F2028" s="9">
        <v>95</v>
      </c>
      <c r="G2028" s="10">
        <v>45649.717291666668</v>
      </c>
      <c r="H2028" s="10">
        <v>45649.74523148148</v>
      </c>
      <c r="I2028" s="11">
        <v>0.67</v>
      </c>
      <c r="J2028" s="9">
        <v>8</v>
      </c>
      <c r="K2028" s="9" t="s">
        <v>3</v>
      </c>
      <c r="L2028" s="8">
        <v>7308</v>
      </c>
      <c r="M2028" s="8" t="s">
        <v>50</v>
      </c>
      <c r="N2028" s="8" t="s">
        <v>51</v>
      </c>
      <c r="O2028" s="8"/>
      <c r="P2028" s="12"/>
      <c r="Q2028" s="13" t="s">
        <v>1553</v>
      </c>
      <c r="R2028" s="54" t="str">
        <f>IF(ISNUMBER(MATCH(J2028, Causas!B:B, 0)), "Taxonomía Nueva", IF(ISNUMBER(MATCH(J2028, 'Causas 1'!B:B, 0)), "Taxonomía Antigua", "HUÉRFANO"))</f>
        <v>Taxonomía Nueva</v>
      </c>
      <c r="S2028" s="56">
        <f>YEAR(G2028)</f>
        <v>2024</v>
      </c>
      <c r="T2028" s="8">
        <f>IF(OR(ISBLANK(O2027), O2027=0, O2027="", ISBLANK(P2027), P2027=0, P2027=""), 1, 0)</f>
        <v>1</v>
      </c>
    </row>
    <row r="2029" spans="2:20">
      <c r="B2029" s="7">
        <v>202402092</v>
      </c>
      <c r="C2029" s="8">
        <v>2</v>
      </c>
      <c r="D2029" s="8">
        <v>100</v>
      </c>
      <c r="E2029" s="8">
        <v>7957.5</v>
      </c>
      <c r="F2029" s="9">
        <v>834</v>
      </c>
      <c r="G2029" s="10">
        <v>45649.717291666668</v>
      </c>
      <c r="H2029" s="10">
        <v>45649.759189814817</v>
      </c>
      <c r="I2029" s="11">
        <v>1.01</v>
      </c>
      <c r="J2029" s="9">
        <v>8</v>
      </c>
      <c r="K2029" s="9" t="s">
        <v>3</v>
      </c>
      <c r="L2029" s="8">
        <v>7308</v>
      </c>
      <c r="M2029" s="8" t="s">
        <v>50</v>
      </c>
      <c r="N2029" s="8" t="s">
        <v>51</v>
      </c>
      <c r="O2029" s="8"/>
      <c r="P2029" s="12"/>
      <c r="Q2029" s="13" t="s">
        <v>1553</v>
      </c>
      <c r="R2029" s="54" t="str">
        <f>IF(ISNUMBER(MATCH(J2029, Causas!B:B, 0)), "Taxonomía Nueva", IF(ISNUMBER(MATCH(J2029, 'Causas 1'!B:B, 0)), "Taxonomía Antigua", "HUÉRFANO"))</f>
        <v>Taxonomía Nueva</v>
      </c>
      <c r="S2029" s="56">
        <f>YEAR(G2029)</f>
        <v>2024</v>
      </c>
      <c r="T2029" s="8">
        <f>IF(OR(ISBLANK(O2028), O2028=0, O2028="", ISBLANK(P2028), P2028=0, P2028=""), 1, 0)</f>
        <v>1</v>
      </c>
    </row>
    <row r="2030" spans="2:20">
      <c r="B2030" s="7">
        <v>202402092</v>
      </c>
      <c r="C2030" s="8">
        <v>2</v>
      </c>
      <c r="D2030" s="8">
        <v>13</v>
      </c>
      <c r="E2030" s="8">
        <v>685</v>
      </c>
      <c r="F2030" s="9">
        <v>42</v>
      </c>
      <c r="G2030" s="10">
        <v>45649.717291666668</v>
      </c>
      <c r="H2030" s="10">
        <v>45649.873437499999</v>
      </c>
      <c r="I2030" s="11">
        <v>3.75</v>
      </c>
      <c r="J2030" s="9">
        <v>8</v>
      </c>
      <c r="K2030" s="9" t="s">
        <v>3</v>
      </c>
      <c r="L2030" s="8">
        <v>7308</v>
      </c>
      <c r="M2030" s="8" t="s">
        <v>50</v>
      </c>
      <c r="N2030" s="8" t="s">
        <v>51</v>
      </c>
      <c r="O2030" s="8"/>
      <c r="P2030" s="12"/>
      <c r="Q2030" s="13" t="s">
        <v>1553</v>
      </c>
      <c r="R2030" s="54" t="str">
        <f>IF(ISNUMBER(MATCH(J2030, Causas!B:B, 0)), "Taxonomía Nueva", IF(ISNUMBER(MATCH(J2030, 'Causas 1'!B:B, 0)), "Taxonomía Antigua", "HUÉRFANO"))</f>
        <v>Taxonomía Nueva</v>
      </c>
      <c r="S2030" s="56">
        <f>YEAR(G2030)</f>
        <v>2024</v>
      </c>
      <c r="T2030" s="8">
        <f>IF(OR(ISBLANK(O2029), O2029=0, O2029="", ISBLANK(P2029), P2029=0, P2029=""), 1, 0)</f>
        <v>1</v>
      </c>
    </row>
    <row r="2031" spans="2:20">
      <c r="B2031" s="7">
        <v>202402127</v>
      </c>
      <c r="C2031" s="8">
        <v>2</v>
      </c>
      <c r="D2031" s="8">
        <v>3</v>
      </c>
      <c r="E2031" s="8">
        <v>105</v>
      </c>
      <c r="F2031" s="9">
        <v>11</v>
      </c>
      <c r="G2031" s="10">
        <v>45656.516875000001</v>
      </c>
      <c r="H2031" s="10">
        <v>45656.540671296294</v>
      </c>
      <c r="I2031" s="11">
        <v>0.56999999999999995</v>
      </c>
      <c r="J2031" s="9">
        <v>20</v>
      </c>
      <c r="K2031" s="9" t="s">
        <v>3</v>
      </c>
      <c r="L2031" s="8">
        <v>6303</v>
      </c>
      <c r="M2031" s="8" t="s">
        <v>64</v>
      </c>
      <c r="N2031" s="8" t="s">
        <v>51</v>
      </c>
      <c r="O2031" s="8"/>
      <c r="P2031" s="12"/>
      <c r="Q2031" s="13" t="s">
        <v>1554</v>
      </c>
      <c r="R2031" s="54" t="str">
        <f>IF(ISNUMBER(MATCH(J2031, Causas!B:B, 0)), "Taxonomía Nueva", IF(ISNUMBER(MATCH(J2031, 'Causas 1'!B:B, 0)), "Taxonomía Antigua", "HUÉRFANO"))</f>
        <v>Taxonomía Nueva</v>
      </c>
      <c r="S2031" s="56">
        <f>YEAR(G2031)</f>
        <v>2024</v>
      </c>
      <c r="T2031" s="8">
        <f>IF(OR(ISBLANK(O2030), O2030=0, O2030="", ISBLANK(P2030), P2030=0, P2030=""), 1, 0)</f>
        <v>1</v>
      </c>
    </row>
    <row r="2032" spans="2:20">
      <c r="B2032" s="7">
        <v>202402127</v>
      </c>
      <c r="C2032" s="8">
        <v>2</v>
      </c>
      <c r="D2032" s="8">
        <v>65</v>
      </c>
      <c r="E2032" s="8">
        <v>9855</v>
      </c>
      <c r="F2032" s="9">
        <v>635</v>
      </c>
      <c r="G2032" s="10">
        <v>45656.516875000001</v>
      </c>
      <c r="H2032" s="10">
        <v>45656.540671296294</v>
      </c>
      <c r="I2032" s="11">
        <v>0.56999999999999995</v>
      </c>
      <c r="J2032" s="9">
        <v>20</v>
      </c>
      <c r="K2032" s="9" t="s">
        <v>3</v>
      </c>
      <c r="L2032" s="8">
        <v>7308</v>
      </c>
      <c r="M2032" s="8" t="s">
        <v>50</v>
      </c>
      <c r="N2032" s="8" t="s">
        <v>51</v>
      </c>
      <c r="O2032" s="8"/>
      <c r="P2032" s="12"/>
      <c r="Q2032" s="13" t="s">
        <v>1554</v>
      </c>
      <c r="R2032" s="54" t="str">
        <f>IF(ISNUMBER(MATCH(J2032, Causas!B:B, 0)), "Taxonomía Nueva", IF(ISNUMBER(MATCH(J2032, 'Causas 1'!B:B, 0)), "Taxonomía Antigua", "HUÉRFANO"))</f>
        <v>Taxonomía Nueva</v>
      </c>
      <c r="S2032" s="56">
        <f>YEAR(G2032)</f>
        <v>2024</v>
      </c>
      <c r="T2032" s="8">
        <f>IF(OR(ISBLANK(O2031), O2031=0, O2031="", ISBLANK(P2031), P2031=0, P2031=""), 1, 0)</f>
        <v>1</v>
      </c>
    </row>
    <row r="2033" spans="2:20">
      <c r="B2033" s="7">
        <v>202402127</v>
      </c>
      <c r="C2033" s="8">
        <v>2</v>
      </c>
      <c r="D2033" s="8">
        <v>53</v>
      </c>
      <c r="E2033" s="8">
        <v>5257.5</v>
      </c>
      <c r="F2033" s="9">
        <v>287</v>
      </c>
      <c r="G2033" s="10">
        <v>45656.516875000001</v>
      </c>
      <c r="H2033" s="10">
        <v>45656.557766203703</v>
      </c>
      <c r="I2033" s="11">
        <v>0.98</v>
      </c>
      <c r="J2033" s="9">
        <v>20</v>
      </c>
      <c r="K2033" s="9" t="s">
        <v>3</v>
      </c>
      <c r="L2033" s="8">
        <v>7308</v>
      </c>
      <c r="M2033" s="8" t="s">
        <v>50</v>
      </c>
      <c r="N2033" s="8" t="s">
        <v>51</v>
      </c>
      <c r="O2033" s="8"/>
      <c r="P2033" s="12"/>
      <c r="Q2033" s="13" t="s">
        <v>1554</v>
      </c>
      <c r="R2033" s="54" t="str">
        <f>IF(ISNUMBER(MATCH(J2033, Causas!B:B, 0)), "Taxonomía Nueva", IF(ISNUMBER(MATCH(J2033, 'Causas 1'!B:B, 0)), "Taxonomía Antigua", "HUÉRFANO"))</f>
        <v>Taxonomía Nueva</v>
      </c>
      <c r="S2033" s="56">
        <f>YEAR(G2033)</f>
        <v>2024</v>
      </c>
      <c r="T2033" s="8">
        <f>IF(OR(ISBLANK(O2032), O2032=0, O2032="", ISBLANK(P2032), P2032=0, P2032=""), 1, 0)</f>
        <v>1</v>
      </c>
    </row>
    <row r="2034" spans="2:20">
      <c r="B2034" s="7">
        <v>202402127</v>
      </c>
      <c r="C2034" s="8">
        <v>2</v>
      </c>
      <c r="D2034" s="8">
        <v>5</v>
      </c>
      <c r="E2034" s="8">
        <v>245</v>
      </c>
      <c r="F2034" s="9">
        <v>49</v>
      </c>
      <c r="G2034" s="10">
        <v>45656.516875000001</v>
      </c>
      <c r="H2034" s="10">
        <v>45656.721990740742</v>
      </c>
      <c r="I2034" s="11">
        <v>4.92</v>
      </c>
      <c r="J2034" s="9">
        <v>20</v>
      </c>
      <c r="K2034" s="9" t="s">
        <v>3</v>
      </c>
      <c r="L2034" s="8">
        <v>7308</v>
      </c>
      <c r="M2034" s="8" t="s">
        <v>50</v>
      </c>
      <c r="N2034" s="8" t="s">
        <v>51</v>
      </c>
      <c r="O2034" s="8"/>
      <c r="P2034" s="12"/>
      <c r="Q2034" s="13" t="s">
        <v>1554</v>
      </c>
      <c r="R2034" s="54" t="str">
        <f>IF(ISNUMBER(MATCH(J2034, Causas!B:B, 0)), "Taxonomía Nueva", IF(ISNUMBER(MATCH(J2034, 'Causas 1'!B:B, 0)), "Taxonomía Antigua", "HUÉRFANO"))</f>
        <v>Taxonomía Nueva</v>
      </c>
      <c r="S2034" s="56">
        <f>YEAR(G2034)</f>
        <v>2024</v>
      </c>
      <c r="T2034" s="8">
        <f>IF(OR(ISBLANK(O2033), O2033=0, O2033="", ISBLANK(P2033), P2033=0, P2033=""), 1, 0)</f>
        <v>1</v>
      </c>
    </row>
    <row r="2035" spans="2:20">
      <c r="B2035" s="7">
        <v>202402133</v>
      </c>
      <c r="C2035" s="8">
        <v>6</v>
      </c>
      <c r="D2035" s="8">
        <v>56</v>
      </c>
      <c r="E2035" s="8">
        <v>2308</v>
      </c>
      <c r="F2035" s="9">
        <v>480</v>
      </c>
      <c r="G2035" s="10">
        <v>45657.628379629627</v>
      </c>
      <c r="H2035" s="10">
        <v>45657.645833333336</v>
      </c>
      <c r="I2035" s="11">
        <v>0.42</v>
      </c>
      <c r="J2035" s="9">
        <v>11</v>
      </c>
      <c r="K2035" s="9" t="s">
        <v>3</v>
      </c>
      <c r="L2035" s="8">
        <v>7301</v>
      </c>
      <c r="M2035" s="8" t="s">
        <v>53</v>
      </c>
      <c r="N2035" s="8" t="s">
        <v>51</v>
      </c>
      <c r="O2035" s="8"/>
      <c r="P2035" s="12"/>
      <c r="Q2035" s="13" t="s">
        <v>1555</v>
      </c>
      <c r="R2035" s="54" t="str">
        <f>IF(ISNUMBER(MATCH(J2035, Causas!B:B, 0)), "Taxonomía Nueva", IF(ISNUMBER(MATCH(J2035, 'Causas 1'!B:B, 0)), "Taxonomía Antigua", "HUÉRFANO"))</f>
        <v>Taxonomía Nueva</v>
      </c>
      <c r="S2035" s="56">
        <f>YEAR(G2035)</f>
        <v>2024</v>
      </c>
      <c r="T2035" s="8">
        <f>IF(OR(ISBLANK(O2034), O2034=0, O2034="", ISBLANK(P2034), P2034=0, P2034=""), 1, 0)</f>
        <v>1</v>
      </c>
    </row>
    <row r="2036" spans="2:20">
      <c r="B2036" s="7">
        <v>202500029</v>
      </c>
      <c r="C2036" s="8">
        <v>11</v>
      </c>
      <c r="D2036" s="8">
        <v>41</v>
      </c>
      <c r="E2036" s="8">
        <v>3865</v>
      </c>
      <c r="F2036" s="9">
        <v>739</v>
      </c>
      <c r="G2036" s="10">
        <v>45663.430636574078</v>
      </c>
      <c r="H2036" s="10">
        <v>45663.447199074071</v>
      </c>
      <c r="I2036" s="11">
        <v>0.4</v>
      </c>
      <c r="J2036" s="9">
        <v>20</v>
      </c>
      <c r="K2036" s="9" t="s">
        <v>3</v>
      </c>
      <c r="L2036" s="8">
        <v>7301</v>
      </c>
      <c r="M2036" s="8" t="s">
        <v>53</v>
      </c>
      <c r="N2036" s="8" t="s">
        <v>51</v>
      </c>
      <c r="O2036" s="8"/>
      <c r="P2036" s="12"/>
      <c r="Q2036" s="13" t="s">
        <v>1556</v>
      </c>
      <c r="R2036" s="54" t="str">
        <f>IF(ISNUMBER(MATCH(J2036, Causas!B:B, 0)), "Taxonomía Nueva", IF(ISNUMBER(MATCH(J2036, 'Causas 1'!B:B, 0)), "Taxonomía Antigua", "HUÉRFANO"))</f>
        <v>Taxonomía Nueva</v>
      </c>
      <c r="S2036" s="56">
        <f>YEAR(G2036)</f>
        <v>2025</v>
      </c>
      <c r="T2036" s="8">
        <f>IF(OR(ISBLANK(O2035), O2035=0, O2035="", ISBLANK(P2035), P2035=0, P2035=""), 1, 0)</f>
        <v>1</v>
      </c>
    </row>
    <row r="2037" spans="2:20">
      <c r="B2037" s="7">
        <v>202500029</v>
      </c>
      <c r="C2037" s="8">
        <v>11</v>
      </c>
      <c r="D2037" s="8">
        <v>25</v>
      </c>
      <c r="E2037" s="8">
        <v>1060</v>
      </c>
      <c r="F2037" s="9">
        <v>303</v>
      </c>
      <c r="G2037" s="10">
        <v>45663.430636574078</v>
      </c>
      <c r="H2037" s="10">
        <v>45663.456273148149</v>
      </c>
      <c r="I2037" s="11">
        <v>0.62</v>
      </c>
      <c r="J2037" s="9">
        <v>20</v>
      </c>
      <c r="K2037" s="9" t="s">
        <v>3</v>
      </c>
      <c r="L2037" s="8">
        <v>7301</v>
      </c>
      <c r="M2037" s="8" t="s">
        <v>53</v>
      </c>
      <c r="N2037" s="8" t="s">
        <v>51</v>
      </c>
      <c r="O2037" s="8"/>
      <c r="P2037" s="12"/>
      <c r="Q2037" s="13" t="s">
        <v>1556</v>
      </c>
      <c r="R2037" s="54" t="str">
        <f>IF(ISNUMBER(MATCH(J2037, Causas!B:B, 0)), "Taxonomía Nueva", IF(ISNUMBER(MATCH(J2037, 'Causas 1'!B:B, 0)), "Taxonomía Antigua", "HUÉRFANO"))</f>
        <v>Taxonomía Nueva</v>
      </c>
      <c r="S2037" s="56">
        <f>YEAR(G2037)</f>
        <v>2025</v>
      </c>
      <c r="T2037" s="8">
        <f>IF(OR(ISBLANK(O2036), O2036=0, O2036="", ISBLANK(P2036), P2036=0, P2036=""), 1, 0)</f>
        <v>1</v>
      </c>
    </row>
    <row r="2038" spans="2:20">
      <c r="B2038" s="7">
        <v>202500029</v>
      </c>
      <c r="C2038" s="8">
        <v>11</v>
      </c>
      <c r="D2038" s="8">
        <v>10</v>
      </c>
      <c r="E2038" s="8">
        <v>415</v>
      </c>
      <c r="F2038" s="9">
        <v>272</v>
      </c>
      <c r="G2038" s="10">
        <v>45663.430636574078</v>
      </c>
      <c r="H2038" s="10">
        <v>45663.73978009259</v>
      </c>
      <c r="I2038" s="11">
        <v>7.42</v>
      </c>
      <c r="J2038" s="9">
        <v>20</v>
      </c>
      <c r="K2038" s="9" t="s">
        <v>3</v>
      </c>
      <c r="L2038" s="8">
        <v>7301</v>
      </c>
      <c r="M2038" s="8" t="s">
        <v>53</v>
      </c>
      <c r="N2038" s="8" t="s">
        <v>51</v>
      </c>
      <c r="O2038" s="8"/>
      <c r="P2038" s="12"/>
      <c r="Q2038" s="13" t="s">
        <v>1556</v>
      </c>
      <c r="R2038" s="54" t="str">
        <f>IF(ISNUMBER(MATCH(J2038, Causas!B:B, 0)), "Taxonomía Nueva", IF(ISNUMBER(MATCH(J2038, 'Causas 1'!B:B, 0)), "Taxonomía Antigua", "HUÉRFANO"))</f>
        <v>Taxonomía Nueva</v>
      </c>
      <c r="S2038" s="56">
        <f>YEAR(G2038)</f>
        <v>2025</v>
      </c>
      <c r="T2038" s="8">
        <f>IF(OR(ISBLANK(O2037), O2037=0, O2037="", ISBLANK(P2037), P2037=0, P2037=""), 1, 0)</f>
        <v>1</v>
      </c>
    </row>
    <row r="2039" spans="2:20">
      <c r="B2039" s="7">
        <v>202500030</v>
      </c>
      <c r="C2039" s="8">
        <v>9</v>
      </c>
      <c r="D2039" s="8">
        <v>5</v>
      </c>
      <c r="E2039" s="8">
        <v>305</v>
      </c>
      <c r="F2039" s="9">
        <v>4</v>
      </c>
      <c r="G2039" s="10">
        <v>45663.439675925925</v>
      </c>
      <c r="H2039" s="10">
        <v>45663.665231481478</v>
      </c>
      <c r="I2039" s="11">
        <v>5.41</v>
      </c>
      <c r="J2039" s="9">
        <v>5</v>
      </c>
      <c r="K2039" s="9" t="s">
        <v>4</v>
      </c>
      <c r="L2039" s="8">
        <v>7308</v>
      </c>
      <c r="M2039" s="8" t="s">
        <v>50</v>
      </c>
      <c r="N2039" s="8" t="s">
        <v>51</v>
      </c>
      <c r="O2039" s="8"/>
      <c r="P2039" s="12"/>
      <c r="Q2039" s="13" t="s">
        <v>1557</v>
      </c>
      <c r="R2039" s="54" t="str">
        <f>IF(ISNUMBER(MATCH(J2039, Causas!B:B, 0)), "Taxonomía Nueva", IF(ISNUMBER(MATCH(J2039, 'Causas 1'!B:B, 0)), "Taxonomía Antigua", "HUÉRFANO"))</f>
        <v>Taxonomía Nueva</v>
      </c>
      <c r="S2039" s="56">
        <f>YEAR(G2039)</f>
        <v>2025</v>
      </c>
      <c r="T2039" s="8">
        <f>IF(OR(ISBLANK(O2038), O2038=0, O2038="", ISBLANK(P2038), P2038=0, P2038=""), 1, 0)</f>
        <v>1</v>
      </c>
    </row>
    <row r="2040" spans="2:20">
      <c r="B2040" s="7">
        <v>202500045</v>
      </c>
      <c r="C2040" s="8">
        <v>9</v>
      </c>
      <c r="D2040" s="8">
        <v>2</v>
      </c>
      <c r="E2040" s="8">
        <v>50</v>
      </c>
      <c r="F2040" s="9">
        <v>58</v>
      </c>
      <c r="G2040" s="10">
        <v>45666.570555555554</v>
      </c>
      <c r="H2040" s="10">
        <v>45666.632187499999</v>
      </c>
      <c r="I2040" s="11">
        <v>1.48</v>
      </c>
      <c r="J2040" s="9">
        <v>5</v>
      </c>
      <c r="K2040" s="9" t="s">
        <v>4</v>
      </c>
      <c r="L2040" s="8">
        <v>7308</v>
      </c>
      <c r="M2040" s="8" t="s">
        <v>50</v>
      </c>
      <c r="N2040" s="8" t="s">
        <v>51</v>
      </c>
      <c r="O2040" s="8"/>
      <c r="P2040" s="12"/>
      <c r="Q2040" s="13" t="s">
        <v>1558</v>
      </c>
      <c r="R2040" s="54" t="str">
        <f>IF(ISNUMBER(MATCH(J2040, Causas!B:B, 0)), "Taxonomía Nueva", IF(ISNUMBER(MATCH(J2040, 'Causas 1'!B:B, 0)), "Taxonomía Antigua", "HUÉRFANO"))</f>
        <v>Taxonomía Nueva</v>
      </c>
      <c r="S2040" s="56">
        <f>YEAR(G2040)</f>
        <v>2025</v>
      </c>
      <c r="T2040" s="8">
        <f>IF(OR(ISBLANK(O2039), O2039=0, O2039="", ISBLANK(P2039), P2039=0, P2039=""), 1, 0)</f>
        <v>1</v>
      </c>
    </row>
    <row r="2041" spans="2:20">
      <c r="B2041" s="7">
        <v>202500061</v>
      </c>
      <c r="C2041" s="8">
        <v>6</v>
      </c>
      <c r="D2041" s="8">
        <v>1</v>
      </c>
      <c r="E2041" s="8">
        <v>75</v>
      </c>
      <c r="F2041" s="9">
        <v>23</v>
      </c>
      <c r="G2041" s="10">
        <v>45670.525902777779</v>
      </c>
      <c r="H2041" s="10">
        <v>45670.572997685187</v>
      </c>
      <c r="I2041" s="11">
        <v>1.1299999999999999</v>
      </c>
      <c r="J2041" s="9">
        <v>30</v>
      </c>
      <c r="K2041" s="9" t="s">
        <v>4</v>
      </c>
      <c r="L2041" s="8">
        <v>7301</v>
      </c>
      <c r="M2041" s="8" t="s">
        <v>53</v>
      </c>
      <c r="N2041" s="8" t="s">
        <v>51</v>
      </c>
      <c r="O2041" s="8"/>
      <c r="P2041" s="12"/>
      <c r="Q2041" s="13" t="s">
        <v>1559</v>
      </c>
      <c r="R2041" s="54" t="str">
        <f>IF(ISNUMBER(MATCH(J2041, Causas!B:B, 0)), "Taxonomía Nueva", IF(ISNUMBER(MATCH(J2041, 'Causas 1'!B:B, 0)), "Taxonomía Antigua", "HUÉRFANO"))</f>
        <v>Taxonomía Nueva</v>
      </c>
      <c r="S2041" s="56">
        <f>YEAR(G2041)</f>
        <v>2025</v>
      </c>
      <c r="T2041" s="8">
        <f>IF(OR(ISBLANK(O2040), O2040=0, O2040="", ISBLANK(P2040), P2040=0, P2040=""), 1, 0)</f>
        <v>1</v>
      </c>
    </row>
    <row r="2042" spans="2:20">
      <c r="B2042" s="7">
        <v>202500064</v>
      </c>
      <c r="C2042" s="8">
        <v>2</v>
      </c>
      <c r="D2042" s="8">
        <v>0</v>
      </c>
      <c r="E2042" s="8">
        <v>0</v>
      </c>
      <c r="F2042" s="9">
        <v>34</v>
      </c>
      <c r="G2042" s="10">
        <v>45670.809421296297</v>
      </c>
      <c r="H2042" s="10">
        <v>45670.876168981478</v>
      </c>
      <c r="I2042" s="11">
        <v>1.6</v>
      </c>
      <c r="J2042" s="9">
        <v>26</v>
      </c>
      <c r="K2042" s="9" t="s">
        <v>4</v>
      </c>
      <c r="L2042" s="8">
        <v>6303</v>
      </c>
      <c r="M2042" s="8" t="s">
        <v>64</v>
      </c>
      <c r="N2042" s="8" t="s">
        <v>275</v>
      </c>
      <c r="O2042" s="8"/>
      <c r="P2042" s="12"/>
      <c r="Q2042" s="13" t="s">
        <v>1560</v>
      </c>
      <c r="R2042" s="54" t="str">
        <f>IF(ISNUMBER(MATCH(J2042, Causas!B:B, 0)), "Taxonomía Nueva", IF(ISNUMBER(MATCH(J2042, 'Causas 1'!B:B, 0)), "Taxonomía Antigua", "HUÉRFANO"))</f>
        <v>Taxonomía Nueva</v>
      </c>
      <c r="S2042" s="56">
        <f>YEAR(G2042)</f>
        <v>2025</v>
      </c>
      <c r="T2042" s="8">
        <f>IF(OR(ISBLANK(O2041), O2041=0, O2041="", ISBLANK(P2041), P2041=0, P2041=""), 1, 0)</f>
        <v>1</v>
      </c>
    </row>
    <row r="2043" spans="2:20">
      <c r="B2043" s="7">
        <v>202500067</v>
      </c>
      <c r="C2043" s="8">
        <v>10</v>
      </c>
      <c r="D2043" s="8">
        <v>0</v>
      </c>
      <c r="E2043" s="8">
        <v>0</v>
      </c>
      <c r="F2043" s="9">
        <v>30</v>
      </c>
      <c r="G2043" s="10">
        <v>45671.735289351855</v>
      </c>
      <c r="H2043" s="10">
        <v>45671.847916666666</v>
      </c>
      <c r="I2043" s="11">
        <v>2.7</v>
      </c>
      <c r="J2043" s="9">
        <v>26</v>
      </c>
      <c r="K2043" s="9" t="s">
        <v>4</v>
      </c>
      <c r="L2043" s="8">
        <v>7308</v>
      </c>
      <c r="M2043" s="8" t="s">
        <v>50</v>
      </c>
      <c r="N2043" s="8" t="s">
        <v>275</v>
      </c>
      <c r="O2043" s="8"/>
      <c r="P2043" s="12"/>
      <c r="Q2043" s="13" t="s">
        <v>1561</v>
      </c>
      <c r="R2043" s="54" t="str">
        <f>IF(ISNUMBER(MATCH(J2043, Causas!B:B, 0)), "Taxonomía Nueva", IF(ISNUMBER(MATCH(J2043, 'Causas 1'!B:B, 0)), "Taxonomía Antigua", "HUÉRFANO"))</f>
        <v>Taxonomía Nueva</v>
      </c>
      <c r="S2043" s="56">
        <f>YEAR(G2043)</f>
        <v>2025</v>
      </c>
      <c r="T2043" s="8">
        <f>IF(OR(ISBLANK(O2042), O2042=0, O2042="", ISBLANK(P2042), P2042=0, P2042=""), 1, 0)</f>
        <v>1</v>
      </c>
    </row>
    <row r="2044" spans="2:20">
      <c r="B2044" s="7">
        <v>202500074</v>
      </c>
      <c r="C2044" s="8">
        <v>6</v>
      </c>
      <c r="D2044" s="8">
        <v>0</v>
      </c>
      <c r="E2044" s="8">
        <v>0</v>
      </c>
      <c r="F2044" s="9">
        <v>27</v>
      </c>
      <c r="G2044" s="10">
        <v>45672.709421296298</v>
      </c>
      <c r="H2044" s="10">
        <v>45672.739583333336</v>
      </c>
      <c r="I2044" s="11">
        <v>0.72</v>
      </c>
      <c r="J2044" s="9">
        <v>26</v>
      </c>
      <c r="K2044" s="9" t="s">
        <v>4</v>
      </c>
      <c r="L2044" s="8">
        <v>7301</v>
      </c>
      <c r="M2044" s="8" t="s">
        <v>53</v>
      </c>
      <c r="N2044" s="8" t="s">
        <v>275</v>
      </c>
      <c r="O2044" s="8"/>
      <c r="P2044" s="12"/>
      <c r="Q2044" s="13" t="s">
        <v>1562</v>
      </c>
      <c r="R2044" s="54" t="str">
        <f>IF(ISNUMBER(MATCH(J2044, Causas!B:B, 0)), "Taxonomía Nueva", IF(ISNUMBER(MATCH(J2044, 'Causas 1'!B:B, 0)), "Taxonomía Antigua", "HUÉRFANO"))</f>
        <v>Taxonomía Nueva</v>
      </c>
      <c r="S2044" s="56">
        <f>YEAR(G2044)</f>
        <v>2025</v>
      </c>
      <c r="T2044" s="8">
        <f>IF(OR(ISBLANK(O2043), O2043=0, O2043="", ISBLANK(P2043), P2043=0, P2043=""), 1, 0)</f>
        <v>1</v>
      </c>
    </row>
    <row r="2045" spans="2:20">
      <c r="B2045" s="7">
        <v>202500076</v>
      </c>
      <c r="C2045" s="8">
        <v>8</v>
      </c>
      <c r="D2045" s="8">
        <v>10</v>
      </c>
      <c r="E2045" s="8">
        <v>185</v>
      </c>
      <c r="F2045" s="9">
        <v>24</v>
      </c>
      <c r="G2045" s="10">
        <v>45672.782025462962</v>
      </c>
      <c r="H2045" s="10">
        <v>45672.81181712963</v>
      </c>
      <c r="I2045" s="11">
        <v>0.72</v>
      </c>
      <c r="J2045" s="9">
        <v>5</v>
      </c>
      <c r="K2045" s="9" t="s">
        <v>4</v>
      </c>
      <c r="L2045" s="8">
        <v>7301</v>
      </c>
      <c r="M2045" s="8" t="s">
        <v>53</v>
      </c>
      <c r="N2045" s="8" t="s">
        <v>51</v>
      </c>
      <c r="O2045" s="8"/>
      <c r="P2045" s="12"/>
      <c r="Q2045" s="13" t="s">
        <v>1563</v>
      </c>
      <c r="R2045" s="54" t="str">
        <f>IF(ISNUMBER(MATCH(J2045, Causas!B:B, 0)), "Taxonomía Nueva", IF(ISNUMBER(MATCH(J2045, 'Causas 1'!B:B, 0)), "Taxonomía Antigua", "HUÉRFANO"))</f>
        <v>Taxonomía Nueva</v>
      </c>
      <c r="S2045" s="56">
        <f>YEAR(G2045)</f>
        <v>2025</v>
      </c>
      <c r="T2045" s="8">
        <f>IF(OR(ISBLANK(O2044), O2044=0, O2044="", ISBLANK(P2044), P2044=0, P2044=""), 1, 0)</f>
        <v>1</v>
      </c>
    </row>
    <row r="2046" spans="2:20">
      <c r="B2046" s="7">
        <v>202500085</v>
      </c>
      <c r="C2046" s="8">
        <v>6</v>
      </c>
      <c r="D2046" s="8">
        <v>11</v>
      </c>
      <c r="E2046" s="8">
        <v>500</v>
      </c>
      <c r="F2046" s="9">
        <v>73</v>
      </c>
      <c r="G2046" s="10">
        <v>45675.379189814812</v>
      </c>
      <c r="H2046" s="10">
        <v>45675.455717592595</v>
      </c>
      <c r="I2046" s="11">
        <v>1.84</v>
      </c>
      <c r="J2046" s="9">
        <v>31</v>
      </c>
      <c r="K2046" s="9" t="s">
        <v>4</v>
      </c>
      <c r="L2046" s="8">
        <v>7301</v>
      </c>
      <c r="M2046" s="8" t="s">
        <v>53</v>
      </c>
      <c r="N2046" s="8" t="s">
        <v>51</v>
      </c>
      <c r="O2046" s="8"/>
      <c r="P2046" s="12"/>
      <c r="Q2046" s="13" t="s">
        <v>1564</v>
      </c>
      <c r="R2046" s="54" t="str">
        <f>IF(ISNUMBER(MATCH(J2046, Causas!B:B, 0)), "Taxonomía Nueva", IF(ISNUMBER(MATCH(J2046, 'Causas 1'!B:B, 0)), "Taxonomía Antigua", "HUÉRFANO"))</f>
        <v>Taxonomía Nueva</v>
      </c>
      <c r="S2046" s="56">
        <f>YEAR(G2046)</f>
        <v>2025</v>
      </c>
      <c r="T2046" s="8">
        <f>IF(OR(ISBLANK(O2045), O2045=0, O2045="", ISBLANK(P2045), P2045=0, P2045=""), 1, 0)</f>
        <v>1</v>
      </c>
    </row>
    <row r="2047" spans="2:20">
      <c r="B2047" s="7">
        <v>202500093</v>
      </c>
      <c r="C2047" s="8">
        <v>10</v>
      </c>
      <c r="D2047" s="8">
        <v>1</v>
      </c>
      <c r="E2047" s="8">
        <v>15</v>
      </c>
      <c r="F2047" s="9">
        <v>27</v>
      </c>
      <c r="G2047" s="10">
        <v>45677.786956018521</v>
      </c>
      <c r="H2047" s="10">
        <v>45677.951608796298</v>
      </c>
      <c r="I2047" s="11">
        <v>3.95</v>
      </c>
      <c r="J2047" s="9">
        <v>30</v>
      </c>
      <c r="K2047" s="9" t="s">
        <v>4</v>
      </c>
      <c r="L2047" s="8">
        <v>7308</v>
      </c>
      <c r="M2047" s="8" t="s">
        <v>50</v>
      </c>
      <c r="N2047" s="8" t="s">
        <v>51</v>
      </c>
      <c r="O2047" s="8"/>
      <c r="P2047" s="12"/>
      <c r="Q2047" s="13" t="s">
        <v>1565</v>
      </c>
      <c r="R2047" s="54" t="str">
        <f>IF(ISNUMBER(MATCH(J2047, Causas!B:B, 0)), "Taxonomía Nueva", IF(ISNUMBER(MATCH(J2047, 'Causas 1'!B:B, 0)), "Taxonomía Antigua", "HUÉRFANO"))</f>
        <v>Taxonomía Nueva</v>
      </c>
      <c r="S2047" s="56">
        <f>YEAR(G2047)</f>
        <v>2025</v>
      </c>
      <c r="T2047" s="8">
        <f>IF(OR(ISBLANK(O2046), O2046=0, O2046="", ISBLANK(P2046), P2046=0, P2046=""), 1, 0)</f>
        <v>1</v>
      </c>
    </row>
    <row r="2048" spans="2:20">
      <c r="B2048" s="7">
        <v>202500108</v>
      </c>
      <c r="C2048" s="8">
        <v>7</v>
      </c>
      <c r="D2048" s="8">
        <v>27</v>
      </c>
      <c r="E2048" s="8">
        <v>3595</v>
      </c>
      <c r="F2048" s="9">
        <v>331</v>
      </c>
      <c r="G2048" s="10">
        <v>45680.616666666669</v>
      </c>
      <c r="H2048" s="10">
        <v>45680.618750000001</v>
      </c>
      <c r="I2048" s="11">
        <v>0.05</v>
      </c>
      <c r="J2048" s="9">
        <v>16</v>
      </c>
      <c r="K2048" s="9" t="s">
        <v>3</v>
      </c>
      <c r="L2048" s="8">
        <v>7301</v>
      </c>
      <c r="M2048" s="8" t="s">
        <v>53</v>
      </c>
      <c r="N2048" s="8" t="s">
        <v>51</v>
      </c>
      <c r="O2048" s="8"/>
      <c r="P2048" s="12"/>
      <c r="Q2048" s="13" t="s">
        <v>1566</v>
      </c>
      <c r="R2048" s="54" t="str">
        <f>IF(ISNUMBER(MATCH(J2048, Causas!B:B, 0)), "Taxonomía Nueva", IF(ISNUMBER(MATCH(J2048, 'Causas 1'!B:B, 0)), "Taxonomía Antigua", "HUÉRFANO"))</f>
        <v>Taxonomía Nueva</v>
      </c>
      <c r="S2048" s="56">
        <f>YEAR(G2048)</f>
        <v>2025</v>
      </c>
      <c r="T2048" s="8">
        <f>IF(OR(ISBLANK(O2047), O2047=0, O2047="", ISBLANK(P2047), P2047=0, P2047=""), 1, 0)</f>
        <v>1</v>
      </c>
    </row>
    <row r="2049" spans="2:20">
      <c r="B2049" s="7">
        <v>202500108</v>
      </c>
      <c r="C2049" s="8">
        <v>7</v>
      </c>
      <c r="D2049" s="8">
        <v>19</v>
      </c>
      <c r="E2049" s="8">
        <v>842.5</v>
      </c>
      <c r="F2049" s="9">
        <v>269</v>
      </c>
      <c r="G2049" s="10">
        <v>45680.616666666669</v>
      </c>
      <c r="H2049" s="10">
        <v>45680.663865740738</v>
      </c>
      <c r="I2049" s="11">
        <v>1.1299999999999999</v>
      </c>
      <c r="J2049" s="9">
        <v>16</v>
      </c>
      <c r="K2049" s="9" t="s">
        <v>3</v>
      </c>
      <c r="L2049" s="8">
        <v>7301</v>
      </c>
      <c r="M2049" s="8" t="s">
        <v>53</v>
      </c>
      <c r="N2049" s="8" t="s">
        <v>51</v>
      </c>
      <c r="O2049" s="8"/>
      <c r="P2049" s="12"/>
      <c r="Q2049" s="13" t="s">
        <v>1566</v>
      </c>
      <c r="R2049" s="54" t="str">
        <f>IF(ISNUMBER(MATCH(J2049, Causas!B:B, 0)), "Taxonomía Nueva", IF(ISNUMBER(MATCH(J2049, 'Causas 1'!B:B, 0)), "Taxonomía Antigua", "HUÉRFANO"))</f>
        <v>Taxonomía Nueva</v>
      </c>
      <c r="S2049" s="56">
        <f>YEAR(G2049)</f>
        <v>2025</v>
      </c>
      <c r="T2049" s="8">
        <f>IF(OR(ISBLANK(O2048), O2048=0, O2048="", ISBLANK(P2048), P2048=0, P2048=""), 1, 0)</f>
        <v>1</v>
      </c>
    </row>
    <row r="2050" spans="2:20">
      <c r="B2050" s="7">
        <v>202500135</v>
      </c>
      <c r="C2050" s="8">
        <v>2</v>
      </c>
      <c r="D2050" s="8">
        <v>24</v>
      </c>
      <c r="E2050" s="8">
        <v>1720</v>
      </c>
      <c r="F2050" s="9">
        <v>229</v>
      </c>
      <c r="G2050" s="10">
        <v>45686.785115740742</v>
      </c>
      <c r="H2050" s="10">
        <v>45686.788287037038</v>
      </c>
      <c r="I2050" s="11">
        <v>0.08</v>
      </c>
      <c r="J2050" s="9">
        <v>16</v>
      </c>
      <c r="K2050" s="9" t="s">
        <v>3</v>
      </c>
      <c r="L2050" s="8">
        <v>7308</v>
      </c>
      <c r="M2050" s="8" t="s">
        <v>50</v>
      </c>
      <c r="N2050" s="8" t="s">
        <v>51</v>
      </c>
      <c r="O2050" s="8"/>
      <c r="P2050" s="12"/>
      <c r="Q2050" s="13" t="s">
        <v>1567</v>
      </c>
      <c r="R2050" s="54" t="str">
        <f>IF(ISNUMBER(MATCH(J2050, Causas!B:B, 0)), "Taxonomía Nueva", IF(ISNUMBER(MATCH(J2050, 'Causas 1'!B:B, 0)), "Taxonomía Antigua", "HUÉRFANO"))</f>
        <v>Taxonomía Nueva</v>
      </c>
      <c r="S2050" s="56">
        <f>YEAR(G2050)</f>
        <v>2025</v>
      </c>
      <c r="T2050" s="8">
        <f>IF(OR(ISBLANK(O2049), O2049=0, O2049="", ISBLANK(P2049), P2049=0, P2049=""), 1, 0)</f>
        <v>1</v>
      </c>
    </row>
    <row r="2051" spans="2:20">
      <c r="B2051" s="7">
        <v>202500135</v>
      </c>
      <c r="C2051" s="8">
        <v>2</v>
      </c>
      <c r="D2051" s="8">
        <v>4</v>
      </c>
      <c r="E2051" s="8">
        <v>255</v>
      </c>
      <c r="F2051" s="9">
        <v>11</v>
      </c>
      <c r="G2051" s="10">
        <v>45686.785115740742</v>
      </c>
      <c r="H2051" s="10">
        <v>45686.869108796294</v>
      </c>
      <c r="I2051" s="11">
        <v>2.02</v>
      </c>
      <c r="J2051" s="9">
        <v>16</v>
      </c>
      <c r="K2051" s="9" t="s">
        <v>3</v>
      </c>
      <c r="L2051" s="8">
        <v>7308</v>
      </c>
      <c r="M2051" s="8" t="s">
        <v>50</v>
      </c>
      <c r="N2051" s="8" t="s">
        <v>51</v>
      </c>
      <c r="O2051" s="8"/>
      <c r="P2051" s="12"/>
      <c r="Q2051" s="13" t="s">
        <v>1567</v>
      </c>
      <c r="R2051" s="54" t="str">
        <f>IF(ISNUMBER(MATCH(J2051, Causas!B:B, 0)), "Taxonomía Nueva", IF(ISNUMBER(MATCH(J2051, 'Causas 1'!B:B, 0)), "Taxonomía Antigua", "HUÉRFANO"))</f>
        <v>Taxonomía Nueva</v>
      </c>
      <c r="S2051" s="56">
        <f>YEAR(G2051)</f>
        <v>2025</v>
      </c>
      <c r="T2051" s="8">
        <f>IF(OR(ISBLANK(O2050), O2050=0, O2050="", ISBLANK(P2050), P2050=0, P2050=""), 1, 0)</f>
        <v>1</v>
      </c>
    </row>
    <row r="2052" spans="2:20">
      <c r="B2052" s="7">
        <v>202500135</v>
      </c>
      <c r="C2052" s="8">
        <v>2</v>
      </c>
      <c r="D2052" s="8">
        <v>6</v>
      </c>
      <c r="E2052" s="8">
        <v>1710</v>
      </c>
      <c r="F2052" s="9">
        <v>17</v>
      </c>
      <c r="G2052" s="10">
        <v>45686.785115740742</v>
      </c>
      <c r="H2052" s="10">
        <v>45686.869444444441</v>
      </c>
      <c r="I2052" s="11">
        <v>2.02</v>
      </c>
      <c r="J2052" s="9">
        <v>16</v>
      </c>
      <c r="K2052" s="9" t="s">
        <v>3</v>
      </c>
      <c r="L2052" s="8">
        <v>7308</v>
      </c>
      <c r="M2052" s="8" t="s">
        <v>50</v>
      </c>
      <c r="N2052" s="8" t="s">
        <v>51</v>
      </c>
      <c r="O2052" s="8"/>
      <c r="P2052" s="12"/>
      <c r="Q2052" s="13" t="s">
        <v>1567</v>
      </c>
      <c r="R2052" s="54" t="str">
        <f>IF(ISNUMBER(MATCH(J2052, Causas!B:B, 0)), "Taxonomía Nueva", IF(ISNUMBER(MATCH(J2052, 'Causas 1'!B:B, 0)), "Taxonomía Antigua", "HUÉRFANO"))</f>
        <v>Taxonomía Nueva</v>
      </c>
      <c r="S2052" s="56">
        <f>YEAR(G2052)</f>
        <v>2025</v>
      </c>
      <c r="T2052" s="8">
        <f>IF(OR(ISBLANK(O2051), O2051=0, O2051="", ISBLANK(P2051), P2051=0, P2051=""), 1, 0)</f>
        <v>1</v>
      </c>
    </row>
    <row r="2053" spans="2:20">
      <c r="B2053" s="7">
        <v>202500139</v>
      </c>
      <c r="C2053" s="8">
        <v>8</v>
      </c>
      <c r="D2053" s="8">
        <v>1</v>
      </c>
      <c r="E2053" s="8">
        <v>45</v>
      </c>
      <c r="F2053" s="9">
        <v>37</v>
      </c>
      <c r="G2053" s="10">
        <v>45687.631481481483</v>
      </c>
      <c r="H2053" s="10">
        <v>45687.666666666664</v>
      </c>
      <c r="I2053" s="11">
        <v>0.84</v>
      </c>
      <c r="J2053" s="9">
        <v>30</v>
      </c>
      <c r="K2053" s="9" t="s">
        <v>4</v>
      </c>
      <c r="L2053" s="8">
        <v>7301</v>
      </c>
      <c r="M2053" s="8" t="s">
        <v>53</v>
      </c>
      <c r="N2053" s="8" t="s">
        <v>51</v>
      </c>
      <c r="O2053" s="8"/>
      <c r="P2053" s="12"/>
      <c r="Q2053" s="13" t="s">
        <v>1568</v>
      </c>
      <c r="R2053" s="54" t="str">
        <f>IF(ISNUMBER(MATCH(J2053, Causas!B:B, 0)), "Taxonomía Nueva", IF(ISNUMBER(MATCH(J2053, 'Causas 1'!B:B, 0)), "Taxonomía Antigua", "HUÉRFANO"))</f>
        <v>Taxonomía Nueva</v>
      </c>
      <c r="S2053" s="56">
        <f>YEAR(G2053)</f>
        <v>2025</v>
      </c>
      <c r="T2053" s="8">
        <f>IF(OR(ISBLANK(O2052), O2052=0, O2052="", ISBLANK(P2052), P2052=0, P2052=""), 1, 0)</f>
        <v>1</v>
      </c>
    </row>
    <row r="2054" spans="2:20">
      <c r="B2054" s="7">
        <v>202500139</v>
      </c>
      <c r="C2054" s="8">
        <v>8</v>
      </c>
      <c r="D2054" s="8">
        <v>0</v>
      </c>
      <c r="E2054" s="8">
        <v>0</v>
      </c>
      <c r="F2054" s="9">
        <v>7</v>
      </c>
      <c r="G2054" s="10">
        <v>45687.631481481483</v>
      </c>
      <c r="H2054" s="10">
        <v>45687.666666666664</v>
      </c>
      <c r="I2054" s="11">
        <v>0.84</v>
      </c>
      <c r="J2054" s="9">
        <v>30</v>
      </c>
      <c r="K2054" s="9" t="s">
        <v>4</v>
      </c>
      <c r="L2054" s="8">
        <v>7306</v>
      </c>
      <c r="M2054" s="8" t="s">
        <v>60</v>
      </c>
      <c r="N2054" s="8" t="s">
        <v>51</v>
      </c>
      <c r="O2054" s="8"/>
      <c r="P2054" s="12"/>
      <c r="Q2054" s="13" t="s">
        <v>1568</v>
      </c>
      <c r="R2054" s="54" t="str">
        <f>IF(ISNUMBER(MATCH(J2054, Causas!B:B, 0)), "Taxonomía Nueva", IF(ISNUMBER(MATCH(J2054, 'Causas 1'!B:B, 0)), "Taxonomía Antigua", "HUÉRFANO"))</f>
        <v>Taxonomía Nueva</v>
      </c>
      <c r="S2054" s="56">
        <f>YEAR(G2054)</f>
        <v>2025</v>
      </c>
      <c r="T2054" s="8">
        <f>IF(OR(ISBLANK(O2053), O2053=0, O2053="", ISBLANK(P2053), P2053=0, P2053=""), 1, 0)</f>
        <v>1</v>
      </c>
    </row>
    <row r="2055" spans="2:20">
      <c r="B2055" s="7">
        <v>202500159</v>
      </c>
      <c r="C2055" s="8">
        <v>6</v>
      </c>
      <c r="D2055" s="8">
        <v>47</v>
      </c>
      <c r="E2055" s="8">
        <v>2023</v>
      </c>
      <c r="F2055" s="9">
        <v>399</v>
      </c>
      <c r="G2055" s="10">
        <v>45695.448900462965</v>
      </c>
      <c r="H2055" s="10">
        <v>45695.466620370367</v>
      </c>
      <c r="I2055" s="11">
        <v>0.43</v>
      </c>
      <c r="J2055" s="9">
        <v>8</v>
      </c>
      <c r="K2055" s="9" t="s">
        <v>3</v>
      </c>
      <c r="L2055" s="8">
        <v>7301</v>
      </c>
      <c r="M2055" s="8" t="s">
        <v>53</v>
      </c>
      <c r="N2055" s="8" t="s">
        <v>51</v>
      </c>
      <c r="O2055" s="8"/>
      <c r="P2055" s="12"/>
      <c r="Q2055" s="13" t="s">
        <v>1569</v>
      </c>
      <c r="R2055" s="54" t="str">
        <f>IF(ISNUMBER(MATCH(J2055, Causas!B:B, 0)), "Taxonomía Nueva", IF(ISNUMBER(MATCH(J2055, 'Causas 1'!B:B, 0)), "Taxonomía Antigua", "HUÉRFANO"))</f>
        <v>Taxonomía Nueva</v>
      </c>
      <c r="S2055" s="56">
        <f>YEAR(G2055)</f>
        <v>2025</v>
      </c>
      <c r="T2055" s="8">
        <f>IF(OR(ISBLANK(O2054), O2054=0, O2054="", ISBLANK(P2054), P2054=0, P2054=""), 1, 0)</f>
        <v>1</v>
      </c>
    </row>
    <row r="2056" spans="2:20">
      <c r="B2056" s="7">
        <v>202500159</v>
      </c>
      <c r="C2056" s="8">
        <v>6</v>
      </c>
      <c r="D2056" s="8">
        <v>9</v>
      </c>
      <c r="E2056" s="8">
        <v>285</v>
      </c>
      <c r="F2056" s="9">
        <v>82</v>
      </c>
      <c r="G2056" s="10">
        <v>45695.448900462965</v>
      </c>
      <c r="H2056" s="10">
        <v>45695.644918981481</v>
      </c>
      <c r="I2056" s="11">
        <v>4.7</v>
      </c>
      <c r="J2056" s="9">
        <v>8</v>
      </c>
      <c r="K2056" s="9" t="s">
        <v>3</v>
      </c>
      <c r="L2056" s="8">
        <v>7301</v>
      </c>
      <c r="M2056" s="8" t="s">
        <v>53</v>
      </c>
      <c r="N2056" s="8" t="s">
        <v>51</v>
      </c>
      <c r="O2056" s="8"/>
      <c r="P2056" s="12"/>
      <c r="Q2056" s="13" t="s">
        <v>1569</v>
      </c>
      <c r="R2056" s="54" t="str">
        <f>IF(ISNUMBER(MATCH(J2056, Causas!B:B, 0)), "Taxonomía Nueva", IF(ISNUMBER(MATCH(J2056, 'Causas 1'!B:B, 0)), "Taxonomía Antigua", "HUÉRFANO"))</f>
        <v>Taxonomía Nueva</v>
      </c>
      <c r="S2056" s="56">
        <f>YEAR(G2056)</f>
        <v>2025</v>
      </c>
      <c r="T2056" s="8">
        <f>IF(OR(ISBLANK(O2055), O2055=0, O2055="", ISBLANK(P2055), P2055=0, P2055=""), 1, 0)</f>
        <v>1</v>
      </c>
    </row>
    <row r="2057" spans="2:20">
      <c r="B2057" s="7">
        <v>202500165</v>
      </c>
      <c r="C2057" s="8">
        <v>8</v>
      </c>
      <c r="D2057" s="8">
        <v>0</v>
      </c>
      <c r="E2057" s="8">
        <v>0</v>
      </c>
      <c r="F2057" s="9">
        <v>2</v>
      </c>
      <c r="G2057" s="10">
        <v>45695.914930555555</v>
      </c>
      <c r="H2057" s="10">
        <v>45695.955578703702</v>
      </c>
      <c r="I2057" s="11">
        <v>0.98</v>
      </c>
      <c r="J2057" s="9">
        <v>26</v>
      </c>
      <c r="K2057" s="9" t="s">
        <v>4</v>
      </c>
      <c r="L2057" s="8">
        <v>7301</v>
      </c>
      <c r="M2057" s="8" t="s">
        <v>53</v>
      </c>
      <c r="N2057" s="8" t="s">
        <v>275</v>
      </c>
      <c r="O2057" s="8"/>
      <c r="P2057" s="12"/>
      <c r="Q2057" s="13" t="s">
        <v>1570</v>
      </c>
      <c r="R2057" s="54" t="str">
        <f>IF(ISNUMBER(MATCH(J2057, Causas!B:B, 0)), "Taxonomía Nueva", IF(ISNUMBER(MATCH(J2057, 'Causas 1'!B:B, 0)), "Taxonomía Antigua", "HUÉRFANO"))</f>
        <v>Taxonomía Nueva</v>
      </c>
      <c r="S2057" s="56">
        <f>YEAR(G2057)</f>
        <v>2025</v>
      </c>
      <c r="T2057" s="8">
        <f>IF(OR(ISBLANK(O2056), O2056=0, O2056="", ISBLANK(P2056), P2056=0, P2056=""), 1, 0)</f>
        <v>1</v>
      </c>
    </row>
    <row r="2058" spans="2:20">
      <c r="B2058" s="7">
        <v>202500165</v>
      </c>
      <c r="C2058" s="8">
        <v>8</v>
      </c>
      <c r="D2058" s="8">
        <v>0</v>
      </c>
      <c r="E2058" s="8">
        <v>0</v>
      </c>
      <c r="F2058" s="9">
        <v>5</v>
      </c>
      <c r="G2058" s="10">
        <v>45695.914930555555</v>
      </c>
      <c r="H2058" s="10">
        <v>45695.955578703702</v>
      </c>
      <c r="I2058" s="11">
        <v>0.98</v>
      </c>
      <c r="J2058" s="9">
        <v>26</v>
      </c>
      <c r="K2058" s="9" t="s">
        <v>4</v>
      </c>
      <c r="L2058" s="8">
        <v>7306</v>
      </c>
      <c r="M2058" s="8" t="s">
        <v>60</v>
      </c>
      <c r="N2058" s="8" t="s">
        <v>275</v>
      </c>
      <c r="O2058" s="8"/>
      <c r="P2058" s="12"/>
      <c r="Q2058" s="13" t="s">
        <v>1570</v>
      </c>
      <c r="R2058" s="54" t="str">
        <f>IF(ISNUMBER(MATCH(J2058, Causas!B:B, 0)), "Taxonomía Nueva", IF(ISNUMBER(MATCH(J2058, 'Causas 1'!B:B, 0)), "Taxonomía Antigua", "HUÉRFANO"))</f>
        <v>Taxonomía Nueva</v>
      </c>
      <c r="S2058" s="56">
        <f>YEAR(G2058)</f>
        <v>2025</v>
      </c>
      <c r="T2058" s="8">
        <f>IF(OR(ISBLANK(O2057), O2057=0, O2057="", ISBLANK(P2057), P2057=0, P2057=""), 1, 0)</f>
        <v>1</v>
      </c>
    </row>
    <row r="2059" spans="2:20">
      <c r="B2059" s="7">
        <v>202500173</v>
      </c>
      <c r="C2059" s="8">
        <v>11</v>
      </c>
      <c r="D2059" s="8">
        <v>24</v>
      </c>
      <c r="E2059" s="8">
        <v>2143</v>
      </c>
      <c r="F2059" s="9">
        <v>88</v>
      </c>
      <c r="G2059" s="10">
        <v>45698.390277777777</v>
      </c>
      <c r="H2059" s="10">
        <v>45698.443159722221</v>
      </c>
      <c r="I2059" s="11">
        <v>1.27</v>
      </c>
      <c r="J2059" s="9">
        <v>8</v>
      </c>
      <c r="K2059" s="9" t="s">
        <v>4</v>
      </c>
      <c r="L2059" s="8">
        <v>7301</v>
      </c>
      <c r="M2059" s="8" t="s">
        <v>53</v>
      </c>
      <c r="N2059" s="8" t="s">
        <v>51</v>
      </c>
      <c r="O2059" s="8"/>
      <c r="P2059" s="12"/>
      <c r="Q2059" s="13" t="s">
        <v>1571</v>
      </c>
      <c r="R2059" s="54" t="str">
        <f>IF(ISNUMBER(MATCH(J2059, Causas!B:B, 0)), "Taxonomía Nueva", IF(ISNUMBER(MATCH(J2059, 'Causas 1'!B:B, 0)), "Taxonomía Antigua", "HUÉRFANO"))</f>
        <v>Taxonomía Nueva</v>
      </c>
      <c r="S2059" s="56">
        <f>YEAR(G2059)</f>
        <v>2025</v>
      </c>
      <c r="T2059" s="8">
        <f>IF(OR(ISBLANK(O2058), O2058=0, O2058="", ISBLANK(P2058), P2058=0, P2058=""), 1, 0)</f>
        <v>1</v>
      </c>
    </row>
    <row r="2060" spans="2:20">
      <c r="B2060" s="7">
        <v>202500177</v>
      </c>
      <c r="C2060" s="8">
        <v>11</v>
      </c>
      <c r="D2060" s="8">
        <v>4</v>
      </c>
      <c r="E2060" s="8">
        <v>110</v>
      </c>
      <c r="F2060" s="9">
        <v>5</v>
      </c>
      <c r="G2060" s="10">
        <v>45699.308136574073</v>
      </c>
      <c r="H2060" s="10">
        <v>45699.400810185187</v>
      </c>
      <c r="I2060" s="11">
        <v>2.2200000000000002</v>
      </c>
      <c r="J2060" s="9">
        <v>30</v>
      </c>
      <c r="K2060" s="9" t="s">
        <v>4</v>
      </c>
      <c r="L2060" s="8">
        <v>7301</v>
      </c>
      <c r="M2060" s="8" t="s">
        <v>53</v>
      </c>
      <c r="N2060" s="8" t="s">
        <v>51</v>
      </c>
      <c r="O2060" s="8"/>
      <c r="P2060" s="12"/>
      <c r="Q2060" s="13" t="s">
        <v>1572</v>
      </c>
      <c r="R2060" s="54" t="str">
        <f>IF(ISNUMBER(MATCH(J2060, Causas!B:B, 0)), "Taxonomía Nueva", IF(ISNUMBER(MATCH(J2060, 'Causas 1'!B:B, 0)), "Taxonomía Antigua", "HUÉRFANO"))</f>
        <v>Taxonomía Nueva</v>
      </c>
      <c r="S2060" s="56">
        <f>YEAR(G2060)</f>
        <v>2025</v>
      </c>
      <c r="T2060" s="8">
        <f>IF(OR(ISBLANK(O2059), O2059=0, O2059="", ISBLANK(P2059), P2059=0, P2059=""), 1, 0)</f>
        <v>1</v>
      </c>
    </row>
    <row r="2061" spans="2:20">
      <c r="B2061" s="7">
        <v>202500182</v>
      </c>
      <c r="C2061" s="8">
        <v>11</v>
      </c>
      <c r="D2061" s="8">
        <v>41</v>
      </c>
      <c r="E2061" s="8">
        <v>3865</v>
      </c>
      <c r="F2061" s="9">
        <v>741</v>
      </c>
      <c r="G2061" s="10">
        <v>45700.736701388887</v>
      </c>
      <c r="H2061" s="10">
        <v>45700.741909722223</v>
      </c>
      <c r="I2061" s="11">
        <v>0.13</v>
      </c>
      <c r="J2061" s="9">
        <v>4</v>
      </c>
      <c r="K2061" s="9" t="s">
        <v>3</v>
      </c>
      <c r="L2061" s="8">
        <v>7301</v>
      </c>
      <c r="M2061" s="8" t="s">
        <v>53</v>
      </c>
      <c r="N2061" s="8" t="s">
        <v>51</v>
      </c>
      <c r="O2061" s="8"/>
      <c r="P2061" s="12"/>
      <c r="Q2061" s="13" t="s">
        <v>1573</v>
      </c>
      <c r="R2061" s="54" t="str">
        <f>IF(ISNUMBER(MATCH(J2061, Causas!B:B, 0)), "Taxonomía Nueva", IF(ISNUMBER(MATCH(J2061, 'Causas 1'!B:B, 0)), "Taxonomía Antigua", "HUÉRFANO"))</f>
        <v>Taxonomía Nueva</v>
      </c>
      <c r="S2061" s="56">
        <f>YEAR(G2061)</f>
        <v>2025</v>
      </c>
      <c r="T2061" s="8">
        <f>IF(OR(ISBLANK(O2060), O2060=0, O2060="", ISBLANK(P2060), P2060=0, P2060=""), 1, 0)</f>
        <v>1</v>
      </c>
    </row>
    <row r="2062" spans="2:20">
      <c r="B2062" s="7">
        <v>202500182</v>
      </c>
      <c r="C2062" s="8">
        <v>11</v>
      </c>
      <c r="D2062" s="8">
        <v>25</v>
      </c>
      <c r="E2062" s="8">
        <v>1060</v>
      </c>
      <c r="F2062" s="9">
        <v>307</v>
      </c>
      <c r="G2062" s="10">
        <v>45700.736701388887</v>
      </c>
      <c r="H2062" s="10">
        <v>45700.760671296295</v>
      </c>
      <c r="I2062" s="11">
        <v>0.57999999999999996</v>
      </c>
      <c r="J2062" s="9">
        <v>4</v>
      </c>
      <c r="K2062" s="9" t="s">
        <v>3</v>
      </c>
      <c r="L2062" s="8">
        <v>7301</v>
      </c>
      <c r="M2062" s="8" t="s">
        <v>53</v>
      </c>
      <c r="N2062" s="8" t="s">
        <v>51</v>
      </c>
      <c r="O2062" s="8"/>
      <c r="P2062" s="12"/>
      <c r="Q2062" s="13" t="s">
        <v>1573</v>
      </c>
      <c r="R2062" s="54" t="str">
        <f>IF(ISNUMBER(MATCH(J2062, Causas!B:B, 0)), "Taxonomía Nueva", IF(ISNUMBER(MATCH(J2062, 'Causas 1'!B:B, 0)), "Taxonomía Antigua", "HUÉRFANO"))</f>
        <v>Taxonomía Nueva</v>
      </c>
      <c r="S2062" s="56">
        <f>YEAR(G2062)</f>
        <v>2025</v>
      </c>
      <c r="T2062" s="8">
        <f>IF(OR(ISBLANK(O2061), O2061=0, O2061="", ISBLANK(P2061), P2061=0, P2061=""), 1, 0)</f>
        <v>1</v>
      </c>
    </row>
    <row r="2063" spans="2:20">
      <c r="B2063" s="7">
        <v>202500182</v>
      </c>
      <c r="C2063" s="8">
        <v>11</v>
      </c>
      <c r="D2063" s="8">
        <v>10</v>
      </c>
      <c r="E2063" s="8">
        <v>415</v>
      </c>
      <c r="F2063" s="9">
        <v>272</v>
      </c>
      <c r="G2063" s="10">
        <v>45700.736701388887</v>
      </c>
      <c r="H2063" s="10">
        <v>45700.899155092593</v>
      </c>
      <c r="I2063" s="11">
        <v>3.9</v>
      </c>
      <c r="J2063" s="9">
        <v>4</v>
      </c>
      <c r="K2063" s="9" t="s">
        <v>3</v>
      </c>
      <c r="L2063" s="8">
        <v>7301</v>
      </c>
      <c r="M2063" s="8" t="s">
        <v>53</v>
      </c>
      <c r="N2063" s="8" t="s">
        <v>51</v>
      </c>
      <c r="O2063" s="8"/>
      <c r="P2063" s="12"/>
      <c r="Q2063" s="13" t="s">
        <v>1573</v>
      </c>
      <c r="R2063" s="54" t="str">
        <f>IF(ISNUMBER(MATCH(J2063, Causas!B:B, 0)), "Taxonomía Nueva", IF(ISNUMBER(MATCH(J2063, 'Causas 1'!B:B, 0)), "Taxonomía Antigua", "HUÉRFANO"))</f>
        <v>Taxonomía Nueva</v>
      </c>
      <c r="S2063" s="56">
        <f>YEAR(G2063)</f>
        <v>2025</v>
      </c>
      <c r="T2063" s="8">
        <f>IF(OR(ISBLANK(O2062), O2062=0, O2062="", ISBLANK(P2062), P2062=0, P2062=""), 1, 0)</f>
        <v>1</v>
      </c>
    </row>
    <row r="2064" spans="2:20">
      <c r="B2064" s="7">
        <v>202500198</v>
      </c>
      <c r="C2064" s="8">
        <v>9</v>
      </c>
      <c r="D2064" s="8">
        <v>27</v>
      </c>
      <c r="E2064" s="8">
        <v>701</v>
      </c>
      <c r="F2064" s="9">
        <v>455</v>
      </c>
      <c r="G2064" s="10">
        <v>45703.633333333331</v>
      </c>
      <c r="H2064" s="10">
        <v>45703.636805555558</v>
      </c>
      <c r="I2064" s="11">
        <v>0.08</v>
      </c>
      <c r="J2064" s="9">
        <v>32</v>
      </c>
      <c r="K2064" s="9" t="s">
        <v>2</v>
      </c>
      <c r="L2064" s="8">
        <v>7306</v>
      </c>
      <c r="M2064" s="8" t="s">
        <v>60</v>
      </c>
      <c r="N2064" s="8" t="s">
        <v>51</v>
      </c>
      <c r="O2064" s="8"/>
      <c r="P2064" s="12"/>
      <c r="Q2064" s="13" t="s">
        <v>1574</v>
      </c>
      <c r="R2064" s="54" t="str">
        <f>IF(ISNUMBER(MATCH(J2064, Causas!B:B, 0)), "Taxonomía Nueva", IF(ISNUMBER(MATCH(J2064, 'Causas 1'!B:B, 0)), "Taxonomía Antigua", "HUÉRFANO"))</f>
        <v>Taxonomía Nueva</v>
      </c>
      <c r="S2064" s="56">
        <f>YEAR(G2064)</f>
        <v>2025</v>
      </c>
      <c r="T2064" s="8">
        <f>IF(OR(ISBLANK(O2063), O2063=0, O2063="", ISBLANK(P2063), P2063=0, P2063=""), 1, 0)</f>
        <v>1</v>
      </c>
    </row>
    <row r="2065" spans="2:20">
      <c r="B2065" s="7">
        <v>202500198</v>
      </c>
      <c r="C2065" s="8">
        <v>9</v>
      </c>
      <c r="D2065" s="8">
        <v>120</v>
      </c>
      <c r="E2065" s="8">
        <v>17462.5</v>
      </c>
      <c r="F2065" s="9">
        <v>1178</v>
      </c>
      <c r="G2065" s="10">
        <v>45703.633333333331</v>
      </c>
      <c r="H2065" s="10">
        <v>45703.636805555558</v>
      </c>
      <c r="I2065" s="11">
        <v>0.08</v>
      </c>
      <c r="J2065" s="9">
        <v>32</v>
      </c>
      <c r="K2065" s="9" t="s">
        <v>2</v>
      </c>
      <c r="L2065" s="8">
        <v>7308</v>
      </c>
      <c r="M2065" s="8" t="s">
        <v>50</v>
      </c>
      <c r="N2065" s="8" t="s">
        <v>51</v>
      </c>
      <c r="O2065" s="8"/>
      <c r="P2065" s="12"/>
      <c r="Q2065" s="13" t="s">
        <v>1574</v>
      </c>
      <c r="R2065" s="54" t="str">
        <f>IF(ISNUMBER(MATCH(J2065, Causas!B:B, 0)), "Taxonomía Nueva", IF(ISNUMBER(MATCH(J2065, 'Causas 1'!B:B, 0)), "Taxonomía Antigua", "HUÉRFANO"))</f>
        <v>Taxonomía Nueva</v>
      </c>
      <c r="S2065" s="56">
        <f>YEAR(G2065)</f>
        <v>2025</v>
      </c>
      <c r="T2065" s="8">
        <f>IF(OR(ISBLANK(O2064), O2064=0, O2064="", ISBLANK(P2064), P2064=0, P2064=""), 1, 0)</f>
        <v>1</v>
      </c>
    </row>
    <row r="2066" spans="2:20">
      <c r="B2066" s="7">
        <v>202500198</v>
      </c>
      <c r="C2066" s="8">
        <v>9</v>
      </c>
      <c r="D2066" s="8">
        <v>212</v>
      </c>
      <c r="E2066" s="8">
        <v>19884.5</v>
      </c>
      <c r="F2066" s="9">
        <v>2570</v>
      </c>
      <c r="G2066" s="10">
        <v>45703.633333333331</v>
      </c>
      <c r="H2066" s="10">
        <v>45703.636805555558</v>
      </c>
      <c r="I2066" s="11">
        <v>0.08</v>
      </c>
      <c r="J2066" s="9">
        <v>32</v>
      </c>
      <c r="K2066" s="9" t="s">
        <v>2</v>
      </c>
      <c r="L2066" s="8">
        <v>7308</v>
      </c>
      <c r="M2066" s="8" t="s">
        <v>50</v>
      </c>
      <c r="N2066" s="8" t="s">
        <v>51</v>
      </c>
      <c r="O2066" s="8"/>
      <c r="P2066" s="12"/>
      <c r="Q2066" s="13" t="s">
        <v>1574</v>
      </c>
      <c r="R2066" s="54" t="str">
        <f>IF(ISNUMBER(MATCH(J2066, Causas!B:B, 0)), "Taxonomía Nueva", IF(ISNUMBER(MATCH(J2066, 'Causas 1'!B:B, 0)), "Taxonomía Antigua", "HUÉRFANO"))</f>
        <v>Taxonomía Nueva</v>
      </c>
      <c r="S2066" s="56">
        <f>YEAR(G2066)</f>
        <v>2025</v>
      </c>
      <c r="T2066" s="8">
        <f>IF(OR(ISBLANK(O2065), O2065=0, O2065="", ISBLANK(P2065), P2065=0, P2065=""), 1, 0)</f>
        <v>1</v>
      </c>
    </row>
    <row r="2067" spans="2:20">
      <c r="B2067" s="7">
        <v>202500199</v>
      </c>
      <c r="C2067" s="8">
        <v>6</v>
      </c>
      <c r="D2067" s="8">
        <v>95</v>
      </c>
      <c r="E2067" s="8">
        <v>5487.5</v>
      </c>
      <c r="F2067" s="9">
        <v>1287</v>
      </c>
      <c r="G2067" s="10">
        <v>45703.633333333331</v>
      </c>
      <c r="H2067" s="10">
        <v>45703.636805555558</v>
      </c>
      <c r="I2067" s="11">
        <v>0.08</v>
      </c>
      <c r="J2067" s="9">
        <v>32</v>
      </c>
      <c r="K2067" s="9" t="s">
        <v>2</v>
      </c>
      <c r="L2067" s="8">
        <v>7301</v>
      </c>
      <c r="M2067" s="8" t="s">
        <v>53</v>
      </c>
      <c r="N2067" s="8" t="s">
        <v>51</v>
      </c>
      <c r="O2067" s="8"/>
      <c r="P2067" s="12"/>
      <c r="Q2067" s="13" t="s">
        <v>1575</v>
      </c>
      <c r="R2067" s="54" t="str">
        <f>IF(ISNUMBER(MATCH(J2067, Causas!B:B, 0)), "Taxonomía Nueva", IF(ISNUMBER(MATCH(J2067, 'Causas 1'!B:B, 0)), "Taxonomía Antigua", "HUÉRFANO"))</f>
        <v>Taxonomía Nueva</v>
      </c>
      <c r="S2067" s="56">
        <f>YEAR(G2067)</f>
        <v>2025</v>
      </c>
      <c r="T2067" s="8">
        <f>IF(OR(ISBLANK(O2066), O2066=0, O2066="", ISBLANK(P2066), P2066=0, P2066=""), 1, 0)</f>
        <v>1</v>
      </c>
    </row>
    <row r="2068" spans="2:20">
      <c r="B2068" s="7">
        <v>202500199</v>
      </c>
      <c r="C2068" s="8">
        <v>6</v>
      </c>
      <c r="D2068" s="8">
        <v>225</v>
      </c>
      <c r="E2068" s="8">
        <v>22620.5</v>
      </c>
      <c r="F2068" s="9">
        <v>3148</v>
      </c>
      <c r="G2068" s="10">
        <v>45703.633333333331</v>
      </c>
      <c r="H2068" s="10">
        <v>45703.636805555558</v>
      </c>
      <c r="I2068" s="11">
        <v>0.08</v>
      </c>
      <c r="J2068" s="9">
        <v>32</v>
      </c>
      <c r="K2068" s="9" t="s">
        <v>2</v>
      </c>
      <c r="L2068" s="8">
        <v>7301</v>
      </c>
      <c r="M2068" s="8" t="s">
        <v>53</v>
      </c>
      <c r="N2068" s="8" t="s">
        <v>51</v>
      </c>
      <c r="O2068" s="8"/>
      <c r="P2068" s="12"/>
      <c r="Q2068" s="13" t="s">
        <v>1575</v>
      </c>
      <c r="R2068" s="54" t="str">
        <f>IF(ISNUMBER(MATCH(J2068, Causas!B:B, 0)), "Taxonomía Nueva", IF(ISNUMBER(MATCH(J2068, 'Causas 1'!B:B, 0)), "Taxonomía Antigua", "HUÉRFANO"))</f>
        <v>Taxonomía Nueva</v>
      </c>
      <c r="S2068" s="56">
        <f>YEAR(G2068)</f>
        <v>2025</v>
      </c>
      <c r="T2068" s="8">
        <f>IF(OR(ISBLANK(O2067), O2067=0, O2067="", ISBLANK(P2067), P2067=0, P2067=""), 1, 0)</f>
        <v>1</v>
      </c>
    </row>
    <row r="2069" spans="2:20">
      <c r="B2069" s="7">
        <v>202500199</v>
      </c>
      <c r="C2069" s="8">
        <v>6</v>
      </c>
      <c r="D2069" s="8">
        <v>300</v>
      </c>
      <c r="E2069" s="8">
        <v>20263</v>
      </c>
      <c r="F2069" s="9">
        <v>3350</v>
      </c>
      <c r="G2069" s="10">
        <v>45703.633333333331</v>
      </c>
      <c r="H2069" s="10">
        <v>45703.636805555558</v>
      </c>
      <c r="I2069" s="11">
        <v>0.08</v>
      </c>
      <c r="J2069" s="9">
        <v>32</v>
      </c>
      <c r="K2069" s="9" t="s">
        <v>2</v>
      </c>
      <c r="L2069" s="8">
        <v>7301</v>
      </c>
      <c r="M2069" s="8" t="s">
        <v>53</v>
      </c>
      <c r="N2069" s="8" t="s">
        <v>51</v>
      </c>
      <c r="O2069" s="8"/>
      <c r="P2069" s="12"/>
      <c r="Q2069" s="13" t="s">
        <v>1575</v>
      </c>
      <c r="R2069" s="54" t="str">
        <f>IF(ISNUMBER(MATCH(J2069, Causas!B:B, 0)), "Taxonomía Nueva", IF(ISNUMBER(MATCH(J2069, 'Causas 1'!B:B, 0)), "Taxonomía Antigua", "HUÉRFANO"))</f>
        <v>Taxonomía Nueva</v>
      </c>
      <c r="S2069" s="56">
        <f>YEAR(G2069)</f>
        <v>2025</v>
      </c>
      <c r="T2069" s="8">
        <f>IF(OR(ISBLANK(O2068), O2068=0, O2068="", ISBLANK(P2068), P2068=0, P2068=""), 1, 0)</f>
        <v>1</v>
      </c>
    </row>
    <row r="2070" spans="2:20">
      <c r="B2070" s="7">
        <v>202500199</v>
      </c>
      <c r="C2070" s="8">
        <v>6</v>
      </c>
      <c r="D2070" s="8">
        <v>77</v>
      </c>
      <c r="E2070" s="8">
        <v>4727.5</v>
      </c>
      <c r="F2070" s="9">
        <v>606</v>
      </c>
      <c r="G2070" s="10">
        <v>45703.633333333331</v>
      </c>
      <c r="H2070" s="10">
        <v>45703.636805555558</v>
      </c>
      <c r="I2070" s="11">
        <v>0.08</v>
      </c>
      <c r="J2070" s="9">
        <v>32</v>
      </c>
      <c r="K2070" s="9" t="s">
        <v>2</v>
      </c>
      <c r="L2070" s="8">
        <v>7301</v>
      </c>
      <c r="M2070" s="8" t="s">
        <v>53</v>
      </c>
      <c r="N2070" s="8" t="s">
        <v>51</v>
      </c>
      <c r="O2070" s="8"/>
      <c r="P2070" s="12"/>
      <c r="Q2070" s="13" t="s">
        <v>1575</v>
      </c>
      <c r="R2070" s="54" t="str">
        <f>IF(ISNUMBER(MATCH(J2070, Causas!B:B, 0)), "Taxonomía Nueva", IF(ISNUMBER(MATCH(J2070, 'Causas 1'!B:B, 0)), "Taxonomía Antigua", "HUÉRFANO"))</f>
        <v>Taxonomía Nueva</v>
      </c>
      <c r="S2070" s="56">
        <f>YEAR(G2070)</f>
        <v>2025</v>
      </c>
      <c r="T2070" s="8">
        <f>IF(OR(ISBLANK(O2069), O2069=0, O2069="", ISBLANK(P2069), P2069=0, P2069=""), 1, 0)</f>
        <v>1</v>
      </c>
    </row>
    <row r="2071" spans="2:20">
      <c r="B2071" s="7">
        <v>202500199</v>
      </c>
      <c r="C2071" s="8">
        <v>6</v>
      </c>
      <c r="D2071" s="8">
        <v>37</v>
      </c>
      <c r="E2071" s="8">
        <v>2224.5</v>
      </c>
      <c r="F2071" s="9">
        <v>329</v>
      </c>
      <c r="G2071" s="10">
        <v>45703.633333333331</v>
      </c>
      <c r="H2071" s="10">
        <v>45703.636805555558</v>
      </c>
      <c r="I2071" s="11">
        <v>0.08</v>
      </c>
      <c r="J2071" s="9">
        <v>32</v>
      </c>
      <c r="K2071" s="9" t="s">
        <v>2</v>
      </c>
      <c r="L2071" s="8">
        <v>7304</v>
      </c>
      <c r="M2071" s="8" t="s">
        <v>92</v>
      </c>
      <c r="N2071" s="8" t="s">
        <v>51</v>
      </c>
      <c r="O2071" s="8"/>
      <c r="P2071" s="12"/>
      <c r="Q2071" s="13" t="s">
        <v>1575</v>
      </c>
      <c r="R2071" s="54" t="str">
        <f>IF(ISNUMBER(MATCH(J2071, Causas!B:B, 0)), "Taxonomía Nueva", IF(ISNUMBER(MATCH(J2071, 'Causas 1'!B:B, 0)), "Taxonomía Antigua", "HUÉRFANO"))</f>
        <v>Taxonomía Nueva</v>
      </c>
      <c r="S2071" s="56">
        <f>YEAR(G2071)</f>
        <v>2025</v>
      </c>
      <c r="T2071" s="8">
        <f>IF(OR(ISBLANK(O2070), O2070=0, O2070="", ISBLANK(P2070), P2070=0, P2070=""), 1, 0)</f>
        <v>1</v>
      </c>
    </row>
    <row r="2072" spans="2:20">
      <c r="B2072" s="7">
        <v>202500199</v>
      </c>
      <c r="C2072" s="8">
        <v>6</v>
      </c>
      <c r="D2072" s="8">
        <v>19</v>
      </c>
      <c r="E2072" s="8">
        <v>9607</v>
      </c>
      <c r="F2072" s="9">
        <v>73</v>
      </c>
      <c r="G2072" s="10">
        <v>45703.633333333331</v>
      </c>
      <c r="H2072" s="10">
        <v>45703.636805555558</v>
      </c>
      <c r="I2072" s="11">
        <v>0.08</v>
      </c>
      <c r="J2072" s="9">
        <v>32</v>
      </c>
      <c r="K2072" s="9" t="s">
        <v>2</v>
      </c>
      <c r="L2072" s="8">
        <v>7306</v>
      </c>
      <c r="M2072" s="8" t="s">
        <v>60</v>
      </c>
      <c r="N2072" s="8" t="s">
        <v>51</v>
      </c>
      <c r="O2072" s="8"/>
      <c r="P2072" s="12"/>
      <c r="Q2072" s="13" t="s">
        <v>1575</v>
      </c>
      <c r="R2072" s="54" t="str">
        <f>IF(ISNUMBER(MATCH(J2072, Causas!B:B, 0)), "Taxonomía Nueva", IF(ISNUMBER(MATCH(J2072, 'Causas 1'!B:B, 0)), "Taxonomía Antigua", "HUÉRFANO"))</f>
        <v>Taxonomía Nueva</v>
      </c>
      <c r="S2072" s="56">
        <f>YEAR(G2072)</f>
        <v>2025</v>
      </c>
      <c r="T2072" s="8">
        <f>IF(OR(ISBLANK(O2071), O2071=0, O2071="", ISBLANK(P2071), P2071=0, P2071=""), 1, 0)</f>
        <v>1</v>
      </c>
    </row>
    <row r="2073" spans="2:20">
      <c r="B2073" s="7">
        <v>202500204</v>
      </c>
      <c r="C2073" s="8">
        <v>9</v>
      </c>
      <c r="D2073" s="8">
        <v>1</v>
      </c>
      <c r="E2073" s="8">
        <v>10</v>
      </c>
      <c r="F2073" s="9">
        <v>5</v>
      </c>
      <c r="G2073" s="10">
        <v>45708.427083333336</v>
      </c>
      <c r="H2073" s="10">
        <v>45708.662835648145</v>
      </c>
      <c r="I2073" s="11">
        <v>5.66</v>
      </c>
      <c r="J2073" s="9">
        <v>25</v>
      </c>
      <c r="K2073" s="9" t="s">
        <v>4</v>
      </c>
      <c r="L2073" s="8">
        <v>7308</v>
      </c>
      <c r="M2073" s="8" t="s">
        <v>50</v>
      </c>
      <c r="N2073" s="8" t="s">
        <v>51</v>
      </c>
      <c r="O2073" s="8"/>
      <c r="P2073" s="12"/>
      <c r="Q2073" s="13" t="s">
        <v>1576</v>
      </c>
      <c r="R2073" s="54" t="str">
        <f>IF(ISNUMBER(MATCH(J2073, Causas!B:B, 0)), "Taxonomía Nueva", IF(ISNUMBER(MATCH(J2073, 'Causas 1'!B:B, 0)), "Taxonomía Antigua", "HUÉRFANO"))</f>
        <v>Taxonomía Nueva</v>
      </c>
      <c r="S2073" s="56">
        <f>YEAR(G2073)</f>
        <v>2025</v>
      </c>
      <c r="T2073" s="8">
        <f>IF(OR(ISBLANK(O2072), O2072=0, O2072="", ISBLANK(P2072), P2072=0, P2072=""), 1, 0)</f>
        <v>1</v>
      </c>
    </row>
    <row r="2074" spans="2:20">
      <c r="B2074" s="7">
        <v>202500206</v>
      </c>
      <c r="C2074" s="8">
        <v>8</v>
      </c>
      <c r="D2074" s="8">
        <v>14</v>
      </c>
      <c r="E2074" s="8">
        <v>760</v>
      </c>
      <c r="F2074" s="9">
        <v>52</v>
      </c>
      <c r="G2074" s="10">
        <v>45705.703310185185</v>
      </c>
      <c r="H2074" s="10">
        <v>45705.750763888886</v>
      </c>
      <c r="I2074" s="11">
        <v>1.1399999999999999</v>
      </c>
      <c r="J2074" s="9">
        <v>5</v>
      </c>
      <c r="K2074" s="9" t="s">
        <v>4</v>
      </c>
      <c r="L2074" s="8">
        <v>7301</v>
      </c>
      <c r="M2074" s="8" t="s">
        <v>53</v>
      </c>
      <c r="N2074" s="8" t="s">
        <v>51</v>
      </c>
      <c r="O2074" s="8"/>
      <c r="P2074" s="12"/>
      <c r="Q2074" s="13" t="s">
        <v>1577</v>
      </c>
      <c r="R2074" s="54" t="str">
        <f>IF(ISNUMBER(MATCH(J2074, Causas!B:B, 0)), "Taxonomía Nueva", IF(ISNUMBER(MATCH(J2074, 'Causas 1'!B:B, 0)), "Taxonomía Antigua", "HUÉRFANO"))</f>
        <v>Taxonomía Nueva</v>
      </c>
      <c r="S2074" s="56">
        <f>YEAR(G2074)</f>
        <v>2025</v>
      </c>
      <c r="T2074" s="8">
        <f>IF(OR(ISBLANK(O2073), O2073=0, O2073="", ISBLANK(P2073), P2073=0, P2073=""), 1, 0)</f>
        <v>1</v>
      </c>
    </row>
    <row r="2075" spans="2:20">
      <c r="B2075" s="7">
        <v>202500207</v>
      </c>
      <c r="C2075" s="8">
        <v>9</v>
      </c>
      <c r="D2075" s="8">
        <v>2</v>
      </c>
      <c r="E2075" s="8">
        <v>20</v>
      </c>
      <c r="F2075" s="9">
        <v>12</v>
      </c>
      <c r="G2075" s="10">
        <v>45705.715775462966</v>
      </c>
      <c r="H2075" s="10">
        <v>45705.954641203702</v>
      </c>
      <c r="I2075" s="11">
        <v>5.73</v>
      </c>
      <c r="J2075" s="9">
        <v>5</v>
      </c>
      <c r="K2075" s="9" t="s">
        <v>4</v>
      </c>
      <c r="L2075" s="8">
        <v>7308</v>
      </c>
      <c r="M2075" s="8" t="s">
        <v>50</v>
      </c>
      <c r="N2075" s="8" t="s">
        <v>51</v>
      </c>
      <c r="O2075" s="8"/>
      <c r="P2075" s="12"/>
      <c r="Q2075" s="13" t="s">
        <v>1578</v>
      </c>
      <c r="R2075" s="54" t="str">
        <f>IF(ISNUMBER(MATCH(J2075, Causas!B:B, 0)), "Taxonomía Nueva", IF(ISNUMBER(MATCH(J2075, 'Causas 1'!B:B, 0)), "Taxonomía Antigua", "HUÉRFANO"))</f>
        <v>Taxonomía Nueva</v>
      </c>
      <c r="S2075" s="56">
        <f>YEAR(G2075)</f>
        <v>2025</v>
      </c>
      <c r="T2075" s="8">
        <f>IF(OR(ISBLANK(O2074), O2074=0, O2074="", ISBLANK(P2074), P2074=0, P2074=""), 1, 0)</f>
        <v>1</v>
      </c>
    </row>
    <row r="2076" spans="2:20">
      <c r="B2076" s="7">
        <v>202500217</v>
      </c>
      <c r="C2076" s="8">
        <v>2</v>
      </c>
      <c r="D2076" s="8">
        <v>5</v>
      </c>
      <c r="E2076" s="8">
        <v>327.5</v>
      </c>
      <c r="F2076" s="9">
        <v>11</v>
      </c>
      <c r="G2076" s="10">
        <v>45707.557013888887</v>
      </c>
      <c r="H2076" s="10">
        <v>45707.643391203703</v>
      </c>
      <c r="I2076" s="11">
        <v>2.0699999999999998</v>
      </c>
      <c r="J2076" s="9">
        <v>5</v>
      </c>
      <c r="K2076" s="9" t="s">
        <v>4</v>
      </c>
      <c r="L2076" s="8">
        <v>7308</v>
      </c>
      <c r="M2076" s="8" t="s">
        <v>50</v>
      </c>
      <c r="N2076" s="8" t="s">
        <v>51</v>
      </c>
      <c r="O2076" s="8"/>
      <c r="P2076" s="12"/>
      <c r="Q2076" s="13" t="s">
        <v>1579</v>
      </c>
      <c r="R2076" s="54" t="str">
        <f>IF(ISNUMBER(MATCH(J2076, Causas!B:B, 0)), "Taxonomía Nueva", IF(ISNUMBER(MATCH(J2076, 'Causas 1'!B:B, 0)), "Taxonomía Antigua", "HUÉRFANO"))</f>
        <v>Taxonomía Nueva</v>
      </c>
      <c r="S2076" s="56">
        <f>YEAR(G2076)</f>
        <v>2025</v>
      </c>
      <c r="T2076" s="8">
        <f>IF(OR(ISBLANK(O2075), O2075=0, O2075="", ISBLANK(P2075), P2075=0, P2075=""), 1, 0)</f>
        <v>1</v>
      </c>
    </row>
    <row r="2077" spans="2:20">
      <c r="B2077" s="7">
        <v>202500234</v>
      </c>
      <c r="C2077" s="8">
        <v>2</v>
      </c>
      <c r="D2077" s="8">
        <v>31</v>
      </c>
      <c r="E2077" s="8">
        <v>4965</v>
      </c>
      <c r="F2077" s="9">
        <v>268</v>
      </c>
      <c r="G2077" s="10">
        <v>45711.103472222225</v>
      </c>
      <c r="H2077" s="10">
        <v>45711.11041666667</v>
      </c>
      <c r="I2077" s="11">
        <v>0.17</v>
      </c>
      <c r="J2077" s="9">
        <v>32</v>
      </c>
      <c r="K2077" s="9" t="s">
        <v>2</v>
      </c>
      <c r="L2077" s="8">
        <v>6303</v>
      </c>
      <c r="M2077" s="8" t="s">
        <v>64</v>
      </c>
      <c r="N2077" s="8" t="s">
        <v>51</v>
      </c>
      <c r="O2077" s="8"/>
      <c r="P2077" s="12"/>
      <c r="Q2077" s="13" t="s">
        <v>1580</v>
      </c>
      <c r="R2077" s="54" t="str">
        <f>IF(ISNUMBER(MATCH(J2077, Causas!B:B, 0)), "Taxonomía Nueva", IF(ISNUMBER(MATCH(J2077, 'Causas 1'!B:B, 0)), "Taxonomía Antigua", "HUÉRFANO"))</f>
        <v>Taxonomía Nueva</v>
      </c>
      <c r="S2077" s="56">
        <f>YEAR(G2077)</f>
        <v>2025</v>
      </c>
      <c r="T2077" s="8">
        <f>IF(OR(ISBLANK(O2076), O2076=0, O2076="", ISBLANK(P2076), P2076=0, P2076=""), 1, 0)</f>
        <v>1</v>
      </c>
    </row>
    <row r="2078" spans="2:20">
      <c r="B2078" s="7">
        <v>202500234</v>
      </c>
      <c r="C2078" s="8">
        <v>2</v>
      </c>
      <c r="D2078" s="8">
        <v>205</v>
      </c>
      <c r="E2078" s="8">
        <v>20632.5</v>
      </c>
      <c r="F2078" s="9">
        <v>1648</v>
      </c>
      <c r="G2078" s="10">
        <v>45711.103472222225</v>
      </c>
      <c r="H2078" s="10">
        <v>45711.11041666667</v>
      </c>
      <c r="I2078" s="11">
        <v>0.17</v>
      </c>
      <c r="J2078" s="9">
        <v>32</v>
      </c>
      <c r="K2078" s="9" t="s">
        <v>2</v>
      </c>
      <c r="L2078" s="8">
        <v>7308</v>
      </c>
      <c r="M2078" s="8" t="s">
        <v>50</v>
      </c>
      <c r="N2078" s="8" t="s">
        <v>51</v>
      </c>
      <c r="O2078" s="8"/>
      <c r="P2078" s="12"/>
      <c r="Q2078" s="13" t="s">
        <v>1580</v>
      </c>
      <c r="R2078" s="54" t="str">
        <f>IF(ISNUMBER(MATCH(J2078, Causas!B:B, 0)), "Taxonomía Nueva", IF(ISNUMBER(MATCH(J2078, 'Causas 1'!B:B, 0)), "Taxonomía Antigua", "HUÉRFANO"))</f>
        <v>Taxonomía Nueva</v>
      </c>
      <c r="S2078" s="56">
        <f>YEAR(G2078)</f>
        <v>2025</v>
      </c>
      <c r="T2078" s="8">
        <f>IF(OR(ISBLANK(O2077), O2077=0, O2077="", ISBLANK(P2077), P2077=0, P2077=""), 1, 0)</f>
        <v>1</v>
      </c>
    </row>
    <row r="2079" spans="2:20">
      <c r="B2079" s="7">
        <v>202500237</v>
      </c>
      <c r="C2079" s="8">
        <v>7</v>
      </c>
      <c r="D2079" s="8">
        <v>3</v>
      </c>
      <c r="E2079" s="8">
        <v>435</v>
      </c>
      <c r="F2079" s="9">
        <v>195</v>
      </c>
      <c r="G2079" s="10">
        <v>45712.511805555558</v>
      </c>
      <c r="H2079" s="10">
        <v>45712.674409722225</v>
      </c>
      <c r="I2079" s="11">
        <v>3.9</v>
      </c>
      <c r="J2079" s="9">
        <v>20</v>
      </c>
      <c r="K2079" s="9" t="s">
        <v>3</v>
      </c>
      <c r="L2079" s="8">
        <v>7301</v>
      </c>
      <c r="M2079" s="8" t="s">
        <v>53</v>
      </c>
      <c r="N2079" s="8" t="s">
        <v>51</v>
      </c>
      <c r="O2079" s="8"/>
      <c r="P2079" s="12"/>
      <c r="Q2079" s="13" t="s">
        <v>1581</v>
      </c>
      <c r="R2079" s="54" t="str">
        <f>IF(ISNUMBER(MATCH(J2079, Causas!B:B, 0)), "Taxonomía Nueva", IF(ISNUMBER(MATCH(J2079, 'Causas 1'!B:B, 0)), "Taxonomía Antigua", "HUÉRFANO"))</f>
        <v>Taxonomía Nueva</v>
      </c>
      <c r="S2079" s="56">
        <f>YEAR(G2079)</f>
        <v>2025</v>
      </c>
      <c r="T2079" s="8">
        <f>IF(OR(ISBLANK(O2078), O2078=0, O2078="", ISBLANK(P2078), P2078=0, P2078=""), 1, 0)</f>
        <v>1</v>
      </c>
    </row>
    <row r="2080" spans="2:20">
      <c r="B2080" s="7">
        <v>202500238</v>
      </c>
      <c r="C2080" s="8">
        <v>10</v>
      </c>
      <c r="D2080" s="8">
        <v>1</v>
      </c>
      <c r="E2080" s="8">
        <v>15</v>
      </c>
      <c r="F2080" s="9">
        <v>18</v>
      </c>
      <c r="G2080" s="10">
        <v>45716.375</v>
      </c>
      <c r="H2080" s="10">
        <v>45716.563564814816</v>
      </c>
      <c r="I2080" s="11">
        <v>4.53</v>
      </c>
      <c r="J2080" s="9">
        <v>25</v>
      </c>
      <c r="K2080" s="9" t="s">
        <v>4</v>
      </c>
      <c r="L2080" s="8">
        <v>7308</v>
      </c>
      <c r="M2080" s="8" t="s">
        <v>50</v>
      </c>
      <c r="N2080" s="8" t="s">
        <v>51</v>
      </c>
      <c r="O2080" s="8"/>
      <c r="P2080" s="12"/>
      <c r="Q2080" s="13" t="s">
        <v>1582</v>
      </c>
      <c r="R2080" s="54" t="str">
        <f>IF(ISNUMBER(MATCH(J2080, Causas!B:B, 0)), "Taxonomía Nueva", IF(ISNUMBER(MATCH(J2080, 'Causas 1'!B:B, 0)), "Taxonomía Antigua", "HUÉRFANO"))</f>
        <v>Taxonomía Nueva</v>
      </c>
      <c r="S2080" s="56">
        <f>YEAR(G2080)</f>
        <v>2025</v>
      </c>
      <c r="T2080" s="8">
        <f>IF(OR(ISBLANK(O2079), O2079=0, O2079="", ISBLANK(P2079), P2079=0, P2079=""), 1, 0)</f>
        <v>1</v>
      </c>
    </row>
    <row r="2081" spans="2:20">
      <c r="B2081" s="7">
        <v>202500241</v>
      </c>
      <c r="C2081" s="8">
        <v>9</v>
      </c>
      <c r="D2081" s="8">
        <v>28</v>
      </c>
      <c r="E2081" s="8">
        <v>4860</v>
      </c>
      <c r="F2081" s="9">
        <v>252</v>
      </c>
      <c r="G2081" s="10">
        <v>45713.636111111111</v>
      </c>
      <c r="H2081" s="10">
        <v>45713.851388888892</v>
      </c>
      <c r="I2081" s="11">
        <v>5.17</v>
      </c>
      <c r="J2081" s="9">
        <v>32</v>
      </c>
      <c r="K2081" s="9" t="s">
        <v>2</v>
      </c>
      <c r="L2081" s="8">
        <v>6303</v>
      </c>
      <c r="M2081" s="8" t="s">
        <v>64</v>
      </c>
      <c r="N2081" s="8" t="s">
        <v>51</v>
      </c>
      <c r="O2081" s="8"/>
      <c r="P2081" s="12"/>
      <c r="Q2081" s="13" t="s">
        <v>1583</v>
      </c>
      <c r="R2081" s="54" t="str">
        <f>IF(ISNUMBER(MATCH(J2081, Causas!B:B, 0)), "Taxonomía Nueva", IF(ISNUMBER(MATCH(J2081, 'Causas 1'!B:B, 0)), "Taxonomía Antigua", "HUÉRFANO"))</f>
        <v>Taxonomía Nueva</v>
      </c>
      <c r="S2081" s="56">
        <f>YEAR(G2081)</f>
        <v>2025</v>
      </c>
      <c r="T2081" s="8">
        <f>IF(OR(ISBLANK(O2080), O2080=0, O2080="", ISBLANK(P2080), P2080=0, P2080=""), 1, 0)</f>
        <v>1</v>
      </c>
    </row>
    <row r="2082" spans="2:20">
      <c r="B2082" s="7">
        <v>202500241</v>
      </c>
      <c r="C2082" s="8">
        <v>9</v>
      </c>
      <c r="D2082" s="8">
        <v>3</v>
      </c>
      <c r="E2082" s="8">
        <v>105</v>
      </c>
      <c r="F2082" s="9">
        <v>11</v>
      </c>
      <c r="G2082" s="10">
        <v>45713.636111111111</v>
      </c>
      <c r="H2082" s="10">
        <v>45713.952094907407</v>
      </c>
      <c r="I2082" s="11">
        <v>7.58</v>
      </c>
      <c r="J2082" s="9">
        <v>32</v>
      </c>
      <c r="K2082" s="9" t="s">
        <v>2</v>
      </c>
      <c r="L2082" s="8">
        <v>6303</v>
      </c>
      <c r="M2082" s="8" t="s">
        <v>64</v>
      </c>
      <c r="N2082" s="8" t="s">
        <v>51</v>
      </c>
      <c r="O2082" s="8"/>
      <c r="P2082" s="12"/>
      <c r="Q2082" s="13" t="s">
        <v>1583</v>
      </c>
      <c r="R2082" s="54" t="str">
        <f>IF(ISNUMBER(MATCH(J2082, Causas!B:B, 0)), "Taxonomía Nueva", IF(ISNUMBER(MATCH(J2082, 'Causas 1'!B:B, 0)), "Taxonomía Antigua", "HUÉRFANO"))</f>
        <v>Taxonomía Nueva</v>
      </c>
      <c r="S2082" s="56">
        <f>YEAR(G2082)</f>
        <v>2025</v>
      </c>
      <c r="T2082" s="8">
        <f>IF(OR(ISBLANK(O2081), O2081=0, O2081="", ISBLANK(P2081), P2081=0, P2081=""), 1, 0)</f>
        <v>1</v>
      </c>
    </row>
    <row r="2083" spans="2:20">
      <c r="B2083" s="7">
        <v>202500241</v>
      </c>
      <c r="C2083" s="8">
        <v>9</v>
      </c>
      <c r="D2083" s="8">
        <v>77</v>
      </c>
      <c r="E2083" s="8">
        <v>4727.5</v>
      </c>
      <c r="F2083" s="9">
        <v>615</v>
      </c>
      <c r="G2083" s="10">
        <v>45713.636111111111</v>
      </c>
      <c r="H2083" s="10">
        <v>45713.92083333333</v>
      </c>
      <c r="I2083" s="11">
        <v>6.83</v>
      </c>
      <c r="J2083" s="9">
        <v>32</v>
      </c>
      <c r="K2083" s="9" t="s">
        <v>2</v>
      </c>
      <c r="L2083" s="8">
        <v>7301</v>
      </c>
      <c r="M2083" s="8" t="s">
        <v>53</v>
      </c>
      <c r="N2083" s="8" t="s">
        <v>51</v>
      </c>
      <c r="O2083" s="8"/>
      <c r="P2083" s="12"/>
      <c r="Q2083" s="13" t="s">
        <v>1583</v>
      </c>
      <c r="R2083" s="54" t="str">
        <f>IF(ISNUMBER(MATCH(J2083, Causas!B:B, 0)), "Taxonomía Nueva", IF(ISNUMBER(MATCH(J2083, 'Causas 1'!B:B, 0)), "Taxonomía Antigua", "HUÉRFANO"))</f>
        <v>Taxonomía Nueva</v>
      </c>
      <c r="S2083" s="56">
        <f>YEAR(G2083)</f>
        <v>2025</v>
      </c>
      <c r="T2083" s="8">
        <f>IF(OR(ISBLANK(O2082), O2082=0, O2082="", ISBLANK(P2082), P2082=0, P2082=""), 1, 0)</f>
        <v>1</v>
      </c>
    </row>
    <row r="2084" spans="2:20">
      <c r="B2084" s="7">
        <v>202500241</v>
      </c>
      <c r="C2084" s="8">
        <v>9</v>
      </c>
      <c r="D2084" s="8">
        <v>225</v>
      </c>
      <c r="E2084" s="8">
        <v>22620.5</v>
      </c>
      <c r="F2084" s="9">
        <v>3159</v>
      </c>
      <c r="G2084" s="10">
        <v>45713.636111111111</v>
      </c>
      <c r="H2084" s="10">
        <v>45713.92083333333</v>
      </c>
      <c r="I2084" s="11">
        <v>6.83</v>
      </c>
      <c r="J2084" s="9">
        <v>32</v>
      </c>
      <c r="K2084" s="9" t="s">
        <v>2</v>
      </c>
      <c r="L2084" s="8">
        <v>7301</v>
      </c>
      <c r="M2084" s="8" t="s">
        <v>53</v>
      </c>
      <c r="N2084" s="8" t="s">
        <v>51</v>
      </c>
      <c r="O2084" s="8"/>
      <c r="P2084" s="12"/>
      <c r="Q2084" s="13" t="s">
        <v>1583</v>
      </c>
      <c r="R2084" s="54" t="str">
        <f>IF(ISNUMBER(MATCH(J2084, Causas!B:B, 0)), "Taxonomía Nueva", IF(ISNUMBER(MATCH(J2084, 'Causas 1'!B:B, 0)), "Taxonomía Antigua", "HUÉRFANO"))</f>
        <v>Taxonomía Nueva</v>
      </c>
      <c r="S2084" s="56">
        <f>YEAR(G2084)</f>
        <v>2025</v>
      </c>
      <c r="T2084" s="8">
        <f>IF(OR(ISBLANK(O2083), O2083=0, O2083="", ISBLANK(P2083), P2083=0, P2083=""), 1, 0)</f>
        <v>1</v>
      </c>
    </row>
    <row r="2085" spans="2:20">
      <c r="B2085" s="7">
        <v>202500241</v>
      </c>
      <c r="C2085" s="8">
        <v>9</v>
      </c>
      <c r="D2085" s="8">
        <v>300</v>
      </c>
      <c r="E2085" s="8">
        <v>20263</v>
      </c>
      <c r="F2085" s="9">
        <v>3384</v>
      </c>
      <c r="G2085" s="10">
        <v>45713.636111111111</v>
      </c>
      <c r="H2085" s="10">
        <v>45713.956250000003</v>
      </c>
      <c r="I2085" s="11">
        <v>7.68</v>
      </c>
      <c r="J2085" s="9">
        <v>32</v>
      </c>
      <c r="K2085" s="9" t="s">
        <v>2</v>
      </c>
      <c r="L2085" s="8">
        <v>7301</v>
      </c>
      <c r="M2085" s="8" t="s">
        <v>53</v>
      </c>
      <c r="N2085" s="8" t="s">
        <v>51</v>
      </c>
      <c r="O2085" s="8"/>
      <c r="P2085" s="12"/>
      <c r="Q2085" s="13" t="s">
        <v>1583</v>
      </c>
      <c r="R2085" s="54" t="str">
        <f>IF(ISNUMBER(MATCH(J2085, Causas!B:B, 0)), "Taxonomía Nueva", IF(ISNUMBER(MATCH(J2085, 'Causas 1'!B:B, 0)), "Taxonomía Antigua", "HUÉRFANO"))</f>
        <v>Taxonomía Nueva</v>
      </c>
      <c r="S2085" s="56">
        <f>YEAR(G2085)</f>
        <v>2025</v>
      </c>
      <c r="T2085" s="8">
        <f>IF(OR(ISBLANK(O2084), O2084=0, O2084="", ISBLANK(P2084), P2084=0, P2084=""), 1, 0)</f>
        <v>1</v>
      </c>
    </row>
    <row r="2086" spans="2:20">
      <c r="B2086" s="7">
        <v>202500241</v>
      </c>
      <c r="C2086" s="8">
        <v>9</v>
      </c>
      <c r="D2086" s="8">
        <v>95</v>
      </c>
      <c r="E2086" s="8">
        <v>5487.5</v>
      </c>
      <c r="F2086" s="9">
        <v>1293</v>
      </c>
      <c r="G2086" s="10">
        <v>45713.636111111111</v>
      </c>
      <c r="H2086" s="10">
        <v>45713.92083333333</v>
      </c>
      <c r="I2086" s="11">
        <v>6.83</v>
      </c>
      <c r="J2086" s="9">
        <v>32</v>
      </c>
      <c r="K2086" s="9" t="s">
        <v>2</v>
      </c>
      <c r="L2086" s="8">
        <v>7301</v>
      </c>
      <c r="M2086" s="8" t="s">
        <v>53</v>
      </c>
      <c r="N2086" s="8" t="s">
        <v>51</v>
      </c>
      <c r="O2086" s="8"/>
      <c r="P2086" s="12"/>
      <c r="Q2086" s="13" t="s">
        <v>1583</v>
      </c>
      <c r="R2086" s="54" t="str">
        <f>IF(ISNUMBER(MATCH(J2086, Causas!B:B, 0)), "Taxonomía Nueva", IF(ISNUMBER(MATCH(J2086, 'Causas 1'!B:B, 0)), "Taxonomía Antigua", "HUÉRFANO"))</f>
        <v>Taxonomía Nueva</v>
      </c>
      <c r="S2086" s="56">
        <f>YEAR(G2086)</f>
        <v>2025</v>
      </c>
      <c r="T2086" s="8">
        <f>IF(OR(ISBLANK(O2085), O2085=0, O2085="", ISBLANK(P2085), P2085=0, P2085=""), 1, 0)</f>
        <v>1</v>
      </c>
    </row>
    <row r="2087" spans="2:20">
      <c r="B2087" s="7">
        <v>202500241</v>
      </c>
      <c r="C2087" s="8">
        <v>9</v>
      </c>
      <c r="D2087" s="8">
        <v>37</v>
      </c>
      <c r="E2087" s="8">
        <v>2224.5</v>
      </c>
      <c r="F2087" s="9">
        <v>336</v>
      </c>
      <c r="G2087" s="10">
        <v>45713.636111111111</v>
      </c>
      <c r="H2087" s="10">
        <v>45713.956250000003</v>
      </c>
      <c r="I2087" s="11">
        <v>7.68</v>
      </c>
      <c r="J2087" s="9">
        <v>32</v>
      </c>
      <c r="K2087" s="9" t="s">
        <v>2</v>
      </c>
      <c r="L2087" s="8">
        <v>7304</v>
      </c>
      <c r="M2087" s="8" t="s">
        <v>92</v>
      </c>
      <c r="N2087" s="8" t="s">
        <v>51</v>
      </c>
      <c r="O2087" s="8"/>
      <c r="P2087" s="12"/>
      <c r="Q2087" s="13" t="s">
        <v>1583</v>
      </c>
      <c r="R2087" s="54" t="str">
        <f>IF(ISNUMBER(MATCH(J2087, Causas!B:B, 0)), "Taxonomía Nueva", IF(ISNUMBER(MATCH(J2087, 'Causas 1'!B:B, 0)), "Taxonomía Antigua", "HUÉRFANO"))</f>
        <v>Taxonomía Nueva</v>
      </c>
      <c r="S2087" s="56">
        <f>YEAR(G2087)</f>
        <v>2025</v>
      </c>
      <c r="T2087" s="8">
        <f>IF(OR(ISBLANK(O2086), O2086=0, O2086="", ISBLANK(P2086), P2086=0, P2086=""), 1, 0)</f>
        <v>1</v>
      </c>
    </row>
    <row r="2088" spans="2:20">
      <c r="B2088" s="7">
        <v>202500241</v>
      </c>
      <c r="C2088" s="8">
        <v>9</v>
      </c>
      <c r="D2088" s="8">
        <v>3</v>
      </c>
      <c r="E2088" s="8">
        <v>205</v>
      </c>
      <c r="F2088" s="9">
        <v>126</v>
      </c>
      <c r="G2088" s="10">
        <v>45713.636111111111</v>
      </c>
      <c r="H2088" s="10">
        <v>45713.791805555556</v>
      </c>
      <c r="I2088" s="11">
        <v>3.74</v>
      </c>
      <c r="J2088" s="9">
        <v>32</v>
      </c>
      <c r="K2088" s="9" t="s">
        <v>2</v>
      </c>
      <c r="L2088" s="8">
        <v>7306</v>
      </c>
      <c r="M2088" s="8" t="s">
        <v>60</v>
      </c>
      <c r="N2088" s="8" t="s">
        <v>51</v>
      </c>
      <c r="O2088" s="8"/>
      <c r="P2088" s="12"/>
      <c r="Q2088" s="13" t="s">
        <v>1583</v>
      </c>
      <c r="R2088" s="54" t="str">
        <f>IF(ISNUMBER(MATCH(J2088, Causas!B:B, 0)), "Taxonomía Nueva", IF(ISNUMBER(MATCH(J2088, 'Causas 1'!B:B, 0)), "Taxonomía Antigua", "HUÉRFANO"))</f>
        <v>Taxonomía Nueva</v>
      </c>
      <c r="S2088" s="56">
        <f>YEAR(G2088)</f>
        <v>2025</v>
      </c>
      <c r="T2088" s="8">
        <f>IF(OR(ISBLANK(O2087), O2087=0, O2087="", ISBLANK(P2087), P2087=0, P2087=""), 1, 0)</f>
        <v>1</v>
      </c>
    </row>
    <row r="2089" spans="2:20">
      <c r="B2089" s="7">
        <v>202500241</v>
      </c>
      <c r="C2089" s="8">
        <v>9</v>
      </c>
      <c r="D2089" s="8">
        <v>8</v>
      </c>
      <c r="E2089" s="8">
        <v>265</v>
      </c>
      <c r="F2089" s="9">
        <v>193</v>
      </c>
      <c r="G2089" s="10">
        <v>45713.636111111111</v>
      </c>
      <c r="H2089" s="10">
        <v>45713.808298611111</v>
      </c>
      <c r="I2089" s="11">
        <v>4.13</v>
      </c>
      <c r="J2089" s="9">
        <v>32</v>
      </c>
      <c r="K2089" s="9" t="s">
        <v>2</v>
      </c>
      <c r="L2089" s="8">
        <v>7306</v>
      </c>
      <c r="M2089" s="8" t="s">
        <v>60</v>
      </c>
      <c r="N2089" s="8" t="s">
        <v>51</v>
      </c>
      <c r="O2089" s="8"/>
      <c r="P2089" s="12"/>
      <c r="Q2089" s="13" t="s">
        <v>1583</v>
      </c>
      <c r="R2089" s="54" t="str">
        <f>IF(ISNUMBER(MATCH(J2089, Causas!B:B, 0)), "Taxonomía Nueva", IF(ISNUMBER(MATCH(J2089, 'Causas 1'!B:B, 0)), "Taxonomía Antigua", "HUÉRFANO"))</f>
        <v>Taxonomía Nueva</v>
      </c>
      <c r="S2089" s="56">
        <f>YEAR(G2089)</f>
        <v>2025</v>
      </c>
      <c r="T2089" s="8">
        <f>IF(OR(ISBLANK(O2088), O2088=0, O2088="", ISBLANK(P2088), P2088=0, P2088=""), 1, 0)</f>
        <v>1</v>
      </c>
    </row>
    <row r="2090" spans="2:20">
      <c r="B2090" s="7">
        <v>202500241</v>
      </c>
      <c r="C2090" s="8">
        <v>9</v>
      </c>
      <c r="D2090" s="8">
        <v>8</v>
      </c>
      <c r="E2090" s="8">
        <v>120</v>
      </c>
      <c r="F2090" s="9">
        <v>95</v>
      </c>
      <c r="G2090" s="10">
        <v>45713.636111111111</v>
      </c>
      <c r="H2090" s="10">
        <v>45713.827233796299</v>
      </c>
      <c r="I2090" s="11">
        <v>4.59</v>
      </c>
      <c r="J2090" s="9">
        <v>32</v>
      </c>
      <c r="K2090" s="9" t="s">
        <v>2</v>
      </c>
      <c r="L2090" s="8">
        <v>7306</v>
      </c>
      <c r="M2090" s="8" t="s">
        <v>60</v>
      </c>
      <c r="N2090" s="8" t="s">
        <v>51</v>
      </c>
      <c r="O2090" s="8"/>
      <c r="P2090" s="12"/>
      <c r="Q2090" s="13" t="s">
        <v>1583</v>
      </c>
      <c r="R2090" s="54" t="str">
        <f>IF(ISNUMBER(MATCH(J2090, Causas!B:B, 0)), "Taxonomía Nueva", IF(ISNUMBER(MATCH(J2090, 'Causas 1'!B:B, 0)), "Taxonomía Antigua", "HUÉRFANO"))</f>
        <v>Taxonomía Nueva</v>
      </c>
      <c r="S2090" s="56">
        <f>YEAR(G2090)</f>
        <v>2025</v>
      </c>
      <c r="T2090" s="8">
        <f>IF(OR(ISBLANK(O2089), O2089=0, O2089="", ISBLANK(P2089), P2089=0, P2089=""), 1, 0)</f>
        <v>1</v>
      </c>
    </row>
    <row r="2091" spans="2:20">
      <c r="B2091" s="7">
        <v>202500241</v>
      </c>
      <c r="C2091" s="8">
        <v>9</v>
      </c>
      <c r="D2091" s="8">
        <v>8</v>
      </c>
      <c r="E2091" s="8">
        <v>111</v>
      </c>
      <c r="F2091" s="9">
        <v>44</v>
      </c>
      <c r="G2091" s="10">
        <v>45713.636111111111</v>
      </c>
      <c r="H2091" s="10">
        <v>45713.851388888892</v>
      </c>
      <c r="I2091" s="11">
        <v>5.17</v>
      </c>
      <c r="J2091" s="9">
        <v>32</v>
      </c>
      <c r="K2091" s="9" t="s">
        <v>2</v>
      </c>
      <c r="L2091" s="8">
        <v>7306</v>
      </c>
      <c r="M2091" s="8" t="s">
        <v>60</v>
      </c>
      <c r="N2091" s="8" t="s">
        <v>51</v>
      </c>
      <c r="O2091" s="8"/>
      <c r="P2091" s="12"/>
      <c r="Q2091" s="13" t="s">
        <v>1583</v>
      </c>
      <c r="R2091" s="54" t="str">
        <f>IF(ISNUMBER(MATCH(J2091, Causas!B:B, 0)), "Taxonomía Nueva", IF(ISNUMBER(MATCH(J2091, 'Causas 1'!B:B, 0)), "Taxonomía Antigua", "HUÉRFANO"))</f>
        <v>Taxonomía Nueva</v>
      </c>
      <c r="S2091" s="56">
        <f>YEAR(G2091)</f>
        <v>2025</v>
      </c>
      <c r="T2091" s="8">
        <f>IF(OR(ISBLANK(O2090), O2090=0, O2090="", ISBLANK(P2090), P2090=0, P2090=""), 1, 0)</f>
        <v>1</v>
      </c>
    </row>
    <row r="2092" spans="2:20">
      <c r="B2092" s="7">
        <v>202500241</v>
      </c>
      <c r="C2092" s="8">
        <v>9</v>
      </c>
      <c r="D2092" s="8">
        <v>19</v>
      </c>
      <c r="E2092" s="8">
        <v>9607</v>
      </c>
      <c r="F2092" s="9">
        <v>74</v>
      </c>
      <c r="G2092" s="10">
        <v>45713.636111111111</v>
      </c>
      <c r="H2092" s="10">
        <v>45713.92083333333</v>
      </c>
      <c r="I2092" s="11">
        <v>6.83</v>
      </c>
      <c r="J2092" s="9">
        <v>32</v>
      </c>
      <c r="K2092" s="9" t="s">
        <v>2</v>
      </c>
      <c r="L2092" s="8">
        <v>7306</v>
      </c>
      <c r="M2092" s="8" t="s">
        <v>60</v>
      </c>
      <c r="N2092" s="8" t="s">
        <v>51</v>
      </c>
      <c r="O2092" s="8"/>
      <c r="P2092" s="12"/>
      <c r="Q2092" s="13" t="s">
        <v>1583</v>
      </c>
      <c r="R2092" s="54" t="str">
        <f>IF(ISNUMBER(MATCH(J2092, Causas!B:B, 0)), "Taxonomía Nueva", IF(ISNUMBER(MATCH(J2092, 'Causas 1'!B:B, 0)), "Taxonomía Antigua", "HUÉRFANO"))</f>
        <v>Taxonomía Nueva</v>
      </c>
      <c r="S2092" s="56">
        <f>YEAR(G2092)</f>
        <v>2025</v>
      </c>
      <c r="T2092" s="8">
        <f>IF(OR(ISBLANK(O2091), O2091=0, O2091="", ISBLANK(P2091), P2091=0, P2091=""), 1, 0)</f>
        <v>1</v>
      </c>
    </row>
    <row r="2093" spans="2:20">
      <c r="B2093" s="7">
        <v>202500241</v>
      </c>
      <c r="C2093" s="8">
        <v>9</v>
      </c>
      <c r="D2093" s="8">
        <v>0</v>
      </c>
      <c r="E2093" s="8">
        <v>0</v>
      </c>
      <c r="F2093" s="9">
        <v>22</v>
      </c>
      <c r="G2093" s="10">
        <v>45713.636111111111</v>
      </c>
      <c r="H2093" s="10">
        <v>45713.808298611111</v>
      </c>
      <c r="I2093" s="11">
        <v>4.13</v>
      </c>
      <c r="J2093" s="9">
        <v>32</v>
      </c>
      <c r="K2093" s="9" t="s">
        <v>2</v>
      </c>
      <c r="L2093" s="8">
        <v>7308</v>
      </c>
      <c r="M2093" s="8" t="s">
        <v>50</v>
      </c>
      <c r="N2093" s="8" t="s">
        <v>51</v>
      </c>
      <c r="O2093" s="8"/>
      <c r="P2093" s="12"/>
      <c r="Q2093" s="13" t="s">
        <v>1583</v>
      </c>
      <c r="R2093" s="54" t="str">
        <f>IF(ISNUMBER(MATCH(J2093, Causas!B:B, 0)), "Taxonomía Nueva", IF(ISNUMBER(MATCH(J2093, 'Causas 1'!B:B, 0)), "Taxonomía Antigua", "HUÉRFANO"))</f>
        <v>Taxonomía Nueva</v>
      </c>
      <c r="S2093" s="56">
        <f>YEAR(G2093)</f>
        <v>2025</v>
      </c>
      <c r="T2093" s="8">
        <f>IF(OR(ISBLANK(O2092), O2092=0, O2092="", ISBLANK(P2092), P2092=0, P2092=""), 1, 0)</f>
        <v>1</v>
      </c>
    </row>
    <row r="2094" spans="2:20">
      <c r="B2094" s="7">
        <v>202500241</v>
      </c>
      <c r="C2094" s="8">
        <v>9</v>
      </c>
      <c r="D2094" s="8">
        <v>120</v>
      </c>
      <c r="E2094" s="8">
        <v>17462.5</v>
      </c>
      <c r="F2094" s="9">
        <v>1171</v>
      </c>
      <c r="G2094" s="10">
        <v>45713.636111111111</v>
      </c>
      <c r="H2094" s="10">
        <v>45713.851388888892</v>
      </c>
      <c r="I2094" s="11">
        <v>5.17</v>
      </c>
      <c r="J2094" s="9">
        <v>32</v>
      </c>
      <c r="K2094" s="9" t="s">
        <v>2</v>
      </c>
      <c r="L2094" s="8">
        <v>7308</v>
      </c>
      <c r="M2094" s="8" t="s">
        <v>50</v>
      </c>
      <c r="N2094" s="8" t="s">
        <v>51</v>
      </c>
      <c r="O2094" s="8"/>
      <c r="P2094" s="12"/>
      <c r="Q2094" s="13" t="s">
        <v>1583</v>
      </c>
      <c r="R2094" s="54" t="str">
        <f>IF(ISNUMBER(MATCH(J2094, Causas!B:B, 0)), "Taxonomía Nueva", IF(ISNUMBER(MATCH(J2094, 'Causas 1'!B:B, 0)), "Taxonomía Antigua", "HUÉRFANO"))</f>
        <v>Taxonomía Nueva</v>
      </c>
      <c r="S2094" s="56">
        <f>YEAR(G2094)</f>
        <v>2025</v>
      </c>
      <c r="T2094" s="8">
        <f>IF(OR(ISBLANK(O2093), O2093=0, O2093="", ISBLANK(P2093), P2093=0, P2093=""), 1, 0)</f>
        <v>1</v>
      </c>
    </row>
    <row r="2095" spans="2:20">
      <c r="B2095" s="7">
        <v>202500241</v>
      </c>
      <c r="C2095" s="8">
        <v>9</v>
      </c>
      <c r="D2095" s="8">
        <v>82</v>
      </c>
      <c r="E2095" s="8">
        <v>5275</v>
      </c>
      <c r="F2095" s="9">
        <v>670</v>
      </c>
      <c r="G2095" s="10">
        <v>45713.636111111111</v>
      </c>
      <c r="H2095" s="10">
        <v>45713.851388888892</v>
      </c>
      <c r="I2095" s="11">
        <v>5.17</v>
      </c>
      <c r="J2095" s="9">
        <v>32</v>
      </c>
      <c r="K2095" s="9" t="s">
        <v>2</v>
      </c>
      <c r="L2095" s="8">
        <v>7308</v>
      </c>
      <c r="M2095" s="8" t="s">
        <v>50</v>
      </c>
      <c r="N2095" s="8" t="s">
        <v>51</v>
      </c>
      <c r="O2095" s="8"/>
      <c r="P2095" s="12"/>
      <c r="Q2095" s="13" t="s">
        <v>1583</v>
      </c>
      <c r="R2095" s="54" t="str">
        <f>IF(ISNUMBER(MATCH(J2095, Causas!B:B, 0)), "Taxonomía Nueva", IF(ISNUMBER(MATCH(J2095, 'Causas 1'!B:B, 0)), "Taxonomía Antigua", "HUÉRFANO"))</f>
        <v>Taxonomía Nueva</v>
      </c>
      <c r="S2095" s="56">
        <f>YEAR(G2095)</f>
        <v>2025</v>
      </c>
      <c r="T2095" s="8">
        <f>IF(OR(ISBLANK(O2094), O2094=0, O2094="", ISBLANK(P2094), P2094=0, P2094=""), 1, 0)</f>
        <v>1</v>
      </c>
    </row>
    <row r="2096" spans="2:20">
      <c r="B2096" s="7">
        <v>202500241</v>
      </c>
      <c r="C2096" s="8">
        <v>9</v>
      </c>
      <c r="D2096" s="8">
        <v>212</v>
      </c>
      <c r="E2096" s="8">
        <v>19884.5</v>
      </c>
      <c r="F2096" s="9">
        <v>2579</v>
      </c>
      <c r="G2096" s="10">
        <v>45713.636111111111</v>
      </c>
      <c r="H2096" s="10">
        <v>45713.851388888892</v>
      </c>
      <c r="I2096" s="11">
        <v>5.17</v>
      </c>
      <c r="J2096" s="9">
        <v>32</v>
      </c>
      <c r="K2096" s="9" t="s">
        <v>2</v>
      </c>
      <c r="L2096" s="8">
        <v>7308</v>
      </c>
      <c r="M2096" s="8" t="s">
        <v>50</v>
      </c>
      <c r="N2096" s="8" t="s">
        <v>51</v>
      </c>
      <c r="O2096" s="8"/>
      <c r="P2096" s="12"/>
      <c r="Q2096" s="13" t="s">
        <v>1583</v>
      </c>
      <c r="R2096" s="54" t="str">
        <f>IF(ISNUMBER(MATCH(J2096, Causas!B:B, 0)), "Taxonomía Nueva", IF(ISNUMBER(MATCH(J2096, 'Causas 1'!B:B, 0)), "Taxonomía Antigua", "HUÉRFANO"))</f>
        <v>Taxonomía Nueva</v>
      </c>
      <c r="S2096" s="56">
        <f>YEAR(G2096)</f>
        <v>2025</v>
      </c>
      <c r="T2096" s="8">
        <f>IF(OR(ISBLANK(O2095), O2095=0, O2095="", ISBLANK(P2095), P2095=0, P2095=""), 1, 0)</f>
        <v>1</v>
      </c>
    </row>
    <row r="2097" spans="2:20">
      <c r="B2097" s="7">
        <v>202500241</v>
      </c>
      <c r="C2097" s="8">
        <v>9</v>
      </c>
      <c r="D2097" s="8">
        <v>123</v>
      </c>
      <c r="E2097" s="8">
        <v>15357.5</v>
      </c>
      <c r="F2097" s="9">
        <v>972</v>
      </c>
      <c r="G2097" s="10">
        <v>45713.636111111111</v>
      </c>
      <c r="H2097" s="10">
        <v>45713.952094907407</v>
      </c>
      <c r="I2097" s="11">
        <v>7.58</v>
      </c>
      <c r="J2097" s="9">
        <v>32</v>
      </c>
      <c r="K2097" s="9" t="s">
        <v>2</v>
      </c>
      <c r="L2097" s="8">
        <v>7308</v>
      </c>
      <c r="M2097" s="8" t="s">
        <v>50</v>
      </c>
      <c r="N2097" s="8" t="s">
        <v>51</v>
      </c>
      <c r="O2097" s="8"/>
      <c r="P2097" s="12"/>
      <c r="Q2097" s="13" t="s">
        <v>1583</v>
      </c>
      <c r="R2097" s="54" t="str">
        <f>IF(ISNUMBER(MATCH(J2097, Causas!B:B, 0)), "Taxonomía Nueva", IF(ISNUMBER(MATCH(J2097, 'Causas 1'!B:B, 0)), "Taxonomía Antigua", "HUÉRFANO"))</f>
        <v>Taxonomía Nueva</v>
      </c>
      <c r="S2097" s="56">
        <f>YEAR(G2097)</f>
        <v>2025</v>
      </c>
      <c r="T2097" s="8">
        <f>IF(OR(ISBLANK(O2096), O2096=0, O2096="", ISBLANK(P2096), P2096=0, P2096=""), 1, 0)</f>
        <v>1</v>
      </c>
    </row>
    <row r="2098" spans="2:20">
      <c r="B2098" s="7">
        <v>202500254</v>
      </c>
      <c r="C2098" s="8">
        <v>11</v>
      </c>
      <c r="D2098" s="8">
        <v>1</v>
      </c>
      <c r="E2098" s="8">
        <v>200</v>
      </c>
      <c r="F2098" s="9">
        <v>74</v>
      </c>
      <c r="G2098" s="10">
        <v>45715.524039351854</v>
      </c>
      <c r="H2098" s="10">
        <v>45715.572141203702</v>
      </c>
      <c r="I2098" s="11">
        <v>1.1499999999999999</v>
      </c>
      <c r="J2098" s="9">
        <v>26</v>
      </c>
      <c r="K2098" s="9" t="s">
        <v>4</v>
      </c>
      <c r="L2098" s="8">
        <v>7301</v>
      </c>
      <c r="M2098" s="8" t="s">
        <v>53</v>
      </c>
      <c r="N2098" s="8" t="s">
        <v>51</v>
      </c>
      <c r="O2098" s="8"/>
      <c r="P2098" s="12"/>
      <c r="Q2098" s="13" t="s">
        <v>1584</v>
      </c>
      <c r="R2098" s="54" t="str">
        <f>IF(ISNUMBER(MATCH(J2098, Causas!B:B, 0)), "Taxonomía Nueva", IF(ISNUMBER(MATCH(J2098, 'Causas 1'!B:B, 0)), "Taxonomía Antigua", "HUÉRFANO"))</f>
        <v>Taxonomía Nueva</v>
      </c>
      <c r="S2098" s="56">
        <f>YEAR(G2098)</f>
        <v>2025</v>
      </c>
      <c r="T2098" s="8">
        <f>IF(OR(ISBLANK(O2097), O2097=0, O2097="", ISBLANK(P2097), P2097=0, P2097=""), 1, 0)</f>
        <v>1</v>
      </c>
    </row>
    <row r="2099" spans="2:20">
      <c r="B2099" s="7">
        <v>202500275</v>
      </c>
      <c r="C2099" s="8">
        <v>2</v>
      </c>
      <c r="D2099" s="8">
        <v>31</v>
      </c>
      <c r="E2099" s="8">
        <v>4965</v>
      </c>
      <c r="F2099" s="9">
        <v>269</v>
      </c>
      <c r="G2099" s="10">
        <v>45722.455555555556</v>
      </c>
      <c r="H2099" s="10">
        <v>45722.463194444441</v>
      </c>
      <c r="I2099" s="11">
        <v>0.18</v>
      </c>
      <c r="J2099" s="9">
        <v>32</v>
      </c>
      <c r="K2099" s="9" t="s">
        <v>2</v>
      </c>
      <c r="L2099" s="8">
        <v>6303</v>
      </c>
      <c r="M2099" s="8" t="s">
        <v>64</v>
      </c>
      <c r="N2099" s="8" t="s">
        <v>51</v>
      </c>
      <c r="O2099" s="8"/>
      <c r="P2099" s="12"/>
      <c r="Q2099" s="13" t="s">
        <v>1585</v>
      </c>
      <c r="R2099" s="54" t="str">
        <f>IF(ISNUMBER(MATCH(J2099, Causas!B:B, 0)), "Taxonomía Nueva", IF(ISNUMBER(MATCH(J2099, 'Causas 1'!B:B, 0)), "Taxonomía Antigua", "HUÉRFANO"))</f>
        <v>Taxonomía Nueva</v>
      </c>
      <c r="S2099" s="56">
        <f>YEAR(G2099)</f>
        <v>2025</v>
      </c>
      <c r="T2099" s="8">
        <f>IF(OR(ISBLANK(O2098), O2098=0, O2098="", ISBLANK(P2098), P2098=0, P2098=""), 1, 0)</f>
        <v>1</v>
      </c>
    </row>
    <row r="2100" spans="2:20">
      <c r="B2100" s="7">
        <v>202500275</v>
      </c>
      <c r="C2100" s="8">
        <v>2</v>
      </c>
      <c r="D2100" s="8">
        <v>205</v>
      </c>
      <c r="E2100" s="8">
        <v>20632.5</v>
      </c>
      <c r="F2100" s="9">
        <v>1644</v>
      </c>
      <c r="G2100" s="10">
        <v>45722.455555555556</v>
      </c>
      <c r="H2100" s="10">
        <v>45722.463194444441</v>
      </c>
      <c r="I2100" s="11">
        <v>0.18</v>
      </c>
      <c r="J2100" s="9">
        <v>32</v>
      </c>
      <c r="K2100" s="9" t="s">
        <v>2</v>
      </c>
      <c r="L2100" s="8">
        <v>7308</v>
      </c>
      <c r="M2100" s="8" t="s">
        <v>50</v>
      </c>
      <c r="N2100" s="8" t="s">
        <v>51</v>
      </c>
      <c r="O2100" s="8"/>
      <c r="P2100" s="12"/>
      <c r="Q2100" s="13" t="s">
        <v>1585</v>
      </c>
      <c r="R2100" s="54" t="str">
        <f>IF(ISNUMBER(MATCH(J2100, Causas!B:B, 0)), "Taxonomía Nueva", IF(ISNUMBER(MATCH(J2100, 'Causas 1'!B:B, 0)), "Taxonomía Antigua", "HUÉRFANO"))</f>
        <v>Taxonomía Nueva</v>
      </c>
      <c r="S2100" s="56">
        <f>YEAR(G2100)</f>
        <v>2025</v>
      </c>
      <c r="T2100" s="8">
        <f>IF(OR(ISBLANK(O2099), O2099=0, O2099="", ISBLANK(P2099), P2099=0, P2099=""), 1, 0)</f>
        <v>1</v>
      </c>
    </row>
    <row r="2101" spans="2:20">
      <c r="B2101" s="7">
        <v>202500280</v>
      </c>
      <c r="C2101" s="8">
        <v>9</v>
      </c>
      <c r="D2101" s="8">
        <v>19</v>
      </c>
      <c r="E2101" s="8">
        <v>590</v>
      </c>
      <c r="F2101" s="9">
        <v>419</v>
      </c>
      <c r="G2101" s="10">
        <v>45723.578912037039</v>
      </c>
      <c r="H2101" s="10">
        <v>45723.583344907405</v>
      </c>
      <c r="I2101" s="11">
        <v>0.11</v>
      </c>
      <c r="J2101" s="9">
        <v>20</v>
      </c>
      <c r="K2101" s="9" t="s">
        <v>3</v>
      </c>
      <c r="L2101" s="8">
        <v>7306</v>
      </c>
      <c r="M2101" s="8" t="s">
        <v>60</v>
      </c>
      <c r="N2101" s="8" t="s">
        <v>51</v>
      </c>
      <c r="O2101" s="8"/>
      <c r="P2101" s="12"/>
      <c r="Q2101" s="13" t="s">
        <v>1586</v>
      </c>
      <c r="R2101" s="54" t="str">
        <f>IF(ISNUMBER(MATCH(J2101, Causas!B:B, 0)), "Taxonomía Nueva", IF(ISNUMBER(MATCH(J2101, 'Causas 1'!B:B, 0)), "Taxonomía Antigua", "HUÉRFANO"))</f>
        <v>Taxonomía Nueva</v>
      </c>
      <c r="S2101" s="56">
        <f>YEAR(G2101)</f>
        <v>2025</v>
      </c>
      <c r="T2101" s="8">
        <f>IF(OR(ISBLANK(O2100), O2100=0, O2100="", ISBLANK(P2100), P2100=0, P2100=""), 1, 0)</f>
        <v>1</v>
      </c>
    </row>
    <row r="2102" spans="2:20">
      <c r="B2102" s="7">
        <v>202500280</v>
      </c>
      <c r="C2102" s="8">
        <v>9</v>
      </c>
      <c r="D2102" s="8">
        <v>8</v>
      </c>
      <c r="E2102" s="8">
        <v>111</v>
      </c>
      <c r="F2102" s="9">
        <v>44</v>
      </c>
      <c r="G2102" s="10">
        <v>45723.578912037039</v>
      </c>
      <c r="H2102" s="10">
        <v>45723.619745370372</v>
      </c>
      <c r="I2102" s="11">
        <v>0.98</v>
      </c>
      <c r="J2102" s="9">
        <v>20</v>
      </c>
      <c r="K2102" s="9" t="s">
        <v>3</v>
      </c>
      <c r="L2102" s="8">
        <v>7306</v>
      </c>
      <c r="M2102" s="8" t="s">
        <v>60</v>
      </c>
      <c r="N2102" s="8" t="s">
        <v>51</v>
      </c>
      <c r="O2102" s="8"/>
      <c r="P2102" s="12"/>
      <c r="Q2102" s="13" t="s">
        <v>1586</v>
      </c>
      <c r="R2102" s="54" t="str">
        <f>IF(ISNUMBER(MATCH(J2102, Causas!B:B, 0)), "Taxonomía Nueva", IF(ISNUMBER(MATCH(J2102, 'Causas 1'!B:B, 0)), "Taxonomía Antigua", "HUÉRFANO"))</f>
        <v>Taxonomía Nueva</v>
      </c>
      <c r="S2102" s="56">
        <f>YEAR(G2102)</f>
        <v>2025</v>
      </c>
      <c r="T2102" s="8">
        <f>IF(OR(ISBLANK(O2101), O2101=0, O2101="", ISBLANK(P2101), P2101=0, P2101=""), 1, 0)</f>
        <v>1</v>
      </c>
    </row>
    <row r="2103" spans="2:20">
      <c r="B2103" s="7">
        <v>202500280</v>
      </c>
      <c r="C2103" s="8">
        <v>9</v>
      </c>
      <c r="D2103" s="8">
        <v>0</v>
      </c>
      <c r="E2103" s="8">
        <v>0</v>
      </c>
      <c r="F2103" s="9">
        <v>22</v>
      </c>
      <c r="G2103" s="10">
        <v>45723.578912037039</v>
      </c>
      <c r="H2103" s="10">
        <v>45723.583344907405</v>
      </c>
      <c r="I2103" s="11">
        <v>0.11</v>
      </c>
      <c r="J2103" s="9">
        <v>20</v>
      </c>
      <c r="K2103" s="9" t="s">
        <v>3</v>
      </c>
      <c r="L2103" s="8">
        <v>7308</v>
      </c>
      <c r="M2103" s="8" t="s">
        <v>50</v>
      </c>
      <c r="N2103" s="8" t="s">
        <v>51</v>
      </c>
      <c r="O2103" s="8"/>
      <c r="P2103" s="12"/>
      <c r="Q2103" s="13" t="s">
        <v>1586</v>
      </c>
      <c r="R2103" s="54" t="str">
        <f>IF(ISNUMBER(MATCH(J2103, Causas!B:B, 0)), "Taxonomía Nueva", IF(ISNUMBER(MATCH(J2103, 'Causas 1'!B:B, 0)), "Taxonomía Antigua", "HUÉRFANO"))</f>
        <v>Taxonomía Nueva</v>
      </c>
      <c r="S2103" s="56">
        <f>YEAR(G2103)</f>
        <v>2025</v>
      </c>
      <c r="T2103" s="8">
        <f>IF(OR(ISBLANK(O2102), O2102=0, O2102="", ISBLANK(P2102), P2102=0, P2102=""), 1, 0)</f>
        <v>1</v>
      </c>
    </row>
    <row r="2104" spans="2:20">
      <c r="B2104" s="7">
        <v>202500280</v>
      </c>
      <c r="C2104" s="8">
        <v>9</v>
      </c>
      <c r="D2104" s="8">
        <v>28</v>
      </c>
      <c r="E2104" s="8">
        <v>755</v>
      </c>
      <c r="F2104" s="9">
        <v>236</v>
      </c>
      <c r="G2104" s="10">
        <v>45723.578912037039</v>
      </c>
      <c r="H2104" s="10">
        <v>45723.619745370372</v>
      </c>
      <c r="I2104" s="11">
        <v>0.98</v>
      </c>
      <c r="J2104" s="9">
        <v>20</v>
      </c>
      <c r="K2104" s="9" t="s">
        <v>3</v>
      </c>
      <c r="L2104" s="8">
        <v>7308</v>
      </c>
      <c r="M2104" s="8" t="s">
        <v>50</v>
      </c>
      <c r="N2104" s="8" t="s">
        <v>51</v>
      </c>
      <c r="O2104" s="8"/>
      <c r="P2104" s="12"/>
      <c r="Q2104" s="13" t="s">
        <v>1586</v>
      </c>
      <c r="R2104" s="54" t="str">
        <f>IF(ISNUMBER(MATCH(J2104, Causas!B:B, 0)), "Taxonomía Nueva", IF(ISNUMBER(MATCH(J2104, 'Causas 1'!B:B, 0)), "Taxonomía Antigua", "HUÉRFANO"))</f>
        <v>Taxonomía Nueva</v>
      </c>
      <c r="S2104" s="56">
        <f>YEAR(G2104)</f>
        <v>2025</v>
      </c>
      <c r="T2104" s="8">
        <f>IF(OR(ISBLANK(O2103), O2103=0, O2103="", ISBLANK(P2103), P2103=0, P2103=""), 1, 0)</f>
        <v>1</v>
      </c>
    </row>
    <row r="2105" spans="2:20">
      <c r="B2105" s="7">
        <v>202500286</v>
      </c>
      <c r="C2105" s="8">
        <v>10</v>
      </c>
      <c r="D2105" s="8">
        <v>7</v>
      </c>
      <c r="E2105" s="8">
        <v>465</v>
      </c>
      <c r="F2105" s="9">
        <v>16</v>
      </c>
      <c r="G2105" s="10">
        <v>45724.198206018518</v>
      </c>
      <c r="H2105" s="10">
        <v>45724.422997685186</v>
      </c>
      <c r="I2105" s="11">
        <v>5.4</v>
      </c>
      <c r="J2105" s="9">
        <v>20</v>
      </c>
      <c r="K2105" s="9" t="s">
        <v>3</v>
      </c>
      <c r="L2105" s="8">
        <v>7308</v>
      </c>
      <c r="M2105" s="8" t="s">
        <v>50</v>
      </c>
      <c r="N2105" s="8" t="s">
        <v>51</v>
      </c>
      <c r="O2105" s="8"/>
      <c r="P2105" s="12"/>
      <c r="Q2105" s="13" t="s">
        <v>1587</v>
      </c>
      <c r="R2105" s="54" t="str">
        <f>IF(ISNUMBER(MATCH(J2105, Causas!B:B, 0)), "Taxonomía Nueva", IF(ISNUMBER(MATCH(J2105, 'Causas 1'!B:B, 0)), "Taxonomía Antigua", "HUÉRFANO"))</f>
        <v>Taxonomía Nueva</v>
      </c>
      <c r="S2105" s="56">
        <f>YEAR(G2105)</f>
        <v>2025</v>
      </c>
      <c r="T2105" s="8">
        <f>IF(OR(ISBLANK(O2104), O2104=0, O2104="", ISBLANK(P2104), P2104=0, P2104=""), 1, 0)</f>
        <v>1</v>
      </c>
    </row>
    <row r="2106" spans="2:20">
      <c r="B2106" s="7">
        <v>202500292</v>
      </c>
      <c r="C2106" s="8">
        <v>11</v>
      </c>
      <c r="D2106" s="8">
        <v>0</v>
      </c>
      <c r="E2106" s="8">
        <v>0</v>
      </c>
      <c r="F2106" s="9">
        <v>90</v>
      </c>
      <c r="G2106" s="10">
        <v>45726.539583333331</v>
      </c>
      <c r="H2106" s="10">
        <v>45726.681944444441</v>
      </c>
      <c r="I2106" s="11">
        <v>3.42</v>
      </c>
      <c r="J2106" s="9">
        <v>20</v>
      </c>
      <c r="K2106" s="9" t="s">
        <v>3</v>
      </c>
      <c r="L2106" s="8">
        <v>7301</v>
      </c>
      <c r="M2106" s="8" t="s">
        <v>53</v>
      </c>
      <c r="N2106" s="8" t="s">
        <v>275</v>
      </c>
      <c r="O2106" s="8"/>
      <c r="P2106" s="12"/>
      <c r="Q2106" s="13" t="s">
        <v>1588</v>
      </c>
      <c r="R2106" s="54" t="str">
        <f>IF(ISNUMBER(MATCH(J2106, Causas!B:B, 0)), "Taxonomía Nueva", IF(ISNUMBER(MATCH(J2106, 'Causas 1'!B:B, 0)), "Taxonomía Antigua", "HUÉRFANO"))</f>
        <v>Taxonomía Nueva</v>
      </c>
      <c r="S2106" s="56">
        <f>YEAR(G2106)</f>
        <v>2025</v>
      </c>
      <c r="T2106" s="8">
        <f>IF(OR(ISBLANK(O2105), O2105=0, O2105="", ISBLANK(P2105), P2105=0, P2105=""), 1, 0)</f>
        <v>1</v>
      </c>
    </row>
    <row r="2107" spans="2:20">
      <c r="B2107" s="7">
        <v>202500293</v>
      </c>
      <c r="C2107" s="8">
        <v>8</v>
      </c>
      <c r="D2107" s="8">
        <v>35</v>
      </c>
      <c r="E2107" s="8">
        <v>1760</v>
      </c>
      <c r="F2107" s="9">
        <v>398</v>
      </c>
      <c r="G2107" s="10">
        <v>45726.667847222219</v>
      </c>
      <c r="H2107" s="10">
        <v>45726.720277777778</v>
      </c>
      <c r="I2107" s="11">
        <v>1.26</v>
      </c>
      <c r="J2107" s="9">
        <v>5</v>
      </c>
      <c r="K2107" s="9" t="s">
        <v>4</v>
      </c>
      <c r="L2107" s="8">
        <v>7301</v>
      </c>
      <c r="M2107" s="8" t="s">
        <v>53</v>
      </c>
      <c r="N2107" s="8" t="s">
        <v>51</v>
      </c>
      <c r="O2107" s="8"/>
      <c r="P2107" s="12"/>
      <c r="Q2107" s="13" t="s">
        <v>1589</v>
      </c>
      <c r="R2107" s="54" t="str">
        <f>IF(ISNUMBER(MATCH(J2107, Causas!B:B, 0)), "Taxonomía Nueva", IF(ISNUMBER(MATCH(J2107, 'Causas 1'!B:B, 0)), "Taxonomía Antigua", "HUÉRFANO"))</f>
        <v>Taxonomía Nueva</v>
      </c>
      <c r="S2107" s="56">
        <f>YEAR(G2107)</f>
        <v>2025</v>
      </c>
      <c r="T2107" s="8">
        <f>IF(OR(ISBLANK(O2106), O2106=0, O2106="", ISBLANK(P2106), P2106=0, P2106=""), 1, 0)</f>
        <v>1</v>
      </c>
    </row>
    <row r="2108" spans="2:20">
      <c r="B2108" s="7">
        <v>202500293</v>
      </c>
      <c r="C2108" s="8">
        <v>8</v>
      </c>
      <c r="D2108" s="8">
        <v>10</v>
      </c>
      <c r="E2108" s="8">
        <v>185</v>
      </c>
      <c r="F2108" s="9">
        <v>23</v>
      </c>
      <c r="G2108" s="10">
        <v>45726.667847222219</v>
      </c>
      <c r="H2108" s="10">
        <v>45726.733819444446</v>
      </c>
      <c r="I2108" s="11">
        <v>1.58</v>
      </c>
      <c r="J2108" s="9">
        <v>5</v>
      </c>
      <c r="K2108" s="9" t="s">
        <v>4</v>
      </c>
      <c r="L2108" s="8">
        <v>7301</v>
      </c>
      <c r="M2108" s="8" t="s">
        <v>53</v>
      </c>
      <c r="N2108" s="8" t="s">
        <v>51</v>
      </c>
      <c r="O2108" s="8"/>
      <c r="P2108" s="12"/>
      <c r="Q2108" s="13" t="s">
        <v>1589</v>
      </c>
      <c r="R2108" s="54" t="str">
        <f>IF(ISNUMBER(MATCH(J2108, Causas!B:B, 0)), "Taxonomía Nueva", IF(ISNUMBER(MATCH(J2108, 'Causas 1'!B:B, 0)), "Taxonomía Antigua", "HUÉRFANO"))</f>
        <v>Taxonomía Nueva</v>
      </c>
      <c r="S2108" s="56">
        <f>YEAR(G2108)</f>
        <v>2025</v>
      </c>
      <c r="T2108" s="8">
        <f>IF(OR(ISBLANK(O2107), O2107=0, O2107="", ISBLANK(P2107), P2107=0, P2107=""), 1, 0)</f>
        <v>1</v>
      </c>
    </row>
    <row r="2109" spans="2:20">
      <c r="B2109" s="7">
        <v>202500316</v>
      </c>
      <c r="C2109" s="8">
        <v>8</v>
      </c>
      <c r="D2109" s="8">
        <v>45</v>
      </c>
      <c r="E2109" s="8">
        <v>1945</v>
      </c>
      <c r="F2109" s="9">
        <v>421</v>
      </c>
      <c r="G2109" s="10">
        <v>45731.3125</v>
      </c>
      <c r="H2109" s="10">
        <v>45731.333333333336</v>
      </c>
      <c r="I2109" s="11">
        <v>0.5</v>
      </c>
      <c r="J2109" s="9">
        <v>20</v>
      </c>
      <c r="K2109" s="9" t="s">
        <v>3</v>
      </c>
      <c r="L2109" s="8">
        <v>7301</v>
      </c>
      <c r="M2109" s="8" t="s">
        <v>53</v>
      </c>
      <c r="N2109" s="8" t="s">
        <v>51</v>
      </c>
      <c r="O2109" s="8"/>
      <c r="P2109" s="12"/>
      <c r="Q2109" s="13" t="s">
        <v>1590</v>
      </c>
      <c r="R2109" s="54" t="str">
        <f>IF(ISNUMBER(MATCH(J2109, Causas!B:B, 0)), "Taxonomía Nueva", IF(ISNUMBER(MATCH(J2109, 'Causas 1'!B:B, 0)), "Taxonomía Antigua", "HUÉRFANO"))</f>
        <v>Taxonomía Nueva</v>
      </c>
      <c r="S2109" s="56">
        <f>YEAR(G2109)</f>
        <v>2025</v>
      </c>
      <c r="T2109" s="8">
        <f>IF(OR(ISBLANK(O2108), O2108=0, O2108="", ISBLANK(P2108), P2108=0, P2108=""), 1, 0)</f>
        <v>1</v>
      </c>
    </row>
    <row r="2110" spans="2:20">
      <c r="B2110" s="7">
        <v>202500316</v>
      </c>
      <c r="C2110" s="8">
        <v>8</v>
      </c>
      <c r="D2110" s="8">
        <v>40</v>
      </c>
      <c r="E2110" s="8">
        <v>1715</v>
      </c>
      <c r="F2110" s="9">
        <v>363</v>
      </c>
      <c r="G2110" s="10">
        <v>45731.335555555554</v>
      </c>
      <c r="H2110" s="10">
        <v>45731.405046296299</v>
      </c>
      <c r="I2110" s="11">
        <v>1.67</v>
      </c>
      <c r="J2110" s="9">
        <v>20</v>
      </c>
      <c r="K2110" s="9" t="s">
        <v>3</v>
      </c>
      <c r="L2110" s="8">
        <v>7301</v>
      </c>
      <c r="M2110" s="8" t="s">
        <v>53</v>
      </c>
      <c r="N2110" s="8" t="s">
        <v>51</v>
      </c>
      <c r="O2110" s="8"/>
      <c r="P2110" s="12"/>
      <c r="Q2110" s="13" t="s">
        <v>1590</v>
      </c>
      <c r="R2110" s="54" t="str">
        <f>IF(ISNUMBER(MATCH(J2110, Causas!B:B, 0)), "Taxonomía Nueva", IF(ISNUMBER(MATCH(J2110, 'Causas 1'!B:B, 0)), "Taxonomía Antigua", "HUÉRFANO"))</f>
        <v>Taxonomía Nueva</v>
      </c>
      <c r="S2110" s="56">
        <f>YEAR(G2110)</f>
        <v>2025</v>
      </c>
      <c r="T2110" s="8">
        <f>IF(OR(ISBLANK(O2109), O2109=0, O2109="", ISBLANK(P2109), P2109=0, P2109=""), 1, 0)</f>
        <v>1</v>
      </c>
    </row>
    <row r="2111" spans="2:20">
      <c r="B2111" s="7">
        <v>202500362</v>
      </c>
      <c r="C2111" s="8">
        <v>6</v>
      </c>
      <c r="D2111" s="8">
        <v>3</v>
      </c>
      <c r="E2111" s="8">
        <v>90</v>
      </c>
      <c r="F2111" s="9">
        <v>25</v>
      </c>
      <c r="G2111" s="10">
        <v>45746.355671296296</v>
      </c>
      <c r="H2111" s="10">
        <v>45746.456643518519</v>
      </c>
      <c r="I2111" s="11">
        <v>2.42</v>
      </c>
      <c r="J2111" s="9">
        <v>5</v>
      </c>
      <c r="K2111" s="9" t="s">
        <v>4</v>
      </c>
      <c r="L2111" s="8">
        <v>7301</v>
      </c>
      <c r="M2111" s="8" t="s">
        <v>53</v>
      </c>
      <c r="N2111" s="8" t="s">
        <v>51</v>
      </c>
      <c r="O2111" s="8"/>
      <c r="P2111" s="12"/>
      <c r="Q2111" s="13" t="s">
        <v>1591</v>
      </c>
      <c r="R2111" s="54" t="str">
        <f>IF(ISNUMBER(MATCH(J2111, Causas!B:B, 0)), "Taxonomía Nueva", IF(ISNUMBER(MATCH(J2111, 'Causas 1'!B:B, 0)), "Taxonomía Antigua", "HUÉRFANO"))</f>
        <v>Taxonomía Nueva</v>
      </c>
      <c r="S2111" s="56">
        <f>YEAR(G2111)</f>
        <v>2025</v>
      </c>
      <c r="T2111" s="8">
        <f>IF(OR(ISBLANK(O2110), O2110=0, O2110="", ISBLANK(P2110), P2110=0, P2110=""), 1, 0)</f>
        <v>1</v>
      </c>
    </row>
    <row r="2112" spans="2:20">
      <c r="B2112" s="7">
        <v>202500370</v>
      </c>
      <c r="C2112" s="8">
        <v>2</v>
      </c>
      <c r="D2112" s="8">
        <v>0</v>
      </c>
      <c r="E2112" s="8">
        <v>0</v>
      </c>
      <c r="F2112" s="9">
        <v>7</v>
      </c>
      <c r="G2112" s="10">
        <v>45746.540185185186</v>
      </c>
      <c r="H2112" s="10">
        <v>45746.589849537035</v>
      </c>
      <c r="I2112" s="11">
        <v>1.19</v>
      </c>
      <c r="J2112" s="9">
        <v>30</v>
      </c>
      <c r="K2112" s="9" t="s">
        <v>4</v>
      </c>
      <c r="L2112" s="8">
        <v>7308</v>
      </c>
      <c r="M2112" s="8" t="s">
        <v>50</v>
      </c>
      <c r="N2112" s="8" t="s">
        <v>275</v>
      </c>
      <c r="O2112" s="8"/>
      <c r="P2112" s="12"/>
      <c r="Q2112" s="13" t="s">
        <v>1592</v>
      </c>
      <c r="R2112" s="54" t="str">
        <f>IF(ISNUMBER(MATCH(J2112, Causas!B:B, 0)), "Taxonomía Nueva", IF(ISNUMBER(MATCH(J2112, 'Causas 1'!B:B, 0)), "Taxonomía Antigua", "HUÉRFANO"))</f>
        <v>Taxonomía Nueva</v>
      </c>
      <c r="S2112" s="56">
        <f>YEAR(G2112)</f>
        <v>2025</v>
      </c>
      <c r="T2112" s="8">
        <f>IF(OR(ISBLANK(O2111), O2111=0, O2111="", ISBLANK(P2111), P2111=0, P2111=""), 1, 0)</f>
        <v>1</v>
      </c>
    </row>
    <row r="2113" spans="2:20">
      <c r="B2113" s="7">
        <v>202500389</v>
      </c>
      <c r="C2113" s="8">
        <v>2</v>
      </c>
      <c r="D2113" s="8">
        <v>3</v>
      </c>
      <c r="E2113" s="8">
        <v>105</v>
      </c>
      <c r="F2113" s="9">
        <v>11</v>
      </c>
      <c r="G2113" s="10">
        <v>45750.474305555559</v>
      </c>
      <c r="H2113" s="10">
        <v>45750.480324074073</v>
      </c>
      <c r="I2113" s="11">
        <v>0.14000000000000001</v>
      </c>
      <c r="J2113" s="9">
        <v>32</v>
      </c>
      <c r="K2113" s="9" t="s">
        <v>2</v>
      </c>
      <c r="L2113" s="8">
        <v>6303</v>
      </c>
      <c r="M2113" s="8" t="s">
        <v>64</v>
      </c>
      <c r="N2113" s="8" t="s">
        <v>51</v>
      </c>
      <c r="O2113" s="8"/>
      <c r="P2113" s="12"/>
      <c r="Q2113" s="13" t="s">
        <v>1593</v>
      </c>
      <c r="R2113" s="54" t="str">
        <f>IF(ISNUMBER(MATCH(J2113, Causas!B:B, 0)), "Taxonomía Nueva", IF(ISNUMBER(MATCH(J2113, 'Causas 1'!B:B, 0)), "Taxonomía Antigua", "HUÉRFANO"))</f>
        <v>Taxonomía Nueva</v>
      </c>
      <c r="S2113" s="56">
        <f>YEAR(G2113)</f>
        <v>2025</v>
      </c>
      <c r="T2113" s="8">
        <f>IF(OR(ISBLANK(O2112), O2112=0, O2112="", ISBLANK(P2112), P2112=0, P2112=""), 1, 0)</f>
        <v>1</v>
      </c>
    </row>
    <row r="2114" spans="2:20">
      <c r="B2114" s="7">
        <v>202500389</v>
      </c>
      <c r="C2114" s="8">
        <v>2</v>
      </c>
      <c r="D2114" s="8">
        <v>122</v>
      </c>
      <c r="E2114" s="8">
        <v>15342.5</v>
      </c>
      <c r="F2114" s="9">
        <v>967</v>
      </c>
      <c r="G2114" s="10">
        <v>45750.474305555559</v>
      </c>
      <c r="H2114" s="10">
        <v>45750.480324074073</v>
      </c>
      <c r="I2114" s="11">
        <v>0.14000000000000001</v>
      </c>
      <c r="J2114" s="9">
        <v>32</v>
      </c>
      <c r="K2114" s="9" t="s">
        <v>2</v>
      </c>
      <c r="L2114" s="8">
        <v>7308</v>
      </c>
      <c r="M2114" s="8" t="s">
        <v>50</v>
      </c>
      <c r="N2114" s="8" t="s">
        <v>51</v>
      </c>
      <c r="O2114" s="8"/>
      <c r="P2114" s="12"/>
      <c r="Q2114" s="13" t="s">
        <v>1593</v>
      </c>
      <c r="R2114" s="54" t="str">
        <f>IF(ISNUMBER(MATCH(J2114, Causas!B:B, 0)), "Taxonomía Nueva", IF(ISNUMBER(MATCH(J2114, 'Causas 1'!B:B, 0)), "Taxonomía Antigua", "HUÉRFANO"))</f>
        <v>Taxonomía Nueva</v>
      </c>
      <c r="S2114" s="56">
        <f>YEAR(G2114)</f>
        <v>2025</v>
      </c>
      <c r="T2114" s="8">
        <f>IF(OR(ISBLANK(O2113), O2113=0, O2113="", ISBLANK(P2113), P2113=0, P2113=""), 1, 0)</f>
        <v>1</v>
      </c>
    </row>
    <row r="2115" spans="2:20">
      <c r="B2115" s="7">
        <v>202500391</v>
      </c>
      <c r="C2115" s="8">
        <v>7</v>
      </c>
      <c r="D2115" s="8">
        <v>1</v>
      </c>
      <c r="E2115" s="8">
        <v>50</v>
      </c>
      <c r="F2115" s="9">
        <v>25</v>
      </c>
      <c r="G2115" s="10">
        <v>45751.51494212963</v>
      </c>
      <c r="H2115" s="10">
        <v>45751.709201388891</v>
      </c>
      <c r="I2115" s="11">
        <v>4.66</v>
      </c>
      <c r="J2115" s="9">
        <v>20</v>
      </c>
      <c r="K2115" s="9" t="s">
        <v>3</v>
      </c>
      <c r="L2115" s="8">
        <v>7301</v>
      </c>
      <c r="M2115" s="8" t="s">
        <v>53</v>
      </c>
      <c r="N2115" s="8" t="s">
        <v>51</v>
      </c>
      <c r="O2115" s="8"/>
      <c r="P2115" s="12"/>
      <c r="Q2115" s="13" t="s">
        <v>1594</v>
      </c>
      <c r="R2115" s="54" t="str">
        <f>IF(ISNUMBER(MATCH(J2115, Causas!B:B, 0)), "Taxonomía Nueva", IF(ISNUMBER(MATCH(J2115, 'Causas 1'!B:B, 0)), "Taxonomía Antigua", "HUÉRFANO"))</f>
        <v>Taxonomía Nueva</v>
      </c>
      <c r="S2115" s="56">
        <f>YEAR(G2115)</f>
        <v>2025</v>
      </c>
      <c r="T2115" s="8">
        <f>IF(OR(ISBLANK(O2114), O2114=0, O2114="", ISBLANK(P2114), P2114=0, P2114=""), 1, 0)</f>
        <v>1</v>
      </c>
    </row>
    <row r="2116" spans="2:20">
      <c r="B2116" s="7">
        <v>202500391</v>
      </c>
      <c r="C2116" s="8">
        <v>7</v>
      </c>
      <c r="D2116" s="8">
        <v>1</v>
      </c>
      <c r="E2116" s="8">
        <v>10</v>
      </c>
      <c r="F2116" s="9">
        <v>17</v>
      </c>
      <c r="G2116" s="10">
        <v>45751.515868055554</v>
      </c>
      <c r="H2116" s="10">
        <v>45751.709143518521</v>
      </c>
      <c r="I2116" s="11">
        <v>4.6399999999999997</v>
      </c>
      <c r="J2116" s="9">
        <v>20</v>
      </c>
      <c r="K2116" s="9" t="s">
        <v>3</v>
      </c>
      <c r="L2116" s="8">
        <v>7301</v>
      </c>
      <c r="M2116" s="8" t="s">
        <v>53</v>
      </c>
      <c r="N2116" s="8" t="s">
        <v>51</v>
      </c>
      <c r="O2116" s="8"/>
      <c r="P2116" s="12"/>
      <c r="Q2116" s="13" t="s">
        <v>1594</v>
      </c>
      <c r="R2116" s="54" t="str">
        <f>IF(ISNUMBER(MATCH(J2116, Causas!B:B, 0)), "Taxonomía Nueva", IF(ISNUMBER(MATCH(J2116, 'Causas 1'!B:B, 0)), "Taxonomía Antigua", "HUÉRFANO"))</f>
        <v>Taxonomía Nueva</v>
      </c>
      <c r="S2116" s="56">
        <f>YEAR(G2116)</f>
        <v>2025</v>
      </c>
      <c r="T2116" s="8">
        <f>IF(OR(ISBLANK(O2115), O2115=0, O2115="", ISBLANK(P2115), P2115=0, P2115=""), 1, 0)</f>
        <v>1</v>
      </c>
    </row>
    <row r="2117" spans="2:20">
      <c r="B2117" s="7">
        <v>202500400</v>
      </c>
      <c r="C2117" s="8">
        <v>2</v>
      </c>
      <c r="D2117" s="8">
        <v>3</v>
      </c>
      <c r="E2117" s="8">
        <v>105</v>
      </c>
      <c r="F2117" s="9">
        <v>11</v>
      </c>
      <c r="G2117" s="10">
        <v>45752.597222222219</v>
      </c>
      <c r="H2117" s="10">
        <v>45752.600694444445</v>
      </c>
      <c r="I2117" s="11">
        <v>0.08</v>
      </c>
      <c r="J2117" s="9">
        <v>32</v>
      </c>
      <c r="K2117" s="9" t="s">
        <v>2</v>
      </c>
      <c r="L2117" s="8">
        <v>6303</v>
      </c>
      <c r="M2117" s="8" t="s">
        <v>64</v>
      </c>
      <c r="N2117" s="8" t="s">
        <v>51</v>
      </c>
      <c r="O2117" s="8"/>
      <c r="P2117" s="12"/>
      <c r="Q2117" s="13" t="s">
        <v>1595</v>
      </c>
      <c r="R2117" s="54" t="str">
        <f>IF(ISNUMBER(MATCH(J2117, Causas!B:B, 0)), "Taxonomía Nueva", IF(ISNUMBER(MATCH(J2117, 'Causas 1'!B:B, 0)), "Taxonomía Antigua", "HUÉRFANO"))</f>
        <v>Taxonomía Nueva</v>
      </c>
      <c r="S2117" s="56">
        <f>YEAR(G2117)</f>
        <v>2025</v>
      </c>
      <c r="T2117" s="8">
        <f>IF(OR(ISBLANK(O2116), O2116=0, O2116="", ISBLANK(P2116), P2116=0, P2116=""), 1, 0)</f>
        <v>1</v>
      </c>
    </row>
    <row r="2118" spans="2:20">
      <c r="B2118" s="7">
        <v>202500400</v>
      </c>
      <c r="C2118" s="8">
        <v>2</v>
      </c>
      <c r="D2118" s="8">
        <v>122</v>
      </c>
      <c r="E2118" s="8">
        <v>15342.5</v>
      </c>
      <c r="F2118" s="9">
        <v>972</v>
      </c>
      <c r="G2118" s="10">
        <v>45752.597222222219</v>
      </c>
      <c r="H2118" s="10">
        <v>45752.600694444445</v>
      </c>
      <c r="I2118" s="11">
        <v>0.08</v>
      </c>
      <c r="J2118" s="9">
        <v>32</v>
      </c>
      <c r="K2118" s="9" t="s">
        <v>2</v>
      </c>
      <c r="L2118" s="8">
        <v>7308</v>
      </c>
      <c r="M2118" s="8" t="s">
        <v>50</v>
      </c>
      <c r="N2118" s="8" t="s">
        <v>51</v>
      </c>
      <c r="O2118" s="8"/>
      <c r="P2118" s="12"/>
      <c r="Q2118" s="13" t="s">
        <v>1595</v>
      </c>
      <c r="R2118" s="54" t="str">
        <f>IF(ISNUMBER(MATCH(J2118, Causas!B:B, 0)), "Taxonomía Nueva", IF(ISNUMBER(MATCH(J2118, 'Causas 1'!B:B, 0)), "Taxonomía Antigua", "HUÉRFANO"))</f>
        <v>Taxonomía Nueva</v>
      </c>
      <c r="S2118" s="56">
        <f>YEAR(G2118)</f>
        <v>2025</v>
      </c>
      <c r="T2118" s="8">
        <f>IF(OR(ISBLANK(O2117), O2117=0, O2117="", ISBLANK(P2117), P2117=0, P2117=""), 1, 0)</f>
        <v>1</v>
      </c>
    </row>
    <row r="2119" spans="2:20">
      <c r="B2119" s="7">
        <v>202500473</v>
      </c>
      <c r="C2119" s="8">
        <v>8</v>
      </c>
      <c r="D2119" s="8">
        <v>10</v>
      </c>
      <c r="E2119" s="8">
        <v>185</v>
      </c>
      <c r="F2119" s="9">
        <v>22</v>
      </c>
      <c r="G2119" s="10">
        <v>45773.698125000003</v>
      </c>
      <c r="H2119" s="10">
        <v>45773.807303240741</v>
      </c>
      <c r="I2119" s="11">
        <v>2.62</v>
      </c>
      <c r="J2119" s="9">
        <v>4</v>
      </c>
      <c r="K2119" s="9" t="s">
        <v>3</v>
      </c>
      <c r="L2119" s="8">
        <v>7301</v>
      </c>
      <c r="M2119" s="8" t="s">
        <v>53</v>
      </c>
      <c r="N2119" s="8" t="s">
        <v>51</v>
      </c>
      <c r="O2119" s="8"/>
      <c r="P2119" s="12"/>
      <c r="Q2119" s="13" t="s">
        <v>1596</v>
      </c>
      <c r="R2119" s="54" t="str">
        <f>IF(ISNUMBER(MATCH(J2119, Causas!B:B, 0)), "Taxonomía Nueva", IF(ISNUMBER(MATCH(J2119, 'Causas 1'!B:B, 0)), "Taxonomía Antigua", "HUÉRFANO"))</f>
        <v>Taxonomía Nueva</v>
      </c>
      <c r="S2119" s="56">
        <f>YEAR(G2119)</f>
        <v>2025</v>
      </c>
      <c r="T2119" s="8">
        <f>IF(OR(ISBLANK(O2118), O2118=0, O2118="", ISBLANK(P2118), P2118=0, P2118=""), 1, 0)</f>
        <v>1</v>
      </c>
    </row>
    <row r="2120" spans="2:20">
      <c r="B2120" s="7">
        <v>202500557</v>
      </c>
      <c r="C2120" s="8">
        <v>2</v>
      </c>
      <c r="D2120" s="8">
        <v>0</v>
      </c>
      <c r="E2120" s="8">
        <v>0</v>
      </c>
      <c r="F2120" s="9">
        <v>27</v>
      </c>
      <c r="G2120" s="10">
        <v>45791.769479166665</v>
      </c>
      <c r="H2120" s="10">
        <v>45791.849548611113</v>
      </c>
      <c r="I2120" s="11">
        <v>1.92</v>
      </c>
      <c r="J2120" s="9">
        <v>30</v>
      </c>
      <c r="K2120" s="9" t="s">
        <v>4</v>
      </c>
      <c r="L2120" s="8">
        <v>6303</v>
      </c>
      <c r="M2120" s="8" t="s">
        <v>64</v>
      </c>
      <c r="N2120" s="8" t="s">
        <v>275</v>
      </c>
      <c r="O2120" s="8"/>
      <c r="P2120" s="12"/>
      <c r="Q2120" s="13" t="s">
        <v>1597</v>
      </c>
      <c r="R2120" s="54" t="str">
        <f>IF(ISNUMBER(MATCH(J2120, Causas!B:B, 0)), "Taxonomía Nueva", IF(ISNUMBER(MATCH(J2120, 'Causas 1'!B:B, 0)), "Taxonomía Antigua", "HUÉRFANO"))</f>
        <v>Taxonomía Nueva</v>
      </c>
      <c r="S2120" s="56">
        <f>YEAR(G2120)</f>
        <v>2025</v>
      </c>
      <c r="T2120" s="8">
        <f>IF(OR(ISBLANK(O2119), O2119=0, O2119="", ISBLANK(P2119), P2119=0, P2119=""), 1, 0)</f>
        <v>1</v>
      </c>
    </row>
    <row r="2121" spans="2:20">
      <c r="B2121" s="7">
        <v>202500579</v>
      </c>
      <c r="C2121" s="8">
        <v>9</v>
      </c>
      <c r="D2121" s="8">
        <v>4</v>
      </c>
      <c r="E2121" s="8">
        <v>215</v>
      </c>
      <c r="F2121" s="9">
        <v>47</v>
      </c>
      <c r="G2121" s="10">
        <v>45794.633356481485</v>
      </c>
      <c r="H2121" s="10">
        <v>45794.68340277778</v>
      </c>
      <c r="I2121" s="11">
        <v>1.2</v>
      </c>
      <c r="J2121" s="9">
        <v>5</v>
      </c>
      <c r="K2121" s="9" t="s">
        <v>4</v>
      </c>
      <c r="L2121" s="8">
        <v>7308</v>
      </c>
      <c r="M2121" s="8" t="s">
        <v>50</v>
      </c>
      <c r="N2121" s="8" t="s">
        <v>51</v>
      </c>
      <c r="O2121" s="8"/>
      <c r="P2121" s="12"/>
      <c r="Q2121" s="13" t="s">
        <v>1598</v>
      </c>
      <c r="R2121" s="54" t="str">
        <f>IF(ISNUMBER(MATCH(J2121, Causas!B:B, 0)), "Taxonomía Nueva", IF(ISNUMBER(MATCH(J2121, 'Causas 1'!B:B, 0)), "Taxonomía Antigua", "HUÉRFANO"))</f>
        <v>Taxonomía Nueva</v>
      </c>
      <c r="S2121" s="56">
        <f>YEAR(G2121)</f>
        <v>2025</v>
      </c>
      <c r="T2121" s="8">
        <f>IF(OR(ISBLANK(O2120), O2120=0, O2120="", ISBLANK(P2120), P2120=0, P2120=""), 1, 0)</f>
        <v>1</v>
      </c>
    </row>
    <row r="2122" spans="2:20">
      <c r="B2122" s="7">
        <v>202500591</v>
      </c>
      <c r="C2122" s="8">
        <v>11</v>
      </c>
      <c r="D2122" s="8">
        <v>55</v>
      </c>
      <c r="E2122" s="8">
        <v>4360</v>
      </c>
      <c r="F2122" s="9">
        <v>1079</v>
      </c>
      <c r="G2122" s="10">
        <v>45795.764560185184</v>
      </c>
      <c r="H2122" s="10">
        <v>45795.782997685186</v>
      </c>
      <c r="I2122" s="11">
        <v>0.44</v>
      </c>
      <c r="J2122" s="9">
        <v>20</v>
      </c>
      <c r="K2122" s="9" t="s">
        <v>3</v>
      </c>
      <c r="L2122" s="8">
        <v>7301</v>
      </c>
      <c r="M2122" s="8" t="s">
        <v>53</v>
      </c>
      <c r="N2122" s="8" t="s">
        <v>51</v>
      </c>
      <c r="O2122" s="8"/>
      <c r="P2122" s="12"/>
      <c r="Q2122" s="13" t="s">
        <v>1599</v>
      </c>
      <c r="R2122" s="54" t="str">
        <f>IF(ISNUMBER(MATCH(J2122, Causas!B:B, 0)), "Taxonomía Nueva", IF(ISNUMBER(MATCH(J2122, 'Causas 1'!B:B, 0)), "Taxonomía Antigua", "HUÉRFANO"))</f>
        <v>Taxonomía Nueva</v>
      </c>
      <c r="S2122" s="56">
        <f>YEAR(G2122)</f>
        <v>2025</v>
      </c>
      <c r="T2122" s="8">
        <f>IF(OR(ISBLANK(O2121), O2121=0, O2121="", ISBLANK(P2121), P2121=0, P2121=""), 1, 0)</f>
        <v>1</v>
      </c>
    </row>
    <row r="2123" spans="2:20">
      <c r="B2123" s="7">
        <v>202500591</v>
      </c>
      <c r="C2123" s="8">
        <v>11</v>
      </c>
      <c r="D2123" s="8">
        <v>21</v>
      </c>
      <c r="E2123" s="8">
        <v>980</v>
      </c>
      <c r="F2123" s="9">
        <v>255</v>
      </c>
      <c r="G2123" s="10">
        <v>45795.764560185184</v>
      </c>
      <c r="H2123" s="10">
        <v>45795.885277777779</v>
      </c>
      <c r="I2123" s="11">
        <v>2.9</v>
      </c>
      <c r="J2123" s="9">
        <v>20</v>
      </c>
      <c r="K2123" s="9" t="s">
        <v>3</v>
      </c>
      <c r="L2123" s="8">
        <v>7301</v>
      </c>
      <c r="M2123" s="8" t="s">
        <v>53</v>
      </c>
      <c r="N2123" s="8" t="s">
        <v>51</v>
      </c>
      <c r="O2123" s="8"/>
      <c r="P2123" s="12"/>
      <c r="Q2123" s="13" t="s">
        <v>1599</v>
      </c>
      <c r="R2123" s="54" t="str">
        <f>IF(ISNUMBER(MATCH(J2123, Causas!B:B, 0)), "Taxonomía Nueva", IF(ISNUMBER(MATCH(J2123, 'Causas 1'!B:B, 0)), "Taxonomía Antigua", "HUÉRFANO"))</f>
        <v>Taxonomía Nueva</v>
      </c>
      <c r="S2123" s="56">
        <f>YEAR(G2123)</f>
        <v>2025</v>
      </c>
      <c r="T2123" s="8">
        <f>IF(OR(ISBLANK(O2122), O2122=0, O2122="", ISBLANK(P2122), P2122=0, P2122=""), 1, 0)</f>
        <v>1</v>
      </c>
    </row>
    <row r="2124" spans="2:20">
      <c r="B2124" s="7">
        <v>202500596</v>
      </c>
      <c r="C2124" s="8">
        <v>7</v>
      </c>
      <c r="D2124" s="8">
        <v>1</v>
      </c>
      <c r="E2124" s="8">
        <v>25</v>
      </c>
      <c r="F2124" s="9">
        <v>40</v>
      </c>
      <c r="G2124" s="10">
        <v>45796.513159722221</v>
      </c>
      <c r="H2124" s="10">
        <v>45796.597222222219</v>
      </c>
      <c r="I2124" s="11">
        <v>2.02</v>
      </c>
      <c r="J2124" s="9">
        <v>5</v>
      </c>
      <c r="K2124" s="9" t="s">
        <v>4</v>
      </c>
      <c r="L2124" s="8">
        <v>7301</v>
      </c>
      <c r="M2124" s="8" t="s">
        <v>53</v>
      </c>
      <c r="N2124" s="8" t="s">
        <v>51</v>
      </c>
      <c r="O2124" s="8"/>
      <c r="P2124" s="12"/>
      <c r="Q2124" s="13" t="s">
        <v>1600</v>
      </c>
      <c r="R2124" s="54" t="str">
        <f>IF(ISNUMBER(MATCH(J2124, Causas!B:B, 0)), "Taxonomía Nueva", IF(ISNUMBER(MATCH(J2124, 'Causas 1'!B:B, 0)), "Taxonomía Antigua", "HUÉRFANO"))</f>
        <v>Taxonomía Nueva</v>
      </c>
      <c r="S2124" s="56">
        <f>YEAR(G2124)</f>
        <v>2025</v>
      </c>
      <c r="T2124" s="8">
        <f>IF(OR(ISBLANK(O2123), O2123=0, O2123="", ISBLANK(P2123), P2123=0, P2123=""), 1, 0)</f>
        <v>1</v>
      </c>
    </row>
    <row r="2125" spans="2:20">
      <c r="B2125" s="7">
        <v>202500638</v>
      </c>
      <c r="C2125" s="8">
        <v>10</v>
      </c>
      <c r="D2125" s="8">
        <v>0</v>
      </c>
      <c r="E2125" s="8">
        <v>0</v>
      </c>
      <c r="F2125" s="9">
        <v>31</v>
      </c>
      <c r="G2125" s="10">
        <v>45803.840937499997</v>
      </c>
      <c r="H2125" s="10">
        <v>45803.910567129627</v>
      </c>
      <c r="I2125" s="11">
        <v>1.67</v>
      </c>
      <c r="J2125" s="9">
        <v>26</v>
      </c>
      <c r="K2125" s="9" t="s">
        <v>4</v>
      </c>
      <c r="L2125" s="8">
        <v>7308</v>
      </c>
      <c r="M2125" s="8" t="s">
        <v>50</v>
      </c>
      <c r="N2125" s="8" t="s">
        <v>275</v>
      </c>
      <c r="O2125" s="8"/>
      <c r="P2125" s="12"/>
      <c r="Q2125" s="13" t="s">
        <v>1601</v>
      </c>
      <c r="R2125" s="54" t="str">
        <f>IF(ISNUMBER(MATCH(J2125, Causas!B:B, 0)), "Taxonomía Nueva", IF(ISNUMBER(MATCH(J2125, 'Causas 1'!B:B, 0)), "Taxonomía Antigua", "HUÉRFANO"))</f>
        <v>Taxonomía Nueva</v>
      </c>
      <c r="S2125" s="56">
        <f>YEAR(G2125)</f>
        <v>2025</v>
      </c>
      <c r="T2125" s="8">
        <f>IF(OR(ISBLANK(O2124), O2124=0, O2124="", ISBLANK(P2124), P2124=0, P2124=""), 1, 0)</f>
        <v>1</v>
      </c>
    </row>
    <row r="2126" spans="2:20">
      <c r="B2126" s="7">
        <v>202500663</v>
      </c>
      <c r="C2126" s="8">
        <v>11</v>
      </c>
      <c r="D2126" s="8">
        <v>1</v>
      </c>
      <c r="E2126" s="8">
        <v>15</v>
      </c>
      <c r="F2126" s="9">
        <v>37</v>
      </c>
      <c r="G2126" s="10">
        <v>45809.205740740741</v>
      </c>
      <c r="H2126" s="10">
        <v>45809.495173611111</v>
      </c>
      <c r="I2126" s="11">
        <v>6.95</v>
      </c>
      <c r="J2126" s="9">
        <v>20</v>
      </c>
      <c r="K2126" s="9" t="s">
        <v>3</v>
      </c>
      <c r="L2126" s="8">
        <v>7301</v>
      </c>
      <c r="M2126" s="8" t="s">
        <v>53</v>
      </c>
      <c r="N2126" s="8" t="s">
        <v>51</v>
      </c>
      <c r="O2126" s="8"/>
      <c r="P2126" s="12"/>
      <c r="Q2126" s="13" t="s">
        <v>1602</v>
      </c>
      <c r="R2126" s="54" t="str">
        <f>IF(ISNUMBER(MATCH(J2126, Causas!B:B, 0)), "Taxonomía Nueva", IF(ISNUMBER(MATCH(J2126, 'Causas 1'!B:B, 0)), "Taxonomía Antigua", "HUÉRFANO"))</f>
        <v>Taxonomía Nueva</v>
      </c>
      <c r="S2126" s="56">
        <f>YEAR(G2126)</f>
        <v>2025</v>
      </c>
      <c r="T2126" s="8">
        <f>IF(OR(ISBLANK(O2125), O2125=0, O2125="", ISBLANK(P2125), P2125=0, P2125=""), 1, 0)</f>
        <v>1</v>
      </c>
    </row>
    <row r="2127" spans="2:20">
      <c r="B2127" s="7">
        <v>202500663</v>
      </c>
      <c r="C2127" s="8">
        <v>11</v>
      </c>
      <c r="D2127" s="8">
        <v>24</v>
      </c>
      <c r="E2127" s="8">
        <v>1045</v>
      </c>
      <c r="F2127" s="9">
        <v>271</v>
      </c>
      <c r="G2127" s="10">
        <v>45809.24627314815</v>
      </c>
      <c r="H2127" s="10">
        <v>45809.473981481482</v>
      </c>
      <c r="I2127" s="11">
        <v>5.47</v>
      </c>
      <c r="J2127" s="9">
        <v>20</v>
      </c>
      <c r="K2127" s="9" t="s">
        <v>3</v>
      </c>
      <c r="L2127" s="8">
        <v>7301</v>
      </c>
      <c r="M2127" s="8" t="s">
        <v>53</v>
      </c>
      <c r="N2127" s="8" t="s">
        <v>51</v>
      </c>
      <c r="O2127" s="8"/>
      <c r="P2127" s="12"/>
      <c r="Q2127" s="13" t="s">
        <v>1602</v>
      </c>
      <c r="R2127" s="54" t="str">
        <f>IF(ISNUMBER(MATCH(J2127, Causas!B:B, 0)), "Taxonomía Nueva", IF(ISNUMBER(MATCH(J2127, 'Causas 1'!B:B, 0)), "Taxonomía Antigua", "HUÉRFANO"))</f>
        <v>Taxonomía Nueva</v>
      </c>
      <c r="S2127" s="56">
        <f>YEAR(G2127)</f>
        <v>2025</v>
      </c>
      <c r="T2127" s="8">
        <f>IF(OR(ISBLANK(O2126), O2126=0, O2126="", ISBLANK(P2126), P2126=0, P2126=""), 1, 0)</f>
        <v>1</v>
      </c>
    </row>
    <row r="2128" spans="2:20">
      <c r="B2128" s="7">
        <v>202500669</v>
      </c>
      <c r="C2128" s="8">
        <v>11</v>
      </c>
      <c r="D2128" s="8">
        <v>0</v>
      </c>
      <c r="E2128" s="8">
        <v>0</v>
      </c>
      <c r="F2128" s="9">
        <v>58</v>
      </c>
      <c r="G2128" s="10">
        <v>45809.916122685187</v>
      </c>
      <c r="H2128" s="10">
        <v>45810.001284722224</v>
      </c>
      <c r="I2128" s="11">
        <v>2.04</v>
      </c>
      <c r="J2128" s="9">
        <v>26</v>
      </c>
      <c r="K2128" s="9" t="s">
        <v>4</v>
      </c>
      <c r="L2128" s="8">
        <v>7301</v>
      </c>
      <c r="M2128" s="8" t="s">
        <v>53</v>
      </c>
      <c r="N2128" s="8" t="s">
        <v>275</v>
      </c>
      <c r="O2128" s="8"/>
      <c r="P2128" s="12"/>
      <c r="Q2128" s="13" t="s">
        <v>1603</v>
      </c>
      <c r="R2128" s="54" t="str">
        <f>IF(ISNUMBER(MATCH(J2128, Causas!B:B, 0)), "Taxonomía Nueva", IF(ISNUMBER(MATCH(J2128, 'Causas 1'!B:B, 0)), "Taxonomía Antigua", "HUÉRFANO"))</f>
        <v>Taxonomía Nueva</v>
      </c>
      <c r="S2128" s="56">
        <f>YEAR(G2128)</f>
        <v>2025</v>
      </c>
      <c r="T2128" s="8">
        <f>IF(OR(ISBLANK(O2127), O2127=0, O2127="", ISBLANK(P2127), P2127=0, P2127=""), 1, 0)</f>
        <v>1</v>
      </c>
    </row>
    <row r="2129" spans="2:20">
      <c r="B2129" s="7">
        <v>202500690</v>
      </c>
      <c r="C2129" s="8">
        <v>6</v>
      </c>
      <c r="D2129" s="8">
        <v>12</v>
      </c>
      <c r="E2129" s="8">
        <v>298</v>
      </c>
      <c r="F2129" s="9">
        <v>37</v>
      </c>
      <c r="G2129" s="10">
        <v>45813.531030092592</v>
      </c>
      <c r="H2129" s="10">
        <v>45813.596041666664</v>
      </c>
      <c r="I2129" s="11">
        <v>1.56</v>
      </c>
      <c r="J2129" s="9">
        <v>30</v>
      </c>
      <c r="K2129" s="9" t="s">
        <v>4</v>
      </c>
      <c r="L2129" s="8">
        <v>7301</v>
      </c>
      <c r="M2129" s="8" t="s">
        <v>53</v>
      </c>
      <c r="N2129" s="8" t="s">
        <v>51</v>
      </c>
      <c r="O2129" s="8"/>
      <c r="P2129" s="12"/>
      <c r="Q2129" s="13" t="s">
        <v>1604</v>
      </c>
      <c r="R2129" s="54" t="str">
        <f>IF(ISNUMBER(MATCH(J2129, Causas!B:B, 0)), "Taxonomía Nueva", IF(ISNUMBER(MATCH(J2129, 'Causas 1'!B:B, 0)), "Taxonomía Antigua", "HUÉRFANO"))</f>
        <v>Taxonomía Nueva</v>
      </c>
      <c r="S2129" s="56">
        <f>YEAR(G2129)</f>
        <v>2025</v>
      </c>
      <c r="T2129" s="8">
        <f>IF(OR(ISBLANK(O2128), O2128=0, O2128="", ISBLANK(P2128), P2128=0, P2128=""), 1, 0)</f>
        <v>1</v>
      </c>
    </row>
    <row r="2130" spans="2:20">
      <c r="B2130" s="7">
        <v>202500690</v>
      </c>
      <c r="C2130" s="8">
        <v>6</v>
      </c>
      <c r="D2130" s="8">
        <v>11</v>
      </c>
      <c r="E2130" s="8">
        <v>500</v>
      </c>
      <c r="F2130" s="9">
        <v>78</v>
      </c>
      <c r="G2130" s="10">
        <v>45813.531030092592</v>
      </c>
      <c r="H2130" s="10">
        <v>45813.628368055557</v>
      </c>
      <c r="I2130" s="11">
        <v>2.34</v>
      </c>
      <c r="J2130" s="9">
        <v>30</v>
      </c>
      <c r="K2130" s="9" t="s">
        <v>4</v>
      </c>
      <c r="L2130" s="8">
        <v>7301</v>
      </c>
      <c r="M2130" s="8" t="s">
        <v>53</v>
      </c>
      <c r="N2130" s="8" t="s">
        <v>51</v>
      </c>
      <c r="O2130" s="8"/>
      <c r="P2130" s="12"/>
      <c r="Q2130" s="13" t="s">
        <v>1604</v>
      </c>
      <c r="R2130" s="54" t="str">
        <f>IF(ISNUMBER(MATCH(J2130, Causas!B:B, 0)), "Taxonomía Nueva", IF(ISNUMBER(MATCH(J2130, 'Causas 1'!B:B, 0)), "Taxonomía Antigua", "HUÉRFANO"))</f>
        <v>Taxonomía Nueva</v>
      </c>
      <c r="S2130" s="56">
        <f>YEAR(G2130)</f>
        <v>2025</v>
      </c>
      <c r="T2130" s="8">
        <f>IF(OR(ISBLANK(O2129), O2129=0, O2129="", ISBLANK(P2129), P2129=0, P2129=""), 1, 0)</f>
        <v>1</v>
      </c>
    </row>
    <row r="2131" spans="2:20">
      <c r="B2131" s="7">
        <v>202500695</v>
      </c>
      <c r="C2131" s="8">
        <v>7</v>
      </c>
      <c r="D2131" s="8">
        <v>3</v>
      </c>
      <c r="E2131" s="8">
        <v>375</v>
      </c>
      <c r="F2131" s="9">
        <v>85</v>
      </c>
      <c r="G2131" s="10">
        <v>45814.517569444448</v>
      </c>
      <c r="H2131" s="10">
        <v>45814.612766203703</v>
      </c>
      <c r="I2131" s="11">
        <v>2.2799999999999998</v>
      </c>
      <c r="J2131" s="9">
        <v>8</v>
      </c>
      <c r="K2131" s="9" t="s">
        <v>4</v>
      </c>
      <c r="L2131" s="8">
        <v>7301</v>
      </c>
      <c r="M2131" s="8" t="s">
        <v>53</v>
      </c>
      <c r="N2131" s="8" t="s">
        <v>51</v>
      </c>
      <c r="O2131" s="8"/>
      <c r="P2131" s="12"/>
      <c r="Q2131" s="13" t="s">
        <v>1605</v>
      </c>
      <c r="R2131" s="54" t="str">
        <f>IF(ISNUMBER(MATCH(J2131, Causas!B:B, 0)), "Taxonomía Nueva", IF(ISNUMBER(MATCH(J2131, 'Causas 1'!B:B, 0)), "Taxonomía Antigua", "HUÉRFANO"))</f>
        <v>Taxonomía Nueva</v>
      </c>
      <c r="S2131" s="56">
        <f>YEAR(G2131)</f>
        <v>2025</v>
      </c>
      <c r="T2131" s="8">
        <f>IF(OR(ISBLANK(O2130), O2130=0, O2130="", ISBLANK(P2130), P2130=0, P2130=""), 1, 0)</f>
        <v>1</v>
      </c>
    </row>
    <row r="2132" spans="2:20">
      <c r="B2132" s="7">
        <v>202500695</v>
      </c>
      <c r="C2132" s="8">
        <v>7</v>
      </c>
      <c r="D2132" s="8">
        <v>2</v>
      </c>
      <c r="E2132" s="8">
        <v>70</v>
      </c>
      <c r="F2132" s="9">
        <v>40</v>
      </c>
      <c r="G2132" s="10">
        <v>45814.562094907407</v>
      </c>
      <c r="H2132" s="10">
        <v>45814.612766203703</v>
      </c>
      <c r="I2132" s="11">
        <v>1.22</v>
      </c>
      <c r="J2132" s="9">
        <v>8</v>
      </c>
      <c r="K2132" s="9" t="s">
        <v>4</v>
      </c>
      <c r="L2132" s="8">
        <v>7301</v>
      </c>
      <c r="M2132" s="8" t="s">
        <v>53</v>
      </c>
      <c r="N2132" s="8" t="s">
        <v>51</v>
      </c>
      <c r="O2132" s="8"/>
      <c r="P2132" s="12"/>
      <c r="Q2132" s="13" t="s">
        <v>1605</v>
      </c>
      <c r="R2132" s="54" t="str">
        <f>IF(ISNUMBER(MATCH(J2132, Causas!B:B, 0)), "Taxonomía Nueva", IF(ISNUMBER(MATCH(J2132, 'Causas 1'!B:B, 0)), "Taxonomía Antigua", "HUÉRFANO"))</f>
        <v>Taxonomía Nueva</v>
      </c>
      <c r="S2132" s="56">
        <f>YEAR(G2132)</f>
        <v>2025</v>
      </c>
      <c r="T2132" s="8">
        <f>IF(OR(ISBLANK(O2131), O2131=0, O2131="", ISBLANK(P2131), P2131=0, P2131=""), 1, 0)</f>
        <v>1</v>
      </c>
    </row>
    <row r="2133" spans="2:20">
      <c r="B2133" s="7">
        <v>202500718</v>
      </c>
      <c r="C2133" s="8">
        <v>10</v>
      </c>
      <c r="D2133" s="8">
        <v>0</v>
      </c>
      <c r="E2133" s="8">
        <v>0</v>
      </c>
      <c r="F2133" s="9">
        <v>49</v>
      </c>
      <c r="G2133" s="10">
        <v>45819.461817129632</v>
      </c>
      <c r="H2133" s="10">
        <v>45819.523125</v>
      </c>
      <c r="I2133" s="11">
        <v>1.47</v>
      </c>
      <c r="J2133" s="9">
        <v>26</v>
      </c>
      <c r="K2133" s="9" t="s">
        <v>4</v>
      </c>
      <c r="L2133" s="8">
        <v>7308</v>
      </c>
      <c r="M2133" s="8" t="s">
        <v>50</v>
      </c>
      <c r="N2133" s="8" t="s">
        <v>275</v>
      </c>
      <c r="O2133" s="8"/>
      <c r="P2133" s="12"/>
      <c r="Q2133" s="13" t="s">
        <v>1606</v>
      </c>
      <c r="R2133" s="54" t="str">
        <f>IF(ISNUMBER(MATCH(J2133, Causas!B:B, 0)), "Taxonomía Nueva", IF(ISNUMBER(MATCH(J2133, 'Causas 1'!B:B, 0)), "Taxonomía Antigua", "HUÉRFANO"))</f>
        <v>Taxonomía Nueva</v>
      </c>
      <c r="S2133" s="56">
        <f>YEAR(G2133)</f>
        <v>2025</v>
      </c>
      <c r="T2133" s="8">
        <f>IF(OR(ISBLANK(O2132), O2132=0, O2132="", ISBLANK(P2132), P2132=0, P2132=""), 1, 0)</f>
        <v>1</v>
      </c>
    </row>
    <row r="2134" spans="2:20">
      <c r="B2134" s="7">
        <v>202500722</v>
      </c>
      <c r="C2134" s="8">
        <v>7</v>
      </c>
      <c r="D2134" s="8">
        <v>4</v>
      </c>
      <c r="E2134" s="8">
        <v>185</v>
      </c>
      <c r="F2134" s="9">
        <v>15</v>
      </c>
      <c r="G2134" s="10">
        <v>45820.527650462966</v>
      </c>
      <c r="H2134" s="10">
        <v>45820.590624999997</v>
      </c>
      <c r="I2134" s="11">
        <v>1.51</v>
      </c>
      <c r="J2134" s="9">
        <v>5</v>
      </c>
      <c r="K2134" s="9" t="s">
        <v>4</v>
      </c>
      <c r="L2134" s="8">
        <v>7301</v>
      </c>
      <c r="M2134" s="8" t="s">
        <v>53</v>
      </c>
      <c r="N2134" s="8" t="s">
        <v>51</v>
      </c>
      <c r="O2134" s="8"/>
      <c r="P2134" s="12"/>
      <c r="Q2134" s="13" t="s">
        <v>1607</v>
      </c>
      <c r="R2134" s="54" t="str">
        <f>IF(ISNUMBER(MATCH(J2134, Causas!B:B, 0)), "Taxonomía Nueva", IF(ISNUMBER(MATCH(J2134, 'Causas 1'!B:B, 0)), "Taxonomía Antigua", "HUÉRFANO"))</f>
        <v>Taxonomía Nueva</v>
      </c>
      <c r="S2134" s="56">
        <f>YEAR(G2134)</f>
        <v>2025</v>
      </c>
      <c r="T2134" s="8">
        <f>IF(OR(ISBLANK(O2133), O2133=0, O2133="", ISBLANK(P2133), P2133=0, P2133=""), 1, 0)</f>
        <v>1</v>
      </c>
    </row>
    <row r="2135" spans="2:20">
      <c r="B2135" s="7">
        <v>202500725</v>
      </c>
      <c r="C2135" s="8">
        <v>10</v>
      </c>
      <c r="D2135" s="8">
        <v>1</v>
      </c>
      <c r="E2135" s="8">
        <v>15</v>
      </c>
      <c r="F2135" s="9">
        <v>31</v>
      </c>
      <c r="G2135" s="10">
        <v>45826.437835648147</v>
      </c>
      <c r="H2135" s="10">
        <v>45826.535312499997</v>
      </c>
      <c r="I2135" s="11">
        <v>2.34</v>
      </c>
      <c r="J2135" s="9">
        <v>25</v>
      </c>
      <c r="K2135" s="9" t="s">
        <v>4</v>
      </c>
      <c r="L2135" s="8">
        <v>7308</v>
      </c>
      <c r="M2135" s="8" t="s">
        <v>50</v>
      </c>
      <c r="N2135" s="8" t="s">
        <v>51</v>
      </c>
      <c r="O2135" s="8"/>
      <c r="P2135" s="12"/>
      <c r="Q2135" s="13" t="s">
        <v>1608</v>
      </c>
      <c r="R2135" s="54" t="str">
        <f>IF(ISNUMBER(MATCH(J2135, Causas!B:B, 0)), "Taxonomía Nueva", IF(ISNUMBER(MATCH(J2135, 'Causas 1'!B:B, 0)), "Taxonomía Antigua", "HUÉRFANO"))</f>
        <v>Taxonomía Nueva</v>
      </c>
      <c r="S2135" s="56">
        <f>YEAR(G2135)</f>
        <v>2025</v>
      </c>
      <c r="T2135" s="8">
        <f>IF(OR(ISBLANK(O2134), O2134=0, O2134="", ISBLANK(P2134), P2134=0, P2134=""), 1, 0)</f>
        <v>1</v>
      </c>
    </row>
    <row r="2136" spans="2:20">
      <c r="B2136" s="7">
        <v>202500741</v>
      </c>
      <c r="C2136" s="8">
        <v>2</v>
      </c>
      <c r="D2136" s="8">
        <v>9</v>
      </c>
      <c r="E2136" s="8">
        <v>180</v>
      </c>
      <c r="F2136" s="9">
        <v>86</v>
      </c>
      <c r="G2136" s="10">
        <v>45823.443611111114</v>
      </c>
      <c r="H2136" s="10">
        <v>45823.513761574075</v>
      </c>
      <c r="I2136" s="11">
        <v>1.68</v>
      </c>
      <c r="J2136" s="9">
        <v>30</v>
      </c>
      <c r="K2136" s="9" t="s">
        <v>4</v>
      </c>
      <c r="L2136" s="8">
        <v>7308</v>
      </c>
      <c r="M2136" s="8" t="s">
        <v>50</v>
      </c>
      <c r="N2136" s="8" t="s">
        <v>51</v>
      </c>
      <c r="O2136" s="8"/>
      <c r="P2136" s="12"/>
      <c r="Q2136" s="13" t="s">
        <v>1609</v>
      </c>
      <c r="R2136" s="54" t="str">
        <f>IF(ISNUMBER(MATCH(J2136, Causas!B:B, 0)), "Taxonomía Nueva", IF(ISNUMBER(MATCH(J2136, 'Causas 1'!B:B, 0)), "Taxonomía Antigua", "HUÉRFANO"))</f>
        <v>Taxonomía Nueva</v>
      </c>
      <c r="S2136" s="56">
        <f>YEAR(G2136)</f>
        <v>2025</v>
      </c>
      <c r="T2136" s="8">
        <f>IF(OR(ISBLANK(O2135), O2135=0, O2135="", ISBLANK(P2135), P2135=0, P2135=""), 1, 0)</f>
        <v>1</v>
      </c>
    </row>
    <row r="2137" spans="2:20">
      <c r="B2137" s="7">
        <v>202500745</v>
      </c>
      <c r="C2137" s="8">
        <v>10</v>
      </c>
      <c r="D2137" s="8">
        <v>7</v>
      </c>
      <c r="E2137" s="8">
        <v>275</v>
      </c>
      <c r="F2137" s="9">
        <v>80</v>
      </c>
      <c r="G2137" s="10">
        <v>45823.660821759258</v>
      </c>
      <c r="H2137" s="10">
        <v>45823.734722222223</v>
      </c>
      <c r="I2137" s="11">
        <v>1.77</v>
      </c>
      <c r="J2137" s="9">
        <v>5</v>
      </c>
      <c r="K2137" s="9" t="s">
        <v>4</v>
      </c>
      <c r="L2137" s="8">
        <v>7308</v>
      </c>
      <c r="M2137" s="8" t="s">
        <v>50</v>
      </c>
      <c r="N2137" s="8" t="s">
        <v>51</v>
      </c>
      <c r="O2137" s="8"/>
      <c r="P2137" s="12"/>
      <c r="Q2137" s="13" t="s">
        <v>1610</v>
      </c>
      <c r="R2137" s="54" t="str">
        <f>IF(ISNUMBER(MATCH(J2137, Causas!B:B, 0)), "Taxonomía Nueva", IF(ISNUMBER(MATCH(J2137, 'Causas 1'!B:B, 0)), "Taxonomía Antigua", "HUÉRFANO"))</f>
        <v>Taxonomía Nueva</v>
      </c>
      <c r="S2137" s="56">
        <f>YEAR(G2137)</f>
        <v>2025</v>
      </c>
      <c r="T2137" s="8">
        <f>IF(OR(ISBLANK(O2136), O2136=0, O2136="", ISBLANK(P2136), P2136=0, P2136=""), 1, 0)</f>
        <v>1</v>
      </c>
    </row>
    <row r="2138" spans="2:20">
      <c r="B2138" s="7">
        <v>202500748</v>
      </c>
      <c r="C2138" s="8">
        <v>10</v>
      </c>
      <c r="D2138" s="8">
        <v>17</v>
      </c>
      <c r="E2138" s="8">
        <v>2630</v>
      </c>
      <c r="F2138" s="9">
        <v>274</v>
      </c>
      <c r="G2138" s="10">
        <v>45823.697418981479</v>
      </c>
      <c r="H2138" s="10">
        <v>45823.707615740743</v>
      </c>
      <c r="I2138" s="11">
        <v>0.24</v>
      </c>
      <c r="J2138" s="9">
        <v>30</v>
      </c>
      <c r="K2138" s="9" t="s">
        <v>4</v>
      </c>
      <c r="L2138" s="8">
        <v>7308</v>
      </c>
      <c r="M2138" s="8" t="s">
        <v>50</v>
      </c>
      <c r="N2138" s="8" t="s">
        <v>51</v>
      </c>
      <c r="O2138" s="8"/>
      <c r="P2138" s="12"/>
      <c r="Q2138" s="13" t="s">
        <v>1611</v>
      </c>
      <c r="R2138" s="54" t="str">
        <f>IF(ISNUMBER(MATCH(J2138, Causas!B:B, 0)), "Taxonomía Nueva", IF(ISNUMBER(MATCH(J2138, 'Causas 1'!B:B, 0)), "Taxonomía Antigua", "HUÉRFANO"))</f>
        <v>Taxonomía Nueva</v>
      </c>
      <c r="S2138" s="56">
        <f>YEAR(G2138)</f>
        <v>2025</v>
      </c>
      <c r="T2138" s="8">
        <f>IF(OR(ISBLANK(O2137), O2137=0, O2137="", ISBLANK(P2137), P2137=0, P2137=""), 1, 0)</f>
        <v>1</v>
      </c>
    </row>
    <row r="2139" spans="2:20">
      <c r="B2139" s="7">
        <v>202500753</v>
      </c>
      <c r="C2139" s="8">
        <v>6</v>
      </c>
      <c r="D2139" s="8">
        <v>1</v>
      </c>
      <c r="E2139" s="8">
        <v>15</v>
      </c>
      <c r="F2139" s="9">
        <v>3</v>
      </c>
      <c r="G2139" s="10">
        <v>45824.363078703704</v>
      </c>
      <c r="H2139" s="10">
        <v>45824.4375</v>
      </c>
      <c r="I2139" s="11">
        <v>1.79</v>
      </c>
      <c r="J2139" s="9">
        <v>4</v>
      </c>
      <c r="K2139" s="9" t="s">
        <v>4</v>
      </c>
      <c r="L2139" s="8">
        <v>7301</v>
      </c>
      <c r="M2139" s="8" t="s">
        <v>53</v>
      </c>
      <c r="N2139" s="8" t="s">
        <v>51</v>
      </c>
      <c r="O2139" s="8"/>
      <c r="P2139" s="12"/>
      <c r="Q2139" s="13" t="s">
        <v>1612</v>
      </c>
      <c r="R2139" s="54" t="str">
        <f>IF(ISNUMBER(MATCH(J2139, Causas!B:B, 0)), "Taxonomía Nueva", IF(ISNUMBER(MATCH(J2139, 'Causas 1'!B:B, 0)), "Taxonomía Antigua", "HUÉRFANO"))</f>
        <v>Taxonomía Nueva</v>
      </c>
      <c r="S2139" s="56">
        <f>YEAR(G2139)</f>
        <v>2025</v>
      </c>
      <c r="T2139" s="8">
        <f>IF(OR(ISBLANK(O2138), O2138=0, O2138="", ISBLANK(P2138), P2138=0, P2138=""), 1, 0)</f>
        <v>1</v>
      </c>
    </row>
    <row r="2140" spans="2:20">
      <c r="B2140" s="7">
        <v>202500754</v>
      </c>
      <c r="C2140" s="8">
        <v>11</v>
      </c>
      <c r="D2140" s="8">
        <v>7</v>
      </c>
      <c r="E2140" s="8">
        <v>525</v>
      </c>
      <c r="F2140" s="9">
        <v>12</v>
      </c>
      <c r="G2140" s="10">
        <v>45824.384942129633</v>
      </c>
      <c r="H2140" s="10">
        <v>45824.437060185184</v>
      </c>
      <c r="I2140" s="11">
        <v>1.25</v>
      </c>
      <c r="J2140" s="9">
        <v>5</v>
      </c>
      <c r="K2140" s="9" t="s">
        <v>4</v>
      </c>
      <c r="L2140" s="8">
        <v>7301</v>
      </c>
      <c r="M2140" s="8" t="s">
        <v>53</v>
      </c>
      <c r="N2140" s="8" t="s">
        <v>51</v>
      </c>
      <c r="O2140" s="8"/>
      <c r="P2140" s="12"/>
      <c r="Q2140" s="13" t="s">
        <v>1613</v>
      </c>
      <c r="R2140" s="54" t="str">
        <f>IF(ISNUMBER(MATCH(J2140, Causas!B:B, 0)), "Taxonomía Nueva", IF(ISNUMBER(MATCH(J2140, 'Causas 1'!B:B, 0)), "Taxonomía Antigua", "HUÉRFANO"))</f>
        <v>Taxonomía Nueva</v>
      </c>
      <c r="S2140" s="56">
        <f>YEAR(G2140)</f>
        <v>2025</v>
      </c>
      <c r="T2140" s="8">
        <f>IF(OR(ISBLANK(O2139), O2139=0, O2139="", ISBLANK(P2139), P2139=0, P2139=""), 1, 0)</f>
        <v>1</v>
      </c>
    </row>
    <row r="2141" spans="2:20">
      <c r="B2141" s="7">
        <v>202500769</v>
      </c>
      <c r="C2141" s="8">
        <v>7</v>
      </c>
      <c r="D2141" s="8">
        <v>1</v>
      </c>
      <c r="E2141" s="8">
        <v>45</v>
      </c>
      <c r="F2141" s="9">
        <v>33</v>
      </c>
      <c r="G2141" s="10">
        <v>45834.418136574073</v>
      </c>
      <c r="H2141" s="10">
        <v>45834.665555555555</v>
      </c>
      <c r="I2141" s="11">
        <v>5.94</v>
      </c>
      <c r="J2141" s="9">
        <v>25</v>
      </c>
      <c r="K2141" s="9" t="s">
        <v>4</v>
      </c>
      <c r="L2141" s="8">
        <v>7301</v>
      </c>
      <c r="M2141" s="8" t="s">
        <v>53</v>
      </c>
      <c r="N2141" s="8" t="s">
        <v>51</v>
      </c>
      <c r="O2141" s="8"/>
      <c r="P2141" s="12"/>
      <c r="Q2141" s="13" t="s">
        <v>1614</v>
      </c>
      <c r="R2141" s="54" t="str">
        <f>IF(ISNUMBER(MATCH(J2141, Causas!B:B, 0)), "Taxonomía Nueva", IF(ISNUMBER(MATCH(J2141, 'Causas 1'!B:B, 0)), "Taxonomía Antigua", "HUÉRFANO"))</f>
        <v>Taxonomía Nueva</v>
      </c>
      <c r="S2141" s="56">
        <f>YEAR(G2141)</f>
        <v>2025</v>
      </c>
      <c r="T2141" s="8">
        <f>IF(OR(ISBLANK(O2140), O2140=0, O2140="", ISBLANK(P2140), P2140=0, P2140=""), 1, 0)</f>
        <v>1</v>
      </c>
    </row>
    <row r="2142" spans="2:20">
      <c r="B2142" s="7">
        <v>202500788</v>
      </c>
      <c r="C2142" s="8">
        <v>6</v>
      </c>
      <c r="D2142" s="8">
        <v>0</v>
      </c>
      <c r="E2142" s="8">
        <v>0</v>
      </c>
      <c r="F2142" s="9">
        <v>5</v>
      </c>
      <c r="G2142" s="10">
        <v>45831.724062499998</v>
      </c>
      <c r="H2142" s="10">
        <v>45831.894525462965</v>
      </c>
      <c r="I2142" s="11">
        <v>4.09</v>
      </c>
      <c r="J2142" s="9">
        <v>21</v>
      </c>
      <c r="K2142" s="9" t="s">
        <v>4</v>
      </c>
      <c r="L2142" s="8">
        <v>7301</v>
      </c>
      <c r="M2142" s="8" t="s">
        <v>53</v>
      </c>
      <c r="N2142" s="8" t="s">
        <v>275</v>
      </c>
      <c r="O2142" s="8"/>
      <c r="P2142" s="12"/>
      <c r="Q2142" s="13" t="s">
        <v>1615</v>
      </c>
      <c r="R2142" s="54" t="str">
        <f>IF(ISNUMBER(MATCH(J2142, Causas!B:B, 0)), "Taxonomía Nueva", IF(ISNUMBER(MATCH(J2142, 'Causas 1'!B:B, 0)), "Taxonomía Antigua", "HUÉRFANO"))</f>
        <v>Taxonomía Nueva</v>
      </c>
      <c r="S2142" s="56">
        <f>YEAR(G2142)</f>
        <v>2025</v>
      </c>
      <c r="T2142" s="8">
        <f>IF(OR(ISBLANK(O2141), O2141=0, O2141="", ISBLANK(P2141), P2141=0, P2141=""), 1, 0)</f>
        <v>1</v>
      </c>
    </row>
    <row r="2143" spans="2:20">
      <c r="B2143" s="7">
        <v>202500801</v>
      </c>
      <c r="C2143" s="8">
        <v>11</v>
      </c>
      <c r="D2143" s="8">
        <v>3</v>
      </c>
      <c r="E2143" s="8">
        <v>45</v>
      </c>
      <c r="F2143" s="9">
        <v>12</v>
      </c>
      <c r="G2143" s="10">
        <v>45834.411932870367</v>
      </c>
      <c r="H2143" s="10">
        <v>45834.517384259256</v>
      </c>
      <c r="I2143" s="11">
        <v>2.5299999999999998</v>
      </c>
      <c r="J2143" s="9">
        <v>30</v>
      </c>
      <c r="K2143" s="9" t="s">
        <v>4</v>
      </c>
      <c r="L2143" s="8">
        <v>7301</v>
      </c>
      <c r="M2143" s="8" t="s">
        <v>53</v>
      </c>
      <c r="N2143" s="8" t="s">
        <v>51</v>
      </c>
      <c r="O2143" s="8"/>
      <c r="P2143" s="12"/>
      <c r="Q2143" s="13" t="s">
        <v>1616</v>
      </c>
      <c r="R2143" s="54" t="str">
        <f>IF(ISNUMBER(MATCH(J2143, Causas!B:B, 0)), "Taxonomía Nueva", IF(ISNUMBER(MATCH(J2143, 'Causas 1'!B:B, 0)), "Taxonomía Antigua", "HUÉRFANO"))</f>
        <v>Taxonomía Nueva</v>
      </c>
      <c r="S2143" s="56">
        <f>YEAR(G2143)</f>
        <v>2025</v>
      </c>
      <c r="T2143" s="8">
        <f>IF(OR(ISBLANK(O2142), O2142=0, O2142="", ISBLANK(P2142), P2142=0, P2142=""), 1, 0)</f>
        <v>1</v>
      </c>
    </row>
    <row r="2144" spans="2:20">
      <c r="B2144" s="7">
        <v>202500910</v>
      </c>
      <c r="C2144" s="8">
        <v>7</v>
      </c>
      <c r="D2144" s="8">
        <v>303</v>
      </c>
      <c r="E2144" s="8">
        <v>20368</v>
      </c>
      <c r="F2144" s="9">
        <v>3416</v>
      </c>
      <c r="G2144" s="10">
        <v>45857.272916666669</v>
      </c>
      <c r="H2144" s="10">
        <v>45857.287499999999</v>
      </c>
      <c r="I2144" s="11">
        <v>0.35</v>
      </c>
      <c r="J2144" s="9">
        <v>32</v>
      </c>
      <c r="K2144" s="9" t="s">
        <v>2</v>
      </c>
      <c r="L2144" s="8">
        <v>7301</v>
      </c>
      <c r="M2144" s="8" t="s">
        <v>53</v>
      </c>
      <c r="N2144" s="8" t="s">
        <v>51</v>
      </c>
      <c r="O2144" s="8"/>
      <c r="P2144" s="12"/>
      <c r="Q2144" s="13" t="s">
        <v>1617</v>
      </c>
      <c r="R2144" s="54" t="str">
        <f>IF(ISNUMBER(MATCH(J2144, Causas!B:B, 0)), "Taxonomía Nueva", IF(ISNUMBER(MATCH(J2144, 'Causas 1'!B:B, 0)), "Taxonomía Antigua", "HUÉRFANO"))</f>
        <v>Taxonomía Nueva</v>
      </c>
      <c r="S2144" s="56">
        <f>YEAR(G2144)</f>
        <v>2025</v>
      </c>
      <c r="T2144" s="8">
        <f>IF(OR(ISBLANK(O2143), O2143=0, O2143="", ISBLANK(P2143), P2143=0, P2143=""), 1, 0)</f>
        <v>1</v>
      </c>
    </row>
    <row r="2145" spans="2:20">
      <c r="B2145" s="7">
        <v>202500910</v>
      </c>
      <c r="C2145" s="8">
        <v>7</v>
      </c>
      <c r="D2145" s="8">
        <v>77</v>
      </c>
      <c r="E2145" s="8">
        <v>4757.5</v>
      </c>
      <c r="F2145" s="9">
        <v>619</v>
      </c>
      <c r="G2145" s="10">
        <v>45857.272916666669</v>
      </c>
      <c r="H2145" s="10">
        <v>45857.287499999999</v>
      </c>
      <c r="I2145" s="11">
        <v>0.35</v>
      </c>
      <c r="J2145" s="9">
        <v>32</v>
      </c>
      <c r="K2145" s="9" t="s">
        <v>2</v>
      </c>
      <c r="L2145" s="8">
        <v>7301</v>
      </c>
      <c r="M2145" s="8" t="s">
        <v>53</v>
      </c>
      <c r="N2145" s="8" t="s">
        <v>51</v>
      </c>
      <c r="O2145" s="8"/>
      <c r="P2145" s="12"/>
      <c r="Q2145" s="13" t="s">
        <v>1617</v>
      </c>
      <c r="R2145" s="54" t="str">
        <f>IF(ISNUMBER(MATCH(J2145, Causas!B:B, 0)), "Taxonomía Nueva", IF(ISNUMBER(MATCH(J2145, 'Causas 1'!B:B, 0)), "Taxonomía Antigua", "HUÉRFANO"))</f>
        <v>Taxonomía Nueva</v>
      </c>
      <c r="S2145" s="56">
        <f>YEAR(G2145)</f>
        <v>2025</v>
      </c>
      <c r="T2145" s="8">
        <f>IF(OR(ISBLANK(O2144), O2144=0, O2144="", ISBLANK(P2144), P2144=0, P2144=""), 1, 0)</f>
        <v>1</v>
      </c>
    </row>
    <row r="2146" spans="2:20">
      <c r="B2146" s="7">
        <v>202500910</v>
      </c>
      <c r="C2146" s="8">
        <v>7</v>
      </c>
      <c r="D2146" s="8">
        <v>95</v>
      </c>
      <c r="E2146" s="8">
        <v>5487.5</v>
      </c>
      <c r="F2146" s="9">
        <v>1299</v>
      </c>
      <c r="G2146" s="10">
        <v>45857.272916666669</v>
      </c>
      <c r="H2146" s="10">
        <v>45857.287499999999</v>
      </c>
      <c r="I2146" s="11">
        <v>0.35</v>
      </c>
      <c r="J2146" s="9">
        <v>32</v>
      </c>
      <c r="K2146" s="9" t="s">
        <v>2</v>
      </c>
      <c r="L2146" s="8">
        <v>7301</v>
      </c>
      <c r="M2146" s="8" t="s">
        <v>53</v>
      </c>
      <c r="N2146" s="8" t="s">
        <v>51</v>
      </c>
      <c r="O2146" s="8"/>
      <c r="P2146" s="12"/>
      <c r="Q2146" s="13" t="s">
        <v>1617</v>
      </c>
      <c r="R2146" s="54" t="str">
        <f>IF(ISNUMBER(MATCH(J2146, Causas!B:B, 0)), "Taxonomía Nueva", IF(ISNUMBER(MATCH(J2146, 'Causas 1'!B:B, 0)), "Taxonomía Antigua", "HUÉRFANO"))</f>
        <v>Taxonomía Nueva</v>
      </c>
      <c r="S2146" s="56">
        <f>YEAR(G2146)</f>
        <v>2025</v>
      </c>
      <c r="T2146" s="8">
        <f>IF(OR(ISBLANK(O2145), O2145=0, O2145="", ISBLANK(P2145), P2145=0, P2145=""), 1, 0)</f>
        <v>1</v>
      </c>
    </row>
    <row r="2147" spans="2:20">
      <c r="B2147" s="7">
        <v>202500910</v>
      </c>
      <c r="C2147" s="8">
        <v>7</v>
      </c>
      <c r="D2147" s="8">
        <v>225</v>
      </c>
      <c r="E2147" s="8">
        <v>22620.5</v>
      </c>
      <c r="F2147" s="9">
        <v>3177</v>
      </c>
      <c r="G2147" s="10">
        <v>45857.272916666669</v>
      </c>
      <c r="H2147" s="10">
        <v>45857.287499999999</v>
      </c>
      <c r="I2147" s="11">
        <v>0.35</v>
      </c>
      <c r="J2147" s="9">
        <v>32</v>
      </c>
      <c r="K2147" s="9" t="s">
        <v>2</v>
      </c>
      <c r="L2147" s="8">
        <v>7301</v>
      </c>
      <c r="M2147" s="8" t="s">
        <v>53</v>
      </c>
      <c r="N2147" s="8" t="s">
        <v>51</v>
      </c>
      <c r="O2147" s="8"/>
      <c r="P2147" s="12"/>
      <c r="Q2147" s="13" t="s">
        <v>1617</v>
      </c>
      <c r="R2147" s="54" t="str">
        <f>IF(ISNUMBER(MATCH(J2147, Causas!B:B, 0)), "Taxonomía Nueva", IF(ISNUMBER(MATCH(J2147, 'Causas 1'!B:B, 0)), "Taxonomía Antigua", "HUÉRFANO"))</f>
        <v>Taxonomía Nueva</v>
      </c>
      <c r="S2147" s="56">
        <f>YEAR(G2147)</f>
        <v>2025</v>
      </c>
      <c r="T2147" s="8">
        <f>IF(OR(ISBLANK(O2146), O2146=0, O2146="", ISBLANK(P2146), P2146=0, P2146=""), 1, 0)</f>
        <v>1</v>
      </c>
    </row>
    <row r="2148" spans="2:20">
      <c r="B2148" s="7">
        <v>202500910</v>
      </c>
      <c r="C2148" s="8">
        <v>7</v>
      </c>
      <c r="D2148" s="8">
        <v>37</v>
      </c>
      <c r="E2148" s="8">
        <v>2224.5</v>
      </c>
      <c r="F2148" s="9">
        <v>336</v>
      </c>
      <c r="G2148" s="10">
        <v>45857.272916666669</v>
      </c>
      <c r="H2148" s="10">
        <v>45857.287499999999</v>
      </c>
      <c r="I2148" s="11">
        <v>0.35</v>
      </c>
      <c r="J2148" s="9">
        <v>32</v>
      </c>
      <c r="K2148" s="9" t="s">
        <v>2</v>
      </c>
      <c r="L2148" s="8">
        <v>7304</v>
      </c>
      <c r="M2148" s="8" t="s">
        <v>92</v>
      </c>
      <c r="N2148" s="8" t="s">
        <v>51</v>
      </c>
      <c r="O2148" s="8"/>
      <c r="P2148" s="12"/>
      <c r="Q2148" s="13" t="s">
        <v>1617</v>
      </c>
      <c r="R2148" s="54" t="str">
        <f>IF(ISNUMBER(MATCH(J2148, Causas!B:B, 0)), "Taxonomía Nueva", IF(ISNUMBER(MATCH(J2148, 'Causas 1'!B:B, 0)), "Taxonomía Antigua", "HUÉRFANO"))</f>
        <v>Taxonomía Nueva</v>
      </c>
      <c r="S2148" s="56">
        <f>YEAR(G2148)</f>
        <v>2025</v>
      </c>
      <c r="T2148" s="8">
        <f>IF(OR(ISBLANK(O2147), O2147=0, O2147="", ISBLANK(P2147), P2147=0, P2147=""), 1, 0)</f>
        <v>1</v>
      </c>
    </row>
    <row r="2149" spans="2:20">
      <c r="B2149" s="7">
        <v>202500910</v>
      </c>
      <c r="C2149" s="8">
        <v>7</v>
      </c>
      <c r="D2149" s="8">
        <v>19</v>
      </c>
      <c r="E2149" s="8">
        <v>9632</v>
      </c>
      <c r="F2149" s="9">
        <v>74</v>
      </c>
      <c r="G2149" s="10">
        <v>45857.272916666669</v>
      </c>
      <c r="H2149" s="10">
        <v>45857.287499999999</v>
      </c>
      <c r="I2149" s="11">
        <v>0.35</v>
      </c>
      <c r="J2149" s="9">
        <v>32</v>
      </c>
      <c r="K2149" s="9" t="s">
        <v>2</v>
      </c>
      <c r="L2149" s="8">
        <v>7306</v>
      </c>
      <c r="M2149" s="8" t="s">
        <v>60</v>
      </c>
      <c r="N2149" s="8" t="s">
        <v>51</v>
      </c>
      <c r="O2149" s="8"/>
      <c r="P2149" s="12"/>
      <c r="Q2149" s="13" t="s">
        <v>1617</v>
      </c>
      <c r="R2149" s="54" t="str">
        <f>IF(ISNUMBER(MATCH(J2149, Causas!B:B, 0)), "Taxonomía Nueva", IF(ISNUMBER(MATCH(J2149, 'Causas 1'!B:B, 0)), "Taxonomía Antigua", "HUÉRFANO"))</f>
        <v>Taxonomía Nueva</v>
      </c>
      <c r="S2149" s="56">
        <f>YEAR(G2149)</f>
        <v>2025</v>
      </c>
      <c r="T2149" s="8">
        <f>IF(OR(ISBLANK(O2148), O2148=0, O2148="", ISBLANK(P2148), P2148=0, P2148=""), 1, 0)</f>
        <v>1</v>
      </c>
    </row>
    <row r="2150" spans="2:20">
      <c r="B2150" s="7">
        <v>202500913</v>
      </c>
      <c r="C2150" s="8">
        <v>10</v>
      </c>
      <c r="D2150" s="8">
        <v>27</v>
      </c>
      <c r="E2150" s="8">
        <v>701</v>
      </c>
      <c r="F2150" s="9">
        <v>466</v>
      </c>
      <c r="G2150" s="10">
        <v>45857.272916666669</v>
      </c>
      <c r="H2150" s="10">
        <v>45857.306944444441</v>
      </c>
      <c r="I2150" s="11">
        <v>0.82</v>
      </c>
      <c r="J2150" s="9">
        <v>32</v>
      </c>
      <c r="K2150" s="9" t="s">
        <v>2</v>
      </c>
      <c r="L2150" s="8">
        <v>7306</v>
      </c>
      <c r="M2150" s="8" t="s">
        <v>60</v>
      </c>
      <c r="N2150" s="8" t="s">
        <v>51</v>
      </c>
      <c r="O2150" s="8"/>
      <c r="P2150" s="12"/>
      <c r="Q2150" s="13" t="s">
        <v>1617</v>
      </c>
      <c r="R2150" s="54" t="str">
        <f>IF(ISNUMBER(MATCH(J2150, Causas!B:B, 0)), "Taxonomía Nueva", IF(ISNUMBER(MATCH(J2150, 'Causas 1'!B:B, 0)), "Taxonomía Antigua", "HUÉRFANO"))</f>
        <v>Taxonomía Nueva</v>
      </c>
      <c r="S2150" s="56">
        <f>YEAR(G2150)</f>
        <v>2025</v>
      </c>
      <c r="T2150" s="8">
        <f>IF(OR(ISBLANK(O2149), O2149=0, O2149="", ISBLANK(P2149), P2149=0, P2149=""), 1, 0)</f>
        <v>1</v>
      </c>
    </row>
    <row r="2151" spans="2:20">
      <c r="B2151" s="7">
        <v>202500913</v>
      </c>
      <c r="C2151" s="8">
        <v>10</v>
      </c>
      <c r="D2151" s="8">
        <v>213</v>
      </c>
      <c r="E2151" s="8">
        <v>19924.5</v>
      </c>
      <c r="F2151" s="9">
        <v>2599</v>
      </c>
      <c r="G2151" s="10">
        <v>45857.272916666669</v>
      </c>
      <c r="H2151" s="10">
        <v>45857.306944444441</v>
      </c>
      <c r="I2151" s="11">
        <v>0.82</v>
      </c>
      <c r="J2151" s="9">
        <v>32</v>
      </c>
      <c r="K2151" s="9" t="s">
        <v>2</v>
      </c>
      <c r="L2151" s="8">
        <v>7308</v>
      </c>
      <c r="M2151" s="8" t="s">
        <v>50</v>
      </c>
      <c r="N2151" s="8" t="s">
        <v>51</v>
      </c>
      <c r="O2151" s="8"/>
      <c r="P2151" s="12"/>
      <c r="Q2151" s="13" t="s">
        <v>1617</v>
      </c>
      <c r="R2151" s="54" t="str">
        <f>IF(ISNUMBER(MATCH(J2151, Causas!B:B, 0)), "Taxonomía Nueva", IF(ISNUMBER(MATCH(J2151, 'Causas 1'!B:B, 0)), "Taxonomía Antigua", "HUÉRFANO"))</f>
        <v>Taxonomía Nueva</v>
      </c>
      <c r="S2151" s="56">
        <f>YEAR(G2151)</f>
        <v>2025</v>
      </c>
      <c r="T2151" s="8">
        <f>IF(OR(ISBLANK(O2150), O2150=0, O2150="", ISBLANK(P2150), P2150=0, P2150=""), 1, 0)</f>
        <v>1</v>
      </c>
    </row>
    <row r="2152" spans="2:20">
      <c r="B2152" s="7">
        <v>202500913</v>
      </c>
      <c r="C2152" s="8">
        <v>10</v>
      </c>
      <c r="D2152" s="8">
        <v>121</v>
      </c>
      <c r="E2152" s="8">
        <v>17472.5</v>
      </c>
      <c r="F2152" s="9">
        <v>1212</v>
      </c>
      <c r="G2152" s="10">
        <v>45857.272916666669</v>
      </c>
      <c r="H2152" s="10">
        <v>45857.306944444441</v>
      </c>
      <c r="I2152" s="11">
        <v>0.82</v>
      </c>
      <c r="J2152" s="9">
        <v>32</v>
      </c>
      <c r="K2152" s="9" t="s">
        <v>2</v>
      </c>
      <c r="L2152" s="8">
        <v>7308</v>
      </c>
      <c r="M2152" s="8" t="s">
        <v>50</v>
      </c>
      <c r="N2152" s="8" t="s">
        <v>51</v>
      </c>
      <c r="O2152" s="8"/>
      <c r="P2152" s="12"/>
      <c r="Q2152" s="13" t="s">
        <v>1617</v>
      </c>
      <c r="R2152" s="54" t="str">
        <f>IF(ISNUMBER(MATCH(J2152, Causas!B:B, 0)), "Taxonomía Nueva", IF(ISNUMBER(MATCH(J2152, 'Causas 1'!B:B, 0)), "Taxonomía Antigua", "HUÉRFANO"))</f>
        <v>Taxonomía Nueva</v>
      </c>
      <c r="S2152" s="56">
        <f>YEAR(G2152)</f>
        <v>2025</v>
      </c>
      <c r="T2152" s="8">
        <f>IF(OR(ISBLANK(O2151), O2151=0, O2151="", ISBLANK(P2151), P2151=0, P2151=""), 1, 0)</f>
        <v>1</v>
      </c>
    </row>
    <row r="2153" spans="2:20">
      <c r="B2153" s="7">
        <v>202500918</v>
      </c>
      <c r="C2153" s="8">
        <v>7</v>
      </c>
      <c r="D2153" s="8">
        <v>0</v>
      </c>
      <c r="E2153" s="8">
        <v>0</v>
      </c>
      <c r="F2153" s="9">
        <v>53</v>
      </c>
      <c r="G2153" s="10">
        <v>45857.442361111112</v>
      </c>
      <c r="H2153" s="10">
        <v>45857.550937499997</v>
      </c>
      <c r="I2153" s="11">
        <v>2.61</v>
      </c>
      <c r="J2153" s="9">
        <v>30</v>
      </c>
      <c r="K2153" s="9" t="s">
        <v>4</v>
      </c>
      <c r="L2153" s="8">
        <v>7301</v>
      </c>
      <c r="M2153" s="8" t="s">
        <v>53</v>
      </c>
      <c r="N2153" s="8" t="s">
        <v>275</v>
      </c>
      <c r="O2153" s="8"/>
      <c r="P2153" s="12"/>
      <c r="Q2153" s="13" t="s">
        <v>1618</v>
      </c>
      <c r="R2153" s="54" t="str">
        <f>IF(ISNUMBER(MATCH(J2153, Causas!B:B, 0)), "Taxonomía Nueva", IF(ISNUMBER(MATCH(J2153, 'Causas 1'!B:B, 0)), "Taxonomía Antigua", "HUÉRFANO"))</f>
        <v>Taxonomía Nueva</v>
      </c>
      <c r="S2153" s="56">
        <f>YEAR(G2153)</f>
        <v>2025</v>
      </c>
      <c r="T2153" s="8">
        <f>IF(OR(ISBLANK(O2152), O2152=0, O2152="", ISBLANK(P2152), P2152=0, P2152=""), 1, 0)</f>
        <v>1</v>
      </c>
    </row>
    <row r="2154" spans="2:20">
      <c r="B2154" s="7">
        <v>202500923</v>
      </c>
      <c r="C2154" s="8">
        <v>11</v>
      </c>
      <c r="D2154" s="8">
        <v>74</v>
      </c>
      <c r="E2154" s="8">
        <v>6673</v>
      </c>
      <c r="F2154" s="9">
        <v>1387</v>
      </c>
      <c r="G2154" s="10">
        <v>45858.301990740743</v>
      </c>
      <c r="H2154" s="10">
        <v>45858.355868055558</v>
      </c>
      <c r="I2154" s="11">
        <v>1.29</v>
      </c>
      <c r="J2154" s="9">
        <v>20</v>
      </c>
      <c r="K2154" s="9" t="s">
        <v>3</v>
      </c>
      <c r="L2154" s="8">
        <v>7301</v>
      </c>
      <c r="M2154" s="8" t="s">
        <v>53</v>
      </c>
      <c r="N2154" s="8" t="s">
        <v>51</v>
      </c>
      <c r="O2154" s="8"/>
      <c r="P2154" s="12"/>
      <c r="Q2154" s="13" t="s">
        <v>1619</v>
      </c>
      <c r="R2154" s="54" t="str">
        <f>IF(ISNUMBER(MATCH(J2154, Causas!B:B, 0)), "Taxonomía Nueva", IF(ISNUMBER(MATCH(J2154, 'Causas 1'!B:B, 0)), "Taxonomía Antigua", "HUÉRFANO"))</f>
        <v>Taxonomía Nueva</v>
      </c>
      <c r="S2154" s="56">
        <f>YEAR(G2154)</f>
        <v>2025</v>
      </c>
      <c r="T2154" s="8">
        <f>IF(OR(ISBLANK(O2153), O2153=0, O2153="", ISBLANK(P2153), P2153=0, P2153=""), 1, 0)</f>
        <v>1</v>
      </c>
    </row>
    <row r="2155" spans="2:20">
      <c r="B2155" s="7">
        <v>202500923</v>
      </c>
      <c r="C2155" s="8">
        <v>11</v>
      </c>
      <c r="D2155" s="8">
        <v>5</v>
      </c>
      <c r="E2155" s="8">
        <v>125</v>
      </c>
      <c r="F2155" s="9">
        <v>32</v>
      </c>
      <c r="G2155" s="10">
        <v>45858.301990740743</v>
      </c>
      <c r="H2155" s="10">
        <v>45858.364224537036</v>
      </c>
      <c r="I2155" s="11">
        <v>1.49</v>
      </c>
      <c r="J2155" s="9">
        <v>20</v>
      </c>
      <c r="K2155" s="9" t="s">
        <v>3</v>
      </c>
      <c r="L2155" s="8">
        <v>7301</v>
      </c>
      <c r="M2155" s="8" t="s">
        <v>53</v>
      </c>
      <c r="N2155" s="8" t="s">
        <v>51</v>
      </c>
      <c r="O2155" s="8"/>
      <c r="P2155" s="12"/>
      <c r="Q2155" s="13" t="s">
        <v>1619</v>
      </c>
      <c r="R2155" s="54" t="str">
        <f>IF(ISNUMBER(MATCH(J2155, Causas!B:B, 0)), "Taxonomía Nueva", IF(ISNUMBER(MATCH(J2155, 'Causas 1'!B:B, 0)), "Taxonomía Antigua", "HUÉRFANO"))</f>
        <v>Taxonomía Nueva</v>
      </c>
      <c r="S2155" s="56">
        <f>YEAR(G2155)</f>
        <v>2025</v>
      </c>
      <c r="T2155" s="8">
        <f>IF(OR(ISBLANK(O2154), O2154=0, O2154="", ISBLANK(P2154), P2154=0, P2154=""), 1, 0)</f>
        <v>1</v>
      </c>
    </row>
    <row r="2156" spans="2:20">
      <c r="B2156" s="7">
        <v>202500923</v>
      </c>
      <c r="C2156" s="8">
        <v>11</v>
      </c>
      <c r="D2156" s="8">
        <v>39</v>
      </c>
      <c r="E2156" s="8">
        <v>1952.5</v>
      </c>
      <c r="F2156" s="9">
        <v>158</v>
      </c>
      <c r="G2156" s="10">
        <v>45858.301990740743</v>
      </c>
      <c r="H2156" s="10">
        <v>45858.675000000003</v>
      </c>
      <c r="I2156" s="11">
        <v>8.9499999999999993</v>
      </c>
      <c r="J2156" s="9">
        <v>20</v>
      </c>
      <c r="K2156" s="9" t="s">
        <v>3</v>
      </c>
      <c r="L2156" s="8">
        <v>7301</v>
      </c>
      <c r="M2156" s="8" t="s">
        <v>53</v>
      </c>
      <c r="N2156" s="8" t="s">
        <v>51</v>
      </c>
      <c r="O2156" s="8"/>
      <c r="P2156" s="12"/>
      <c r="Q2156" s="13" t="s">
        <v>1619</v>
      </c>
      <c r="R2156" s="54" t="str">
        <f>IF(ISNUMBER(MATCH(J2156, Causas!B:B, 0)), "Taxonomía Nueva", IF(ISNUMBER(MATCH(J2156, 'Causas 1'!B:B, 0)), "Taxonomía Antigua", "HUÉRFANO"))</f>
        <v>Taxonomía Nueva</v>
      </c>
      <c r="S2156" s="56">
        <f>YEAR(G2156)</f>
        <v>2025</v>
      </c>
      <c r="T2156" s="8">
        <f>IF(OR(ISBLANK(O2155), O2155=0, O2155="", ISBLANK(P2155), P2155=0, P2155=""), 1, 0)</f>
        <v>1</v>
      </c>
    </row>
    <row r="2157" spans="2:20">
      <c r="B2157" s="7">
        <v>202500923</v>
      </c>
      <c r="C2157" s="8">
        <v>11</v>
      </c>
      <c r="D2157" s="8">
        <v>5</v>
      </c>
      <c r="E2157" s="8">
        <v>125</v>
      </c>
      <c r="F2157" s="9">
        <v>32</v>
      </c>
      <c r="G2157" s="10">
        <v>45858.67291666667</v>
      </c>
      <c r="H2157" s="10">
        <v>45858.675000000003</v>
      </c>
      <c r="I2157" s="11">
        <v>0.05</v>
      </c>
      <c r="J2157" s="9">
        <v>20</v>
      </c>
      <c r="K2157" s="9" t="s">
        <v>3</v>
      </c>
      <c r="L2157" s="8">
        <v>7301</v>
      </c>
      <c r="M2157" s="8" t="s">
        <v>53</v>
      </c>
      <c r="N2157" s="8" t="s">
        <v>51</v>
      </c>
      <c r="O2157" s="8"/>
      <c r="P2157" s="12"/>
      <c r="Q2157" s="13" t="s">
        <v>1619</v>
      </c>
      <c r="R2157" s="54" t="str">
        <f>IF(ISNUMBER(MATCH(J2157, Causas!B:B, 0)), "Taxonomía Nueva", IF(ISNUMBER(MATCH(J2157, 'Causas 1'!B:B, 0)), "Taxonomía Antigua", "HUÉRFANO"))</f>
        <v>Taxonomía Nueva</v>
      </c>
      <c r="S2157" s="56">
        <f>YEAR(G2157)</f>
        <v>2025</v>
      </c>
      <c r="T2157" s="8">
        <f>IF(OR(ISBLANK(O2156), O2156=0, O2156="", ISBLANK(P2156), P2156=0, P2156=""), 1, 0)</f>
        <v>1</v>
      </c>
    </row>
    <row r="2158" spans="2:20">
      <c r="B2158" s="7">
        <v>202500923</v>
      </c>
      <c r="C2158" s="8">
        <v>11</v>
      </c>
      <c r="D2158" s="8">
        <v>74</v>
      </c>
      <c r="E2158" s="8">
        <v>6673</v>
      </c>
      <c r="F2158" s="9">
        <v>1387</v>
      </c>
      <c r="G2158" s="10">
        <v>45858.673263888886</v>
      </c>
      <c r="H2158" s="10">
        <v>45858.675000000003</v>
      </c>
      <c r="I2158" s="11">
        <v>0.04</v>
      </c>
      <c r="J2158" s="9">
        <v>20</v>
      </c>
      <c r="K2158" s="9" t="s">
        <v>3</v>
      </c>
      <c r="L2158" s="8">
        <v>7301</v>
      </c>
      <c r="M2158" s="8" t="s">
        <v>53</v>
      </c>
      <c r="N2158" s="8" t="s">
        <v>51</v>
      </c>
      <c r="O2158" s="8"/>
      <c r="P2158" s="12"/>
      <c r="Q2158" s="13" t="s">
        <v>1619</v>
      </c>
      <c r="R2158" s="54" t="str">
        <f>IF(ISNUMBER(MATCH(J2158, Causas!B:B, 0)), "Taxonomía Nueva", IF(ISNUMBER(MATCH(J2158, 'Causas 1'!B:B, 0)), "Taxonomía Antigua", "HUÉRFANO"))</f>
        <v>Taxonomía Nueva</v>
      </c>
      <c r="S2158" s="56">
        <f>YEAR(G2158)</f>
        <v>2025</v>
      </c>
      <c r="T2158" s="8">
        <f>IF(OR(ISBLANK(O2157), O2157=0, O2157="", ISBLANK(P2157), P2157=0, P2157=""), 1, 0)</f>
        <v>1</v>
      </c>
    </row>
    <row r="2159" spans="2:20">
      <c r="B2159" s="7">
        <v>202500936</v>
      </c>
      <c r="C2159" s="8">
        <v>9</v>
      </c>
      <c r="D2159" s="8">
        <v>0</v>
      </c>
      <c r="E2159" s="8">
        <v>0</v>
      </c>
      <c r="F2159" s="9">
        <v>13</v>
      </c>
      <c r="G2159" s="10">
        <v>45861.826805555553</v>
      </c>
      <c r="H2159" s="10">
        <v>45861.905231481483</v>
      </c>
      <c r="I2159" s="11">
        <v>1.88</v>
      </c>
      <c r="J2159" s="9">
        <v>30</v>
      </c>
      <c r="K2159" s="9" t="s">
        <v>4</v>
      </c>
      <c r="L2159" s="8">
        <v>7308</v>
      </c>
      <c r="M2159" s="8" t="s">
        <v>50</v>
      </c>
      <c r="N2159" s="8" t="s">
        <v>275</v>
      </c>
      <c r="O2159" s="8"/>
      <c r="P2159" s="12"/>
      <c r="Q2159" s="13" t="s">
        <v>1620</v>
      </c>
      <c r="R2159" s="54" t="str">
        <f>IF(ISNUMBER(MATCH(J2159, Causas!B:B, 0)), "Taxonomía Nueva", IF(ISNUMBER(MATCH(J2159, 'Causas 1'!B:B, 0)), "Taxonomía Antigua", "HUÉRFANO"))</f>
        <v>Taxonomía Nueva</v>
      </c>
      <c r="S2159" s="56">
        <f>YEAR(G2159)</f>
        <v>2025</v>
      </c>
      <c r="T2159" s="8">
        <f>IF(OR(ISBLANK(O2158), O2158=0, O2158="", ISBLANK(P2158), P2158=0, P2158=""), 1, 0)</f>
        <v>1</v>
      </c>
    </row>
    <row r="2160" spans="2:20">
      <c r="B2160" s="7">
        <v>202500961</v>
      </c>
      <c r="C2160" s="8">
        <v>8</v>
      </c>
      <c r="D2160" s="8">
        <v>77</v>
      </c>
      <c r="E2160" s="8">
        <v>4757.5</v>
      </c>
      <c r="F2160" s="9">
        <v>619</v>
      </c>
      <c r="G2160" s="10">
        <v>45870.384525462963</v>
      </c>
      <c r="H2160" s="10">
        <v>45870.400833333333</v>
      </c>
      <c r="I2160" s="11">
        <v>0.39</v>
      </c>
      <c r="J2160" s="9">
        <v>20</v>
      </c>
      <c r="K2160" s="9" t="s">
        <v>3</v>
      </c>
      <c r="L2160" s="8">
        <v>7301</v>
      </c>
      <c r="M2160" s="8" t="s">
        <v>53</v>
      </c>
      <c r="N2160" s="8" t="s">
        <v>51</v>
      </c>
      <c r="O2160" s="8"/>
      <c r="P2160" s="12"/>
      <c r="Q2160" s="13" t="s">
        <v>1621</v>
      </c>
      <c r="R2160" s="54" t="str">
        <f>IF(ISNUMBER(MATCH(J2160, Causas!B:B, 0)), "Taxonomía Nueva", IF(ISNUMBER(MATCH(J2160, 'Causas 1'!B:B, 0)), "Taxonomía Antigua", "HUÉRFANO"))</f>
        <v>Taxonomía Nueva</v>
      </c>
      <c r="S2160" s="56">
        <f>YEAR(G2160)</f>
        <v>2025</v>
      </c>
      <c r="T2160" s="8">
        <f>IF(OR(ISBLANK(O2159), O2159=0, O2159="", ISBLANK(P2159), P2159=0, P2159=""), 1, 0)</f>
        <v>1</v>
      </c>
    </row>
    <row r="2161" spans="2:20">
      <c r="B2161" s="7">
        <v>202500961</v>
      </c>
      <c r="C2161" s="8">
        <v>8</v>
      </c>
      <c r="D2161" s="8">
        <v>19</v>
      </c>
      <c r="E2161" s="8">
        <v>9632</v>
      </c>
      <c r="F2161" s="9">
        <v>75</v>
      </c>
      <c r="G2161" s="10">
        <v>45870.384525462963</v>
      </c>
      <c r="H2161" s="10">
        <v>45870.400833333333</v>
      </c>
      <c r="I2161" s="11">
        <v>0.39</v>
      </c>
      <c r="J2161" s="9">
        <v>20</v>
      </c>
      <c r="K2161" s="9" t="s">
        <v>3</v>
      </c>
      <c r="L2161" s="8">
        <v>7306</v>
      </c>
      <c r="M2161" s="8" t="s">
        <v>60</v>
      </c>
      <c r="N2161" s="8" t="s">
        <v>51</v>
      </c>
      <c r="O2161" s="8"/>
      <c r="P2161" s="12"/>
      <c r="Q2161" s="13" t="s">
        <v>1621</v>
      </c>
      <c r="R2161" s="54" t="str">
        <f>IF(ISNUMBER(MATCH(J2161, Causas!B:B, 0)), "Taxonomía Nueva", IF(ISNUMBER(MATCH(J2161, 'Causas 1'!B:B, 0)), "Taxonomía Antigua", "HUÉRFANO"))</f>
        <v>Taxonomía Nueva</v>
      </c>
      <c r="S2161" s="56">
        <f>YEAR(G2161)</f>
        <v>2025</v>
      </c>
      <c r="T2161" s="8">
        <f>IF(OR(ISBLANK(O2160), O2160=0, O2160="", ISBLANK(P2160), P2160=0, P2160=""), 1, 0)</f>
        <v>1</v>
      </c>
    </row>
    <row r="2162" spans="2:20">
      <c r="B2162" s="7">
        <v>202500965</v>
      </c>
      <c r="C2162" s="8">
        <v>11</v>
      </c>
      <c r="D2162" s="8">
        <v>55</v>
      </c>
      <c r="E2162" s="8">
        <v>4360</v>
      </c>
      <c r="F2162" s="9">
        <v>1079</v>
      </c>
      <c r="G2162" s="10">
        <v>45870.74858796296</v>
      </c>
      <c r="H2162" s="10">
        <v>45870.763229166667</v>
      </c>
      <c r="I2162" s="11">
        <v>0.35</v>
      </c>
      <c r="J2162" s="9">
        <v>4</v>
      </c>
      <c r="K2162" s="9" t="s">
        <v>4</v>
      </c>
      <c r="L2162" s="8">
        <v>7301</v>
      </c>
      <c r="M2162" s="8" t="s">
        <v>53</v>
      </c>
      <c r="N2162" s="8" t="s">
        <v>51</v>
      </c>
      <c r="O2162" s="8"/>
      <c r="P2162" s="12"/>
      <c r="Q2162" s="13" t="s">
        <v>1622</v>
      </c>
      <c r="R2162" s="54" t="str">
        <f>IF(ISNUMBER(MATCH(J2162, Causas!B:B, 0)), "Taxonomía Nueva", IF(ISNUMBER(MATCH(J2162, 'Causas 1'!B:B, 0)), "Taxonomía Antigua", "HUÉRFANO"))</f>
        <v>Taxonomía Nueva</v>
      </c>
      <c r="S2162" s="56">
        <f>YEAR(G2162)</f>
        <v>2025</v>
      </c>
      <c r="T2162" s="8">
        <f>IF(OR(ISBLANK(O2161), O2161=0, O2161="", ISBLANK(P2161), P2161=0, P2161=""), 1, 0)</f>
        <v>1</v>
      </c>
    </row>
    <row r="2163" spans="2:20">
      <c r="B2163" s="7">
        <v>202500965</v>
      </c>
      <c r="C2163" s="8">
        <v>11</v>
      </c>
      <c r="D2163" s="8">
        <v>21</v>
      </c>
      <c r="E2163" s="8">
        <v>980</v>
      </c>
      <c r="F2163" s="9">
        <v>256</v>
      </c>
      <c r="G2163" s="10">
        <v>45870.74858796296</v>
      </c>
      <c r="H2163" s="10">
        <v>45870.905185185184</v>
      </c>
      <c r="I2163" s="11">
        <v>3.76</v>
      </c>
      <c r="J2163" s="9">
        <v>4</v>
      </c>
      <c r="K2163" s="9" t="s">
        <v>4</v>
      </c>
      <c r="L2163" s="8">
        <v>7301</v>
      </c>
      <c r="M2163" s="8" t="s">
        <v>53</v>
      </c>
      <c r="N2163" s="8" t="s">
        <v>51</v>
      </c>
      <c r="O2163" s="8"/>
      <c r="P2163" s="12"/>
      <c r="Q2163" s="13" t="s">
        <v>1622</v>
      </c>
      <c r="R2163" s="54" t="str">
        <f>IF(ISNUMBER(MATCH(J2163, Causas!B:B, 0)), "Taxonomía Nueva", IF(ISNUMBER(MATCH(J2163, 'Causas 1'!B:B, 0)), "Taxonomía Antigua", "HUÉRFANO"))</f>
        <v>Taxonomía Nueva</v>
      </c>
      <c r="S2163" s="56">
        <f>YEAR(G2163)</f>
        <v>2025</v>
      </c>
      <c r="T2163" s="8">
        <f>IF(OR(ISBLANK(O2162), O2162=0, O2162="", ISBLANK(P2162), P2162=0, P2162=""), 1, 0)</f>
        <v>1</v>
      </c>
    </row>
    <row r="2164" spans="2:20">
      <c r="B2164" s="7">
        <v>202500988</v>
      </c>
      <c r="C2164" s="8">
        <v>7</v>
      </c>
      <c r="D2164" s="8">
        <v>0</v>
      </c>
      <c r="E2164" s="8">
        <v>0</v>
      </c>
      <c r="F2164" s="9">
        <v>47</v>
      </c>
      <c r="G2164" s="10">
        <v>45874.775879629633</v>
      </c>
      <c r="H2164" s="10">
        <v>45874.809027777781</v>
      </c>
      <c r="I2164" s="11">
        <v>0.8</v>
      </c>
      <c r="J2164" s="9">
        <v>5</v>
      </c>
      <c r="K2164" s="9" t="s">
        <v>4</v>
      </c>
      <c r="L2164" s="8">
        <v>7304</v>
      </c>
      <c r="M2164" s="8" t="s">
        <v>92</v>
      </c>
      <c r="N2164" s="8" t="s">
        <v>275</v>
      </c>
      <c r="O2164" s="8"/>
      <c r="P2164" s="12"/>
      <c r="Q2164" s="13" t="s">
        <v>1623</v>
      </c>
      <c r="R2164" s="54" t="str">
        <f>IF(ISNUMBER(MATCH(J2164, Causas!B:B, 0)), "Taxonomía Nueva", IF(ISNUMBER(MATCH(J2164, 'Causas 1'!B:B, 0)), "Taxonomía Antigua", "HUÉRFANO"))</f>
        <v>Taxonomía Nueva</v>
      </c>
      <c r="S2164" s="56">
        <f>YEAR(G2164)</f>
        <v>2025</v>
      </c>
      <c r="T2164" s="8">
        <f>IF(OR(ISBLANK(O2163), O2163=0, O2163="", ISBLANK(P2163), P2163=0, P2163=""), 1, 0)</f>
        <v>1</v>
      </c>
    </row>
    <row r="2165" spans="2:20">
      <c r="B2165" s="7">
        <v>202501001</v>
      </c>
      <c r="C2165" s="8">
        <v>2</v>
      </c>
      <c r="D2165" s="8">
        <v>42</v>
      </c>
      <c r="E2165" s="8">
        <v>2455</v>
      </c>
      <c r="F2165" s="9">
        <v>497</v>
      </c>
      <c r="G2165" s="10">
        <v>45865.301388888889</v>
      </c>
      <c r="H2165" s="10">
        <v>45865.326388888891</v>
      </c>
      <c r="I2165" s="11">
        <v>0.6</v>
      </c>
      <c r="J2165" s="9">
        <v>30</v>
      </c>
      <c r="K2165" s="9" t="s">
        <v>4</v>
      </c>
      <c r="L2165" s="8">
        <v>7308</v>
      </c>
      <c r="M2165" s="8" t="s">
        <v>50</v>
      </c>
      <c r="N2165" s="8" t="s">
        <v>51</v>
      </c>
      <c r="O2165" s="8"/>
      <c r="P2165" s="12"/>
      <c r="Q2165" s="13" t="s">
        <v>1624</v>
      </c>
      <c r="R2165" s="54" t="str">
        <f>IF(ISNUMBER(MATCH(J2165, Causas!B:B, 0)), "Taxonomía Nueva", IF(ISNUMBER(MATCH(J2165, 'Causas 1'!B:B, 0)), "Taxonomía Antigua", "HUÉRFANO"))</f>
        <v>Taxonomía Nueva</v>
      </c>
      <c r="S2165" s="56">
        <f>YEAR(G2165)</f>
        <v>2025</v>
      </c>
      <c r="T2165" s="8">
        <f>IF(OR(ISBLANK(O2164), O2164=0, O2164="", ISBLANK(P2164), P2164=0, P2164=""), 1, 0)</f>
        <v>1</v>
      </c>
    </row>
    <row r="2166" spans="2:20">
      <c r="B2166" s="7">
        <v>202501001</v>
      </c>
      <c r="C2166" s="8">
        <v>2</v>
      </c>
      <c r="D2166" s="8">
        <v>58</v>
      </c>
      <c r="E2166" s="8">
        <v>5502.5</v>
      </c>
      <c r="F2166" s="9">
        <v>343</v>
      </c>
      <c r="G2166" s="10">
        <v>45865.301388888889</v>
      </c>
      <c r="H2166" s="10">
        <v>45865.364583333336</v>
      </c>
      <c r="I2166" s="11">
        <v>1.52</v>
      </c>
      <c r="J2166" s="9">
        <v>30</v>
      </c>
      <c r="K2166" s="9" t="s">
        <v>4</v>
      </c>
      <c r="L2166" s="8">
        <v>7308</v>
      </c>
      <c r="M2166" s="8" t="s">
        <v>50</v>
      </c>
      <c r="N2166" s="8" t="s">
        <v>51</v>
      </c>
      <c r="O2166" s="8"/>
      <c r="P2166" s="12"/>
      <c r="Q2166" s="13" t="s">
        <v>1624</v>
      </c>
      <c r="R2166" s="54" t="str">
        <f>IF(ISNUMBER(MATCH(J2166, Causas!B:B, 0)), "Taxonomía Nueva", IF(ISNUMBER(MATCH(J2166, 'Causas 1'!B:B, 0)), "Taxonomía Antigua", "HUÉRFANO"))</f>
        <v>Taxonomía Nueva</v>
      </c>
      <c r="S2166" s="56">
        <f>YEAR(G2166)</f>
        <v>2025</v>
      </c>
      <c r="T2166" s="8">
        <f>IF(OR(ISBLANK(O2165), O2165=0, O2165="", ISBLANK(P2165), P2165=0, P2165=""), 1, 0)</f>
        <v>1</v>
      </c>
    </row>
    <row r="2167" spans="2:20">
      <c r="B2167" s="7">
        <v>202501003</v>
      </c>
      <c r="C2167" s="8">
        <v>11</v>
      </c>
      <c r="D2167" s="8">
        <v>0</v>
      </c>
      <c r="E2167" s="8">
        <v>0</v>
      </c>
      <c r="F2167" s="9">
        <v>27</v>
      </c>
      <c r="G2167" s="10">
        <v>45876.879861111112</v>
      </c>
      <c r="H2167" s="10">
        <v>45876.947916666664</v>
      </c>
      <c r="I2167" s="11">
        <v>1.63</v>
      </c>
      <c r="J2167" s="9">
        <v>26</v>
      </c>
      <c r="K2167" s="9" t="s">
        <v>4</v>
      </c>
      <c r="L2167" s="8">
        <v>7301</v>
      </c>
      <c r="M2167" s="8" t="s">
        <v>53</v>
      </c>
      <c r="N2167" s="8" t="s">
        <v>275</v>
      </c>
      <c r="O2167" s="8"/>
      <c r="P2167" s="12"/>
      <c r="Q2167" s="13" t="s">
        <v>1625</v>
      </c>
      <c r="R2167" s="54" t="str">
        <f>IF(ISNUMBER(MATCH(J2167, Causas!B:B, 0)), "Taxonomía Nueva", IF(ISNUMBER(MATCH(J2167, 'Causas 1'!B:B, 0)), "Taxonomía Antigua", "HUÉRFANO"))</f>
        <v>Taxonomía Nueva</v>
      </c>
      <c r="S2167" s="56">
        <f>YEAR(G2167)</f>
        <v>2025</v>
      </c>
      <c r="T2167" s="8">
        <f>IF(OR(ISBLANK(O2166), O2166=0, O2166="", ISBLANK(P2166), P2166=0, P2166=""), 1, 0)</f>
        <v>1</v>
      </c>
    </row>
    <row r="2168" spans="2:20">
      <c r="B2168" s="7">
        <v>202501006</v>
      </c>
      <c r="C2168" s="8">
        <v>2</v>
      </c>
      <c r="D2168" s="8">
        <v>14</v>
      </c>
      <c r="E2168" s="8">
        <v>4455</v>
      </c>
      <c r="F2168" s="9">
        <v>89</v>
      </c>
      <c r="G2168" s="10">
        <v>45877.715879629628</v>
      </c>
      <c r="H2168" s="10">
        <v>45877.757939814815</v>
      </c>
      <c r="I2168" s="11">
        <v>1.01</v>
      </c>
      <c r="J2168" s="9">
        <v>20</v>
      </c>
      <c r="K2168" s="9" t="s">
        <v>3</v>
      </c>
      <c r="L2168" s="8">
        <v>6303</v>
      </c>
      <c r="M2168" s="8" t="s">
        <v>64</v>
      </c>
      <c r="N2168" s="8" t="s">
        <v>51</v>
      </c>
      <c r="O2168" s="8"/>
      <c r="P2168" s="12"/>
      <c r="Q2168" s="13" t="s">
        <v>1626</v>
      </c>
      <c r="R2168" s="54" t="str">
        <f>IF(ISNUMBER(MATCH(J2168, Causas!B:B, 0)), "Taxonomía Nueva", IF(ISNUMBER(MATCH(J2168, 'Causas 1'!B:B, 0)), "Taxonomía Antigua", "HUÉRFANO"))</f>
        <v>Taxonomía Nueva</v>
      </c>
      <c r="S2168" s="56">
        <f>YEAR(G2168)</f>
        <v>2025</v>
      </c>
      <c r="T2168" s="8">
        <f>IF(OR(ISBLANK(O2167), O2167=0, O2167="", ISBLANK(P2167), P2167=0, P2167=""), 1, 0)</f>
        <v>1</v>
      </c>
    </row>
    <row r="2169" spans="2:20">
      <c r="B2169" s="7">
        <v>202501006</v>
      </c>
      <c r="C2169" s="8">
        <v>2</v>
      </c>
      <c r="D2169" s="8">
        <v>14</v>
      </c>
      <c r="E2169" s="8">
        <v>405</v>
      </c>
      <c r="F2169" s="9">
        <v>175</v>
      </c>
      <c r="G2169" s="10">
        <v>45877.715879629628</v>
      </c>
      <c r="H2169" s="10">
        <v>45877.800486111111</v>
      </c>
      <c r="I2169" s="11">
        <v>2.0299999999999998</v>
      </c>
      <c r="J2169" s="9">
        <v>20</v>
      </c>
      <c r="K2169" s="9" t="s">
        <v>3</v>
      </c>
      <c r="L2169" s="8">
        <v>6303</v>
      </c>
      <c r="M2169" s="8" t="s">
        <v>64</v>
      </c>
      <c r="N2169" s="8" t="s">
        <v>51</v>
      </c>
      <c r="O2169" s="8"/>
      <c r="P2169" s="12"/>
      <c r="Q2169" s="13" t="s">
        <v>1626</v>
      </c>
      <c r="R2169" s="54" t="str">
        <f>IF(ISNUMBER(MATCH(J2169, Causas!B:B, 0)), "Taxonomía Nueva", IF(ISNUMBER(MATCH(J2169, 'Causas 1'!B:B, 0)), "Taxonomía Antigua", "HUÉRFANO"))</f>
        <v>Taxonomía Nueva</v>
      </c>
      <c r="S2169" s="56">
        <f>YEAR(G2169)</f>
        <v>2025</v>
      </c>
      <c r="T2169" s="8">
        <f>IF(OR(ISBLANK(O2168), O2168=0, O2168="", ISBLANK(P2168), P2168=0, P2168=""), 1, 0)</f>
        <v>1</v>
      </c>
    </row>
    <row r="2170" spans="2:20">
      <c r="B2170" s="7">
        <v>202501006</v>
      </c>
      <c r="C2170" s="8">
        <v>2</v>
      </c>
      <c r="D2170" s="8">
        <v>0</v>
      </c>
      <c r="E2170" s="8">
        <v>0</v>
      </c>
      <c r="F2170" s="9">
        <v>3</v>
      </c>
      <c r="G2170" s="10">
        <v>45877.715879629628</v>
      </c>
      <c r="H2170" s="10">
        <v>45877.757939814815</v>
      </c>
      <c r="I2170" s="11">
        <v>1.01</v>
      </c>
      <c r="J2170" s="9">
        <v>20</v>
      </c>
      <c r="K2170" s="9" t="s">
        <v>3</v>
      </c>
      <c r="L2170" s="8">
        <v>7308</v>
      </c>
      <c r="M2170" s="8" t="s">
        <v>50</v>
      </c>
      <c r="N2170" s="8" t="s">
        <v>51</v>
      </c>
      <c r="O2170" s="8"/>
      <c r="P2170" s="12"/>
      <c r="Q2170" s="13" t="s">
        <v>1626</v>
      </c>
      <c r="R2170" s="54" t="str">
        <f>IF(ISNUMBER(MATCH(J2170, Causas!B:B, 0)), "Taxonomía Nueva", IF(ISNUMBER(MATCH(J2170, 'Causas 1'!B:B, 0)), "Taxonomía Antigua", "HUÉRFANO"))</f>
        <v>Taxonomía Nueva</v>
      </c>
      <c r="S2170" s="56">
        <f>YEAR(G2170)</f>
        <v>2025</v>
      </c>
      <c r="T2170" s="8">
        <f>IF(OR(ISBLANK(O2169), O2169=0, O2169="", ISBLANK(P2169), P2169=0, P2169=""), 1, 0)</f>
        <v>1</v>
      </c>
    </row>
    <row r="2171" spans="2:20">
      <c r="B2171" s="7">
        <v>202501006</v>
      </c>
      <c r="C2171" s="8">
        <v>2</v>
      </c>
      <c r="D2171" s="8">
        <v>3</v>
      </c>
      <c r="E2171" s="8">
        <v>85</v>
      </c>
      <c r="F2171" s="9">
        <v>7</v>
      </c>
      <c r="G2171" s="10">
        <v>45877.715879629628</v>
      </c>
      <c r="H2171" s="10">
        <v>45877.789722222224</v>
      </c>
      <c r="I2171" s="11">
        <v>1.77</v>
      </c>
      <c r="J2171" s="9">
        <v>20</v>
      </c>
      <c r="K2171" s="9" t="s">
        <v>3</v>
      </c>
      <c r="L2171" s="8">
        <v>7308</v>
      </c>
      <c r="M2171" s="8" t="s">
        <v>50</v>
      </c>
      <c r="N2171" s="8" t="s">
        <v>51</v>
      </c>
      <c r="O2171" s="8"/>
      <c r="P2171" s="12"/>
      <c r="Q2171" s="13" t="s">
        <v>1626</v>
      </c>
      <c r="R2171" s="54" t="str">
        <f>IF(ISNUMBER(MATCH(J2171, Causas!B:B, 0)), "Taxonomía Nueva", IF(ISNUMBER(MATCH(J2171, 'Causas 1'!B:B, 0)), "Taxonomía Antigua", "HUÉRFANO"))</f>
        <v>Taxonomía Nueva</v>
      </c>
      <c r="S2171" s="56">
        <f>YEAR(G2171)</f>
        <v>2025</v>
      </c>
      <c r="T2171" s="8">
        <f>IF(OR(ISBLANK(O2170), O2170=0, O2170="", ISBLANK(P2170), P2170=0, P2170=""), 1, 0)</f>
        <v>1</v>
      </c>
    </row>
    <row r="2172" spans="2:20">
      <c r="B2172" s="7">
        <v>202501006</v>
      </c>
      <c r="C2172" s="8">
        <v>2</v>
      </c>
      <c r="D2172" s="8">
        <v>81</v>
      </c>
      <c r="E2172" s="8">
        <v>5230</v>
      </c>
      <c r="F2172" s="9">
        <v>678</v>
      </c>
      <c r="G2172" s="10">
        <v>45877.715879629628</v>
      </c>
      <c r="H2172" s="10">
        <v>45877.800486111111</v>
      </c>
      <c r="I2172" s="11">
        <v>2.0299999999999998</v>
      </c>
      <c r="J2172" s="9">
        <v>20</v>
      </c>
      <c r="K2172" s="9" t="s">
        <v>3</v>
      </c>
      <c r="L2172" s="8">
        <v>7308</v>
      </c>
      <c r="M2172" s="8" t="s">
        <v>50</v>
      </c>
      <c r="N2172" s="8" t="s">
        <v>51</v>
      </c>
      <c r="O2172" s="8"/>
      <c r="P2172" s="12"/>
      <c r="Q2172" s="13" t="s">
        <v>1626</v>
      </c>
      <c r="R2172" s="54" t="str">
        <f>IF(ISNUMBER(MATCH(J2172, Causas!B:B, 0)), "Taxonomía Nueva", IF(ISNUMBER(MATCH(J2172, 'Causas 1'!B:B, 0)), "Taxonomía Antigua", "HUÉRFANO"))</f>
        <v>Taxonomía Nueva</v>
      </c>
      <c r="S2172" s="56">
        <f>YEAR(G2172)</f>
        <v>2025</v>
      </c>
      <c r="T2172" s="8">
        <f>IF(OR(ISBLANK(O2171), O2171=0, O2171="", ISBLANK(P2171), P2171=0, P2171=""), 1, 0)</f>
        <v>1</v>
      </c>
    </row>
    <row r="2173" spans="2:20">
      <c r="B2173" s="7">
        <v>202501017</v>
      </c>
      <c r="C2173" s="8">
        <v>10</v>
      </c>
      <c r="D2173" s="8">
        <v>6</v>
      </c>
      <c r="E2173" s="8">
        <v>105</v>
      </c>
      <c r="F2173" s="9">
        <v>58</v>
      </c>
      <c r="G2173" s="10">
        <v>45880.421805555554</v>
      </c>
      <c r="H2173" s="10">
        <v>45880.422500000001</v>
      </c>
      <c r="I2173" s="11">
        <v>0.02</v>
      </c>
      <c r="J2173" s="9">
        <v>20</v>
      </c>
      <c r="K2173" s="9" t="s">
        <v>3</v>
      </c>
      <c r="L2173" s="8">
        <v>7308</v>
      </c>
      <c r="M2173" s="8" t="s">
        <v>50</v>
      </c>
      <c r="N2173" s="8" t="s">
        <v>51</v>
      </c>
      <c r="O2173" s="8"/>
      <c r="P2173" s="12"/>
      <c r="Q2173" s="13" t="s">
        <v>1627</v>
      </c>
      <c r="R2173" s="54" t="str">
        <f>IF(ISNUMBER(MATCH(J2173, Causas!B:B, 0)), "Taxonomía Nueva", IF(ISNUMBER(MATCH(J2173, 'Causas 1'!B:B, 0)), "Taxonomía Antigua", "HUÉRFANO"))</f>
        <v>Taxonomía Nueva</v>
      </c>
      <c r="S2173" s="56">
        <f>YEAR(G2173)</f>
        <v>2025</v>
      </c>
      <c r="T2173" s="8">
        <f>IF(OR(ISBLANK(O2172), O2172=0, O2172="", ISBLANK(P2172), P2172=0, P2172=""), 1, 0)</f>
        <v>1</v>
      </c>
    </row>
    <row r="2174" spans="2:20">
      <c r="B2174" s="7">
        <v>202501017</v>
      </c>
      <c r="C2174" s="8">
        <v>10</v>
      </c>
      <c r="D2174" s="8">
        <v>4</v>
      </c>
      <c r="E2174" s="8">
        <v>125</v>
      </c>
      <c r="F2174" s="9">
        <v>67</v>
      </c>
      <c r="G2174" s="10">
        <v>45880.458703703705</v>
      </c>
      <c r="H2174" s="10">
        <v>45880.625</v>
      </c>
      <c r="I2174" s="11">
        <v>3.99</v>
      </c>
      <c r="J2174" s="9">
        <v>20</v>
      </c>
      <c r="K2174" s="9" t="s">
        <v>3</v>
      </c>
      <c r="L2174" s="8">
        <v>7308</v>
      </c>
      <c r="M2174" s="8" t="s">
        <v>50</v>
      </c>
      <c r="N2174" s="8" t="s">
        <v>51</v>
      </c>
      <c r="O2174" s="8"/>
      <c r="P2174" s="12"/>
      <c r="Q2174" s="13" t="s">
        <v>1627</v>
      </c>
      <c r="R2174" s="54" t="str">
        <f>IF(ISNUMBER(MATCH(J2174, Causas!B:B, 0)), "Taxonomía Nueva", IF(ISNUMBER(MATCH(J2174, 'Causas 1'!B:B, 0)), "Taxonomía Antigua", "HUÉRFANO"))</f>
        <v>Taxonomía Nueva</v>
      </c>
      <c r="S2174" s="56">
        <f>YEAR(G2174)</f>
        <v>2025</v>
      </c>
      <c r="T2174" s="8">
        <f>IF(OR(ISBLANK(O2173), O2173=0, O2173="", ISBLANK(P2173), P2173=0, P2173=""), 1, 0)</f>
        <v>1</v>
      </c>
    </row>
    <row r="2175" spans="2:20">
      <c r="B2175" s="7">
        <v>202501017</v>
      </c>
      <c r="C2175" s="8">
        <v>10</v>
      </c>
      <c r="D2175" s="8">
        <v>6</v>
      </c>
      <c r="E2175" s="8">
        <v>105</v>
      </c>
      <c r="F2175" s="9">
        <v>58</v>
      </c>
      <c r="G2175" s="10">
        <v>45880.630312499998</v>
      </c>
      <c r="H2175" s="10">
        <v>45880.630381944444</v>
      </c>
      <c r="I2175" s="11">
        <v>0</v>
      </c>
      <c r="J2175" s="9">
        <v>20</v>
      </c>
      <c r="K2175" s="9" t="s">
        <v>3</v>
      </c>
      <c r="L2175" s="8">
        <v>7308</v>
      </c>
      <c r="M2175" s="8" t="s">
        <v>50</v>
      </c>
      <c r="N2175" s="8" t="s">
        <v>51</v>
      </c>
      <c r="O2175" s="8"/>
      <c r="P2175" s="12"/>
      <c r="Q2175" s="13" t="s">
        <v>1627</v>
      </c>
      <c r="R2175" s="54" t="str">
        <f>IF(ISNUMBER(MATCH(J2175, Causas!B:B, 0)), "Taxonomía Nueva", IF(ISNUMBER(MATCH(J2175, 'Causas 1'!B:B, 0)), "Taxonomía Antigua", "HUÉRFANO"))</f>
        <v>Taxonomía Nueva</v>
      </c>
      <c r="S2175" s="56">
        <f>YEAR(G2175)</f>
        <v>2025</v>
      </c>
      <c r="T2175" s="8">
        <f>IF(OR(ISBLANK(O2174), O2174=0, O2174="", ISBLANK(P2174), P2174=0, P2174=""), 1, 0)</f>
        <v>1</v>
      </c>
    </row>
    <row r="2176" spans="2:20">
      <c r="B2176" s="7">
        <v>202501029</v>
      </c>
      <c r="C2176" s="8">
        <v>11</v>
      </c>
      <c r="D2176" s="8">
        <v>1</v>
      </c>
      <c r="E2176" s="8">
        <v>50</v>
      </c>
      <c r="F2176" s="9">
        <v>103</v>
      </c>
      <c r="G2176" s="10">
        <v>45889.421701388892</v>
      </c>
      <c r="H2176" s="10">
        <v>45889.665694444448</v>
      </c>
      <c r="I2176" s="11">
        <v>5.86</v>
      </c>
      <c r="J2176" s="9">
        <v>25</v>
      </c>
      <c r="K2176" s="9" t="s">
        <v>4</v>
      </c>
      <c r="L2176" s="8">
        <v>7301</v>
      </c>
      <c r="M2176" s="8" t="s">
        <v>53</v>
      </c>
      <c r="N2176" s="8" t="s">
        <v>51</v>
      </c>
      <c r="O2176" s="8"/>
      <c r="P2176" s="12"/>
      <c r="Q2176" s="13" t="s">
        <v>1628</v>
      </c>
      <c r="R2176" s="54" t="str">
        <f>IF(ISNUMBER(MATCH(J2176, Causas!B:B, 0)), "Taxonomía Nueva", IF(ISNUMBER(MATCH(J2176, 'Causas 1'!B:B, 0)), "Taxonomía Antigua", "HUÉRFANO"))</f>
        <v>Taxonomía Nueva</v>
      </c>
      <c r="S2176" s="56">
        <f>YEAR(G2176)</f>
        <v>2025</v>
      </c>
      <c r="T2176" s="8">
        <f>IF(OR(ISBLANK(O2175), O2175=0, O2175="", ISBLANK(P2175), P2175=0, P2175=""), 1, 0)</f>
        <v>1</v>
      </c>
    </row>
    <row r="2177" spans="2:20">
      <c r="B2177" s="7">
        <v>202501059</v>
      </c>
      <c r="C2177" s="8">
        <v>11</v>
      </c>
      <c r="D2177" s="8">
        <v>118</v>
      </c>
      <c r="E2177" s="8">
        <v>8750.5</v>
      </c>
      <c r="F2177" s="9">
        <v>1588</v>
      </c>
      <c r="G2177" s="10">
        <v>45890.578750000001</v>
      </c>
      <c r="H2177" s="10">
        <v>45890.595856481479</v>
      </c>
      <c r="I2177" s="11">
        <v>0.41</v>
      </c>
      <c r="J2177" s="9">
        <v>20</v>
      </c>
      <c r="K2177" s="9" t="s">
        <v>4</v>
      </c>
      <c r="L2177" s="8">
        <v>7301</v>
      </c>
      <c r="M2177" s="8" t="s">
        <v>53</v>
      </c>
      <c r="N2177" s="8" t="s">
        <v>51</v>
      </c>
      <c r="O2177" s="8"/>
      <c r="P2177" s="12"/>
      <c r="Q2177" s="13" t="s">
        <v>1629</v>
      </c>
      <c r="R2177" s="54" t="str">
        <f>IF(ISNUMBER(MATCH(J2177, Causas!B:B, 0)), "Taxonomía Nueva", IF(ISNUMBER(MATCH(J2177, 'Causas 1'!B:B, 0)), "Taxonomía Antigua", "HUÉRFANO"))</f>
        <v>Taxonomía Nueva</v>
      </c>
      <c r="S2177" s="56">
        <f>YEAR(G2177)</f>
        <v>2025</v>
      </c>
      <c r="T2177" s="8">
        <f>IF(OR(ISBLANK(O2176), O2176=0, O2176="", ISBLANK(P2176), P2176=0, P2176=""), 1, 0)</f>
        <v>1</v>
      </c>
    </row>
    <row r="2178" spans="2:20">
      <c r="B2178" s="7">
        <v>202501100</v>
      </c>
      <c r="C2178" s="8">
        <v>7</v>
      </c>
      <c r="D2178" s="8">
        <v>6</v>
      </c>
      <c r="E2178" s="8">
        <v>477.5</v>
      </c>
      <c r="F2178" s="9">
        <v>225</v>
      </c>
      <c r="G2178" s="10">
        <v>45902.416666666664</v>
      </c>
      <c r="H2178" s="10">
        <v>45902.662395833337</v>
      </c>
      <c r="I2178" s="11">
        <v>5.9</v>
      </c>
      <c r="J2178" s="9">
        <v>25</v>
      </c>
      <c r="K2178" s="9" t="s">
        <v>4</v>
      </c>
      <c r="L2178" s="8">
        <v>7301</v>
      </c>
      <c r="M2178" s="8" t="s">
        <v>53</v>
      </c>
      <c r="N2178" s="8" t="s">
        <v>51</v>
      </c>
      <c r="O2178" s="8"/>
      <c r="P2178" s="12"/>
      <c r="Q2178" s="13" t="s">
        <v>1630</v>
      </c>
      <c r="R2178" s="54" t="str">
        <f>IF(ISNUMBER(MATCH(J2178, Causas!B:B, 0)), "Taxonomía Nueva", IF(ISNUMBER(MATCH(J2178, 'Causas 1'!B:B, 0)), "Taxonomía Antigua", "HUÉRFANO"))</f>
        <v>Taxonomía Nueva</v>
      </c>
      <c r="S2178" s="56">
        <f>YEAR(G2178)</f>
        <v>2025</v>
      </c>
      <c r="T2178" s="8">
        <f>IF(OR(ISBLANK(O2177), O2177=0, O2177="", ISBLANK(P2177), P2177=0, P2177=""), 1, 0)</f>
        <v>1</v>
      </c>
    </row>
    <row r="2179" spans="2:20">
      <c r="B2179" s="7">
        <v>202501138</v>
      </c>
      <c r="C2179" s="8">
        <v>9</v>
      </c>
      <c r="D2179" s="8">
        <v>1</v>
      </c>
      <c r="E2179" s="8">
        <v>15</v>
      </c>
      <c r="F2179" s="9">
        <v>6</v>
      </c>
      <c r="G2179" s="10">
        <v>45909.517175925925</v>
      </c>
      <c r="H2179" s="10">
        <v>45909.62972222222</v>
      </c>
      <c r="I2179" s="11">
        <v>2.7</v>
      </c>
      <c r="J2179" s="9">
        <v>26</v>
      </c>
      <c r="K2179" s="9" t="s">
        <v>4</v>
      </c>
      <c r="L2179" s="8">
        <v>7306</v>
      </c>
      <c r="M2179" s="8" t="s">
        <v>60</v>
      </c>
      <c r="N2179" s="8" t="s">
        <v>51</v>
      </c>
      <c r="O2179" s="8"/>
      <c r="P2179" s="12"/>
      <c r="Q2179" s="13" t="s">
        <v>1631</v>
      </c>
      <c r="R2179" s="54" t="str">
        <f>IF(ISNUMBER(MATCH(J2179, Causas!B:B, 0)), "Taxonomía Nueva", IF(ISNUMBER(MATCH(J2179, 'Causas 1'!B:B, 0)), "Taxonomía Antigua", "HUÉRFANO"))</f>
        <v>Taxonomía Nueva</v>
      </c>
      <c r="S2179" s="56">
        <f>YEAR(G2179)</f>
        <v>2025</v>
      </c>
      <c r="T2179" s="8">
        <f>IF(OR(ISBLANK(O2178), O2178=0, O2178="", ISBLANK(P2178), P2178=0, P2178=""), 1, 0)</f>
        <v>1</v>
      </c>
    </row>
    <row r="2180" spans="2:20">
      <c r="B2180" s="7">
        <v>202501179</v>
      </c>
      <c r="C2180" s="8">
        <v>10</v>
      </c>
      <c r="D2180" s="8">
        <v>0</v>
      </c>
      <c r="E2180" s="8">
        <v>0</v>
      </c>
      <c r="F2180" s="9">
        <v>22</v>
      </c>
      <c r="G2180" s="10">
        <v>45920.782129629632</v>
      </c>
      <c r="H2180" s="10">
        <v>45920.836273148147</v>
      </c>
      <c r="I2180" s="11">
        <v>1.3</v>
      </c>
      <c r="J2180" s="9">
        <v>5</v>
      </c>
      <c r="K2180" s="9" t="s">
        <v>4</v>
      </c>
      <c r="L2180" s="8">
        <v>7308</v>
      </c>
      <c r="M2180" s="8" t="s">
        <v>50</v>
      </c>
      <c r="N2180" s="8" t="s">
        <v>275</v>
      </c>
      <c r="O2180" s="8"/>
      <c r="P2180" s="12"/>
      <c r="Q2180" s="13" t="s">
        <v>1632</v>
      </c>
      <c r="R2180" s="54" t="str">
        <f>IF(ISNUMBER(MATCH(J2180, Causas!B:B, 0)), "Taxonomía Nueva", IF(ISNUMBER(MATCH(J2180, 'Causas 1'!B:B, 0)), "Taxonomía Antigua", "HUÉRFANO"))</f>
        <v>Taxonomía Nueva</v>
      </c>
      <c r="S2180" s="56">
        <f>YEAR(G2180)</f>
        <v>2025</v>
      </c>
      <c r="T2180" s="8">
        <f>IF(OR(ISBLANK(O2179), O2179=0, O2179="", ISBLANK(P2179), P2179=0, P2179=""), 1, 0)</f>
        <v>1</v>
      </c>
    </row>
    <row r="2181" spans="2:20">
      <c r="B2181" s="7">
        <v>202501186</v>
      </c>
      <c r="C2181" s="8">
        <v>2</v>
      </c>
      <c r="D2181" s="8">
        <v>10</v>
      </c>
      <c r="E2181" s="8">
        <v>350</v>
      </c>
      <c r="F2181" s="9">
        <v>173</v>
      </c>
      <c r="G2181" s="10">
        <v>45921.553796296299</v>
      </c>
      <c r="H2181" s="10">
        <v>45921.67083333333</v>
      </c>
      <c r="I2181" s="11">
        <v>2.81</v>
      </c>
      <c r="J2181" s="9">
        <v>4</v>
      </c>
      <c r="K2181" s="9" t="s">
        <v>4</v>
      </c>
      <c r="L2181" s="8">
        <v>7308</v>
      </c>
      <c r="M2181" s="8" t="s">
        <v>50</v>
      </c>
      <c r="N2181" s="8" t="s">
        <v>51</v>
      </c>
      <c r="O2181" s="8"/>
      <c r="P2181" s="12"/>
      <c r="Q2181" s="13" t="s">
        <v>1633</v>
      </c>
      <c r="R2181" s="54" t="str">
        <f>IF(ISNUMBER(MATCH(J2181, Causas!B:B, 0)), "Taxonomía Nueva", IF(ISNUMBER(MATCH(J2181, 'Causas 1'!B:B, 0)), "Taxonomía Antigua", "HUÉRFANO"))</f>
        <v>Taxonomía Nueva</v>
      </c>
      <c r="S2181" s="56">
        <f>YEAR(G2181)</f>
        <v>2025</v>
      </c>
      <c r="T2181" s="8">
        <f>IF(OR(ISBLANK(O2180), O2180=0, O2180="", ISBLANK(P2180), P2180=0, P2180=""), 1, 0)</f>
        <v>1</v>
      </c>
    </row>
    <row r="2182" spans="2:20">
      <c r="B2182" s="7">
        <v>202501192</v>
      </c>
      <c r="C2182" s="8">
        <v>10</v>
      </c>
      <c r="D2182" s="8">
        <v>0</v>
      </c>
      <c r="E2182" s="8">
        <v>0</v>
      </c>
      <c r="F2182" s="9">
        <v>28</v>
      </c>
      <c r="G2182" s="10">
        <v>45922.379155092596</v>
      </c>
      <c r="H2182" s="10">
        <v>45922.500023148146</v>
      </c>
      <c r="I2182" s="11">
        <v>2.9</v>
      </c>
      <c r="J2182" s="9">
        <v>30</v>
      </c>
      <c r="K2182" s="9" t="s">
        <v>4</v>
      </c>
      <c r="L2182" s="8">
        <v>7308</v>
      </c>
      <c r="M2182" s="8" t="s">
        <v>50</v>
      </c>
      <c r="N2182" s="8" t="s">
        <v>275</v>
      </c>
      <c r="O2182" s="8"/>
      <c r="P2182" s="12"/>
      <c r="Q2182" s="13" t="s">
        <v>1634</v>
      </c>
      <c r="R2182" s="54" t="str">
        <f>IF(ISNUMBER(MATCH(J2182, Causas!B:B, 0)), "Taxonomía Nueva", IF(ISNUMBER(MATCH(J2182, 'Causas 1'!B:B, 0)), "Taxonomía Antigua", "HUÉRFANO"))</f>
        <v>Taxonomía Nueva</v>
      </c>
      <c r="S2182" s="56">
        <f>YEAR(G2182)</f>
        <v>2025</v>
      </c>
      <c r="T2182" s="8">
        <f>IF(OR(ISBLANK(O2181), O2181=0, O2181="", ISBLANK(P2181), P2181=0, P2181=""), 1, 0)</f>
        <v>1</v>
      </c>
    </row>
    <row r="2183" spans="2:20">
      <c r="B2183" s="7">
        <v>202501194</v>
      </c>
      <c r="C2183" s="8">
        <v>2</v>
      </c>
      <c r="D2183" s="8">
        <v>57</v>
      </c>
      <c r="E2183" s="8">
        <v>3325</v>
      </c>
      <c r="F2183" s="9">
        <v>370</v>
      </c>
      <c r="G2183" s="10">
        <v>45922.441631944443</v>
      </c>
      <c r="H2183" s="10">
        <v>45922.441666666666</v>
      </c>
      <c r="I2183" s="11">
        <v>0</v>
      </c>
      <c r="J2183" s="9">
        <v>8</v>
      </c>
      <c r="K2183" s="9" t="s">
        <v>4</v>
      </c>
      <c r="L2183" s="8">
        <v>7308</v>
      </c>
      <c r="M2183" s="8" t="s">
        <v>50</v>
      </c>
      <c r="N2183" s="8" t="s">
        <v>51</v>
      </c>
      <c r="O2183" s="8"/>
      <c r="P2183" s="12"/>
      <c r="Q2183" s="13" t="s">
        <v>1635</v>
      </c>
      <c r="R2183" s="54" t="str">
        <f>IF(ISNUMBER(MATCH(J2183, Causas!B:B, 0)), "Taxonomía Nueva", IF(ISNUMBER(MATCH(J2183, 'Causas 1'!B:B, 0)), "Taxonomía Antigua", "HUÉRFANO"))</f>
        <v>Taxonomía Nueva</v>
      </c>
      <c r="S2183" s="56">
        <f>YEAR(G2183)</f>
        <v>2025</v>
      </c>
      <c r="T2183" s="8">
        <f>IF(OR(ISBLANK(O2182), O2182=0, O2182="", ISBLANK(P2182), P2182=0, P2182=""), 1, 0)</f>
        <v>1</v>
      </c>
    </row>
    <row r="2184" spans="2:20">
      <c r="B2184" s="7">
        <v>202501194</v>
      </c>
      <c r="C2184" s="8">
        <v>2</v>
      </c>
      <c r="D2184" s="8">
        <v>12</v>
      </c>
      <c r="E2184" s="8">
        <v>750</v>
      </c>
      <c r="F2184" s="9">
        <v>19</v>
      </c>
      <c r="G2184" s="10">
        <v>45922.461284722223</v>
      </c>
      <c r="H2184" s="10">
        <v>45922.561435185184</v>
      </c>
      <c r="I2184" s="11">
        <v>2.4</v>
      </c>
      <c r="J2184" s="9">
        <v>8</v>
      </c>
      <c r="K2184" s="9" t="s">
        <v>4</v>
      </c>
      <c r="L2184" s="8">
        <v>7308</v>
      </c>
      <c r="M2184" s="8" t="s">
        <v>50</v>
      </c>
      <c r="N2184" s="8" t="s">
        <v>51</v>
      </c>
      <c r="O2184" s="8"/>
      <c r="P2184" s="12"/>
      <c r="Q2184" s="13" t="s">
        <v>1635</v>
      </c>
      <c r="R2184" s="54" t="str">
        <f>IF(ISNUMBER(MATCH(J2184, Causas!B:B, 0)), "Taxonomía Nueva", IF(ISNUMBER(MATCH(J2184, 'Causas 1'!B:B, 0)), "Taxonomía Antigua", "HUÉRFANO"))</f>
        <v>Taxonomía Nueva</v>
      </c>
      <c r="S2184" s="56">
        <f>YEAR(G2184)</f>
        <v>2025</v>
      </c>
      <c r="T2184" s="8">
        <f>IF(OR(ISBLANK(O2183), O2183=0, O2183="", ISBLANK(P2183), P2183=0, P2183=""), 1, 0)</f>
        <v>1</v>
      </c>
    </row>
    <row r="2185" spans="2:20">
      <c r="B2185" s="7">
        <v>202501234</v>
      </c>
      <c r="C2185" s="8">
        <v>7</v>
      </c>
      <c r="D2185" s="8">
        <v>33</v>
      </c>
      <c r="E2185" s="8">
        <v>1995</v>
      </c>
      <c r="F2185" s="9">
        <v>145</v>
      </c>
      <c r="G2185" s="10">
        <v>45938.418819444443</v>
      </c>
      <c r="H2185" s="10">
        <v>45938.661736111113</v>
      </c>
      <c r="I2185" s="11">
        <v>5.83</v>
      </c>
      <c r="J2185" s="9">
        <v>25</v>
      </c>
      <c r="K2185" s="9" t="s">
        <v>4</v>
      </c>
      <c r="L2185" s="8">
        <v>7301</v>
      </c>
      <c r="M2185" s="8" t="s">
        <v>53</v>
      </c>
      <c r="N2185" s="8" t="s">
        <v>51</v>
      </c>
      <c r="O2185" s="8"/>
      <c r="P2185" s="12"/>
      <c r="Q2185" s="13" t="s">
        <v>1636</v>
      </c>
      <c r="R2185" s="54" t="str">
        <f>IF(ISNUMBER(MATCH(J2185, Causas!B:B, 0)), "Taxonomía Nueva", IF(ISNUMBER(MATCH(J2185, 'Causas 1'!B:B, 0)), "Taxonomía Antigua", "HUÉRFANO"))</f>
        <v>Taxonomía Nueva</v>
      </c>
      <c r="S2185" s="56">
        <f>YEAR(G2185)</f>
        <v>2025</v>
      </c>
      <c r="T2185" s="8">
        <f>IF(OR(ISBLANK(O2184), O2184=0, O2184="", ISBLANK(P2184), P2184=0, P2184=""), 1, 0)</f>
        <v>1</v>
      </c>
    </row>
    <row r="2186" spans="2:20">
      <c r="B2186" s="7">
        <v>202501235</v>
      </c>
      <c r="C2186" s="8">
        <v>10</v>
      </c>
      <c r="D2186" s="8">
        <v>1</v>
      </c>
      <c r="E2186" s="8">
        <v>25</v>
      </c>
      <c r="F2186" s="9">
        <v>49</v>
      </c>
      <c r="G2186" s="10">
        <v>45939.417627314811</v>
      </c>
      <c r="H2186" s="10">
        <v>45939.661365740743</v>
      </c>
      <c r="I2186" s="11">
        <v>5.85</v>
      </c>
      <c r="J2186" s="9">
        <v>25</v>
      </c>
      <c r="K2186" s="9" t="s">
        <v>4</v>
      </c>
      <c r="L2186" s="8">
        <v>7308</v>
      </c>
      <c r="M2186" s="8" t="s">
        <v>50</v>
      </c>
      <c r="N2186" s="8" t="s">
        <v>51</v>
      </c>
      <c r="O2186" s="8"/>
      <c r="P2186" s="12"/>
      <c r="Q2186" s="13" t="s">
        <v>1637</v>
      </c>
      <c r="R2186" s="54" t="str">
        <f>IF(ISNUMBER(MATCH(J2186, Causas!B:B, 0)), "Taxonomía Nueva", IF(ISNUMBER(MATCH(J2186, 'Causas 1'!B:B, 0)), "Taxonomía Antigua", "HUÉRFANO"))</f>
        <v>Taxonomía Nueva</v>
      </c>
      <c r="S2186" s="56">
        <f>YEAR(G2186)</f>
        <v>2025</v>
      </c>
      <c r="T2186" s="8">
        <f>IF(OR(ISBLANK(O2185), O2185=0, O2185="", ISBLANK(P2185), P2185=0, P2185=""), 1, 0)</f>
        <v>1</v>
      </c>
    </row>
    <row r="2187" spans="2:20">
      <c r="B2187" s="7">
        <v>202501265</v>
      </c>
      <c r="C2187" s="8">
        <v>8</v>
      </c>
      <c r="D2187" s="8">
        <v>23</v>
      </c>
      <c r="E2187" s="8">
        <v>1060</v>
      </c>
      <c r="F2187" s="9">
        <v>161</v>
      </c>
      <c r="G2187" s="10">
        <v>45939.559259259258</v>
      </c>
      <c r="H2187" s="10">
        <v>45939.7109375</v>
      </c>
      <c r="I2187" s="11">
        <v>3.64</v>
      </c>
      <c r="J2187" s="9">
        <v>17</v>
      </c>
      <c r="K2187" s="9" t="s">
        <v>4</v>
      </c>
      <c r="L2187" s="8">
        <v>7301</v>
      </c>
      <c r="M2187" s="8" t="s">
        <v>53</v>
      </c>
      <c r="N2187" s="8" t="s">
        <v>51</v>
      </c>
      <c r="O2187" s="8"/>
      <c r="P2187" s="12"/>
      <c r="Q2187" s="13" t="s">
        <v>1638</v>
      </c>
      <c r="R2187" s="54" t="str">
        <f>IF(ISNUMBER(MATCH(J2187, Causas!B:B, 0)), "Taxonomía Nueva", IF(ISNUMBER(MATCH(J2187, 'Causas 1'!B:B, 0)), "Taxonomía Antigua", "HUÉRFANO"))</f>
        <v>Taxonomía Nueva</v>
      </c>
      <c r="S2187" s="56">
        <f>YEAR(G2187)</f>
        <v>2025</v>
      </c>
      <c r="T2187" s="8">
        <f>IF(OR(ISBLANK(O2186), O2186=0, O2186="", ISBLANK(P2186), P2186=0, P2186=""), 1, 0)</f>
        <v>1</v>
      </c>
    </row>
    <row r="2188" spans="2:20">
      <c r="B2188" s="7">
        <v>202501276</v>
      </c>
      <c r="C2188" s="8">
        <v>7</v>
      </c>
      <c r="D2188" s="8">
        <v>17</v>
      </c>
      <c r="E2188" s="8">
        <v>775</v>
      </c>
      <c r="F2188" s="9">
        <v>125</v>
      </c>
      <c r="G2188" s="10">
        <v>45941.762916666667</v>
      </c>
      <c r="H2188" s="10">
        <v>45941.799490740741</v>
      </c>
      <c r="I2188" s="11">
        <v>0.88</v>
      </c>
      <c r="J2188" s="9">
        <v>5</v>
      </c>
      <c r="K2188" s="9" t="s">
        <v>4</v>
      </c>
      <c r="L2188" s="8">
        <v>7301</v>
      </c>
      <c r="M2188" s="8" t="s">
        <v>53</v>
      </c>
      <c r="N2188" s="8" t="s">
        <v>51</v>
      </c>
      <c r="O2188" s="8"/>
      <c r="P2188" s="12"/>
      <c r="Q2188" s="13" t="s">
        <v>1639</v>
      </c>
      <c r="R2188" s="54" t="str">
        <f>IF(ISNUMBER(MATCH(J2188, Causas!B:B, 0)), "Taxonomía Nueva", IF(ISNUMBER(MATCH(J2188, 'Causas 1'!B:B, 0)), "Taxonomía Antigua", "HUÉRFANO"))</f>
        <v>Taxonomía Nueva</v>
      </c>
      <c r="S2188" s="56">
        <f>YEAR(G2188)</f>
        <v>2025</v>
      </c>
      <c r="T2188" s="8">
        <f>IF(OR(ISBLANK(O2187), O2187=0, O2187="", ISBLANK(P2187), P2187=0, P2187=""), 1, 0)</f>
        <v>1</v>
      </c>
    </row>
    <row r="2189" spans="2:20">
      <c r="B2189" s="7">
        <v>202501276</v>
      </c>
      <c r="C2189" s="8">
        <v>7</v>
      </c>
      <c r="D2189" s="8">
        <v>35</v>
      </c>
      <c r="E2189" s="8">
        <v>1590.5</v>
      </c>
      <c r="F2189" s="9">
        <v>188</v>
      </c>
      <c r="G2189" s="10">
        <v>45941.762916666667</v>
      </c>
      <c r="H2189" s="10">
        <v>45941.896111111113</v>
      </c>
      <c r="I2189" s="11">
        <v>3.2</v>
      </c>
      <c r="J2189" s="9">
        <v>5</v>
      </c>
      <c r="K2189" s="9" t="s">
        <v>4</v>
      </c>
      <c r="L2189" s="8">
        <v>7301</v>
      </c>
      <c r="M2189" s="8" t="s">
        <v>53</v>
      </c>
      <c r="N2189" s="8" t="s">
        <v>51</v>
      </c>
      <c r="O2189" s="8"/>
      <c r="P2189" s="12"/>
      <c r="Q2189" s="13" t="s">
        <v>1639</v>
      </c>
      <c r="R2189" s="54" t="str">
        <f>IF(ISNUMBER(MATCH(J2189, Causas!B:B, 0)), "Taxonomía Nueva", IF(ISNUMBER(MATCH(J2189, 'Causas 1'!B:B, 0)), "Taxonomía Antigua", "HUÉRFANO"))</f>
        <v>Taxonomía Nueva</v>
      </c>
      <c r="S2189" s="56">
        <f>YEAR(G2189)</f>
        <v>2025</v>
      </c>
      <c r="T2189" s="8">
        <f>IF(OR(ISBLANK(O2188), O2188=0, O2188="", ISBLANK(P2188), P2188=0, P2188=""), 1, 0)</f>
        <v>1</v>
      </c>
    </row>
    <row r="2190" spans="2:20">
      <c r="B2190" s="7">
        <v>202501309</v>
      </c>
      <c r="C2190" s="8">
        <v>10</v>
      </c>
      <c r="D2190" s="8">
        <v>0</v>
      </c>
      <c r="E2190" s="8">
        <v>0</v>
      </c>
      <c r="F2190" s="9">
        <v>4</v>
      </c>
      <c r="G2190" s="10">
        <v>45949.844548611109</v>
      </c>
      <c r="H2190" s="10">
        <v>45949.898888888885</v>
      </c>
      <c r="I2190" s="11">
        <v>1.3</v>
      </c>
      <c r="J2190" s="9">
        <v>26</v>
      </c>
      <c r="K2190" s="9" t="s">
        <v>4</v>
      </c>
      <c r="L2190" s="8">
        <v>7308</v>
      </c>
      <c r="M2190" s="8" t="s">
        <v>50</v>
      </c>
      <c r="N2190" s="8" t="s">
        <v>275</v>
      </c>
      <c r="O2190" s="8"/>
      <c r="P2190" s="12"/>
      <c r="Q2190" s="13" t="s">
        <v>1640</v>
      </c>
      <c r="R2190" s="54" t="str">
        <f>IF(ISNUMBER(MATCH(J2190, Causas!B:B, 0)), "Taxonomía Nueva", IF(ISNUMBER(MATCH(J2190, 'Causas 1'!B:B, 0)), "Taxonomía Antigua", "HUÉRFANO"))</f>
        <v>Taxonomía Nueva</v>
      </c>
      <c r="S2190" s="56">
        <f>YEAR(G2190)</f>
        <v>2025</v>
      </c>
      <c r="T2190" s="8">
        <f>IF(OR(ISBLANK(O2189), O2189=0, O2189="", ISBLANK(P2189), P2189=0, P2189=""), 1, 0)</f>
        <v>1</v>
      </c>
    </row>
    <row r="2191" spans="2:20">
      <c r="B2191" s="7">
        <v>202501326</v>
      </c>
      <c r="C2191" s="8">
        <v>2</v>
      </c>
      <c r="D2191" s="8">
        <v>31</v>
      </c>
      <c r="E2191" s="8">
        <v>4965</v>
      </c>
      <c r="F2191" s="9">
        <v>279</v>
      </c>
      <c r="G2191" s="10">
        <v>45949.037499999999</v>
      </c>
      <c r="H2191" s="10">
        <v>45949.05</v>
      </c>
      <c r="I2191" s="11">
        <v>0.3</v>
      </c>
      <c r="J2191" s="9">
        <v>32</v>
      </c>
      <c r="K2191" s="9" t="s">
        <v>2</v>
      </c>
      <c r="L2191" s="8">
        <v>6303</v>
      </c>
      <c r="M2191" s="8" t="s">
        <v>64</v>
      </c>
      <c r="N2191" s="8" t="s">
        <v>51</v>
      </c>
      <c r="O2191" s="8"/>
      <c r="P2191" s="12"/>
      <c r="Q2191" s="13" t="s">
        <v>1641</v>
      </c>
      <c r="R2191" s="54" t="str">
        <f>IF(ISNUMBER(MATCH(J2191, Causas!B:B, 0)), "Taxonomía Nueva", IF(ISNUMBER(MATCH(J2191, 'Causas 1'!B:B, 0)), "Taxonomía Antigua", "HUÉRFANO"))</f>
        <v>Taxonomía Nueva</v>
      </c>
      <c r="S2191" s="56">
        <f>YEAR(G2191)</f>
        <v>2025</v>
      </c>
      <c r="T2191" s="8">
        <f>IF(OR(ISBLANK(O2190), O2190=0, O2190="", ISBLANK(P2190), P2190=0, P2190=""), 1, 0)</f>
        <v>1</v>
      </c>
    </row>
    <row r="2192" spans="2:20">
      <c r="B2192" s="7">
        <v>202501326</v>
      </c>
      <c r="C2192" s="8">
        <v>2</v>
      </c>
      <c r="D2192" s="8">
        <v>209</v>
      </c>
      <c r="E2192" s="8">
        <v>19612.5</v>
      </c>
      <c r="F2192" s="9">
        <v>1676</v>
      </c>
      <c r="G2192" s="10">
        <v>45949.037499999999</v>
      </c>
      <c r="H2192" s="10">
        <v>45949.05</v>
      </c>
      <c r="I2192" s="11">
        <v>0.3</v>
      </c>
      <c r="J2192" s="9">
        <v>32</v>
      </c>
      <c r="K2192" s="9" t="s">
        <v>2</v>
      </c>
      <c r="L2192" s="8">
        <v>7308</v>
      </c>
      <c r="M2192" s="8" t="s">
        <v>50</v>
      </c>
      <c r="N2192" s="8" t="s">
        <v>51</v>
      </c>
      <c r="O2192" s="8"/>
      <c r="P2192" s="12"/>
      <c r="Q2192" s="13" t="s">
        <v>1641</v>
      </c>
      <c r="R2192" s="54" t="str">
        <f>IF(ISNUMBER(MATCH(J2192, Causas!B:B, 0)), "Taxonomía Nueva", IF(ISNUMBER(MATCH(J2192, 'Causas 1'!B:B, 0)), "Taxonomía Antigua", "HUÉRFANO"))</f>
        <v>Taxonomía Nueva</v>
      </c>
      <c r="S2192" s="56">
        <f>YEAR(G2192)</f>
        <v>2025</v>
      </c>
      <c r="T2192" s="8">
        <f>IF(OR(ISBLANK(O2191), O2191=0, O2191="", ISBLANK(P2191), P2191=0, P2191=""), 1, 0)</f>
        <v>1</v>
      </c>
    </row>
    <row r="2193" spans="2:20">
      <c r="B2193" s="7">
        <v>202501333</v>
      </c>
      <c r="C2193" s="8">
        <v>10</v>
      </c>
      <c r="D2193" s="8">
        <v>3</v>
      </c>
      <c r="E2193" s="8">
        <v>90</v>
      </c>
      <c r="F2193" s="9">
        <v>32</v>
      </c>
      <c r="G2193" s="10">
        <v>45954.652048611111</v>
      </c>
      <c r="H2193" s="10">
        <v>45954.694374999999</v>
      </c>
      <c r="I2193" s="11">
        <v>1.02</v>
      </c>
      <c r="J2193" s="9">
        <v>5</v>
      </c>
      <c r="K2193" s="9" t="s">
        <v>4</v>
      </c>
      <c r="L2193" s="8">
        <v>7308</v>
      </c>
      <c r="M2193" s="8" t="s">
        <v>50</v>
      </c>
      <c r="N2193" s="8" t="s">
        <v>51</v>
      </c>
      <c r="O2193" s="8"/>
      <c r="P2193" s="12"/>
      <c r="Q2193" s="13" t="s">
        <v>1642</v>
      </c>
      <c r="R2193" s="54" t="str">
        <f>IF(ISNUMBER(MATCH(J2193, Causas!B:B, 0)), "Taxonomía Nueva", IF(ISNUMBER(MATCH(J2193, 'Causas 1'!B:B, 0)), "Taxonomía Antigua", "HUÉRFANO"))</f>
        <v>Taxonomía Nueva</v>
      </c>
      <c r="S2193" s="56">
        <f>YEAR(G2193)</f>
        <v>2025</v>
      </c>
      <c r="T2193" s="8">
        <f>IF(OR(ISBLANK(O2192), O2192=0, O2192="", ISBLANK(P2192), P2192=0, P2192=""), 1, 0)</f>
        <v>1</v>
      </c>
    </row>
    <row r="2194" spans="2:20">
      <c r="B2194" s="7">
        <v>202501343</v>
      </c>
      <c r="C2194" s="8">
        <v>11</v>
      </c>
      <c r="D2194" s="8">
        <v>1</v>
      </c>
      <c r="E2194" s="8">
        <v>75</v>
      </c>
      <c r="F2194" s="9">
        <v>121</v>
      </c>
      <c r="G2194" s="10">
        <v>45956.540937500002</v>
      </c>
      <c r="H2194" s="10">
        <v>45956.768055555556</v>
      </c>
      <c r="I2194" s="11">
        <v>5.45</v>
      </c>
      <c r="J2194" s="9">
        <v>20</v>
      </c>
      <c r="K2194" s="9" t="s">
        <v>3</v>
      </c>
      <c r="L2194" s="8">
        <v>7301</v>
      </c>
      <c r="M2194" s="8" t="s">
        <v>53</v>
      </c>
      <c r="N2194" s="8" t="s">
        <v>51</v>
      </c>
      <c r="O2194" s="8"/>
      <c r="P2194" s="12"/>
      <c r="Q2194" s="13" t="s">
        <v>1643</v>
      </c>
      <c r="R2194" s="54" t="str">
        <f>IF(ISNUMBER(MATCH(J2194, Causas!B:B, 0)), "Taxonomía Nueva", IF(ISNUMBER(MATCH(J2194, 'Causas 1'!B:B, 0)), "Taxonomía Antigua", "HUÉRFANO"))</f>
        <v>Taxonomía Nueva</v>
      </c>
      <c r="S2194" s="56">
        <f>YEAR(G2194)</f>
        <v>2025</v>
      </c>
      <c r="T2194" s="8">
        <f>IF(OR(ISBLANK(O2193), O2193=0, O2193="", ISBLANK(P2193), P2193=0, P2193=""), 1, 0)</f>
        <v>1</v>
      </c>
    </row>
    <row r="2195" spans="2:20">
      <c r="B2195" s="7">
        <v>202501349</v>
      </c>
      <c r="C2195" s="8">
        <v>2</v>
      </c>
      <c r="D2195" s="8">
        <v>1</v>
      </c>
      <c r="E2195" s="8">
        <v>15</v>
      </c>
      <c r="F2195" s="9">
        <v>8</v>
      </c>
      <c r="G2195" s="10">
        <v>45958.768900462965</v>
      </c>
      <c r="H2195" s="10">
        <v>45958.936527777776</v>
      </c>
      <c r="I2195" s="11">
        <v>4.0199999999999996</v>
      </c>
      <c r="J2195" s="9">
        <v>20</v>
      </c>
      <c r="K2195" s="9" t="s">
        <v>4</v>
      </c>
      <c r="L2195" s="8">
        <v>7308</v>
      </c>
      <c r="M2195" s="8" t="s">
        <v>50</v>
      </c>
      <c r="N2195" s="8" t="s">
        <v>51</v>
      </c>
      <c r="O2195" s="8"/>
      <c r="P2195" s="12"/>
      <c r="Q2195" s="13" t="s">
        <v>1644</v>
      </c>
      <c r="R2195" s="54" t="str">
        <f>IF(ISNUMBER(MATCH(J2195, Causas!B:B, 0)), "Taxonomía Nueva", IF(ISNUMBER(MATCH(J2195, 'Causas 1'!B:B, 0)), "Taxonomía Antigua", "HUÉRFANO"))</f>
        <v>Taxonomía Nueva</v>
      </c>
      <c r="S2195" s="56">
        <f>YEAR(G2195)</f>
        <v>2025</v>
      </c>
      <c r="T2195" s="8">
        <f>IF(OR(ISBLANK(O2194), O2194=0, O2194="", ISBLANK(P2194), P2194=0, P2194=""), 1, 0)</f>
        <v>1</v>
      </c>
    </row>
    <row r="2196" spans="2:20">
      <c r="B2196" s="7">
        <v>202501361</v>
      </c>
      <c r="C2196" s="8">
        <v>7</v>
      </c>
      <c r="D2196" s="8">
        <v>17</v>
      </c>
      <c r="E2196" s="8">
        <v>708</v>
      </c>
      <c r="F2196" s="9">
        <v>120</v>
      </c>
      <c r="G2196" s="10">
        <v>45960.424166666664</v>
      </c>
      <c r="H2196" s="10">
        <v>45960.472662037035</v>
      </c>
      <c r="I2196" s="11">
        <v>1.1599999999999999</v>
      </c>
      <c r="J2196" s="9">
        <v>11</v>
      </c>
      <c r="K2196" s="9" t="s">
        <v>3</v>
      </c>
      <c r="L2196" s="8">
        <v>7301</v>
      </c>
      <c r="M2196" s="8" t="s">
        <v>53</v>
      </c>
      <c r="N2196" s="8" t="s">
        <v>51</v>
      </c>
      <c r="O2196" s="8"/>
      <c r="P2196" s="12"/>
      <c r="Q2196" s="13" t="s">
        <v>1645</v>
      </c>
      <c r="R2196" s="54" t="str">
        <f>IF(ISNUMBER(MATCH(J2196, Causas!B:B, 0)), "Taxonomía Nueva", IF(ISNUMBER(MATCH(J2196, 'Causas 1'!B:B, 0)), "Taxonomía Antigua", "HUÉRFANO"))</f>
        <v>Taxonomía Nueva</v>
      </c>
      <c r="S2196" s="56">
        <f>YEAR(G2196)</f>
        <v>2025</v>
      </c>
      <c r="T2196" s="8">
        <f>IF(OR(ISBLANK(O2195), O2195=0, O2195="", ISBLANK(P2195), P2195=0, P2195=""), 1, 0)</f>
        <v>1</v>
      </c>
    </row>
    <row r="2197" spans="2:20">
      <c r="B2197" s="7">
        <v>202501378</v>
      </c>
      <c r="C2197" s="8">
        <v>2</v>
      </c>
      <c r="D2197" s="8">
        <v>1</v>
      </c>
      <c r="E2197" s="8">
        <v>15</v>
      </c>
      <c r="F2197" s="9">
        <v>11</v>
      </c>
      <c r="G2197" s="10">
        <v>45966.813761574071</v>
      </c>
      <c r="H2197" s="10">
        <v>45966.984861111108</v>
      </c>
      <c r="I2197" s="11">
        <v>4.1100000000000003</v>
      </c>
      <c r="J2197" s="9">
        <v>4</v>
      </c>
      <c r="K2197" s="9" t="s">
        <v>4</v>
      </c>
      <c r="L2197" s="8">
        <v>7308</v>
      </c>
      <c r="M2197" s="8" t="s">
        <v>50</v>
      </c>
      <c r="N2197" s="8" t="s">
        <v>51</v>
      </c>
      <c r="O2197" s="8"/>
      <c r="P2197" s="12"/>
      <c r="Q2197" s="13" t="s">
        <v>1646</v>
      </c>
      <c r="R2197" s="54" t="str">
        <f>IF(ISNUMBER(MATCH(J2197, Causas!B:B, 0)), "Taxonomía Nueva", IF(ISNUMBER(MATCH(J2197, 'Causas 1'!B:B, 0)), "Taxonomía Antigua", "HUÉRFANO"))</f>
        <v>Taxonomía Nueva</v>
      </c>
      <c r="S2197" s="56">
        <f>YEAR(G2197)</f>
        <v>2025</v>
      </c>
      <c r="T2197" s="8">
        <f>IF(OR(ISBLANK(O2196), O2196=0, O2196="", ISBLANK(P2196), P2196=0, P2196=""), 1, 0)</f>
        <v>1</v>
      </c>
    </row>
    <row r="2198" spans="2:20">
      <c r="B2198" s="7">
        <v>202501417</v>
      </c>
      <c r="C2198" s="8">
        <v>11</v>
      </c>
      <c r="D2198" s="8">
        <v>16</v>
      </c>
      <c r="E2198" s="8">
        <v>510</v>
      </c>
      <c r="F2198" s="9">
        <v>89</v>
      </c>
      <c r="G2198" s="10">
        <v>45976.75</v>
      </c>
      <c r="H2198" s="10">
        <v>45976.770833333336</v>
      </c>
      <c r="I2198" s="11">
        <v>0.5</v>
      </c>
      <c r="J2198" s="9">
        <v>20</v>
      </c>
      <c r="K2198" s="9" t="s">
        <v>3</v>
      </c>
      <c r="L2198" s="8">
        <v>7301</v>
      </c>
      <c r="M2198" s="8" t="s">
        <v>53</v>
      </c>
      <c r="N2198" s="8" t="s">
        <v>51</v>
      </c>
      <c r="O2198" s="8"/>
      <c r="P2198" s="12"/>
      <c r="Q2198" s="13" t="s">
        <v>1647</v>
      </c>
      <c r="R2198" s="54" t="str">
        <f>IF(ISNUMBER(MATCH(J2198, Causas!B:B, 0)), "Taxonomía Nueva", IF(ISNUMBER(MATCH(J2198, 'Causas 1'!B:B, 0)), "Taxonomía Antigua", "HUÉRFANO"))</f>
        <v>Taxonomía Nueva</v>
      </c>
      <c r="S2198" s="56">
        <f>YEAR(G2198)</f>
        <v>2025</v>
      </c>
      <c r="T2198" s="8">
        <f>IF(OR(ISBLANK(O2197), O2197=0, O2197="", ISBLANK(P2197), P2197=0, P2197=""), 1, 0)</f>
        <v>1</v>
      </c>
    </row>
    <row r="2199" spans="2:20">
      <c r="B2199" s="7">
        <v>202501417</v>
      </c>
      <c r="C2199" s="8">
        <v>11</v>
      </c>
      <c r="D2199" s="8">
        <v>74</v>
      </c>
      <c r="E2199" s="8">
        <v>6673</v>
      </c>
      <c r="F2199" s="9">
        <v>1400</v>
      </c>
      <c r="G2199" s="10">
        <v>45976.75</v>
      </c>
      <c r="H2199" s="10">
        <v>45976.787164351852</v>
      </c>
      <c r="I2199" s="11">
        <v>0.89</v>
      </c>
      <c r="J2199" s="9">
        <v>20</v>
      </c>
      <c r="K2199" s="9" t="s">
        <v>3</v>
      </c>
      <c r="L2199" s="8">
        <v>7301</v>
      </c>
      <c r="M2199" s="8" t="s">
        <v>53</v>
      </c>
      <c r="N2199" s="8" t="s">
        <v>51</v>
      </c>
      <c r="O2199" s="8"/>
      <c r="P2199" s="12"/>
      <c r="Q2199" s="13" t="s">
        <v>1647</v>
      </c>
      <c r="R2199" s="54" t="str">
        <f>IF(ISNUMBER(MATCH(J2199, Causas!B:B, 0)), "Taxonomía Nueva", IF(ISNUMBER(MATCH(J2199, 'Causas 1'!B:B, 0)), "Taxonomía Antigua", "HUÉRFANO"))</f>
        <v>Taxonomía Nueva</v>
      </c>
      <c r="S2199" s="56">
        <f>YEAR(G2199)</f>
        <v>2025</v>
      </c>
      <c r="T2199" s="8">
        <f>IF(OR(ISBLANK(O2198), O2198=0, O2198="", ISBLANK(P2198), P2198=0, P2198=""), 1, 0)</f>
        <v>1</v>
      </c>
    </row>
    <row r="2200" spans="2:20">
      <c r="B2200" s="7">
        <v>202501417</v>
      </c>
      <c r="C2200" s="8">
        <v>11</v>
      </c>
      <c r="D2200" s="8">
        <v>28</v>
      </c>
      <c r="E2200" s="8">
        <v>1567.5</v>
      </c>
      <c r="F2200" s="9">
        <v>106</v>
      </c>
      <c r="G2200" s="10">
        <v>45976.75</v>
      </c>
      <c r="H2200" s="10">
        <v>45977.30972222222</v>
      </c>
      <c r="I2200" s="11">
        <v>13.43</v>
      </c>
      <c r="J2200" s="9">
        <v>20</v>
      </c>
      <c r="K2200" s="9" t="s">
        <v>3</v>
      </c>
      <c r="L2200" s="8">
        <v>7301</v>
      </c>
      <c r="M2200" s="8" t="s">
        <v>53</v>
      </c>
      <c r="N2200" s="8" t="s">
        <v>51</v>
      </c>
      <c r="O2200" s="8"/>
      <c r="P2200" s="12"/>
      <c r="Q2200" s="13" t="s">
        <v>1647</v>
      </c>
      <c r="R2200" s="54" t="str">
        <f>IF(ISNUMBER(MATCH(J2200, Causas!B:B, 0)), "Taxonomía Nueva", IF(ISNUMBER(MATCH(J2200, 'Causas 1'!B:B, 0)), "Taxonomía Antigua", "HUÉRFANO"))</f>
        <v>Taxonomía Nueva</v>
      </c>
      <c r="S2200" s="56">
        <f>YEAR(G2200)</f>
        <v>2025</v>
      </c>
      <c r="T2200" s="8">
        <f>IF(OR(ISBLANK(O2199), O2199=0, O2199="", ISBLANK(P2199), P2199=0, P2199=""), 1, 0)</f>
        <v>1</v>
      </c>
    </row>
    <row r="2201" spans="2:20">
      <c r="B2201" s="7">
        <v>202501422</v>
      </c>
      <c r="C2201" s="8">
        <v>6</v>
      </c>
      <c r="D2201" s="8">
        <v>1</v>
      </c>
      <c r="E2201" s="8">
        <v>45</v>
      </c>
      <c r="F2201" s="9">
        <v>17</v>
      </c>
      <c r="G2201" s="10">
        <v>45978.65761574074</v>
      </c>
      <c r="H2201" s="10">
        <v>45978.71261574074</v>
      </c>
      <c r="I2201" s="11">
        <v>1.32</v>
      </c>
      <c r="J2201" s="9">
        <v>5</v>
      </c>
      <c r="K2201" s="9" t="s">
        <v>4</v>
      </c>
      <c r="L2201" s="8">
        <v>7301</v>
      </c>
      <c r="M2201" s="8" t="s">
        <v>53</v>
      </c>
      <c r="N2201" s="8" t="s">
        <v>51</v>
      </c>
      <c r="O2201" s="8"/>
      <c r="P2201" s="12"/>
      <c r="Q2201" s="13" t="s">
        <v>1648</v>
      </c>
      <c r="R2201" s="54" t="str">
        <f>IF(ISNUMBER(MATCH(J2201, Causas!B:B, 0)), "Taxonomía Nueva", IF(ISNUMBER(MATCH(J2201, 'Causas 1'!B:B, 0)), "Taxonomía Antigua", "HUÉRFANO"))</f>
        <v>Taxonomía Nueva</v>
      </c>
      <c r="S2201" s="56">
        <f>YEAR(G2201)</f>
        <v>2025</v>
      </c>
      <c r="T2201" s="8">
        <f>IF(OR(ISBLANK(O2200), O2200=0, O2200="", ISBLANK(P2200), P2200=0, P2200=""), 1, 0)</f>
        <v>1</v>
      </c>
    </row>
    <row r="2202" spans="2:20">
      <c r="B2202" s="7">
        <v>202501483</v>
      </c>
      <c r="C2202" s="8">
        <v>11</v>
      </c>
      <c r="D2202" s="8">
        <v>4</v>
      </c>
      <c r="E2202" s="8">
        <v>110</v>
      </c>
      <c r="F2202" s="9">
        <v>59</v>
      </c>
      <c r="G2202" s="10">
        <v>45993.425451388888</v>
      </c>
      <c r="H2202" s="10">
        <v>45993.712037037039</v>
      </c>
      <c r="I2202" s="11">
        <v>6.88</v>
      </c>
      <c r="J2202" s="9">
        <v>20</v>
      </c>
      <c r="K2202" s="9" t="s">
        <v>3</v>
      </c>
      <c r="L2202" s="8">
        <v>7301</v>
      </c>
      <c r="M2202" s="8" t="s">
        <v>53</v>
      </c>
      <c r="N2202" s="8" t="s">
        <v>51</v>
      </c>
      <c r="O2202" s="8"/>
      <c r="P2202" s="12"/>
      <c r="Q2202" s="13" t="s">
        <v>1649</v>
      </c>
      <c r="R2202" s="54" t="str">
        <f>IF(ISNUMBER(MATCH(J2202, Causas!B:B, 0)), "Taxonomía Nueva", IF(ISNUMBER(MATCH(J2202, 'Causas 1'!B:B, 0)), "Taxonomía Antigua", "HUÉRFANO"))</f>
        <v>Taxonomía Nueva</v>
      </c>
      <c r="S2202" s="56">
        <f>YEAR(G2202)</f>
        <v>2025</v>
      </c>
      <c r="T2202" s="8">
        <f>IF(OR(ISBLANK(O2201), O2201=0, O2201="", ISBLANK(P2201), P2201=0, P2201=""), 1, 0)</f>
        <v>1</v>
      </c>
    </row>
    <row r="2203" spans="2:20">
      <c r="B2203" s="7">
        <v>202501499</v>
      </c>
      <c r="C2203" s="8">
        <v>6</v>
      </c>
      <c r="D2203" s="8">
        <v>11</v>
      </c>
      <c r="E2203" s="8">
        <v>500</v>
      </c>
      <c r="F2203" s="9">
        <v>79</v>
      </c>
      <c r="G2203" s="10">
        <v>45995.62164351852</v>
      </c>
      <c r="H2203" s="10">
        <v>45995.864293981482</v>
      </c>
      <c r="I2203" s="11">
        <v>5.82</v>
      </c>
      <c r="J2203" s="9">
        <v>20</v>
      </c>
      <c r="K2203" s="9" t="s">
        <v>3</v>
      </c>
      <c r="L2203" s="8">
        <v>7301</v>
      </c>
      <c r="M2203" s="8" t="s">
        <v>53</v>
      </c>
      <c r="N2203" s="8" t="s">
        <v>51</v>
      </c>
      <c r="O2203" s="8"/>
      <c r="P2203" s="12"/>
      <c r="Q2203" s="13" t="s">
        <v>1650</v>
      </c>
      <c r="R2203" s="54" t="str">
        <f>IF(ISNUMBER(MATCH(J2203, Causas!B:B, 0)), "Taxonomía Nueva", IF(ISNUMBER(MATCH(J2203, 'Causas 1'!B:B, 0)), "Taxonomía Antigua", "HUÉRFANO"))</f>
        <v>Taxonomía Nueva</v>
      </c>
      <c r="S2203" s="56">
        <f>YEAR(G2203)</f>
        <v>2025</v>
      </c>
      <c r="T2203" s="8">
        <f>IF(OR(ISBLANK(O2202), O2202=0, O2202="", ISBLANK(P2202), P2202=0, P2202=""), 1, 0)</f>
        <v>1</v>
      </c>
    </row>
    <row r="2204" spans="2:20">
      <c r="B2204" s="7">
        <v>202501508</v>
      </c>
      <c r="C2204" s="8">
        <v>7</v>
      </c>
      <c r="D2204" s="8">
        <v>0</v>
      </c>
      <c r="E2204" s="8">
        <v>0</v>
      </c>
      <c r="F2204" s="9">
        <v>4</v>
      </c>
      <c r="G2204" s="10">
        <v>45996.738634259258</v>
      </c>
      <c r="H2204" s="10">
        <v>45996.80672453704</v>
      </c>
      <c r="I2204" s="11">
        <v>1.63</v>
      </c>
      <c r="J2204" s="9">
        <v>30</v>
      </c>
      <c r="K2204" s="9" t="s">
        <v>4</v>
      </c>
      <c r="L2204" s="8">
        <v>7301</v>
      </c>
      <c r="M2204" s="8" t="s">
        <v>53</v>
      </c>
      <c r="N2204" s="8" t="s">
        <v>275</v>
      </c>
      <c r="O2204" s="8"/>
      <c r="P2204" s="12"/>
      <c r="Q2204" s="13" t="s">
        <v>1651</v>
      </c>
      <c r="R2204" s="54" t="str">
        <f>IF(ISNUMBER(MATCH(J2204, Causas!B:B, 0)), "Taxonomía Nueva", IF(ISNUMBER(MATCH(J2204, 'Causas 1'!B:B, 0)), "Taxonomía Antigua", "HUÉRFANO"))</f>
        <v>Taxonomía Nueva</v>
      </c>
      <c r="S2204" s="56">
        <f>YEAR(G2204)</f>
        <v>2025</v>
      </c>
      <c r="T2204" s="8">
        <f>IF(OR(ISBLANK(O2203), O2203=0, O2203="", ISBLANK(P2203), P2203=0, P2203=""), 1, 0)</f>
        <v>1</v>
      </c>
    </row>
    <row r="2205" spans="2:20">
      <c r="B2205" s="7">
        <v>202501514</v>
      </c>
      <c r="C2205" s="8">
        <v>11</v>
      </c>
      <c r="D2205" s="8">
        <v>143</v>
      </c>
      <c r="E2205" s="8">
        <v>14825.5</v>
      </c>
      <c r="F2205" s="9">
        <v>1792</v>
      </c>
      <c r="G2205" s="10">
        <v>45997.642361111109</v>
      </c>
      <c r="H2205" s="10">
        <v>45997.712789351855</v>
      </c>
      <c r="I2205" s="11">
        <v>1.69</v>
      </c>
      <c r="J2205" s="9">
        <v>18</v>
      </c>
      <c r="K2205" s="9" t="s">
        <v>3</v>
      </c>
      <c r="L2205" s="8">
        <v>7301</v>
      </c>
      <c r="M2205" s="8" t="s">
        <v>53</v>
      </c>
      <c r="N2205" s="8" t="s">
        <v>51</v>
      </c>
      <c r="O2205" s="8"/>
      <c r="P2205" s="12"/>
      <c r="Q2205" s="13" t="s">
        <v>1652</v>
      </c>
      <c r="R2205" s="54" t="str">
        <f>IF(ISNUMBER(MATCH(J2205, Causas!B:B, 0)), "Taxonomía Nueva", IF(ISNUMBER(MATCH(J2205, 'Causas 1'!B:B, 0)), "Taxonomía Antigua", "HUÉRFANO"))</f>
        <v>Taxonomía Nueva</v>
      </c>
      <c r="S2205" s="56">
        <f>YEAR(G2205)</f>
        <v>2025</v>
      </c>
      <c r="T2205" s="8">
        <f>IF(OR(ISBLANK(O2204), O2204=0, O2204="", ISBLANK(P2204), P2204=0, P2204=""), 1, 0)</f>
        <v>1</v>
      </c>
    </row>
    <row r="2206" spans="2:20">
      <c r="B2206" s="7">
        <v>202501514</v>
      </c>
      <c r="C2206" s="8">
        <v>11</v>
      </c>
      <c r="D2206" s="8">
        <v>76</v>
      </c>
      <c r="E2206" s="8">
        <v>5340</v>
      </c>
      <c r="F2206" s="9">
        <v>1335</v>
      </c>
      <c r="G2206" s="10">
        <v>45997.642361111109</v>
      </c>
      <c r="H2206" s="10">
        <v>45997.742511574077</v>
      </c>
      <c r="I2206" s="11">
        <v>2.4</v>
      </c>
      <c r="J2206" s="9">
        <v>18</v>
      </c>
      <c r="K2206" s="9" t="s">
        <v>3</v>
      </c>
      <c r="L2206" s="8">
        <v>7301</v>
      </c>
      <c r="M2206" s="8" t="s">
        <v>53</v>
      </c>
      <c r="N2206" s="8" t="s">
        <v>51</v>
      </c>
      <c r="O2206" s="8"/>
      <c r="P2206" s="12"/>
      <c r="Q2206" s="13" t="s">
        <v>1652</v>
      </c>
      <c r="R2206" s="54" t="str">
        <f>IF(ISNUMBER(MATCH(J2206, Causas!B:B, 0)), "Taxonomía Nueva", IF(ISNUMBER(MATCH(J2206, 'Causas 1'!B:B, 0)), "Taxonomía Antigua", "HUÉRFANO"))</f>
        <v>Taxonomía Nueva</v>
      </c>
      <c r="S2206" s="56">
        <f>YEAR(G2206)</f>
        <v>2025</v>
      </c>
      <c r="T2206" s="8">
        <f>IF(OR(ISBLANK(O2205), O2205=0, O2205="", ISBLANK(P2205), P2205=0, P2205=""), 1, 0)</f>
        <v>1</v>
      </c>
    </row>
    <row r="2207" spans="2:20">
      <c r="B2207" s="7">
        <v>202501514</v>
      </c>
      <c r="C2207" s="8">
        <v>11</v>
      </c>
      <c r="D2207" s="8">
        <v>6</v>
      </c>
      <c r="E2207" s="8">
        <v>2455</v>
      </c>
      <c r="F2207" s="9">
        <v>70</v>
      </c>
      <c r="G2207" s="10">
        <v>45997.642361111109</v>
      </c>
      <c r="H2207" s="10">
        <v>45997.869444444441</v>
      </c>
      <c r="I2207" s="11">
        <v>5.45</v>
      </c>
      <c r="J2207" s="9">
        <v>18</v>
      </c>
      <c r="K2207" s="9" t="s">
        <v>3</v>
      </c>
      <c r="L2207" s="8">
        <v>7301</v>
      </c>
      <c r="M2207" s="8" t="s">
        <v>53</v>
      </c>
      <c r="N2207" s="8" t="s">
        <v>51</v>
      </c>
      <c r="O2207" s="8"/>
      <c r="P2207" s="12"/>
      <c r="Q2207" s="13" t="s">
        <v>1652</v>
      </c>
      <c r="R2207" s="54" t="str">
        <f>IF(ISNUMBER(MATCH(J2207, Causas!B:B, 0)), "Taxonomía Nueva", IF(ISNUMBER(MATCH(J2207, 'Causas 1'!B:B, 0)), "Taxonomía Antigua", "HUÉRFANO"))</f>
        <v>Taxonomía Nueva</v>
      </c>
      <c r="S2207" s="56">
        <f>YEAR(G2207)</f>
        <v>2025</v>
      </c>
      <c r="T2207" s="8">
        <f>IF(OR(ISBLANK(O2206), O2206=0, O2206="", ISBLANK(P2206), P2206=0, P2206=""), 1, 0)</f>
        <v>1</v>
      </c>
    </row>
    <row r="2208" spans="2:20">
      <c r="B2208" s="7">
        <v>202501514</v>
      </c>
      <c r="C2208" s="8">
        <v>11</v>
      </c>
      <c r="D2208" s="8">
        <v>118</v>
      </c>
      <c r="E2208" s="8">
        <v>11260.5</v>
      </c>
      <c r="F2208" s="9">
        <v>1459</v>
      </c>
      <c r="G2208" s="10">
        <v>45997.642361111109</v>
      </c>
      <c r="H2208" s="10">
        <v>45997.748495370368</v>
      </c>
      <c r="I2208" s="11">
        <v>2.5499999999999998</v>
      </c>
      <c r="J2208" s="9">
        <v>18</v>
      </c>
      <c r="K2208" s="9" t="s">
        <v>3</v>
      </c>
      <c r="L2208" s="8">
        <v>7301</v>
      </c>
      <c r="M2208" s="8" t="s">
        <v>53</v>
      </c>
      <c r="N2208" s="8" t="s">
        <v>51</v>
      </c>
      <c r="O2208" s="8"/>
      <c r="P2208" s="12"/>
      <c r="Q2208" s="13" t="s">
        <v>1652</v>
      </c>
      <c r="R2208" s="54" t="str">
        <f>IF(ISNUMBER(MATCH(J2208, Causas!B:B, 0)), "Taxonomía Nueva", IF(ISNUMBER(MATCH(J2208, 'Causas 1'!B:B, 0)), "Taxonomía Antigua", "HUÉRFANO"))</f>
        <v>Taxonomía Nueva</v>
      </c>
      <c r="S2208" s="56">
        <f>YEAR(G2208)</f>
        <v>2025</v>
      </c>
      <c r="T2208" s="8">
        <f>IF(OR(ISBLANK(O2207), O2207=0, O2207="", ISBLANK(P2207), P2207=0, P2207=""), 1, 0)</f>
        <v>1</v>
      </c>
    </row>
    <row r="2209" spans="2:20">
      <c r="B2209" s="7">
        <v>202501514</v>
      </c>
      <c r="C2209" s="8">
        <v>11</v>
      </c>
      <c r="D2209" s="8">
        <v>178</v>
      </c>
      <c r="E2209" s="8">
        <v>8672.5</v>
      </c>
      <c r="F2209" s="9">
        <v>1931</v>
      </c>
      <c r="G2209" s="10">
        <v>45997.642361111109</v>
      </c>
      <c r="H2209" s="10">
        <v>45997.757615740738</v>
      </c>
      <c r="I2209" s="11">
        <v>2.77</v>
      </c>
      <c r="J2209" s="9">
        <v>18</v>
      </c>
      <c r="K2209" s="9" t="s">
        <v>3</v>
      </c>
      <c r="L2209" s="8">
        <v>7301</v>
      </c>
      <c r="M2209" s="8" t="s">
        <v>53</v>
      </c>
      <c r="N2209" s="8" t="s">
        <v>51</v>
      </c>
      <c r="O2209" s="8"/>
      <c r="P2209" s="12"/>
      <c r="Q2209" s="13" t="s">
        <v>1652</v>
      </c>
      <c r="R2209" s="54" t="str">
        <f>IF(ISNUMBER(MATCH(J2209, Causas!B:B, 0)), "Taxonomía Nueva", IF(ISNUMBER(MATCH(J2209, 'Causas 1'!B:B, 0)), "Taxonomía Antigua", "HUÉRFANO"))</f>
        <v>Taxonomía Nueva</v>
      </c>
      <c r="S2209" s="56">
        <f>YEAR(G2209)</f>
        <v>2025</v>
      </c>
      <c r="T2209" s="8">
        <f>IF(OR(ISBLANK(O2208), O2208=0, O2208="", ISBLANK(P2208), P2208=0, P2208=""), 1, 0)</f>
        <v>1</v>
      </c>
    </row>
    <row r="2210" spans="2:20">
      <c r="B2210" s="7">
        <v>202501514</v>
      </c>
      <c r="C2210" s="8">
        <v>11</v>
      </c>
      <c r="D2210" s="8">
        <v>7</v>
      </c>
      <c r="E2210" s="8">
        <v>435</v>
      </c>
      <c r="F2210" s="9">
        <v>40</v>
      </c>
      <c r="G2210" s="10">
        <v>45997.642361111109</v>
      </c>
      <c r="H2210" s="10">
        <v>45997.789988425924</v>
      </c>
      <c r="I2210" s="11">
        <v>3.54</v>
      </c>
      <c r="J2210" s="9">
        <v>18</v>
      </c>
      <c r="K2210" s="9" t="s">
        <v>3</v>
      </c>
      <c r="L2210" s="8">
        <v>7301</v>
      </c>
      <c r="M2210" s="8" t="s">
        <v>53</v>
      </c>
      <c r="N2210" s="8" t="s">
        <v>51</v>
      </c>
      <c r="O2210" s="8"/>
      <c r="P2210" s="12"/>
      <c r="Q2210" s="13" t="s">
        <v>1652</v>
      </c>
      <c r="R2210" s="54" t="str">
        <f>IF(ISNUMBER(MATCH(J2210, Causas!B:B, 0)), "Taxonomía Nueva", IF(ISNUMBER(MATCH(J2210, 'Causas 1'!B:B, 0)), "Taxonomía Antigua", "HUÉRFANO"))</f>
        <v>Taxonomía Nueva</v>
      </c>
      <c r="S2210" s="56">
        <f>YEAR(G2210)</f>
        <v>2025</v>
      </c>
      <c r="T2210" s="8">
        <f>IF(OR(ISBLANK(O2209), O2209=0, O2209="", ISBLANK(P2209), P2209=0, P2209=""), 1, 0)</f>
        <v>1</v>
      </c>
    </row>
    <row r="2211" spans="2:20">
      <c r="B2211" s="7">
        <v>202501514</v>
      </c>
      <c r="C2211" s="8">
        <v>11</v>
      </c>
      <c r="D2211" s="8">
        <v>94</v>
      </c>
      <c r="E2211" s="8">
        <v>5486</v>
      </c>
      <c r="F2211" s="9">
        <v>1305</v>
      </c>
      <c r="G2211" s="10">
        <v>45997.642361111109</v>
      </c>
      <c r="H2211" s="10">
        <v>45997.666967592595</v>
      </c>
      <c r="I2211" s="11">
        <v>0.59</v>
      </c>
      <c r="J2211" s="9">
        <v>18</v>
      </c>
      <c r="K2211" s="9" t="s">
        <v>3</v>
      </c>
      <c r="L2211" s="8">
        <v>7301</v>
      </c>
      <c r="M2211" s="8" t="s">
        <v>53</v>
      </c>
      <c r="N2211" s="8" t="s">
        <v>51</v>
      </c>
      <c r="O2211" s="8"/>
      <c r="P2211" s="12"/>
      <c r="Q2211" s="13" t="s">
        <v>1652</v>
      </c>
      <c r="R2211" s="54" t="str">
        <f>IF(ISNUMBER(MATCH(J2211, Causas!B:B, 0)), "Taxonomía Nueva", IF(ISNUMBER(MATCH(J2211, 'Causas 1'!B:B, 0)), "Taxonomía Antigua", "HUÉRFANO"))</f>
        <v>Taxonomía Nueva</v>
      </c>
      <c r="S2211" s="56">
        <f>YEAR(G2211)</f>
        <v>2025</v>
      </c>
      <c r="T2211" s="8">
        <f>IF(OR(ISBLANK(O2210), O2210=0, O2210="", ISBLANK(P2210), P2210=0, P2210=""), 1, 0)</f>
        <v>1</v>
      </c>
    </row>
    <row r="2212" spans="2:20">
      <c r="B2212" s="7">
        <v>202501514</v>
      </c>
      <c r="C2212" s="8">
        <v>11</v>
      </c>
      <c r="D2212" s="8">
        <v>37</v>
      </c>
      <c r="E2212" s="8">
        <v>2224.5</v>
      </c>
      <c r="F2212" s="9">
        <v>339</v>
      </c>
      <c r="G2212" s="10">
        <v>45997.642361111109</v>
      </c>
      <c r="H2212" s="10">
        <v>45997.757615740738</v>
      </c>
      <c r="I2212" s="11">
        <v>2.77</v>
      </c>
      <c r="J2212" s="9">
        <v>18</v>
      </c>
      <c r="K2212" s="9" t="s">
        <v>3</v>
      </c>
      <c r="L2212" s="8">
        <v>7304</v>
      </c>
      <c r="M2212" s="8" t="s">
        <v>92</v>
      </c>
      <c r="N2212" s="8" t="s">
        <v>51</v>
      </c>
      <c r="O2212" s="8"/>
      <c r="P2212" s="12"/>
      <c r="Q2212" s="13" t="s">
        <v>1652</v>
      </c>
      <c r="R2212" s="54" t="str">
        <f>IF(ISNUMBER(MATCH(J2212, Causas!B:B, 0)), "Taxonomía Nueva", IF(ISNUMBER(MATCH(J2212, 'Causas 1'!B:B, 0)), "Taxonomía Antigua", "HUÉRFANO"))</f>
        <v>Taxonomía Nueva</v>
      </c>
      <c r="S2212" s="56">
        <f>YEAR(G2212)</f>
        <v>2025</v>
      </c>
      <c r="T2212" s="8">
        <f>IF(OR(ISBLANK(O2211), O2211=0, O2211="", ISBLANK(P2211), P2211=0, P2211=""), 1, 0)</f>
        <v>1</v>
      </c>
    </row>
    <row r="2213" spans="2:20">
      <c r="B2213" s="7">
        <v>202501514</v>
      </c>
      <c r="C2213" s="8">
        <v>11</v>
      </c>
      <c r="D2213" s="8">
        <v>4</v>
      </c>
      <c r="E2213" s="8">
        <v>130</v>
      </c>
      <c r="F2213" s="9">
        <v>34</v>
      </c>
      <c r="G2213" s="10">
        <v>45997.790925925925</v>
      </c>
      <c r="H2213" s="10">
        <v>45997.867361111108</v>
      </c>
      <c r="I2213" s="11">
        <v>1.83</v>
      </c>
      <c r="J2213" s="9">
        <v>18</v>
      </c>
      <c r="K2213" s="9" t="s">
        <v>3</v>
      </c>
      <c r="L2213" s="8">
        <v>7301</v>
      </c>
      <c r="M2213" s="8" t="s">
        <v>53</v>
      </c>
      <c r="N2213" s="8" t="s">
        <v>51</v>
      </c>
      <c r="O2213" s="8"/>
      <c r="P2213" s="12"/>
      <c r="Q2213" s="13" t="s">
        <v>1652</v>
      </c>
      <c r="R2213" s="54" t="str">
        <f>IF(ISNUMBER(MATCH(J2213, Causas!B:B, 0)), "Taxonomía Nueva", IF(ISNUMBER(MATCH(J2213, 'Causas 1'!B:B, 0)), "Taxonomía Antigua", "HUÉRFANO"))</f>
        <v>Taxonomía Nueva</v>
      </c>
      <c r="S2213" s="56">
        <f>YEAR(G2213)</f>
        <v>2025</v>
      </c>
      <c r="T2213" s="8">
        <f>IF(OR(ISBLANK(O2212), O2212=0, O2212="", ISBLANK(P2212), P2212=0, P2212=""), 1, 0)</f>
        <v>1</v>
      </c>
    </row>
    <row r="2214" spans="2:20">
      <c r="B2214" s="7">
        <v>202501518</v>
      </c>
      <c r="C2214" s="8">
        <v>11</v>
      </c>
      <c r="D2214" s="8">
        <v>225</v>
      </c>
      <c r="E2214" s="8">
        <v>22620.5</v>
      </c>
      <c r="F2214" s="9">
        <v>3197</v>
      </c>
      <c r="G2214" s="10">
        <v>45998.764837962961</v>
      </c>
      <c r="H2214" s="10">
        <v>45998.787685185183</v>
      </c>
      <c r="I2214" s="11">
        <v>0.55000000000000004</v>
      </c>
      <c r="J2214" s="9">
        <v>32</v>
      </c>
      <c r="K2214" s="9" t="s">
        <v>2</v>
      </c>
      <c r="L2214" s="8">
        <v>7301</v>
      </c>
      <c r="M2214" s="8" t="s">
        <v>53</v>
      </c>
      <c r="N2214" s="8" t="s">
        <v>51</v>
      </c>
      <c r="O2214" s="8"/>
      <c r="P2214" s="12"/>
      <c r="Q2214" s="13" t="s">
        <v>1653</v>
      </c>
      <c r="R2214" s="54" t="str">
        <f>IF(ISNUMBER(MATCH(J2214, Causas!B:B, 0)), "Taxonomía Nueva", IF(ISNUMBER(MATCH(J2214, 'Causas 1'!B:B, 0)), "Taxonomía Antigua", "HUÉRFANO"))</f>
        <v>Taxonomía Nueva</v>
      </c>
      <c r="S2214" s="56">
        <f>YEAR(G2214)</f>
        <v>2025</v>
      </c>
      <c r="T2214" s="8">
        <f>IF(OR(ISBLANK(O2213), O2213=0, O2213="", ISBLANK(P2213), P2213=0, P2213=""), 1, 0)</f>
        <v>1</v>
      </c>
    </row>
    <row r="2215" spans="2:20">
      <c r="B2215" s="7">
        <v>202501529</v>
      </c>
      <c r="C2215" s="8">
        <v>11</v>
      </c>
      <c r="D2215" s="8">
        <v>225</v>
      </c>
      <c r="E2215" s="8">
        <v>22620.5</v>
      </c>
      <c r="F2215" s="9">
        <v>3199</v>
      </c>
      <c r="G2215" s="10">
        <v>46002.359027777777</v>
      </c>
      <c r="H2215" s="10">
        <v>46002.368055555555</v>
      </c>
      <c r="I2215" s="11">
        <v>0.22</v>
      </c>
      <c r="J2215" s="9">
        <v>26</v>
      </c>
      <c r="K2215" s="9" t="s">
        <v>4</v>
      </c>
      <c r="L2215" s="8">
        <v>7301</v>
      </c>
      <c r="M2215" s="8" t="s">
        <v>53</v>
      </c>
      <c r="N2215" s="8" t="s">
        <v>51</v>
      </c>
      <c r="O2215" s="8"/>
      <c r="P2215" s="12"/>
      <c r="Q2215" s="13" t="s">
        <v>1654</v>
      </c>
      <c r="R2215" s="54" t="str">
        <f>IF(ISNUMBER(MATCH(J2215, Causas!B:B, 0)), "Taxonomía Nueva", IF(ISNUMBER(MATCH(J2215, 'Causas 1'!B:B, 0)), "Taxonomía Antigua", "HUÉRFANO"))</f>
        <v>Taxonomía Nueva</v>
      </c>
      <c r="S2215" s="56">
        <f>YEAR(G2215)</f>
        <v>2025</v>
      </c>
      <c r="T2215" s="8">
        <f>IF(OR(ISBLANK(O2214), O2214=0, O2214="", ISBLANK(P2214), P2214=0, P2214=""), 1, 0)</f>
        <v>1</v>
      </c>
    </row>
    <row r="2216" spans="2:20">
      <c r="B2216" s="7">
        <v>202501542</v>
      </c>
      <c r="C2216" s="8">
        <v>7</v>
      </c>
      <c r="D2216" s="8">
        <v>0</v>
      </c>
      <c r="E2216" s="8">
        <v>0</v>
      </c>
      <c r="F2216" s="9">
        <v>10</v>
      </c>
      <c r="G2216" s="10">
        <v>46007.402870370373</v>
      </c>
      <c r="H2216" s="10">
        <v>46007.530162037037</v>
      </c>
      <c r="I2216" s="11">
        <v>3.06</v>
      </c>
      <c r="J2216" s="9">
        <v>5</v>
      </c>
      <c r="K2216" s="9" t="s">
        <v>4</v>
      </c>
      <c r="L2216" s="8">
        <v>7301</v>
      </c>
      <c r="M2216" s="8" t="s">
        <v>53</v>
      </c>
      <c r="N2216" s="8" t="s">
        <v>275</v>
      </c>
      <c r="O2216" s="8"/>
      <c r="P2216" s="12"/>
      <c r="Q2216" s="13" t="s">
        <v>1655</v>
      </c>
      <c r="R2216" s="54" t="str">
        <f>IF(ISNUMBER(MATCH(J2216, Causas!B:B, 0)), "Taxonomía Nueva", IF(ISNUMBER(MATCH(J2216, 'Causas 1'!B:B, 0)), "Taxonomía Antigua", "HUÉRFANO"))</f>
        <v>Taxonomía Nueva</v>
      </c>
      <c r="S2216" s="56">
        <f>YEAR(G2216)</f>
        <v>2025</v>
      </c>
      <c r="T2216" s="8">
        <f>IF(OR(ISBLANK(O2215), O2215=0, O2215="", ISBLANK(P2215), P2215=0, P2215=""), 1, 0)</f>
        <v>1</v>
      </c>
    </row>
    <row r="2217" spans="2:20">
      <c r="B2217" s="7">
        <v>202501550</v>
      </c>
      <c r="C2217" s="8">
        <v>10</v>
      </c>
      <c r="D2217" s="8">
        <v>1</v>
      </c>
      <c r="E2217" s="8">
        <v>15</v>
      </c>
      <c r="F2217" s="9">
        <v>29</v>
      </c>
      <c r="G2217" s="10">
        <v>46007.895439814813</v>
      </c>
      <c r="H2217" s="10">
        <v>46007.981562499997</v>
      </c>
      <c r="I2217" s="11">
        <v>2.0699999999999998</v>
      </c>
      <c r="J2217" s="9">
        <v>29</v>
      </c>
      <c r="K2217" s="9" t="s">
        <v>4</v>
      </c>
      <c r="L2217" s="8">
        <v>7308</v>
      </c>
      <c r="M2217" s="8" t="s">
        <v>50</v>
      </c>
      <c r="N2217" s="8" t="s">
        <v>51</v>
      </c>
      <c r="O2217" s="8"/>
      <c r="P2217" s="12"/>
      <c r="Q2217" s="13" t="s">
        <v>1656</v>
      </c>
      <c r="R2217" s="54" t="str">
        <f>IF(ISNUMBER(MATCH(J2217, Causas!B:B, 0)), "Taxonomía Nueva", IF(ISNUMBER(MATCH(J2217, 'Causas 1'!B:B, 0)), "Taxonomía Antigua", "HUÉRFANO"))</f>
        <v>Taxonomía Nueva</v>
      </c>
      <c r="S2217" s="56">
        <f>YEAR(G2217)</f>
        <v>2025</v>
      </c>
      <c r="T2217" s="8">
        <f>IF(OR(ISBLANK(O2216), O2216=0, O2216="", ISBLANK(P2216), P2216=0, P2216=""), 1, 0)</f>
        <v>1</v>
      </c>
    </row>
    <row r="2218" spans="2:20">
      <c r="B2218" s="7">
        <v>202501556</v>
      </c>
      <c r="C2218" s="8">
        <v>2</v>
      </c>
      <c r="D2218" s="8">
        <v>0</v>
      </c>
      <c r="E2218" s="8">
        <v>0</v>
      </c>
      <c r="F2218" s="9">
        <v>21</v>
      </c>
      <c r="G2218" s="10">
        <v>46008.578032407408</v>
      </c>
      <c r="H2218" s="10">
        <v>46008.626134259262</v>
      </c>
      <c r="I2218" s="11">
        <v>1.1499999999999999</v>
      </c>
      <c r="J2218" s="9">
        <v>30</v>
      </c>
      <c r="K2218" s="9" t="s">
        <v>4</v>
      </c>
      <c r="L2218" s="8">
        <v>7308</v>
      </c>
      <c r="M2218" s="8" t="s">
        <v>50</v>
      </c>
      <c r="N2218" s="8" t="s">
        <v>275</v>
      </c>
      <c r="O2218" s="8"/>
      <c r="P2218" s="12"/>
      <c r="Q2218" s="13" t="s">
        <v>1657</v>
      </c>
      <c r="R2218" s="54" t="str">
        <f>IF(ISNUMBER(MATCH(J2218, Causas!B:B, 0)), "Taxonomía Nueva", IF(ISNUMBER(MATCH(J2218, 'Causas 1'!B:B, 0)), "Taxonomía Antigua", "HUÉRFANO"))</f>
        <v>Taxonomía Nueva</v>
      </c>
      <c r="S2218" s="56">
        <f>YEAR(G2218)</f>
        <v>2025</v>
      </c>
      <c r="T2218" s="8">
        <f>IF(OR(ISBLANK(O2217), O2217=0, O2217="", ISBLANK(P2217), P2217=0, P2217=""), 1, 0)</f>
        <v>1</v>
      </c>
    </row>
    <row r="2219" spans="2:20">
      <c r="B2219" s="7">
        <v>202501564</v>
      </c>
      <c r="C2219" s="8">
        <v>9</v>
      </c>
      <c r="D2219" s="8">
        <v>19</v>
      </c>
      <c r="E2219" s="8">
        <v>590</v>
      </c>
      <c r="F2219" s="9">
        <v>425</v>
      </c>
      <c r="G2219" s="10">
        <v>46009.64366898148</v>
      </c>
      <c r="H2219" s="10">
        <v>46009.677083333336</v>
      </c>
      <c r="I2219" s="11">
        <v>0.8</v>
      </c>
      <c r="J2219" s="9">
        <v>20</v>
      </c>
      <c r="K2219" s="9" t="s">
        <v>4</v>
      </c>
      <c r="L2219" s="8">
        <v>7306</v>
      </c>
      <c r="M2219" s="8" t="s">
        <v>60</v>
      </c>
      <c r="N2219" s="8" t="s">
        <v>51</v>
      </c>
      <c r="O2219" s="8"/>
      <c r="P2219" s="12"/>
      <c r="Q2219" s="13" t="s">
        <v>1658</v>
      </c>
      <c r="R2219" s="54" t="str">
        <f>IF(ISNUMBER(MATCH(J2219, Causas!B:B, 0)), "Taxonomía Nueva", IF(ISNUMBER(MATCH(J2219, 'Causas 1'!B:B, 0)), "Taxonomía Antigua", "HUÉRFANO"))</f>
        <v>Taxonomía Nueva</v>
      </c>
      <c r="S2219" s="56">
        <f>YEAR(G2219)</f>
        <v>2025</v>
      </c>
      <c r="T2219" s="8">
        <f>IF(OR(ISBLANK(O2218), O2218=0, O2218="", ISBLANK(P2218), P2218=0, P2218=""), 1, 0)</f>
        <v>1</v>
      </c>
    </row>
    <row r="2220" spans="2:20">
      <c r="B2220" s="7">
        <v>202501564</v>
      </c>
      <c r="C2220" s="8">
        <v>9</v>
      </c>
      <c r="D2220" s="8">
        <v>0</v>
      </c>
      <c r="E2220" s="8">
        <v>0</v>
      </c>
      <c r="F2220" s="9">
        <v>23</v>
      </c>
      <c r="G2220" s="10">
        <v>46009.64366898148</v>
      </c>
      <c r="H2220" s="10">
        <v>46009.677083333336</v>
      </c>
      <c r="I2220" s="11">
        <v>0.8</v>
      </c>
      <c r="J2220" s="9">
        <v>20</v>
      </c>
      <c r="K2220" s="9" t="s">
        <v>4</v>
      </c>
      <c r="L2220" s="8">
        <v>7308</v>
      </c>
      <c r="M2220" s="8" t="s">
        <v>50</v>
      </c>
      <c r="N2220" s="8" t="s">
        <v>51</v>
      </c>
      <c r="O2220" s="8"/>
      <c r="P2220" s="12"/>
      <c r="Q2220" s="13" t="s">
        <v>1658</v>
      </c>
      <c r="R2220" s="54" t="str">
        <f>IF(ISNUMBER(MATCH(J2220, Causas!B:B, 0)), "Taxonomía Nueva", IF(ISNUMBER(MATCH(J2220, 'Causas 1'!B:B, 0)), "Taxonomía Antigua", "HUÉRFANO"))</f>
        <v>Taxonomía Nueva</v>
      </c>
      <c r="S2220" s="56">
        <f>YEAR(G2220)</f>
        <v>2025</v>
      </c>
      <c r="T2220" s="8">
        <f>IF(OR(ISBLANK(O2219), O2219=0, O2219="", ISBLANK(P2219), P2219=0, P2219=""), 1, 0)</f>
        <v>1</v>
      </c>
    </row>
    <row r="2221" spans="2:20">
      <c r="B2221" s="7">
        <v>202501585</v>
      </c>
      <c r="C2221" s="8">
        <v>10</v>
      </c>
      <c r="D2221" s="8">
        <v>7</v>
      </c>
      <c r="E2221" s="8">
        <v>275</v>
      </c>
      <c r="F2221" s="9">
        <v>79</v>
      </c>
      <c r="G2221" s="10">
        <v>46014.264050925929</v>
      </c>
      <c r="H2221" s="10">
        <v>46014.393645833334</v>
      </c>
      <c r="I2221" s="11">
        <v>3.11</v>
      </c>
      <c r="J2221" s="9">
        <v>5</v>
      </c>
      <c r="K2221" s="9" t="s">
        <v>4</v>
      </c>
      <c r="L2221" s="8">
        <v>7308</v>
      </c>
      <c r="M2221" s="8" t="s">
        <v>50</v>
      </c>
      <c r="N2221" s="8" t="s">
        <v>51</v>
      </c>
      <c r="O2221" s="8"/>
      <c r="P2221" s="12"/>
      <c r="Q2221" s="13" t="s">
        <v>1659</v>
      </c>
      <c r="R2221" s="54" t="str">
        <f>IF(ISNUMBER(MATCH(J2221, Causas!B:B, 0)), "Taxonomía Nueva", IF(ISNUMBER(MATCH(J2221, 'Causas 1'!B:B, 0)), "Taxonomía Antigua", "HUÉRFANO"))</f>
        <v>Taxonomía Nueva</v>
      </c>
      <c r="S2221" s="56">
        <f>YEAR(G2221)</f>
        <v>2025</v>
      </c>
      <c r="T2221" s="8">
        <f>IF(OR(ISBLANK(O2220), O2220=0, O2220="", ISBLANK(P2220), P2220=0, P2220=""), 1, 0)</f>
        <v>1</v>
      </c>
    </row>
    <row r="2222" spans="2:20">
      <c r="B2222" s="7">
        <v>202501613</v>
      </c>
      <c r="C2222" s="8">
        <v>2</v>
      </c>
      <c r="D2222" s="8">
        <v>3</v>
      </c>
      <c r="E2222" s="8">
        <v>105</v>
      </c>
      <c r="F2222" s="9">
        <v>10</v>
      </c>
      <c r="G2222" s="10">
        <v>46018.323391203703</v>
      </c>
      <c r="H2222" s="10">
        <v>46018.43849537037</v>
      </c>
      <c r="I2222" s="11">
        <v>2.76</v>
      </c>
      <c r="J2222" s="9">
        <v>11</v>
      </c>
      <c r="K2222" s="9" t="s">
        <v>3</v>
      </c>
      <c r="L2222" s="8">
        <v>6303</v>
      </c>
      <c r="M2222" s="8" t="s">
        <v>64</v>
      </c>
      <c r="N2222" s="8" t="s">
        <v>51</v>
      </c>
      <c r="O2222" s="8"/>
      <c r="P2222" s="12"/>
      <c r="Q2222" s="13" t="s">
        <v>1660</v>
      </c>
      <c r="R2222" s="54" t="str">
        <f>IF(ISNUMBER(MATCH(J2222, Causas!B:B, 0)), "Taxonomía Nueva", IF(ISNUMBER(MATCH(J2222, 'Causas 1'!B:B, 0)), "Taxonomía Antigua", "HUÉRFANO"))</f>
        <v>Taxonomía Nueva</v>
      </c>
      <c r="S2222" s="56">
        <f>YEAR(G2222)</f>
        <v>2025</v>
      </c>
      <c r="T2222" s="8">
        <f>IF(OR(ISBLANK(O2221), O2221=0, O2221="", ISBLANK(P2221), P2221=0, P2221=""), 1, 0)</f>
        <v>1</v>
      </c>
    </row>
    <row r="2223" spans="2:20">
      <c r="B2223" s="7">
        <v>202501613</v>
      </c>
      <c r="C2223" s="8">
        <v>2</v>
      </c>
      <c r="D2223" s="8">
        <v>123</v>
      </c>
      <c r="E2223" s="8">
        <v>14207.5</v>
      </c>
      <c r="F2223" s="9">
        <v>979</v>
      </c>
      <c r="G2223" s="10">
        <v>46018.323391203703</v>
      </c>
      <c r="H2223" s="10">
        <v>46018.43849537037</v>
      </c>
      <c r="I2223" s="11">
        <v>2.76</v>
      </c>
      <c r="J2223" s="9">
        <v>11</v>
      </c>
      <c r="K2223" s="9" t="s">
        <v>3</v>
      </c>
      <c r="L2223" s="8">
        <v>7308</v>
      </c>
      <c r="M2223" s="8" t="s">
        <v>50</v>
      </c>
      <c r="N2223" s="8" t="s">
        <v>51</v>
      </c>
      <c r="O2223" s="8"/>
      <c r="P2223" s="12"/>
      <c r="Q2223" s="13" t="s">
        <v>1660</v>
      </c>
      <c r="R2223" s="54" t="str">
        <f>IF(ISNUMBER(MATCH(J2223, Causas!B:B, 0)), "Taxonomía Nueva", IF(ISNUMBER(MATCH(J2223, 'Causas 1'!B:B, 0)), "Taxonomía Antigua", "HUÉRFANO"))</f>
        <v>Taxonomía Nueva</v>
      </c>
      <c r="S2223" s="56">
        <f>YEAR(G2223)</f>
        <v>2025</v>
      </c>
      <c r="T2223" s="8">
        <f>IF(OR(ISBLANK(O2222), O2222=0, O2222="", ISBLANK(P2222), P2222=0, P2222=""), 1, 0)</f>
        <v>1</v>
      </c>
    </row>
    <row r="2224" spans="2:20">
      <c r="B2224" s="14">
        <v>202501632</v>
      </c>
      <c r="C2224" s="8">
        <v>11</v>
      </c>
      <c r="D2224" s="15">
        <v>0</v>
      </c>
      <c r="E2224" s="15">
        <v>0</v>
      </c>
      <c r="F2224" s="16">
        <v>48</v>
      </c>
      <c r="G2224" s="17">
        <v>46022.993078703701</v>
      </c>
      <c r="H2224" s="17">
        <v>46023.033518518518</v>
      </c>
      <c r="I2224" s="18">
        <v>0.97</v>
      </c>
      <c r="J2224" s="16">
        <v>26</v>
      </c>
      <c r="K2224" s="16" t="s">
        <v>4</v>
      </c>
      <c r="L2224" s="15">
        <v>7301</v>
      </c>
      <c r="M2224" s="15" t="s">
        <v>53</v>
      </c>
      <c r="N2224" s="15" t="s">
        <v>275</v>
      </c>
      <c r="O2224" s="15"/>
      <c r="P2224" s="19"/>
      <c r="Q2224" s="20" t="s">
        <v>1661</v>
      </c>
      <c r="R2224" s="54" t="str">
        <f>IF(ISNUMBER(MATCH(J2224, Causas!B:B, 0)), "Taxonomía Nueva", IF(ISNUMBER(MATCH(J2224, 'Causas 1'!B:B, 0)), "Taxonomía Antigua", "HUÉRFANO"))</f>
        <v>Taxonomía Nueva</v>
      </c>
      <c r="S2224" s="56">
        <f>YEAR(G2224)</f>
        <v>2025</v>
      </c>
      <c r="T2224" s="8">
        <f>IF(OR(ISBLANK(O2223), O2223=0, O2223="", ISBLANK(P2223), P2223=0, P2223=""), 1, 0)</f>
        <v>1</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9DDA-AE5E-44DC-9BF5-50DEBFA5DF53}">
  <dimension ref="B3:J13"/>
  <sheetViews>
    <sheetView workbookViewId="0">
      <selection activeCell="M1" sqref="M1"/>
    </sheetView>
  </sheetViews>
  <sheetFormatPr defaultColWidth="9.140625" defaultRowHeight="15"/>
  <cols>
    <col min="1" max="1" width="7.28515625" customWidth="1"/>
    <col min="2" max="2" width="14.5703125" customWidth="1"/>
    <col min="6" max="6" width="15.85546875" customWidth="1"/>
    <col min="7" max="7" width="16.140625" customWidth="1"/>
    <col min="8" max="8" width="13.28515625" customWidth="1"/>
  </cols>
  <sheetData>
    <row r="3" spans="2:10">
      <c r="C3" s="79" t="s">
        <v>1662</v>
      </c>
      <c r="D3" s="79"/>
      <c r="E3" s="79"/>
      <c r="F3" s="81" t="s">
        <v>1663</v>
      </c>
      <c r="G3" s="81"/>
      <c r="H3" s="81"/>
    </row>
    <row r="4" spans="2:10">
      <c r="B4" s="69" t="s">
        <v>20</v>
      </c>
      <c r="C4" s="70" t="s">
        <v>1664</v>
      </c>
      <c r="D4" s="67" t="s">
        <v>1665</v>
      </c>
      <c r="E4" s="67" t="s">
        <v>3</v>
      </c>
      <c r="F4" s="68" t="s">
        <v>1666</v>
      </c>
      <c r="G4" s="68" t="s">
        <v>1667</v>
      </c>
      <c r="H4" s="68" t="s">
        <v>1668</v>
      </c>
    </row>
    <row r="5" spans="2:10">
      <c r="B5" s="69">
        <v>2</v>
      </c>
      <c r="C5">
        <v>57</v>
      </c>
      <c r="D5">
        <v>246</v>
      </c>
      <c r="E5">
        <v>62</v>
      </c>
      <c r="F5">
        <v>24.2</v>
      </c>
      <c r="G5">
        <v>651.94399999999996</v>
      </c>
      <c r="H5">
        <v>261.63</v>
      </c>
      <c r="J5">
        <f>SUM(C5:E5)</f>
        <v>365</v>
      </c>
    </row>
    <row r="6" spans="2:10">
      <c r="B6" s="69">
        <v>6</v>
      </c>
      <c r="C6">
        <v>20</v>
      </c>
      <c r="D6">
        <v>429</v>
      </c>
      <c r="E6">
        <v>79</v>
      </c>
      <c r="F6">
        <v>4.21</v>
      </c>
      <c r="G6">
        <v>778.43611109999995</v>
      </c>
      <c r="H6">
        <v>1310.3510000000001</v>
      </c>
      <c r="J6">
        <f t="shared" ref="J5:J11" si="0">SUM(C6:E6)</f>
        <v>528</v>
      </c>
    </row>
    <row r="7" spans="2:10">
      <c r="B7" s="69">
        <v>7</v>
      </c>
      <c r="C7">
        <v>30</v>
      </c>
      <c r="D7">
        <v>399</v>
      </c>
      <c r="E7">
        <v>97</v>
      </c>
      <c r="F7">
        <v>17.956</v>
      </c>
      <c r="G7">
        <v>916</v>
      </c>
      <c r="H7">
        <v>2199.049</v>
      </c>
      <c r="J7">
        <f t="shared" si="0"/>
        <v>526</v>
      </c>
    </row>
    <row r="8" spans="2:10">
      <c r="B8" s="69">
        <v>8</v>
      </c>
      <c r="C8">
        <v>25</v>
      </c>
      <c r="D8">
        <v>112</v>
      </c>
      <c r="E8">
        <v>42</v>
      </c>
      <c r="F8">
        <v>8.07</v>
      </c>
      <c r="G8">
        <v>177.69300000000001</v>
      </c>
      <c r="H8">
        <v>111.76</v>
      </c>
      <c r="J8">
        <f t="shared" si="0"/>
        <v>179</v>
      </c>
    </row>
    <row r="9" spans="2:10">
      <c r="B9" s="69">
        <v>9</v>
      </c>
      <c r="C9">
        <v>46</v>
      </c>
      <c r="D9">
        <v>292</v>
      </c>
      <c r="E9">
        <v>78</v>
      </c>
      <c r="F9">
        <v>120.7</v>
      </c>
      <c r="G9">
        <v>708.49</v>
      </c>
      <c r="H9">
        <v>319.79000000000002</v>
      </c>
      <c r="J9">
        <f t="shared" si="0"/>
        <v>416</v>
      </c>
    </row>
    <row r="10" spans="2:10">
      <c r="B10" s="69">
        <v>10</v>
      </c>
      <c r="C10">
        <v>7</v>
      </c>
      <c r="D10">
        <v>130</v>
      </c>
      <c r="E10">
        <v>25</v>
      </c>
      <c r="F10">
        <v>3.2</v>
      </c>
      <c r="G10">
        <v>291.95</v>
      </c>
      <c r="H10">
        <v>83.03</v>
      </c>
      <c r="J10">
        <f t="shared" si="0"/>
        <v>162</v>
      </c>
    </row>
    <row r="11" spans="2:10">
      <c r="B11" s="69">
        <v>11</v>
      </c>
      <c r="C11">
        <v>1</v>
      </c>
      <c r="D11">
        <v>32</v>
      </c>
      <c r="E11">
        <v>13</v>
      </c>
      <c r="F11">
        <v>0.55000000000000004</v>
      </c>
      <c r="G11">
        <v>23.66</v>
      </c>
      <c r="H11">
        <v>101</v>
      </c>
      <c r="J11">
        <f t="shared" si="0"/>
        <v>46</v>
      </c>
    </row>
    <row r="12" spans="2:10">
      <c r="B12" s="69" t="s">
        <v>1669</v>
      </c>
      <c r="C12" s="66">
        <f t="shared" ref="C12:H12" si="1">SUM(C5:C11)</f>
        <v>186</v>
      </c>
      <c r="D12" s="66">
        <f t="shared" si="1"/>
        <v>1640</v>
      </c>
      <c r="E12" s="66">
        <f t="shared" si="1"/>
        <v>396</v>
      </c>
      <c r="F12" s="68">
        <f t="shared" si="1"/>
        <v>178.886</v>
      </c>
      <c r="G12" s="68">
        <f t="shared" si="1"/>
        <v>3548.1731110999999</v>
      </c>
      <c r="H12" s="68">
        <f t="shared" si="1"/>
        <v>4386.6100000000006</v>
      </c>
    </row>
    <row r="13" spans="2:10">
      <c r="B13" t="s">
        <v>1670</v>
      </c>
      <c r="C13" s="80">
        <f>SUM(C12:E12)</f>
        <v>2222</v>
      </c>
      <c r="D13" s="80"/>
      <c r="E13" s="80"/>
      <c r="F13" s="81">
        <f>SUM(F12:H12)</f>
        <v>8113.6691111</v>
      </c>
      <c r="G13" s="81"/>
      <c r="H13" s="81"/>
    </row>
  </sheetData>
  <mergeCells count="4">
    <mergeCell ref="C3:E3"/>
    <mergeCell ref="C13:E13"/>
    <mergeCell ref="F13:H13"/>
    <mergeCell ref="F3:H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E6D8-481B-48D8-809B-9BF99C6585EB}">
  <dimension ref="A2:C2"/>
  <sheetViews>
    <sheetView workbookViewId="0"/>
  </sheetViews>
  <sheetFormatPr defaultColWidth="9.140625" defaultRowHeight="15"/>
  <cols>
    <col min="2" max="2" width="24.85546875" customWidth="1"/>
    <col min="3" max="3" width="23.140625" customWidth="1"/>
  </cols>
  <sheetData>
    <row r="2" spans="1:3">
      <c r="A2" t="s">
        <v>1671</v>
      </c>
      <c r="B2" t="s">
        <v>1672</v>
      </c>
      <c r="C2" t="s">
        <v>1673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1E19E-5F0D-4D38-B668-3F8D9992EEB6}">
  <dimension ref="A4:A6"/>
  <sheetViews>
    <sheetView workbookViewId="0"/>
  </sheetViews>
  <sheetFormatPr defaultColWidth="11.42578125" defaultRowHeight="15"/>
  <cols>
    <col min="1" max="1" width="48.7109375" customWidth="1"/>
  </cols>
  <sheetData>
    <row r="4" spans="1:1">
      <c r="A4" s="34" t="s">
        <v>1674</v>
      </c>
    </row>
    <row r="5" spans="1:1">
      <c r="A5" s="57">
        <f>COUNTIF(BD!J:J, 31) / (COUNTA(BD!B:B) - 1)</f>
        <v>9.9009900990099011E-3</v>
      </c>
    </row>
    <row r="6" spans="1:1">
      <c r="A6">
        <f>COUNTIF(BD!J:J, 31) / (COUNTA(BD!A:A) - 1)</f>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B465-F762-470C-BFC9-746B9A1A903B}">
  <dimension ref="B2:D38"/>
  <sheetViews>
    <sheetView topLeftCell="A14" workbookViewId="0">
      <selection activeCell="C34" sqref="C34"/>
    </sheetView>
  </sheetViews>
  <sheetFormatPr defaultColWidth="11.42578125" defaultRowHeight="15"/>
  <cols>
    <col min="1" max="1" width="4.140625" customWidth="1"/>
    <col min="3" max="3" width="50.7109375" bestFit="1" customWidth="1"/>
    <col min="4" max="4" width="146.140625" bestFit="1" customWidth="1"/>
  </cols>
  <sheetData>
    <row r="2" spans="2:4">
      <c r="B2" s="32" t="s">
        <v>1675</v>
      </c>
      <c r="C2" s="32" t="s">
        <v>1676</v>
      </c>
      <c r="D2" s="32" t="s">
        <v>39</v>
      </c>
    </row>
    <row r="3" spans="2:4">
      <c r="B3" s="3">
        <v>1</v>
      </c>
      <c r="C3" s="4" t="s">
        <v>1677</v>
      </c>
      <c r="D3" s="31" t="s">
        <v>1678</v>
      </c>
    </row>
    <row r="4" spans="2:4">
      <c r="B4" s="3">
        <v>2</v>
      </c>
      <c r="C4" s="4" t="s">
        <v>1679</v>
      </c>
      <c r="D4" s="31" t="s">
        <v>1680</v>
      </c>
    </row>
    <row r="5" spans="2:4">
      <c r="B5" s="3">
        <v>3</v>
      </c>
      <c r="C5" s="31" t="s">
        <v>1681</v>
      </c>
      <c r="D5" s="31" t="s">
        <v>1681</v>
      </c>
    </row>
    <row r="6" spans="2:4">
      <c r="B6" s="3">
        <v>4</v>
      </c>
      <c r="C6" s="31" t="s">
        <v>1682</v>
      </c>
      <c r="D6" s="31" t="s">
        <v>1683</v>
      </c>
    </row>
    <row r="7" spans="2:4">
      <c r="B7" s="3">
        <v>5</v>
      </c>
      <c r="C7" s="31" t="s">
        <v>1684</v>
      </c>
      <c r="D7" s="31" t="s">
        <v>1685</v>
      </c>
    </row>
    <row r="8" spans="2:4">
      <c r="B8" s="3">
        <v>6</v>
      </c>
      <c r="C8" s="31" t="s">
        <v>1686</v>
      </c>
      <c r="D8" s="31" t="s">
        <v>1687</v>
      </c>
    </row>
    <row r="9" spans="2:4">
      <c r="B9" s="3">
        <v>7</v>
      </c>
      <c r="C9" s="31" t="s">
        <v>1688</v>
      </c>
      <c r="D9" s="31" t="s">
        <v>1689</v>
      </c>
    </row>
    <row r="10" spans="2:4">
      <c r="B10" s="3">
        <v>8</v>
      </c>
      <c r="C10" s="31" t="s">
        <v>1690</v>
      </c>
      <c r="D10" s="31" t="s">
        <v>1691</v>
      </c>
    </row>
    <row r="11" spans="2:4">
      <c r="B11" s="3">
        <v>9</v>
      </c>
      <c r="C11" s="31" t="s">
        <v>1692</v>
      </c>
      <c r="D11" s="31" t="s">
        <v>1692</v>
      </c>
    </row>
    <row r="12" spans="2:4">
      <c r="B12" s="3">
        <v>10</v>
      </c>
      <c r="C12" s="31" t="s">
        <v>1693</v>
      </c>
      <c r="D12" s="31" t="s">
        <v>1693</v>
      </c>
    </row>
    <row r="13" spans="2:4">
      <c r="B13" s="3">
        <v>11</v>
      </c>
      <c r="C13" s="31" t="s">
        <v>1694</v>
      </c>
      <c r="D13" s="31" t="s">
        <v>1694</v>
      </c>
    </row>
    <row r="14" spans="2:4">
      <c r="B14" s="3">
        <v>12</v>
      </c>
      <c r="C14" s="31" t="s">
        <v>1695</v>
      </c>
      <c r="D14" s="31" t="s">
        <v>1695</v>
      </c>
    </row>
    <row r="15" spans="2:4">
      <c r="B15" s="3">
        <v>13</v>
      </c>
      <c r="C15" s="31" t="s">
        <v>1696</v>
      </c>
      <c r="D15" s="31" t="s">
        <v>1696</v>
      </c>
    </row>
    <row r="16" spans="2:4">
      <c r="B16" s="3">
        <v>14</v>
      </c>
      <c r="C16" s="31" t="s">
        <v>1697</v>
      </c>
      <c r="D16" s="31" t="s">
        <v>1697</v>
      </c>
    </row>
    <row r="17" spans="2:4">
      <c r="B17" s="3">
        <v>15</v>
      </c>
      <c r="C17" s="31" t="s">
        <v>1698</v>
      </c>
      <c r="D17" s="31" t="s">
        <v>1698</v>
      </c>
    </row>
    <row r="18" spans="2:4">
      <c r="B18" s="3">
        <v>16</v>
      </c>
      <c r="C18" s="31" t="s">
        <v>1699</v>
      </c>
      <c r="D18" s="31" t="s">
        <v>1700</v>
      </c>
    </row>
    <row r="19" spans="2:4">
      <c r="B19" s="3">
        <v>17</v>
      </c>
      <c r="C19" s="31" t="s">
        <v>1701</v>
      </c>
      <c r="D19" s="31" t="s">
        <v>1702</v>
      </c>
    </row>
    <row r="20" spans="2:4">
      <c r="B20" s="3">
        <v>18</v>
      </c>
      <c r="C20" s="31" t="s">
        <v>1703</v>
      </c>
      <c r="D20" s="31" t="s">
        <v>1703</v>
      </c>
    </row>
    <row r="21" spans="2:4">
      <c r="B21" s="3">
        <v>19</v>
      </c>
      <c r="C21" s="31" t="s">
        <v>1704</v>
      </c>
      <c r="D21" s="31" t="s">
        <v>1704</v>
      </c>
    </row>
    <row r="22" spans="2:4">
      <c r="B22" s="3">
        <v>20</v>
      </c>
      <c r="C22" s="31" t="s">
        <v>1705</v>
      </c>
      <c r="D22" s="31" t="s">
        <v>1706</v>
      </c>
    </row>
    <row r="23" spans="2:4">
      <c r="B23" s="3">
        <v>21</v>
      </c>
      <c r="C23" s="31" t="s">
        <v>1707</v>
      </c>
      <c r="D23" s="31" t="s">
        <v>1708</v>
      </c>
    </row>
    <row r="24" spans="2:4">
      <c r="B24" s="3">
        <v>22</v>
      </c>
      <c r="C24" s="31" t="s">
        <v>1709</v>
      </c>
      <c r="D24" s="31" t="s">
        <v>1710</v>
      </c>
    </row>
    <row r="25" spans="2:4">
      <c r="B25" s="3">
        <v>23</v>
      </c>
      <c r="C25" s="31" t="s">
        <v>1711</v>
      </c>
      <c r="D25" s="31" t="s">
        <v>1711</v>
      </c>
    </row>
    <row r="26" spans="2:4">
      <c r="B26" s="3">
        <v>24</v>
      </c>
      <c r="C26" s="4" t="s">
        <v>1712</v>
      </c>
      <c r="D26" s="31" t="s">
        <v>1713</v>
      </c>
    </row>
    <row r="27" spans="2:4">
      <c r="B27" s="3">
        <v>25</v>
      </c>
      <c r="C27" s="4" t="s">
        <v>1714</v>
      </c>
      <c r="D27" s="31" t="s">
        <v>1715</v>
      </c>
    </row>
    <row r="28" spans="2:4">
      <c r="B28" s="3">
        <v>26</v>
      </c>
      <c r="C28" s="4" t="s">
        <v>1716</v>
      </c>
      <c r="D28" s="31" t="s">
        <v>1716</v>
      </c>
    </row>
    <row r="29" spans="2:4">
      <c r="B29" s="3">
        <v>27</v>
      </c>
      <c r="C29" s="4" t="s">
        <v>1717</v>
      </c>
      <c r="D29" s="31" t="s">
        <v>1718</v>
      </c>
    </row>
    <row r="30" spans="2:4">
      <c r="B30" s="3">
        <v>28</v>
      </c>
      <c r="C30" s="31" t="s">
        <v>1719</v>
      </c>
      <c r="D30" s="31" t="s">
        <v>1719</v>
      </c>
    </row>
    <row r="31" spans="2:4">
      <c r="B31" s="3">
        <v>29</v>
      </c>
      <c r="C31" s="31" t="s">
        <v>1720</v>
      </c>
      <c r="D31" s="31" t="s">
        <v>1720</v>
      </c>
    </row>
    <row r="32" spans="2:4">
      <c r="B32" s="3">
        <v>30</v>
      </c>
      <c r="C32" s="31" t="s">
        <v>1721</v>
      </c>
      <c r="D32" s="31" t="s">
        <v>1721</v>
      </c>
    </row>
    <row r="33" spans="2:4">
      <c r="B33" s="3">
        <v>31</v>
      </c>
      <c r="C33" s="31" t="s">
        <v>1722</v>
      </c>
      <c r="D33" s="31" t="s">
        <v>1722</v>
      </c>
    </row>
    <row r="34" spans="2:4">
      <c r="B34" s="3">
        <v>32</v>
      </c>
      <c r="C34" s="31" t="s">
        <v>1723</v>
      </c>
      <c r="D34" s="31" t="s">
        <v>1723</v>
      </c>
    </row>
    <row r="35" spans="2:4">
      <c r="B35" s="3">
        <v>33</v>
      </c>
      <c r="C35" s="31" t="s">
        <v>1724</v>
      </c>
      <c r="D35" s="31" t="s">
        <v>1724</v>
      </c>
    </row>
    <row r="36" spans="2:4">
      <c r="B36" s="3">
        <v>34</v>
      </c>
      <c r="C36" s="31" t="s">
        <v>1725</v>
      </c>
      <c r="D36" s="31" t="s">
        <v>1725</v>
      </c>
    </row>
    <row r="37" spans="2:4">
      <c r="B37" s="3">
        <v>35</v>
      </c>
      <c r="C37" s="4" t="s">
        <v>1726</v>
      </c>
      <c r="D37" s="31" t="s">
        <v>1727</v>
      </c>
    </row>
    <row r="38" spans="2:4">
      <c r="B38" s="3">
        <v>36</v>
      </c>
      <c r="C38" s="4" t="s">
        <v>1728</v>
      </c>
      <c r="D38" s="31" t="s">
        <v>1729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15DE4-29EB-44EB-B211-0452D1EFC14A}">
  <dimension ref="B2:E142"/>
  <sheetViews>
    <sheetView workbookViewId="0">
      <selection activeCell="B40" sqref="B40"/>
    </sheetView>
  </sheetViews>
  <sheetFormatPr defaultColWidth="11.42578125" defaultRowHeight="15"/>
  <cols>
    <col min="3" max="3" width="26.7109375" customWidth="1"/>
    <col min="4" max="4" width="77.28515625" customWidth="1"/>
  </cols>
  <sheetData>
    <row r="2" spans="2:5">
      <c r="B2" s="37" t="s">
        <v>1730</v>
      </c>
      <c r="C2" s="37" t="s">
        <v>1731</v>
      </c>
      <c r="D2" s="37" t="s">
        <v>1732</v>
      </c>
      <c r="E2" s="37" t="s">
        <v>40</v>
      </c>
    </row>
    <row r="3" spans="2:5">
      <c r="B3" s="38">
        <v>1001</v>
      </c>
      <c r="C3" s="38" t="s">
        <v>1664</v>
      </c>
      <c r="D3" s="38" t="s">
        <v>1733</v>
      </c>
      <c r="E3" s="38" t="s">
        <v>3</v>
      </c>
    </row>
    <row r="4" spans="2:5">
      <c r="B4" s="38">
        <v>1002</v>
      </c>
      <c r="C4" s="38" t="s">
        <v>1664</v>
      </c>
      <c r="D4" s="38" t="s">
        <v>1734</v>
      </c>
      <c r="E4" s="38" t="s">
        <v>2</v>
      </c>
    </row>
    <row r="5" spans="2:5">
      <c r="B5" s="38">
        <v>1003</v>
      </c>
      <c r="C5" s="38" t="s">
        <v>1664</v>
      </c>
      <c r="D5" s="38" t="s">
        <v>1735</v>
      </c>
      <c r="E5" s="38" t="s">
        <v>2</v>
      </c>
    </row>
    <row r="6" spans="2:5">
      <c r="B6" s="38">
        <v>1004</v>
      </c>
      <c r="C6" s="38" t="s">
        <v>1664</v>
      </c>
      <c r="D6" s="38" t="s">
        <v>1736</v>
      </c>
      <c r="E6" s="38" t="s">
        <v>2</v>
      </c>
    </row>
    <row r="7" spans="2:5">
      <c r="B7" s="38">
        <v>1005</v>
      </c>
      <c r="C7" s="38" t="s">
        <v>1664</v>
      </c>
      <c r="D7" s="38" t="s">
        <v>1737</v>
      </c>
      <c r="E7" s="38" t="s">
        <v>2</v>
      </c>
    </row>
    <row r="8" spans="2:5">
      <c r="B8" s="38">
        <v>1006</v>
      </c>
      <c r="C8" s="38" t="s">
        <v>1664</v>
      </c>
      <c r="D8" s="38" t="s">
        <v>1738</v>
      </c>
      <c r="E8" s="38" t="s">
        <v>2</v>
      </c>
    </row>
    <row r="9" spans="2:5">
      <c r="B9" s="38">
        <v>1007</v>
      </c>
      <c r="C9" s="38" t="s">
        <v>1664</v>
      </c>
      <c r="D9" s="38" t="s">
        <v>1739</v>
      </c>
      <c r="E9" s="38" t="s">
        <v>2</v>
      </c>
    </row>
    <row r="10" spans="2:5">
      <c r="B10" s="38">
        <v>1008</v>
      </c>
      <c r="C10" s="38" t="s">
        <v>1664</v>
      </c>
      <c r="D10" s="38" t="s">
        <v>1740</v>
      </c>
      <c r="E10" s="38" t="s">
        <v>2</v>
      </c>
    </row>
    <row r="11" spans="2:5">
      <c r="B11" s="38">
        <v>1009</v>
      </c>
      <c r="C11" s="38" t="s">
        <v>1664</v>
      </c>
      <c r="D11" s="38" t="s">
        <v>1741</v>
      </c>
      <c r="E11" s="38" t="s">
        <v>2</v>
      </c>
    </row>
    <row r="12" spans="2:5">
      <c r="B12" s="38">
        <v>1010</v>
      </c>
      <c r="C12" s="38" t="s">
        <v>1664</v>
      </c>
      <c r="D12" s="38" t="s">
        <v>1742</v>
      </c>
      <c r="E12" s="38" t="s">
        <v>2</v>
      </c>
    </row>
    <row r="13" spans="2:5">
      <c r="B13" s="38">
        <v>1011</v>
      </c>
      <c r="C13" s="38" t="s">
        <v>1664</v>
      </c>
      <c r="D13" s="38" t="s">
        <v>1743</v>
      </c>
      <c r="E13" s="38" t="s">
        <v>2</v>
      </c>
    </row>
    <row r="14" spans="2:5">
      <c r="B14" s="38">
        <v>1012</v>
      </c>
      <c r="C14" s="38" t="s">
        <v>1664</v>
      </c>
      <c r="D14" s="38" t="s">
        <v>1744</v>
      </c>
      <c r="E14" s="38" t="s">
        <v>2</v>
      </c>
    </row>
    <row r="15" spans="2:5">
      <c r="B15" s="38">
        <v>1013</v>
      </c>
      <c r="C15" s="38" t="s">
        <v>1664</v>
      </c>
      <c r="D15" s="38" t="s">
        <v>1745</v>
      </c>
      <c r="E15" s="38" t="s">
        <v>2</v>
      </c>
    </row>
    <row r="16" spans="2:5">
      <c r="B16" s="38">
        <v>1014</v>
      </c>
      <c r="C16" s="38" t="s">
        <v>1664</v>
      </c>
      <c r="D16" s="38" t="s">
        <v>1746</v>
      </c>
      <c r="E16" s="38" t="s">
        <v>2</v>
      </c>
    </row>
    <row r="17" spans="2:5">
      <c r="B17" s="38">
        <v>1015</v>
      </c>
      <c r="C17" s="38" t="s">
        <v>1664</v>
      </c>
      <c r="D17" s="38" t="s">
        <v>1747</v>
      </c>
      <c r="E17" s="38" t="s">
        <v>2</v>
      </c>
    </row>
    <row r="18" spans="2:5">
      <c r="B18" s="38">
        <v>1016</v>
      </c>
      <c r="C18" s="38" t="s">
        <v>1664</v>
      </c>
      <c r="D18" s="38" t="s">
        <v>1748</v>
      </c>
      <c r="E18" s="38" t="s">
        <v>2</v>
      </c>
    </row>
    <row r="19" spans="2:5">
      <c r="B19" s="38">
        <v>1017</v>
      </c>
      <c r="C19" s="38" t="s">
        <v>1664</v>
      </c>
      <c r="D19" s="38" t="s">
        <v>1749</v>
      </c>
      <c r="E19" s="38" t="s">
        <v>2</v>
      </c>
    </row>
    <row r="20" spans="2:5">
      <c r="B20" s="38">
        <v>1018</v>
      </c>
      <c r="C20" s="38" t="s">
        <v>1664</v>
      </c>
      <c r="D20" s="38" t="s">
        <v>1750</v>
      </c>
      <c r="E20" s="38" t="s">
        <v>2</v>
      </c>
    </row>
    <row r="21" spans="2:5">
      <c r="B21" s="38">
        <v>1019</v>
      </c>
      <c r="C21" s="38" t="s">
        <v>1664</v>
      </c>
      <c r="D21" s="38" t="s">
        <v>1751</v>
      </c>
      <c r="E21" s="38" t="s">
        <v>2</v>
      </c>
    </row>
    <row r="22" spans="2:5">
      <c r="B22" s="38">
        <v>1020</v>
      </c>
      <c r="C22" s="38" t="s">
        <v>1664</v>
      </c>
      <c r="D22" s="38" t="s">
        <v>1752</v>
      </c>
      <c r="E22" s="38" t="s">
        <v>2</v>
      </c>
    </row>
    <row r="23" spans="2:5">
      <c r="B23" s="38">
        <v>1021</v>
      </c>
      <c r="C23" s="38" t="s">
        <v>1664</v>
      </c>
      <c r="D23" s="38" t="s">
        <v>1753</v>
      </c>
      <c r="E23" s="38" t="s">
        <v>2</v>
      </c>
    </row>
    <row r="24" spans="2:5">
      <c r="B24" s="38">
        <v>1022</v>
      </c>
      <c r="C24" s="38" t="s">
        <v>1664</v>
      </c>
      <c r="D24" s="38" t="s">
        <v>1754</v>
      </c>
      <c r="E24" s="38" t="s">
        <v>2</v>
      </c>
    </row>
    <row r="25" spans="2:5">
      <c r="B25" s="38">
        <v>1023</v>
      </c>
      <c r="C25" s="38" t="s">
        <v>1664</v>
      </c>
      <c r="D25" s="38" t="s">
        <v>1755</v>
      </c>
      <c r="E25" s="38" t="s">
        <v>2</v>
      </c>
    </row>
    <row r="26" spans="2:5">
      <c r="B26" s="38">
        <v>1024</v>
      </c>
      <c r="C26" s="38" t="s">
        <v>1664</v>
      </c>
      <c r="D26" s="38" t="s">
        <v>1756</v>
      </c>
      <c r="E26" s="38" t="s">
        <v>2</v>
      </c>
    </row>
    <row r="27" spans="2:5">
      <c r="B27" s="38">
        <v>1025</v>
      </c>
      <c r="C27" s="38" t="s">
        <v>1664</v>
      </c>
      <c r="D27" s="38" t="s">
        <v>1757</v>
      </c>
      <c r="E27" s="38" t="s">
        <v>2</v>
      </c>
    </row>
    <row r="28" spans="2:5">
      <c r="B28" s="38">
        <v>1026</v>
      </c>
      <c r="C28" s="38" t="s">
        <v>1664</v>
      </c>
      <c r="D28" s="38" t="s">
        <v>1758</v>
      </c>
      <c r="E28" s="38" t="s">
        <v>2</v>
      </c>
    </row>
    <row r="29" spans="2:5">
      <c r="B29" s="38">
        <v>1027</v>
      </c>
      <c r="C29" s="38" t="s">
        <v>1664</v>
      </c>
      <c r="D29" s="38" t="s">
        <v>1759</v>
      </c>
      <c r="E29" s="38" t="s">
        <v>2</v>
      </c>
    </row>
    <row r="30" spans="2:5">
      <c r="B30" s="38">
        <v>1028</v>
      </c>
      <c r="C30" s="38" t="s">
        <v>1664</v>
      </c>
      <c r="D30" s="38" t="s">
        <v>1760</v>
      </c>
      <c r="E30" s="38" t="s">
        <v>2</v>
      </c>
    </row>
    <row r="31" spans="2:5">
      <c r="B31" s="38">
        <v>1029</v>
      </c>
      <c r="C31" s="38" t="s">
        <v>1664</v>
      </c>
      <c r="D31" s="38" t="s">
        <v>1761</v>
      </c>
      <c r="E31" s="38" t="s">
        <v>2</v>
      </c>
    </row>
    <row r="32" spans="2:5">
      <c r="B32" s="38">
        <v>1030</v>
      </c>
      <c r="C32" s="38" t="s">
        <v>1762</v>
      </c>
      <c r="D32" s="38" t="s">
        <v>1763</v>
      </c>
      <c r="E32" s="38" t="s">
        <v>2</v>
      </c>
    </row>
    <row r="33" spans="2:5">
      <c r="B33" s="38">
        <v>1031</v>
      </c>
      <c r="C33" s="38" t="s">
        <v>1664</v>
      </c>
      <c r="D33" s="38" t="s">
        <v>1764</v>
      </c>
      <c r="E33" s="38" t="s">
        <v>2</v>
      </c>
    </row>
    <row r="34" spans="2:5">
      <c r="B34" s="38">
        <v>1032</v>
      </c>
      <c r="C34" s="38" t="s">
        <v>1664</v>
      </c>
      <c r="D34" s="38" t="s">
        <v>1765</v>
      </c>
      <c r="E34" s="38" t="s">
        <v>2</v>
      </c>
    </row>
    <row r="35" spans="2:5">
      <c r="B35" s="38">
        <v>1101</v>
      </c>
      <c r="C35" s="38" t="s">
        <v>1766</v>
      </c>
      <c r="D35" s="38" t="s">
        <v>1767</v>
      </c>
      <c r="E35" s="38" t="s">
        <v>4</v>
      </c>
    </row>
    <row r="36" spans="2:5">
      <c r="B36" s="38">
        <v>1102</v>
      </c>
      <c r="C36" s="38" t="s">
        <v>1766</v>
      </c>
      <c r="D36" s="38" t="s">
        <v>1768</v>
      </c>
      <c r="E36" s="38" t="s">
        <v>4</v>
      </c>
    </row>
    <row r="37" spans="2:5">
      <c r="B37" s="38">
        <v>1103</v>
      </c>
      <c r="C37" s="38" t="s">
        <v>1766</v>
      </c>
      <c r="D37" s="38" t="s">
        <v>1769</v>
      </c>
      <c r="E37" s="38" t="s">
        <v>4</v>
      </c>
    </row>
    <row r="38" spans="2:5">
      <c r="B38" s="38">
        <v>1104</v>
      </c>
      <c r="C38" s="38" t="s">
        <v>1766</v>
      </c>
      <c r="D38" s="38" t="s">
        <v>1770</v>
      </c>
      <c r="E38" s="38" t="s">
        <v>4</v>
      </c>
    </row>
    <row r="39" spans="2:5">
      <c r="B39" s="38">
        <v>1005</v>
      </c>
      <c r="C39" s="38" t="s">
        <v>1766</v>
      </c>
      <c r="D39" s="38" t="s">
        <v>1771</v>
      </c>
      <c r="E39" s="38" t="s">
        <v>4</v>
      </c>
    </row>
    <row r="40" spans="2:5">
      <c r="B40" s="38">
        <v>1106</v>
      </c>
      <c r="C40" s="38" t="s">
        <v>1766</v>
      </c>
      <c r="D40" s="38" t="s">
        <v>1772</v>
      </c>
      <c r="E40" s="38" t="s">
        <v>4</v>
      </c>
    </row>
    <row r="41" spans="2:5">
      <c r="B41" s="38">
        <v>1107</v>
      </c>
      <c r="C41" s="38" t="s">
        <v>1766</v>
      </c>
      <c r="D41" s="38" t="s">
        <v>1773</v>
      </c>
      <c r="E41" s="38" t="s">
        <v>4</v>
      </c>
    </row>
    <row r="42" spans="2:5">
      <c r="B42" s="38">
        <v>1108</v>
      </c>
      <c r="C42" s="38" t="s">
        <v>1766</v>
      </c>
      <c r="D42" s="38" t="s">
        <v>1774</v>
      </c>
      <c r="E42" s="38" t="s">
        <v>3</v>
      </c>
    </row>
    <row r="43" spans="2:5">
      <c r="B43" s="38">
        <v>1109</v>
      </c>
      <c r="C43" s="38" t="s">
        <v>1766</v>
      </c>
      <c r="D43" s="38" t="s">
        <v>1775</v>
      </c>
      <c r="E43" s="38" t="s">
        <v>4</v>
      </c>
    </row>
    <row r="44" spans="2:5">
      <c r="B44" s="38">
        <v>1110</v>
      </c>
      <c r="C44" s="38" t="s">
        <v>1766</v>
      </c>
      <c r="D44" s="38" t="s">
        <v>1776</v>
      </c>
      <c r="E44" s="38" t="s">
        <v>4</v>
      </c>
    </row>
    <row r="45" spans="2:5">
      <c r="B45" s="38">
        <v>1111</v>
      </c>
      <c r="C45" s="38" t="s">
        <v>1766</v>
      </c>
      <c r="D45" s="38" t="s">
        <v>1777</v>
      </c>
      <c r="E45" s="38" t="s">
        <v>4</v>
      </c>
    </row>
    <row r="46" spans="2:5">
      <c r="B46" s="38">
        <v>1201</v>
      </c>
      <c r="C46" s="38" t="s">
        <v>1778</v>
      </c>
      <c r="D46" s="38" t="s">
        <v>1779</v>
      </c>
      <c r="E46" s="38" t="s">
        <v>3</v>
      </c>
    </row>
    <row r="47" spans="2:5">
      <c r="B47" s="38">
        <v>1202</v>
      </c>
      <c r="C47" s="38" t="s">
        <v>1778</v>
      </c>
      <c r="D47" s="38" t="s">
        <v>1780</v>
      </c>
      <c r="E47" s="38" t="s">
        <v>3</v>
      </c>
    </row>
    <row r="48" spans="2:5">
      <c r="B48" s="38">
        <v>1203</v>
      </c>
      <c r="C48" s="38" t="s">
        <v>1778</v>
      </c>
      <c r="D48" s="38" t="s">
        <v>1781</v>
      </c>
      <c r="E48" s="38" t="s">
        <v>3</v>
      </c>
    </row>
    <row r="49" spans="2:5">
      <c r="B49" s="38">
        <v>1204</v>
      </c>
      <c r="C49" s="38" t="s">
        <v>1778</v>
      </c>
      <c r="D49" s="38" t="s">
        <v>1782</v>
      </c>
      <c r="E49" s="38" t="s">
        <v>3</v>
      </c>
    </row>
    <row r="50" spans="2:5">
      <c r="B50" s="38">
        <v>1206</v>
      </c>
      <c r="C50" s="38" t="s">
        <v>1778</v>
      </c>
      <c r="D50" s="38" t="s">
        <v>1783</v>
      </c>
      <c r="E50" s="38" t="s">
        <v>3</v>
      </c>
    </row>
    <row r="51" spans="2:5">
      <c r="B51" s="38">
        <v>1207</v>
      </c>
      <c r="C51" s="38" t="s">
        <v>1778</v>
      </c>
      <c r="D51" s="38" t="s">
        <v>1739</v>
      </c>
      <c r="E51" s="38" t="s">
        <v>4</v>
      </c>
    </row>
    <row r="52" spans="2:5">
      <c r="B52" s="38">
        <v>1301</v>
      </c>
      <c r="C52" s="38" t="s">
        <v>1784</v>
      </c>
      <c r="D52" s="38" t="s">
        <v>1785</v>
      </c>
      <c r="E52" s="38" t="s">
        <v>3</v>
      </c>
    </row>
    <row r="53" spans="2:5">
      <c r="B53" s="38">
        <v>1302</v>
      </c>
      <c r="C53" s="38" t="s">
        <v>1784</v>
      </c>
      <c r="D53" s="38" t="s">
        <v>1786</v>
      </c>
      <c r="E53" s="38" t="s">
        <v>3</v>
      </c>
    </row>
    <row r="54" spans="2:5">
      <c r="B54" s="38">
        <v>1303</v>
      </c>
      <c r="C54" s="38" t="s">
        <v>1784</v>
      </c>
      <c r="D54" s="38" t="s">
        <v>1787</v>
      </c>
      <c r="E54" s="38" t="s">
        <v>3</v>
      </c>
    </row>
    <row r="55" spans="2:5">
      <c r="B55" s="38">
        <v>1304</v>
      </c>
      <c r="C55" s="38" t="s">
        <v>1784</v>
      </c>
      <c r="D55" s="38" t="s">
        <v>1739</v>
      </c>
      <c r="E55" s="38" t="s">
        <v>4</v>
      </c>
    </row>
    <row r="56" spans="2:5">
      <c r="B56" s="38">
        <v>1401</v>
      </c>
      <c r="C56" s="38" t="s">
        <v>1788</v>
      </c>
      <c r="D56" s="38" t="s">
        <v>1789</v>
      </c>
      <c r="E56" s="38" t="s">
        <v>4</v>
      </c>
    </row>
    <row r="57" spans="2:5">
      <c r="B57" s="38">
        <v>1402</v>
      </c>
      <c r="C57" s="38" t="s">
        <v>1788</v>
      </c>
      <c r="D57" s="38" t="s">
        <v>1790</v>
      </c>
      <c r="E57" s="38" t="s">
        <v>4</v>
      </c>
    </row>
    <row r="58" spans="2:5">
      <c r="B58" s="38">
        <v>1403</v>
      </c>
      <c r="C58" s="38" t="s">
        <v>1788</v>
      </c>
      <c r="D58" s="38" t="s">
        <v>1791</v>
      </c>
      <c r="E58" s="38" t="s">
        <v>4</v>
      </c>
    </row>
    <row r="59" spans="2:5">
      <c r="B59" s="38">
        <v>1404</v>
      </c>
      <c r="C59" s="38" t="s">
        <v>1788</v>
      </c>
      <c r="D59" s="38" t="s">
        <v>1792</v>
      </c>
      <c r="E59" s="38" t="s">
        <v>4</v>
      </c>
    </row>
    <row r="60" spans="2:5">
      <c r="B60" s="38">
        <v>1405</v>
      </c>
      <c r="C60" s="38" t="s">
        <v>1788</v>
      </c>
      <c r="D60" s="38" t="s">
        <v>1739</v>
      </c>
      <c r="E60" s="38" t="s">
        <v>4</v>
      </c>
    </row>
    <row r="61" spans="2:5">
      <c r="B61" s="38">
        <v>1501</v>
      </c>
      <c r="C61" s="38" t="s">
        <v>1793</v>
      </c>
      <c r="D61" s="38" t="s">
        <v>1794</v>
      </c>
      <c r="E61" s="38" t="s">
        <v>4</v>
      </c>
    </row>
    <row r="62" spans="2:5">
      <c r="B62" s="38">
        <v>1502</v>
      </c>
      <c r="C62" s="38" t="s">
        <v>1793</v>
      </c>
      <c r="D62" s="38" t="s">
        <v>1795</v>
      </c>
      <c r="E62" s="38" t="s">
        <v>4</v>
      </c>
    </row>
    <row r="63" spans="2:5">
      <c r="B63" s="38">
        <v>1503</v>
      </c>
      <c r="C63" s="38" t="s">
        <v>1793</v>
      </c>
      <c r="D63" s="38" t="s">
        <v>1739</v>
      </c>
      <c r="E63" s="38" t="s">
        <v>4</v>
      </c>
    </row>
    <row r="64" spans="2:5">
      <c r="B64" s="38">
        <v>1601</v>
      </c>
      <c r="C64" s="38" t="s">
        <v>1796</v>
      </c>
      <c r="D64" s="38" t="s">
        <v>1797</v>
      </c>
      <c r="E64" s="38" t="s">
        <v>3</v>
      </c>
    </row>
    <row r="65" spans="2:5">
      <c r="B65" s="38">
        <v>1602</v>
      </c>
      <c r="C65" s="38" t="s">
        <v>1796</v>
      </c>
      <c r="D65" s="38" t="s">
        <v>1798</v>
      </c>
      <c r="E65" s="38" t="s">
        <v>3</v>
      </c>
    </row>
    <row r="66" spans="2:5">
      <c r="B66" s="38">
        <v>1603</v>
      </c>
      <c r="C66" s="38" t="s">
        <v>1796</v>
      </c>
      <c r="D66" s="38" t="s">
        <v>1799</v>
      </c>
      <c r="E66" s="38" t="s">
        <v>3</v>
      </c>
    </row>
    <row r="67" spans="2:5">
      <c r="B67" s="38">
        <v>1604</v>
      </c>
      <c r="C67" s="38" t="s">
        <v>1796</v>
      </c>
      <c r="D67" s="38" t="s">
        <v>1800</v>
      </c>
      <c r="E67" s="38" t="s">
        <v>3</v>
      </c>
    </row>
    <row r="68" spans="2:5">
      <c r="B68" s="38">
        <v>1605</v>
      </c>
      <c r="C68" s="38" t="s">
        <v>1796</v>
      </c>
      <c r="D68" s="38" t="s">
        <v>1801</v>
      </c>
      <c r="E68" s="38" t="s">
        <v>3</v>
      </c>
    </row>
    <row r="69" spans="2:5">
      <c r="B69" s="38">
        <v>1606</v>
      </c>
      <c r="C69" s="38" t="s">
        <v>1796</v>
      </c>
      <c r="D69" s="38" t="s">
        <v>1802</v>
      </c>
      <c r="E69" s="38" t="s">
        <v>3</v>
      </c>
    </row>
    <row r="70" spans="2:5">
      <c r="B70" s="38">
        <v>1607</v>
      </c>
      <c r="C70" s="38" t="s">
        <v>1796</v>
      </c>
      <c r="D70" s="38" t="s">
        <v>1739</v>
      </c>
      <c r="E70" s="38" t="s">
        <v>4</v>
      </c>
    </row>
    <row r="71" spans="2:5">
      <c r="B71" s="38">
        <v>1608</v>
      </c>
      <c r="C71" s="38" t="s">
        <v>1796</v>
      </c>
      <c r="D71" s="38" t="s">
        <v>1803</v>
      </c>
      <c r="E71" s="38" t="s">
        <v>3</v>
      </c>
    </row>
    <row r="72" spans="2:5">
      <c r="B72" s="38">
        <v>1701</v>
      </c>
      <c r="C72" s="38" t="s">
        <v>1804</v>
      </c>
      <c r="D72" s="38" t="s">
        <v>1805</v>
      </c>
      <c r="E72" s="38" t="s">
        <v>3</v>
      </c>
    </row>
    <row r="73" spans="2:5">
      <c r="B73" s="38">
        <v>1702</v>
      </c>
      <c r="C73" s="38" t="s">
        <v>1804</v>
      </c>
      <c r="D73" s="38" t="s">
        <v>1806</v>
      </c>
      <c r="E73" s="38" t="s">
        <v>3</v>
      </c>
    </row>
    <row r="74" spans="2:5">
      <c r="B74" s="38">
        <v>1703</v>
      </c>
      <c r="C74" s="38" t="s">
        <v>1804</v>
      </c>
      <c r="D74" s="38" t="s">
        <v>1807</v>
      </c>
      <c r="E74" s="38" t="s">
        <v>3</v>
      </c>
    </row>
    <row r="75" spans="2:5">
      <c r="B75" s="38">
        <v>1704</v>
      </c>
      <c r="C75" s="38" t="s">
        <v>1804</v>
      </c>
      <c r="D75" s="38" t="s">
        <v>1808</v>
      </c>
      <c r="E75" s="38" t="s">
        <v>3</v>
      </c>
    </row>
    <row r="76" spans="2:5">
      <c r="B76" s="38">
        <v>1705</v>
      </c>
      <c r="C76" s="38" t="s">
        <v>1804</v>
      </c>
      <c r="D76" s="38" t="s">
        <v>1809</v>
      </c>
      <c r="E76" s="38" t="s">
        <v>3</v>
      </c>
    </row>
    <row r="77" spans="2:5">
      <c r="B77" s="38">
        <v>1706</v>
      </c>
      <c r="C77" s="38" t="s">
        <v>1804</v>
      </c>
      <c r="D77" s="38" t="s">
        <v>1810</v>
      </c>
      <c r="E77" s="38" t="s">
        <v>3</v>
      </c>
    </row>
    <row r="78" spans="2:5">
      <c r="B78" s="38">
        <v>1707</v>
      </c>
      <c r="C78" s="38" t="s">
        <v>1804</v>
      </c>
      <c r="D78" s="38" t="s">
        <v>1739</v>
      </c>
      <c r="E78" s="38" t="s">
        <v>4</v>
      </c>
    </row>
    <row r="79" spans="2:5">
      <c r="B79" s="38">
        <v>1708</v>
      </c>
      <c r="C79" s="38" t="s">
        <v>1804</v>
      </c>
      <c r="D79" s="38" t="s">
        <v>1811</v>
      </c>
      <c r="E79" s="38" t="s">
        <v>3</v>
      </c>
    </row>
    <row r="80" spans="2:5">
      <c r="B80" s="38">
        <v>1801</v>
      </c>
      <c r="C80" s="38" t="s">
        <v>1812</v>
      </c>
      <c r="D80" s="38" t="s">
        <v>1813</v>
      </c>
      <c r="E80" s="38" t="s">
        <v>4</v>
      </c>
    </row>
    <row r="81" spans="2:5">
      <c r="B81" s="38">
        <v>1802</v>
      </c>
      <c r="C81" s="38" t="s">
        <v>1812</v>
      </c>
      <c r="D81" s="38" t="s">
        <v>1814</v>
      </c>
      <c r="E81" s="38" t="s">
        <v>4</v>
      </c>
    </row>
    <row r="82" spans="2:5">
      <c r="B82" s="38">
        <v>1803</v>
      </c>
      <c r="C82" s="38" t="s">
        <v>1812</v>
      </c>
      <c r="D82" s="38" t="s">
        <v>1815</v>
      </c>
      <c r="E82" s="38" t="s">
        <v>3</v>
      </c>
    </row>
    <row r="83" spans="2:5">
      <c r="B83" s="38">
        <v>1804</v>
      </c>
      <c r="C83" s="38" t="s">
        <v>1812</v>
      </c>
      <c r="D83" s="38" t="s">
        <v>1816</v>
      </c>
      <c r="E83" s="38" t="s">
        <v>4</v>
      </c>
    </row>
    <row r="84" spans="2:5">
      <c r="B84" s="38">
        <v>1805</v>
      </c>
      <c r="C84" s="38" t="s">
        <v>1812</v>
      </c>
      <c r="D84" s="38" t="s">
        <v>1817</v>
      </c>
      <c r="E84" s="38" t="s">
        <v>4</v>
      </c>
    </row>
    <row r="85" spans="2:5">
      <c r="B85" s="38">
        <v>1806</v>
      </c>
      <c r="C85" s="38" t="s">
        <v>1812</v>
      </c>
      <c r="D85" s="38" t="s">
        <v>1818</v>
      </c>
      <c r="E85" s="38" t="s">
        <v>4</v>
      </c>
    </row>
    <row r="86" spans="2:5">
      <c r="B86" s="38">
        <v>1807</v>
      </c>
      <c r="C86" s="38" t="s">
        <v>1812</v>
      </c>
      <c r="D86" s="38" t="s">
        <v>1819</v>
      </c>
      <c r="E86" s="38" t="s">
        <v>4</v>
      </c>
    </row>
    <row r="87" spans="2:5">
      <c r="B87" s="38">
        <v>1808</v>
      </c>
      <c r="C87" s="38" t="s">
        <v>1812</v>
      </c>
      <c r="D87" s="38" t="s">
        <v>1820</v>
      </c>
      <c r="E87" s="38" t="s">
        <v>4</v>
      </c>
    </row>
    <row r="88" spans="2:5">
      <c r="B88" s="38">
        <v>1809</v>
      </c>
      <c r="C88" s="38" t="s">
        <v>1812</v>
      </c>
      <c r="D88" s="38" t="s">
        <v>1821</v>
      </c>
      <c r="E88" s="38" t="s">
        <v>4</v>
      </c>
    </row>
    <row r="89" spans="2:5">
      <c r="B89" s="38">
        <v>1810</v>
      </c>
      <c r="C89" s="38" t="s">
        <v>1812</v>
      </c>
      <c r="D89" s="38" t="s">
        <v>1739</v>
      </c>
      <c r="E89" s="38" t="s">
        <v>4</v>
      </c>
    </row>
    <row r="90" spans="2:5">
      <c r="B90" s="38">
        <v>1901</v>
      </c>
      <c r="C90" s="38" t="s">
        <v>1822</v>
      </c>
      <c r="D90" s="38" t="s">
        <v>1823</v>
      </c>
      <c r="E90" s="38" t="s">
        <v>3</v>
      </c>
    </row>
    <row r="91" spans="2:5">
      <c r="B91" s="38">
        <v>1902</v>
      </c>
      <c r="C91" s="38" t="s">
        <v>1822</v>
      </c>
      <c r="D91" s="38" t="s">
        <v>1823</v>
      </c>
      <c r="E91" s="38" t="s">
        <v>3</v>
      </c>
    </row>
    <row r="92" spans="2:5">
      <c r="B92" s="38">
        <v>1903</v>
      </c>
      <c r="C92" s="38" t="s">
        <v>1822</v>
      </c>
      <c r="D92" s="38" t="s">
        <v>1824</v>
      </c>
      <c r="E92" s="38" t="s">
        <v>3</v>
      </c>
    </row>
    <row r="93" spans="2:5">
      <c r="B93" s="38">
        <v>1904</v>
      </c>
      <c r="C93" s="38" t="s">
        <v>1822</v>
      </c>
      <c r="D93" s="38" t="s">
        <v>1825</v>
      </c>
      <c r="E93" s="38" t="s">
        <v>4</v>
      </c>
    </row>
    <row r="94" spans="2:5">
      <c r="B94" s="38">
        <v>1905</v>
      </c>
      <c r="C94" s="38" t="s">
        <v>1822</v>
      </c>
      <c r="D94" s="38" t="s">
        <v>1826</v>
      </c>
      <c r="E94" s="38" t="s">
        <v>4</v>
      </c>
    </row>
    <row r="95" spans="2:5">
      <c r="B95" s="38">
        <v>1906</v>
      </c>
      <c r="C95" s="38" t="s">
        <v>1822</v>
      </c>
      <c r="D95" s="38" t="s">
        <v>1827</v>
      </c>
      <c r="E95" s="38" t="s">
        <v>4</v>
      </c>
    </row>
    <row r="96" spans="2:5">
      <c r="B96" s="38">
        <v>1907</v>
      </c>
      <c r="C96" s="38" t="s">
        <v>1822</v>
      </c>
      <c r="D96" s="38" t="s">
        <v>1828</v>
      </c>
      <c r="E96" s="38" t="s">
        <v>4</v>
      </c>
    </row>
    <row r="97" spans="2:5">
      <c r="B97" s="38">
        <v>1908</v>
      </c>
      <c r="C97" s="38" t="s">
        <v>1822</v>
      </c>
      <c r="D97" s="38" t="s">
        <v>1739</v>
      </c>
      <c r="E97" s="38" t="s">
        <v>4</v>
      </c>
    </row>
    <row r="98" spans="2:5">
      <c r="B98" s="38">
        <v>2001</v>
      </c>
      <c r="C98" s="38" t="s">
        <v>1829</v>
      </c>
      <c r="D98" s="38" t="s">
        <v>1830</v>
      </c>
      <c r="E98" s="38" t="s">
        <v>4</v>
      </c>
    </row>
    <row r="99" spans="2:5">
      <c r="B99" s="38">
        <v>2002</v>
      </c>
      <c r="C99" s="38" t="s">
        <v>1829</v>
      </c>
      <c r="D99" s="38" t="s">
        <v>1831</v>
      </c>
      <c r="E99" s="38" t="s">
        <v>4</v>
      </c>
    </row>
    <row r="100" spans="2:5">
      <c r="B100" s="38">
        <v>2003</v>
      </c>
      <c r="C100" s="38" t="s">
        <v>1829</v>
      </c>
      <c r="D100" s="38" t="s">
        <v>1832</v>
      </c>
      <c r="E100" s="38" t="s">
        <v>4</v>
      </c>
    </row>
    <row r="101" spans="2:5">
      <c r="B101" s="38">
        <v>2004</v>
      </c>
      <c r="C101" s="38" t="s">
        <v>1829</v>
      </c>
      <c r="D101" s="38" t="s">
        <v>1833</v>
      </c>
      <c r="E101" s="38" t="s">
        <v>4</v>
      </c>
    </row>
    <row r="102" spans="2:5">
      <c r="B102" s="38">
        <v>2005</v>
      </c>
      <c r="C102" s="38" t="s">
        <v>1829</v>
      </c>
      <c r="D102" s="38" t="s">
        <v>1834</v>
      </c>
      <c r="E102" s="38" t="s">
        <v>4</v>
      </c>
    </row>
    <row r="103" spans="2:5">
      <c r="B103" s="38">
        <v>2006</v>
      </c>
      <c r="C103" s="38" t="s">
        <v>1829</v>
      </c>
      <c r="D103" s="38" t="s">
        <v>1835</v>
      </c>
      <c r="E103" s="38" t="s">
        <v>4</v>
      </c>
    </row>
    <row r="104" spans="2:5">
      <c r="B104" s="38">
        <v>2007</v>
      </c>
      <c r="C104" s="38" t="s">
        <v>1829</v>
      </c>
      <c r="D104" s="38" t="s">
        <v>1836</v>
      </c>
      <c r="E104" s="38" t="s">
        <v>4</v>
      </c>
    </row>
    <row r="105" spans="2:5">
      <c r="B105" s="38">
        <v>2008</v>
      </c>
      <c r="C105" s="38" t="s">
        <v>1829</v>
      </c>
      <c r="D105" s="38" t="s">
        <v>1739</v>
      </c>
      <c r="E105" s="38" t="s">
        <v>4</v>
      </c>
    </row>
    <row r="106" spans="2:5">
      <c r="B106" s="38">
        <v>2101</v>
      </c>
      <c r="C106" s="38" t="s">
        <v>1837</v>
      </c>
      <c r="D106" s="38" t="s">
        <v>1838</v>
      </c>
      <c r="E106" s="38" t="s">
        <v>4</v>
      </c>
    </row>
    <row r="107" spans="2:5">
      <c r="B107" s="38">
        <v>2102</v>
      </c>
      <c r="C107" s="38" t="s">
        <v>1837</v>
      </c>
      <c r="D107" s="38" t="s">
        <v>1839</v>
      </c>
      <c r="E107" s="38" t="s">
        <v>4</v>
      </c>
    </row>
    <row r="108" spans="2:5">
      <c r="B108" s="38">
        <v>2103</v>
      </c>
      <c r="C108" s="38" t="s">
        <v>1837</v>
      </c>
      <c r="D108" s="38" t="s">
        <v>1840</v>
      </c>
      <c r="E108" s="38" t="s">
        <v>4</v>
      </c>
    </row>
    <row r="109" spans="2:5">
      <c r="B109" s="38">
        <v>2104</v>
      </c>
      <c r="C109" s="38" t="s">
        <v>1837</v>
      </c>
      <c r="D109" s="38" t="s">
        <v>1739</v>
      </c>
      <c r="E109" s="38" t="s">
        <v>4</v>
      </c>
    </row>
    <row r="110" spans="2:5">
      <c r="B110" s="38">
        <v>2201</v>
      </c>
      <c r="C110" s="38" t="s">
        <v>1841</v>
      </c>
      <c r="D110" s="38" t="s">
        <v>1842</v>
      </c>
      <c r="E110" s="38" t="s">
        <v>4</v>
      </c>
    </row>
    <row r="111" spans="2:5">
      <c r="B111" s="38">
        <v>2202</v>
      </c>
      <c r="C111" s="38" t="s">
        <v>1841</v>
      </c>
      <c r="D111" s="38" t="s">
        <v>1843</v>
      </c>
      <c r="E111" s="38" t="s">
        <v>4</v>
      </c>
    </row>
    <row r="112" spans="2:5">
      <c r="B112" s="38">
        <v>2203</v>
      </c>
      <c r="C112" s="38" t="s">
        <v>1841</v>
      </c>
      <c r="D112" s="38" t="s">
        <v>1844</v>
      </c>
      <c r="E112" s="38" t="s">
        <v>4</v>
      </c>
    </row>
    <row r="113" spans="2:5">
      <c r="B113" s="38">
        <v>2204</v>
      </c>
      <c r="C113" s="38" t="s">
        <v>1841</v>
      </c>
      <c r="D113" s="38" t="s">
        <v>1845</v>
      </c>
      <c r="E113" s="38" t="s">
        <v>4</v>
      </c>
    </row>
    <row r="114" spans="2:5">
      <c r="B114" s="38">
        <v>2205</v>
      </c>
      <c r="C114" s="38" t="s">
        <v>1841</v>
      </c>
      <c r="D114" s="38" t="s">
        <v>1846</v>
      </c>
      <c r="E114" s="38" t="s">
        <v>4</v>
      </c>
    </row>
    <row r="115" spans="2:5">
      <c r="B115" s="38">
        <v>2206</v>
      </c>
      <c r="C115" s="38" t="s">
        <v>1841</v>
      </c>
      <c r="D115" s="38" t="s">
        <v>1739</v>
      </c>
      <c r="E115" s="38" t="s">
        <v>4</v>
      </c>
    </row>
    <row r="116" spans="2:5">
      <c r="B116" s="38">
        <v>2301</v>
      </c>
      <c r="C116" s="38" t="s">
        <v>1716</v>
      </c>
      <c r="D116" s="38" t="s">
        <v>1847</v>
      </c>
      <c r="E116" s="38" t="s">
        <v>4</v>
      </c>
    </row>
    <row r="117" spans="2:5">
      <c r="B117" s="38">
        <v>2302</v>
      </c>
      <c r="C117" s="38" t="s">
        <v>1716</v>
      </c>
      <c r="D117" s="38" t="s">
        <v>1848</v>
      </c>
      <c r="E117" s="38" t="s">
        <v>4</v>
      </c>
    </row>
    <row r="118" spans="2:5">
      <c r="B118" s="38">
        <v>2303</v>
      </c>
      <c r="C118" s="38" t="s">
        <v>1716</v>
      </c>
      <c r="D118" s="38" t="s">
        <v>1849</v>
      </c>
      <c r="E118" s="38" t="s">
        <v>4</v>
      </c>
    </row>
    <row r="119" spans="2:5">
      <c r="B119" s="38">
        <v>2304</v>
      </c>
      <c r="C119" s="38" t="s">
        <v>1716</v>
      </c>
      <c r="D119" s="38" t="s">
        <v>1850</v>
      </c>
      <c r="E119" s="38" t="s">
        <v>4</v>
      </c>
    </row>
    <row r="120" spans="2:5">
      <c r="B120" s="38">
        <v>2305</v>
      </c>
      <c r="C120" s="38" t="s">
        <v>1716</v>
      </c>
      <c r="D120" s="38" t="s">
        <v>1739</v>
      </c>
      <c r="E120" s="38" t="s">
        <v>4</v>
      </c>
    </row>
    <row r="121" spans="2:5">
      <c r="B121" s="38">
        <v>2401</v>
      </c>
      <c r="C121" s="38" t="s">
        <v>1851</v>
      </c>
      <c r="D121" s="38" t="s">
        <v>1852</v>
      </c>
      <c r="E121" s="38" t="s">
        <v>4</v>
      </c>
    </row>
    <row r="122" spans="2:5">
      <c r="B122" s="38">
        <v>2402</v>
      </c>
      <c r="C122" s="38" t="s">
        <v>1853</v>
      </c>
      <c r="D122" s="38" t="s">
        <v>1854</v>
      </c>
      <c r="E122" s="38" t="s">
        <v>4</v>
      </c>
    </row>
    <row r="123" spans="2:5">
      <c r="B123" s="38">
        <v>2403</v>
      </c>
      <c r="C123" s="38" t="s">
        <v>1853</v>
      </c>
      <c r="D123" s="38" t="s">
        <v>1855</v>
      </c>
      <c r="E123" s="38" t="s">
        <v>4</v>
      </c>
    </row>
    <row r="124" spans="2:5">
      <c r="B124" s="38">
        <v>2404</v>
      </c>
      <c r="C124" s="38" t="s">
        <v>1853</v>
      </c>
      <c r="D124" s="38" t="s">
        <v>1856</v>
      </c>
      <c r="E124" s="38" t="s">
        <v>4</v>
      </c>
    </row>
    <row r="125" spans="2:5">
      <c r="B125" s="38">
        <v>2405</v>
      </c>
      <c r="C125" s="38" t="s">
        <v>1853</v>
      </c>
      <c r="D125" s="38" t="s">
        <v>1857</v>
      </c>
      <c r="E125" s="38" t="s">
        <v>4</v>
      </c>
    </row>
    <row r="126" spans="2:5">
      <c r="B126" s="38">
        <v>2406</v>
      </c>
      <c r="C126" s="38" t="s">
        <v>1853</v>
      </c>
      <c r="D126" s="38" t="s">
        <v>1858</v>
      </c>
      <c r="E126" s="38" t="s">
        <v>4</v>
      </c>
    </row>
    <row r="127" spans="2:5">
      <c r="B127" s="38">
        <v>2407</v>
      </c>
      <c r="C127" s="38" t="s">
        <v>1853</v>
      </c>
      <c r="D127" s="38" t="s">
        <v>1739</v>
      </c>
      <c r="E127" s="38" t="s">
        <v>4</v>
      </c>
    </row>
    <row r="128" spans="2:5">
      <c r="B128" s="38">
        <v>2501</v>
      </c>
      <c r="C128" s="38" t="s">
        <v>1859</v>
      </c>
      <c r="D128" s="38" t="s">
        <v>1860</v>
      </c>
      <c r="E128" s="38" t="s">
        <v>4</v>
      </c>
    </row>
    <row r="129" spans="2:5">
      <c r="B129" s="38">
        <v>2502</v>
      </c>
      <c r="C129" s="38" t="s">
        <v>1859</v>
      </c>
      <c r="D129" s="38" t="s">
        <v>1861</v>
      </c>
      <c r="E129" s="38" t="s">
        <v>4</v>
      </c>
    </row>
    <row r="130" spans="2:5">
      <c r="B130" s="38">
        <v>2503</v>
      </c>
      <c r="C130" s="38" t="s">
        <v>1859</v>
      </c>
      <c r="D130" s="38" t="s">
        <v>1862</v>
      </c>
      <c r="E130" s="38" t="s">
        <v>4</v>
      </c>
    </row>
    <row r="131" spans="2:5">
      <c r="B131" s="38">
        <v>2504</v>
      </c>
      <c r="C131" s="38" t="s">
        <v>1859</v>
      </c>
      <c r="D131" s="38" t="s">
        <v>1739</v>
      </c>
      <c r="E131" s="38" t="s">
        <v>4</v>
      </c>
    </row>
    <row r="132" spans="2:5">
      <c r="B132" s="38">
        <v>2601</v>
      </c>
      <c r="C132" s="38" t="s">
        <v>1863</v>
      </c>
      <c r="D132" s="38" t="s">
        <v>1864</v>
      </c>
      <c r="E132" s="38" t="s">
        <v>4</v>
      </c>
    </row>
    <row r="133" spans="2:5">
      <c r="B133" s="38">
        <v>2602</v>
      </c>
      <c r="C133" s="38" t="s">
        <v>1863</v>
      </c>
      <c r="D133" s="38" t="s">
        <v>1865</v>
      </c>
      <c r="E133" s="38" t="s">
        <v>4</v>
      </c>
    </row>
    <row r="134" spans="2:5">
      <c r="B134" s="38">
        <v>2603</v>
      </c>
      <c r="C134" s="38" t="s">
        <v>1863</v>
      </c>
      <c r="D134" s="38" t="s">
        <v>1866</v>
      </c>
      <c r="E134" s="38" t="s">
        <v>4</v>
      </c>
    </row>
    <row r="135" spans="2:5">
      <c r="B135" s="38">
        <v>2604</v>
      </c>
      <c r="C135" s="38" t="s">
        <v>1863</v>
      </c>
      <c r="D135" s="38" t="s">
        <v>1867</v>
      </c>
      <c r="E135" s="38" t="s">
        <v>4</v>
      </c>
    </row>
    <row r="136" spans="2:5">
      <c r="B136" s="38">
        <v>2605</v>
      </c>
      <c r="C136" s="38" t="s">
        <v>1863</v>
      </c>
      <c r="D136" s="38" t="s">
        <v>1868</v>
      </c>
      <c r="E136" s="38" t="s">
        <v>4</v>
      </c>
    </row>
    <row r="137" spans="2:5">
      <c r="B137" s="38">
        <v>2606</v>
      </c>
      <c r="C137" s="38" t="s">
        <v>1863</v>
      </c>
      <c r="D137" s="38" t="s">
        <v>1869</v>
      </c>
      <c r="E137" s="38" t="s">
        <v>4</v>
      </c>
    </row>
    <row r="138" spans="2:5">
      <c r="B138" s="38">
        <v>2607</v>
      </c>
      <c r="C138" s="38" t="s">
        <v>1863</v>
      </c>
      <c r="D138" s="38" t="s">
        <v>1870</v>
      </c>
      <c r="E138" s="38" t="s">
        <v>4</v>
      </c>
    </row>
    <row r="139" spans="2:5">
      <c r="B139" s="38">
        <v>2608</v>
      </c>
      <c r="C139" s="38" t="s">
        <v>1863</v>
      </c>
      <c r="D139" s="38" t="s">
        <v>1871</v>
      </c>
      <c r="E139" s="38" t="s">
        <v>4</v>
      </c>
    </row>
    <row r="140" spans="2:5">
      <c r="B140" s="38">
        <v>2609</v>
      </c>
      <c r="C140" s="38" t="s">
        <v>1863</v>
      </c>
      <c r="D140" s="38" t="s">
        <v>1739</v>
      </c>
      <c r="E140" s="38" t="s">
        <v>4</v>
      </c>
    </row>
    <row r="141" spans="2:5">
      <c r="B141" s="38">
        <v>2701</v>
      </c>
      <c r="C141" s="38" t="s">
        <v>1872</v>
      </c>
      <c r="D141" s="38" t="s">
        <v>1873</v>
      </c>
      <c r="E141" s="38" t="s">
        <v>4</v>
      </c>
    </row>
    <row r="142" spans="2:5">
      <c r="B142" s="38">
        <v>2702</v>
      </c>
      <c r="C142" s="38" t="s">
        <v>1872</v>
      </c>
      <c r="D142" s="38" t="s">
        <v>1874</v>
      </c>
      <c r="E142" s="38" t="s">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9962-1DFC-4E6A-A71C-36F3733405D3}">
  <dimension ref="B2:AI368"/>
  <sheetViews>
    <sheetView topLeftCell="H1" workbookViewId="0">
      <selection activeCell="AI9" sqref="AI9"/>
    </sheetView>
  </sheetViews>
  <sheetFormatPr defaultColWidth="9.140625" defaultRowHeight="15"/>
  <cols>
    <col min="7" max="7" width="20.7109375" customWidth="1"/>
    <col min="8" max="8" width="22.7109375" customWidth="1"/>
    <col min="9" max="9" width="10" customWidth="1"/>
    <col min="10" max="10" width="11.85546875" customWidth="1"/>
    <col min="11" max="11" width="15" customWidth="1"/>
    <col min="12" max="12" width="16.85546875" customWidth="1"/>
    <col min="13" max="13" width="17.5703125" customWidth="1"/>
    <col min="15" max="15" width="21.140625" customWidth="1"/>
    <col min="16" max="16" width="19.7109375" customWidth="1"/>
    <col min="34" max="34" width="16.42578125" customWidth="1"/>
    <col min="35" max="35" width="23" customWidth="1"/>
  </cols>
  <sheetData>
    <row r="2" spans="2:35">
      <c r="B2" s="82" t="s">
        <v>1875</v>
      </c>
      <c r="C2" s="82"/>
      <c r="D2" s="82"/>
      <c r="E2" s="82"/>
      <c r="F2" s="82"/>
      <c r="G2" s="82"/>
      <c r="H2" s="82"/>
      <c r="I2" s="82"/>
      <c r="J2" s="82"/>
      <c r="K2" s="82"/>
      <c r="L2" s="82"/>
      <c r="M2" s="82"/>
      <c r="N2" s="82"/>
      <c r="O2" s="82"/>
      <c r="P2" s="82"/>
      <c r="Q2" s="82"/>
    </row>
    <row r="3" spans="2:35">
      <c r="B3" s="45" t="s">
        <v>32</v>
      </c>
      <c r="C3" s="45" t="s">
        <v>20</v>
      </c>
      <c r="D3" s="45" t="s">
        <v>33</v>
      </c>
      <c r="E3" s="45" t="s">
        <v>34</v>
      </c>
      <c r="F3" s="46" t="s">
        <v>35</v>
      </c>
      <c r="G3" s="45" t="s">
        <v>36</v>
      </c>
      <c r="H3" s="45" t="s">
        <v>37</v>
      </c>
      <c r="I3" s="46" t="s">
        <v>38</v>
      </c>
      <c r="J3" s="46" t="s">
        <v>39</v>
      </c>
      <c r="K3" s="46" t="s">
        <v>40</v>
      </c>
      <c r="L3" s="46" t="s">
        <v>41</v>
      </c>
      <c r="M3" s="45" t="s">
        <v>42</v>
      </c>
      <c r="N3" s="45" t="s">
        <v>43</v>
      </c>
      <c r="O3" s="45" t="s">
        <v>44</v>
      </c>
      <c r="P3" s="47" t="s">
        <v>45</v>
      </c>
      <c r="Q3" s="48" t="s">
        <v>46</v>
      </c>
    </row>
    <row r="4" spans="2:35">
      <c r="B4" s="9">
        <v>201901321</v>
      </c>
      <c r="C4" s="7">
        <v>2</v>
      </c>
      <c r="D4" s="7">
        <v>25</v>
      </c>
      <c r="E4" s="7">
        <v>1045</v>
      </c>
      <c r="F4" s="21">
        <v>183</v>
      </c>
      <c r="G4" s="10">
        <v>43747.1</v>
      </c>
      <c r="H4" s="10">
        <v>43747.143923611111</v>
      </c>
      <c r="I4" s="11">
        <v>1.05</v>
      </c>
      <c r="J4" s="49">
        <v>32</v>
      </c>
      <c r="K4" s="49" t="s">
        <v>2</v>
      </c>
      <c r="L4" s="44">
        <v>6303</v>
      </c>
      <c r="M4" s="8" t="s">
        <v>64</v>
      </c>
      <c r="N4" s="8" t="s">
        <v>51</v>
      </c>
      <c r="O4" s="8">
        <v>310796.98499999999</v>
      </c>
      <c r="P4" s="12">
        <v>6147576.2810000004</v>
      </c>
      <c r="Q4" s="27" t="s">
        <v>515</v>
      </c>
    </row>
    <row r="5" spans="2:35">
      <c r="B5" s="9">
        <v>201901321</v>
      </c>
      <c r="C5" s="7">
        <v>2</v>
      </c>
      <c r="D5" s="7">
        <v>172</v>
      </c>
      <c r="E5" s="7">
        <v>16903</v>
      </c>
      <c r="F5" s="21">
        <v>1351</v>
      </c>
      <c r="G5" s="10">
        <v>43747.1</v>
      </c>
      <c r="H5" s="10">
        <v>43747.143923611111</v>
      </c>
      <c r="I5" s="11">
        <v>1.05</v>
      </c>
      <c r="J5" s="49">
        <v>32</v>
      </c>
      <c r="K5" s="49" t="s">
        <v>2</v>
      </c>
      <c r="L5" s="44">
        <v>7308</v>
      </c>
      <c r="M5" s="8" t="s">
        <v>50</v>
      </c>
      <c r="N5" s="8" t="s">
        <v>51</v>
      </c>
      <c r="O5" s="8">
        <v>310796.98499999999</v>
      </c>
      <c r="P5" s="12">
        <v>6147576.2810000004</v>
      </c>
      <c r="Q5" s="27" t="s">
        <v>515</v>
      </c>
      <c r="AG5" s="52" t="s">
        <v>1876</v>
      </c>
      <c r="AH5" s="52" t="s">
        <v>1877</v>
      </c>
      <c r="AI5" s="52" t="s">
        <v>1878</v>
      </c>
    </row>
    <row r="6" spans="2:35">
      <c r="B6" s="9">
        <v>202000069</v>
      </c>
      <c r="C6" s="7">
        <v>2</v>
      </c>
      <c r="D6" s="7">
        <v>26</v>
      </c>
      <c r="E6" s="7">
        <v>1090</v>
      </c>
      <c r="F6" s="21">
        <v>183</v>
      </c>
      <c r="G6" s="10">
        <v>43849.238194444442</v>
      </c>
      <c r="H6" s="10">
        <v>43849.316284722219</v>
      </c>
      <c r="I6" s="11">
        <v>1.87</v>
      </c>
      <c r="J6" s="49">
        <v>32</v>
      </c>
      <c r="K6" s="49" t="s">
        <v>2</v>
      </c>
      <c r="L6" s="44">
        <v>6303</v>
      </c>
      <c r="M6" s="8" t="s">
        <v>64</v>
      </c>
      <c r="N6" s="8" t="s">
        <v>51</v>
      </c>
      <c r="O6" s="8">
        <v>310795.99411446002</v>
      </c>
      <c r="P6" s="12">
        <v>6147614.1979856398</v>
      </c>
      <c r="Q6" s="27" t="s">
        <v>559</v>
      </c>
      <c r="AG6" s="52" t="s">
        <v>1879</v>
      </c>
      <c r="AH6" s="52">
        <f>COUNTA(K4:K60)</f>
        <v>57</v>
      </c>
      <c r="AI6" s="53">
        <f>SUM(I4:I60)</f>
        <v>24.199999999999996</v>
      </c>
    </row>
    <row r="7" spans="2:35">
      <c r="B7" s="9">
        <v>202000069</v>
      </c>
      <c r="C7" s="7">
        <v>2</v>
      </c>
      <c r="D7" s="7">
        <v>184</v>
      </c>
      <c r="E7" s="7">
        <v>20578</v>
      </c>
      <c r="F7" s="21">
        <v>1457</v>
      </c>
      <c r="G7" s="10">
        <v>43849.238194444442</v>
      </c>
      <c r="H7" s="10">
        <v>43849.316284722219</v>
      </c>
      <c r="I7" s="11">
        <v>1.87</v>
      </c>
      <c r="J7" s="49">
        <v>32</v>
      </c>
      <c r="K7" s="49" t="s">
        <v>2</v>
      </c>
      <c r="L7" s="44">
        <v>7308</v>
      </c>
      <c r="M7" s="8" t="s">
        <v>50</v>
      </c>
      <c r="N7" s="8" t="s">
        <v>51</v>
      </c>
      <c r="O7" s="8">
        <v>310795.99411446002</v>
      </c>
      <c r="P7" s="12">
        <v>6147614.1979856398</v>
      </c>
      <c r="Q7" s="27" t="s">
        <v>559</v>
      </c>
      <c r="AG7" s="52" t="s">
        <v>1880</v>
      </c>
      <c r="AH7" s="52">
        <f>COUNTA(K123:K368)</f>
        <v>246</v>
      </c>
      <c r="AI7" s="53">
        <f>SUM(I123:I368)</f>
        <v>651.94444444444412</v>
      </c>
    </row>
    <row r="8" spans="2:35">
      <c r="B8" s="9">
        <v>202101405</v>
      </c>
      <c r="C8" s="7">
        <v>2</v>
      </c>
      <c r="D8" s="7">
        <v>30</v>
      </c>
      <c r="E8" s="7">
        <v>4845</v>
      </c>
      <c r="F8" s="21">
        <v>200</v>
      </c>
      <c r="G8" s="10">
        <v>44442.375</v>
      </c>
      <c r="H8" s="10">
        <v>44442.397916666669</v>
      </c>
      <c r="I8" s="11">
        <v>0.55000000000000004</v>
      </c>
      <c r="J8" s="49">
        <v>32</v>
      </c>
      <c r="K8" s="49" t="s">
        <v>2</v>
      </c>
      <c r="L8" s="44">
        <v>6303</v>
      </c>
      <c r="M8" s="8" t="s">
        <v>64</v>
      </c>
      <c r="N8" s="8" t="s">
        <v>51</v>
      </c>
      <c r="O8" s="8">
        <v>310795.99411446002</v>
      </c>
      <c r="P8" s="12">
        <v>6147614.1979856398</v>
      </c>
      <c r="Q8" s="27" t="s">
        <v>900</v>
      </c>
      <c r="AG8" s="52" t="s">
        <v>3</v>
      </c>
      <c r="AH8" s="52">
        <f>COUNTA(K61:K122)</f>
        <v>62</v>
      </c>
      <c r="AI8" s="53">
        <f>SUM(I61:I122)</f>
        <v>261.63333333333338</v>
      </c>
    </row>
    <row r="9" spans="2:35">
      <c r="B9" s="9">
        <v>202101405</v>
      </c>
      <c r="C9" s="7">
        <v>2</v>
      </c>
      <c r="D9" s="7">
        <v>187</v>
      </c>
      <c r="E9" s="7">
        <v>19033</v>
      </c>
      <c r="F9" s="21">
        <v>1438</v>
      </c>
      <c r="G9" s="10">
        <v>44442.375</v>
      </c>
      <c r="H9" s="10">
        <v>44442.397916666669</v>
      </c>
      <c r="I9" s="11">
        <v>0.55000000000000004</v>
      </c>
      <c r="J9" s="49">
        <v>32</v>
      </c>
      <c r="K9" s="49" t="s">
        <v>2</v>
      </c>
      <c r="L9" s="44">
        <v>7308</v>
      </c>
      <c r="M9" s="8" t="s">
        <v>50</v>
      </c>
      <c r="N9" s="8" t="s">
        <v>51</v>
      </c>
      <c r="O9" s="8">
        <v>310795.99411446002</v>
      </c>
      <c r="P9" s="12">
        <v>6147614.1979856398</v>
      </c>
      <c r="Q9" s="27" t="s">
        <v>900</v>
      </c>
    </row>
    <row r="10" spans="2:35">
      <c r="B10" s="9">
        <v>202101609</v>
      </c>
      <c r="C10" s="7">
        <v>2</v>
      </c>
      <c r="D10" s="7">
        <v>30</v>
      </c>
      <c r="E10" s="7">
        <v>4845</v>
      </c>
      <c r="F10" s="21">
        <v>200</v>
      </c>
      <c r="G10" s="10">
        <v>44481.789583333331</v>
      </c>
      <c r="H10" s="10">
        <v>44481.823622685188</v>
      </c>
      <c r="I10" s="11">
        <v>0.82</v>
      </c>
      <c r="J10" s="49">
        <v>32</v>
      </c>
      <c r="K10" s="49" t="s">
        <v>2</v>
      </c>
      <c r="L10" s="44">
        <v>6303</v>
      </c>
      <c r="M10" s="8" t="s">
        <v>64</v>
      </c>
      <c r="N10" s="8" t="s">
        <v>51</v>
      </c>
      <c r="O10" s="8">
        <v>310795.99411446002</v>
      </c>
      <c r="P10" s="12">
        <v>6147614.1979856398</v>
      </c>
      <c r="Q10" s="27" t="s">
        <v>924</v>
      </c>
    </row>
    <row r="11" spans="2:35">
      <c r="B11" s="9">
        <v>202101609</v>
      </c>
      <c r="C11" s="7">
        <v>2</v>
      </c>
      <c r="D11" s="7">
        <v>187</v>
      </c>
      <c r="E11" s="7">
        <v>19033</v>
      </c>
      <c r="F11" s="21">
        <v>1438</v>
      </c>
      <c r="G11" s="10">
        <v>44481.789583333331</v>
      </c>
      <c r="H11" s="10">
        <v>44481.823622685188</v>
      </c>
      <c r="I11" s="11">
        <v>0.82</v>
      </c>
      <c r="J11" s="49">
        <v>32</v>
      </c>
      <c r="K11" s="49" t="s">
        <v>2</v>
      </c>
      <c r="L11" s="44">
        <v>7308</v>
      </c>
      <c r="M11" s="8" t="s">
        <v>50</v>
      </c>
      <c r="N11" s="8" t="s">
        <v>51</v>
      </c>
      <c r="O11" s="8">
        <v>310795.99411446002</v>
      </c>
      <c r="P11" s="12">
        <v>6147614.1979856398</v>
      </c>
      <c r="Q11" s="27" t="s">
        <v>924</v>
      </c>
      <c r="AG11" t="s">
        <v>5</v>
      </c>
    </row>
    <row r="12" spans="2:35">
      <c r="B12" s="8">
        <v>202200221</v>
      </c>
      <c r="C12" s="7">
        <v>2</v>
      </c>
      <c r="D12" s="7">
        <v>30</v>
      </c>
      <c r="E12" s="7">
        <v>4845</v>
      </c>
      <c r="F12" s="21">
        <v>202</v>
      </c>
      <c r="G12" s="10">
        <v>44605.593148148146</v>
      </c>
      <c r="H12" s="10">
        <v>44605.597222222219</v>
      </c>
      <c r="I12" s="11">
        <v>0.1</v>
      </c>
      <c r="J12" s="49">
        <v>32</v>
      </c>
      <c r="K12" s="49" t="s">
        <v>2</v>
      </c>
      <c r="L12" s="44">
        <v>6303</v>
      </c>
      <c r="M12" s="8" t="s">
        <v>64</v>
      </c>
      <c r="N12" s="8" t="s">
        <v>51</v>
      </c>
      <c r="O12" s="8">
        <v>310795.99411446002</v>
      </c>
      <c r="P12" s="12">
        <v>6147614.1979856398</v>
      </c>
      <c r="Q12" s="27" t="s">
        <v>991</v>
      </c>
    </row>
    <row r="13" spans="2:35">
      <c r="B13" s="8">
        <v>202200221</v>
      </c>
      <c r="C13" s="7">
        <v>2</v>
      </c>
      <c r="D13" s="7">
        <v>188</v>
      </c>
      <c r="E13" s="7">
        <v>19078</v>
      </c>
      <c r="F13" s="21">
        <v>1439</v>
      </c>
      <c r="G13" s="10">
        <v>44605.593148148146</v>
      </c>
      <c r="H13" s="10">
        <v>44605.597222222219</v>
      </c>
      <c r="I13" s="11">
        <v>0.1</v>
      </c>
      <c r="J13" s="49">
        <v>32</v>
      </c>
      <c r="K13" s="49" t="s">
        <v>2</v>
      </c>
      <c r="L13" s="44">
        <v>7308</v>
      </c>
      <c r="M13" s="8" t="s">
        <v>50</v>
      </c>
      <c r="N13" s="8" t="s">
        <v>51</v>
      </c>
      <c r="O13" s="8">
        <v>310795.99411446002</v>
      </c>
      <c r="P13" s="12">
        <v>6147614.1979856398</v>
      </c>
      <c r="Q13" s="27" t="s">
        <v>991</v>
      </c>
    </row>
    <row r="14" spans="2:35">
      <c r="B14" s="8">
        <v>202200262</v>
      </c>
      <c r="C14" s="7">
        <v>2</v>
      </c>
      <c r="D14" s="7">
        <v>30</v>
      </c>
      <c r="E14" s="7">
        <v>4845</v>
      </c>
      <c r="F14" s="21">
        <v>202</v>
      </c>
      <c r="G14" s="10">
        <v>44614.55</v>
      </c>
      <c r="H14" s="10">
        <v>44614.556944444441</v>
      </c>
      <c r="I14" s="11">
        <v>0.17</v>
      </c>
      <c r="J14" s="49">
        <v>32</v>
      </c>
      <c r="K14" s="49" t="s">
        <v>2</v>
      </c>
      <c r="L14" s="44">
        <v>6303</v>
      </c>
      <c r="M14" s="8" t="s">
        <v>64</v>
      </c>
      <c r="N14" s="8" t="s">
        <v>51</v>
      </c>
      <c r="O14" s="8">
        <v>310795.99411446002</v>
      </c>
      <c r="P14" s="12">
        <v>6147614.1979856398</v>
      </c>
      <c r="Q14" s="27" t="s">
        <v>1000</v>
      </c>
    </row>
    <row r="15" spans="2:35">
      <c r="B15" s="8">
        <v>202200262</v>
      </c>
      <c r="C15" s="7">
        <v>2</v>
      </c>
      <c r="D15" s="7">
        <v>188</v>
      </c>
      <c r="E15" s="7">
        <v>19078</v>
      </c>
      <c r="F15" s="21">
        <v>1439</v>
      </c>
      <c r="G15" s="10">
        <v>44614.55</v>
      </c>
      <c r="H15" s="10">
        <v>44614.556944444441</v>
      </c>
      <c r="I15" s="11">
        <v>0.17</v>
      </c>
      <c r="J15" s="49">
        <v>32</v>
      </c>
      <c r="K15" s="49" t="s">
        <v>2</v>
      </c>
      <c r="L15" s="44">
        <v>7308</v>
      </c>
      <c r="M15" s="8" t="s">
        <v>50</v>
      </c>
      <c r="N15" s="8" t="s">
        <v>51</v>
      </c>
      <c r="O15" s="8">
        <v>310795.99411446002</v>
      </c>
      <c r="P15" s="12">
        <v>6147614.1979856398</v>
      </c>
      <c r="Q15" s="27" t="s">
        <v>1000</v>
      </c>
    </row>
    <row r="16" spans="2:35">
      <c r="B16" s="8">
        <v>202300432</v>
      </c>
      <c r="C16" s="7">
        <v>2</v>
      </c>
      <c r="D16" s="7">
        <v>3</v>
      </c>
      <c r="E16" s="7">
        <v>105</v>
      </c>
      <c r="F16" s="21">
        <v>10</v>
      </c>
      <c r="G16" s="10">
        <v>45020.727372685185</v>
      </c>
      <c r="H16" s="10">
        <v>45020.731631944444</v>
      </c>
      <c r="I16" s="11">
        <v>0.1</v>
      </c>
      <c r="J16" s="49">
        <v>32</v>
      </c>
      <c r="K16" s="49" t="s">
        <v>2</v>
      </c>
      <c r="L16" s="44">
        <v>6303</v>
      </c>
      <c r="M16" s="8" t="s">
        <v>64</v>
      </c>
      <c r="N16" s="8" t="s">
        <v>51</v>
      </c>
      <c r="O16" s="8"/>
      <c r="P16" s="12"/>
      <c r="Q16" s="27" t="s">
        <v>1226</v>
      </c>
    </row>
    <row r="17" spans="2:17">
      <c r="B17" s="8">
        <v>202300432</v>
      </c>
      <c r="C17" s="7">
        <v>2</v>
      </c>
      <c r="D17" s="7">
        <v>117</v>
      </c>
      <c r="E17" s="7">
        <v>14468</v>
      </c>
      <c r="F17" s="21">
        <v>903</v>
      </c>
      <c r="G17" s="10">
        <v>45020.727372685185</v>
      </c>
      <c r="H17" s="10">
        <v>45020.731631944444</v>
      </c>
      <c r="I17" s="11">
        <v>0.1</v>
      </c>
      <c r="J17" s="49">
        <v>32</v>
      </c>
      <c r="K17" s="49" t="s">
        <v>2</v>
      </c>
      <c r="L17" s="44">
        <v>7308</v>
      </c>
      <c r="M17" s="8" t="s">
        <v>50</v>
      </c>
      <c r="N17" s="8" t="s">
        <v>51</v>
      </c>
      <c r="O17" s="8"/>
      <c r="P17" s="12"/>
      <c r="Q17" s="27" t="s">
        <v>1226</v>
      </c>
    </row>
    <row r="18" spans="2:17">
      <c r="B18" s="8">
        <v>202301830</v>
      </c>
      <c r="C18" s="7">
        <v>2</v>
      </c>
      <c r="D18" s="7">
        <v>31</v>
      </c>
      <c r="E18" s="7">
        <v>4940</v>
      </c>
      <c r="F18" s="21">
        <v>252</v>
      </c>
      <c r="G18" s="10">
        <v>45226.180555555555</v>
      </c>
      <c r="H18" s="10">
        <v>45226.188888888886</v>
      </c>
      <c r="I18" s="11">
        <v>0.2</v>
      </c>
      <c r="J18" s="49">
        <v>32</v>
      </c>
      <c r="K18" s="49" t="s">
        <v>2</v>
      </c>
      <c r="L18" s="44">
        <v>6303</v>
      </c>
      <c r="M18" s="8" t="s">
        <v>64</v>
      </c>
      <c r="N18" s="8" t="s">
        <v>51</v>
      </c>
      <c r="O18" s="8"/>
      <c r="P18" s="12"/>
      <c r="Q18" s="27" t="s">
        <v>1352</v>
      </c>
    </row>
    <row r="19" spans="2:17">
      <c r="B19" s="8">
        <v>202301830</v>
      </c>
      <c r="C19" s="7">
        <v>2</v>
      </c>
      <c r="D19" s="7">
        <v>199</v>
      </c>
      <c r="E19" s="7">
        <v>20015.5</v>
      </c>
      <c r="F19" s="21">
        <v>1559</v>
      </c>
      <c r="G19" s="10">
        <v>45226.180555555555</v>
      </c>
      <c r="H19" s="10">
        <v>45226.188888888886</v>
      </c>
      <c r="I19" s="11">
        <v>0.2</v>
      </c>
      <c r="J19" s="49">
        <v>32</v>
      </c>
      <c r="K19" s="49" t="s">
        <v>2</v>
      </c>
      <c r="L19" s="44">
        <v>7308</v>
      </c>
      <c r="M19" s="8" t="s">
        <v>50</v>
      </c>
      <c r="N19" s="8" t="s">
        <v>51</v>
      </c>
      <c r="O19" s="8"/>
      <c r="P19" s="12"/>
      <c r="Q19" s="27" t="s">
        <v>1352</v>
      </c>
    </row>
    <row r="20" spans="2:17">
      <c r="B20" s="8">
        <v>202301911</v>
      </c>
      <c r="C20" s="7">
        <v>2</v>
      </c>
      <c r="D20" s="7">
        <v>31</v>
      </c>
      <c r="E20" s="7">
        <v>4940</v>
      </c>
      <c r="F20" s="21">
        <v>253</v>
      </c>
      <c r="G20" s="10">
        <v>45234.792754629627</v>
      </c>
      <c r="H20" s="10">
        <v>45234.799629629626</v>
      </c>
      <c r="I20" s="11">
        <v>0.17</v>
      </c>
      <c r="J20" s="49">
        <v>32</v>
      </c>
      <c r="K20" s="49" t="s">
        <v>2</v>
      </c>
      <c r="L20" s="44">
        <v>6303</v>
      </c>
      <c r="M20" s="8" t="s">
        <v>64</v>
      </c>
      <c r="N20" s="8" t="s">
        <v>51</v>
      </c>
      <c r="O20" s="8"/>
      <c r="P20" s="12"/>
      <c r="Q20" s="27" t="s">
        <v>1361</v>
      </c>
    </row>
    <row r="21" spans="2:17">
      <c r="B21" s="8">
        <v>202301911</v>
      </c>
      <c r="C21" s="7">
        <v>2</v>
      </c>
      <c r="D21" s="7">
        <v>199</v>
      </c>
      <c r="E21" s="7">
        <v>20015.5</v>
      </c>
      <c r="F21" s="21">
        <v>1562</v>
      </c>
      <c r="G21" s="10">
        <v>45234.792754629627</v>
      </c>
      <c r="H21" s="10">
        <v>45234.799629629626</v>
      </c>
      <c r="I21" s="11">
        <v>0.17</v>
      </c>
      <c r="J21" s="49">
        <v>32</v>
      </c>
      <c r="K21" s="49" t="s">
        <v>2</v>
      </c>
      <c r="L21" s="44">
        <v>7308</v>
      </c>
      <c r="M21" s="8" t="s">
        <v>50</v>
      </c>
      <c r="N21" s="8" t="s">
        <v>51</v>
      </c>
      <c r="O21" s="8"/>
      <c r="P21" s="12"/>
      <c r="Q21" s="27" t="s">
        <v>1361</v>
      </c>
    </row>
    <row r="22" spans="2:17">
      <c r="B22" s="8">
        <v>202302070</v>
      </c>
      <c r="C22" s="8">
        <v>2</v>
      </c>
      <c r="D22" s="8">
        <v>31</v>
      </c>
      <c r="E22" s="8">
        <v>4940</v>
      </c>
      <c r="F22" s="9">
        <v>253</v>
      </c>
      <c r="G22" s="10">
        <v>45270.78125</v>
      </c>
      <c r="H22" s="10">
        <v>45270.798611111109</v>
      </c>
      <c r="I22" s="50">
        <v>0.42</v>
      </c>
      <c r="J22" s="9">
        <v>32</v>
      </c>
      <c r="K22" s="9" t="s">
        <v>2</v>
      </c>
      <c r="L22" s="8">
        <v>6303</v>
      </c>
      <c r="M22" s="8" t="s">
        <v>64</v>
      </c>
      <c r="N22" s="8" t="s">
        <v>51</v>
      </c>
      <c r="O22" s="8"/>
      <c r="P22" s="12"/>
      <c r="Q22" s="27" t="s">
        <v>1370</v>
      </c>
    </row>
    <row r="23" spans="2:17">
      <c r="B23" s="8">
        <v>202302070</v>
      </c>
      <c r="C23" s="8">
        <v>2</v>
      </c>
      <c r="D23" s="8">
        <v>199</v>
      </c>
      <c r="E23" s="8">
        <v>20015.5</v>
      </c>
      <c r="F23" s="9">
        <v>1563</v>
      </c>
      <c r="G23" s="10">
        <v>45270.78125</v>
      </c>
      <c r="H23" s="10">
        <v>45270.798611111109</v>
      </c>
      <c r="I23" s="50">
        <v>0.42</v>
      </c>
      <c r="J23" s="9">
        <v>32</v>
      </c>
      <c r="K23" s="9" t="s">
        <v>2</v>
      </c>
      <c r="L23" s="8">
        <v>7308</v>
      </c>
      <c r="M23" s="8" t="s">
        <v>50</v>
      </c>
      <c r="N23" s="8" t="s">
        <v>51</v>
      </c>
      <c r="O23" s="8"/>
      <c r="P23" s="12"/>
      <c r="Q23" s="27" t="s">
        <v>1370</v>
      </c>
    </row>
    <row r="24" spans="2:17">
      <c r="B24" s="8">
        <v>202400211</v>
      </c>
      <c r="C24" s="8">
        <v>2</v>
      </c>
      <c r="D24" s="8">
        <v>31</v>
      </c>
      <c r="E24" s="8">
        <v>4940</v>
      </c>
      <c r="F24" s="9">
        <v>258</v>
      </c>
      <c r="G24" s="10">
        <v>45331.856249999997</v>
      </c>
      <c r="H24" s="10">
        <v>45331.863888888889</v>
      </c>
      <c r="I24" s="50">
        <v>0.18</v>
      </c>
      <c r="J24" s="9">
        <v>32</v>
      </c>
      <c r="K24" s="9" t="s">
        <v>2</v>
      </c>
      <c r="L24" s="8">
        <v>6303</v>
      </c>
      <c r="M24" s="8" t="s">
        <v>64</v>
      </c>
      <c r="N24" s="8" t="s">
        <v>51</v>
      </c>
      <c r="O24" s="8"/>
      <c r="P24" s="12"/>
      <c r="Q24" s="27" t="s">
        <v>1388</v>
      </c>
    </row>
    <row r="25" spans="2:17">
      <c r="B25" s="8">
        <v>202400211</v>
      </c>
      <c r="C25" s="8">
        <v>2</v>
      </c>
      <c r="D25" s="8">
        <v>199</v>
      </c>
      <c r="E25" s="8">
        <v>20035.5</v>
      </c>
      <c r="F25" s="9">
        <v>1580</v>
      </c>
      <c r="G25" s="10">
        <v>45331.856249999997</v>
      </c>
      <c r="H25" s="10">
        <v>45331.863888888889</v>
      </c>
      <c r="I25" s="50">
        <v>0.18</v>
      </c>
      <c r="J25" s="9">
        <v>32</v>
      </c>
      <c r="K25" s="9" t="s">
        <v>2</v>
      </c>
      <c r="L25" s="8">
        <v>7308</v>
      </c>
      <c r="M25" s="8" t="s">
        <v>50</v>
      </c>
      <c r="N25" s="8" t="s">
        <v>51</v>
      </c>
      <c r="O25" s="8"/>
      <c r="P25" s="12"/>
      <c r="Q25" s="27" t="s">
        <v>1388</v>
      </c>
    </row>
    <row r="26" spans="2:17">
      <c r="B26" s="8">
        <v>202400338</v>
      </c>
      <c r="C26" s="8">
        <v>2</v>
      </c>
      <c r="D26" s="8">
        <v>3</v>
      </c>
      <c r="E26" s="8">
        <v>105</v>
      </c>
      <c r="F26" s="9">
        <v>10</v>
      </c>
      <c r="G26" s="10">
        <v>45353.405798611115</v>
      </c>
      <c r="H26" s="10">
        <v>45353.417361111111</v>
      </c>
      <c r="I26" s="50">
        <v>0.28000000000000003</v>
      </c>
      <c r="J26" s="9">
        <v>32</v>
      </c>
      <c r="K26" s="9" t="s">
        <v>2</v>
      </c>
      <c r="L26" s="8">
        <v>6303</v>
      </c>
      <c r="M26" s="8" t="s">
        <v>64</v>
      </c>
      <c r="N26" s="8" t="s">
        <v>51</v>
      </c>
      <c r="O26" s="8"/>
      <c r="P26" s="12"/>
      <c r="Q26" s="27" t="s">
        <v>1395</v>
      </c>
    </row>
    <row r="27" spans="2:17">
      <c r="B27" s="8">
        <v>202400338</v>
      </c>
      <c r="C27" s="8">
        <v>2</v>
      </c>
      <c r="D27" s="8">
        <v>120</v>
      </c>
      <c r="E27" s="8">
        <v>15125.5</v>
      </c>
      <c r="F27" s="9">
        <v>931</v>
      </c>
      <c r="G27" s="10">
        <v>45353.405798611115</v>
      </c>
      <c r="H27" s="10">
        <v>45353.417361111111</v>
      </c>
      <c r="I27" s="50">
        <v>0.28000000000000003</v>
      </c>
      <c r="J27" s="9">
        <v>32</v>
      </c>
      <c r="K27" s="9" t="s">
        <v>2</v>
      </c>
      <c r="L27" s="8">
        <v>7308</v>
      </c>
      <c r="M27" s="8" t="s">
        <v>50</v>
      </c>
      <c r="N27" s="8" t="s">
        <v>51</v>
      </c>
      <c r="O27" s="8"/>
      <c r="P27" s="12"/>
      <c r="Q27" s="27" t="s">
        <v>1395</v>
      </c>
    </row>
    <row r="28" spans="2:17">
      <c r="B28" s="8">
        <v>202400875</v>
      </c>
      <c r="C28" s="8">
        <v>2</v>
      </c>
      <c r="D28" s="8">
        <v>31</v>
      </c>
      <c r="E28" s="8">
        <v>4965</v>
      </c>
      <c r="F28" s="9">
        <v>262</v>
      </c>
      <c r="G28" s="10">
        <v>45451.81527777778</v>
      </c>
      <c r="H28" s="10">
        <v>45451.820833333331</v>
      </c>
      <c r="I28" s="50">
        <v>0.13</v>
      </c>
      <c r="J28" s="9">
        <v>32</v>
      </c>
      <c r="K28" s="9" t="s">
        <v>2</v>
      </c>
      <c r="L28" s="8">
        <v>6303</v>
      </c>
      <c r="M28" s="8" t="s">
        <v>64</v>
      </c>
      <c r="N28" s="8" t="s">
        <v>51</v>
      </c>
      <c r="O28" s="8"/>
      <c r="P28" s="12"/>
      <c r="Q28" s="27" t="s">
        <v>1436</v>
      </c>
    </row>
    <row r="29" spans="2:17">
      <c r="B29" s="8">
        <v>202400875</v>
      </c>
      <c r="C29" s="8">
        <v>2</v>
      </c>
      <c r="D29" s="8">
        <v>202</v>
      </c>
      <c r="E29" s="8">
        <v>20517.5</v>
      </c>
      <c r="F29" s="9">
        <v>1599</v>
      </c>
      <c r="G29" s="10">
        <v>45451.81527777778</v>
      </c>
      <c r="H29" s="10">
        <v>45451.820833333331</v>
      </c>
      <c r="I29" s="50">
        <v>0.13</v>
      </c>
      <c r="J29" s="9">
        <v>32</v>
      </c>
      <c r="K29" s="9" t="s">
        <v>2</v>
      </c>
      <c r="L29" s="8">
        <v>7308</v>
      </c>
      <c r="M29" s="8" t="s">
        <v>50</v>
      </c>
      <c r="N29" s="8" t="s">
        <v>51</v>
      </c>
      <c r="O29" s="8"/>
      <c r="P29" s="12"/>
      <c r="Q29" s="27" t="s">
        <v>1436</v>
      </c>
    </row>
    <row r="30" spans="2:17">
      <c r="B30" s="8">
        <v>202400903</v>
      </c>
      <c r="C30" s="8">
        <v>2</v>
      </c>
      <c r="D30" s="8">
        <v>31</v>
      </c>
      <c r="E30" s="8">
        <v>4965</v>
      </c>
      <c r="F30" s="9">
        <v>262</v>
      </c>
      <c r="G30" s="10">
        <v>45454.112500000003</v>
      </c>
      <c r="H30" s="10">
        <v>45454.132638888892</v>
      </c>
      <c r="I30" s="50">
        <v>0.48</v>
      </c>
      <c r="J30" s="9">
        <v>32</v>
      </c>
      <c r="K30" s="9" t="s">
        <v>2</v>
      </c>
      <c r="L30" s="8">
        <v>6303</v>
      </c>
      <c r="M30" s="8" t="s">
        <v>64</v>
      </c>
      <c r="N30" s="8" t="s">
        <v>51</v>
      </c>
      <c r="O30" s="8"/>
      <c r="P30" s="12"/>
      <c r="Q30" s="27" t="s">
        <v>1441</v>
      </c>
    </row>
    <row r="31" spans="2:17">
      <c r="B31" s="8">
        <v>202400903</v>
      </c>
      <c r="C31" s="8">
        <v>2</v>
      </c>
      <c r="D31" s="8">
        <v>202</v>
      </c>
      <c r="E31" s="8">
        <v>20517.5</v>
      </c>
      <c r="F31" s="9">
        <v>1600</v>
      </c>
      <c r="G31" s="10">
        <v>45454.112500000003</v>
      </c>
      <c r="H31" s="10">
        <v>45454.132638888892</v>
      </c>
      <c r="I31" s="50">
        <v>0.48</v>
      </c>
      <c r="J31" s="9">
        <v>32</v>
      </c>
      <c r="K31" s="9" t="s">
        <v>2</v>
      </c>
      <c r="L31" s="8">
        <v>7308</v>
      </c>
      <c r="M31" s="8" t="s">
        <v>50</v>
      </c>
      <c r="N31" s="8" t="s">
        <v>51</v>
      </c>
      <c r="O31" s="8"/>
      <c r="P31" s="12"/>
      <c r="Q31" s="27" t="s">
        <v>1441</v>
      </c>
    </row>
    <row r="32" spans="2:17">
      <c r="B32" s="8">
        <v>202401325</v>
      </c>
      <c r="C32" s="8">
        <v>2</v>
      </c>
      <c r="D32" s="8">
        <v>31</v>
      </c>
      <c r="E32" s="8">
        <v>4965</v>
      </c>
      <c r="F32" s="9">
        <v>261</v>
      </c>
      <c r="G32" s="10">
        <v>45505.908946759257</v>
      </c>
      <c r="H32" s="10">
        <v>45505.990162037036</v>
      </c>
      <c r="I32" s="50">
        <v>1.95</v>
      </c>
      <c r="J32" s="9">
        <v>32</v>
      </c>
      <c r="K32" s="9" t="s">
        <v>2</v>
      </c>
      <c r="L32" s="8">
        <v>6303</v>
      </c>
      <c r="M32" s="8" t="s">
        <v>64</v>
      </c>
      <c r="N32" s="8" t="s">
        <v>51</v>
      </c>
      <c r="O32" s="8"/>
      <c r="P32" s="12"/>
      <c r="Q32" s="27" t="s">
        <v>1485</v>
      </c>
    </row>
    <row r="33" spans="2:17">
      <c r="B33" s="8">
        <v>202401325</v>
      </c>
      <c r="C33" s="8">
        <v>2</v>
      </c>
      <c r="D33" s="8">
        <v>202</v>
      </c>
      <c r="E33" s="8">
        <v>20517.5</v>
      </c>
      <c r="F33" s="9">
        <v>1608</v>
      </c>
      <c r="G33" s="10">
        <v>45505.908946759257</v>
      </c>
      <c r="H33" s="10">
        <v>45505.990162037036</v>
      </c>
      <c r="I33" s="50">
        <v>1.95</v>
      </c>
      <c r="J33" s="9">
        <v>32</v>
      </c>
      <c r="K33" s="9" t="s">
        <v>2</v>
      </c>
      <c r="L33" s="8">
        <v>7308</v>
      </c>
      <c r="M33" s="8" t="s">
        <v>50</v>
      </c>
      <c r="N33" s="8" t="s">
        <v>51</v>
      </c>
      <c r="O33" s="8"/>
      <c r="P33" s="12"/>
      <c r="Q33" s="27" t="s">
        <v>1485</v>
      </c>
    </row>
    <row r="34" spans="2:17">
      <c r="B34" s="8">
        <v>202401594</v>
      </c>
      <c r="C34" s="8">
        <v>2</v>
      </c>
      <c r="D34" s="8">
        <v>31</v>
      </c>
      <c r="E34" s="8">
        <v>4965</v>
      </c>
      <c r="F34" s="9">
        <v>263</v>
      </c>
      <c r="G34" s="10">
        <v>45530.125</v>
      </c>
      <c r="H34" s="10">
        <v>45530.128472222219</v>
      </c>
      <c r="I34" s="50">
        <v>0.08</v>
      </c>
      <c r="J34" s="9">
        <v>32</v>
      </c>
      <c r="K34" s="9" t="s">
        <v>2</v>
      </c>
      <c r="L34" s="8">
        <v>6303</v>
      </c>
      <c r="M34" s="8" t="s">
        <v>64</v>
      </c>
      <c r="N34" s="8" t="s">
        <v>51</v>
      </c>
      <c r="O34" s="8"/>
      <c r="P34" s="12"/>
      <c r="Q34" s="27" t="s">
        <v>1525</v>
      </c>
    </row>
    <row r="35" spans="2:17">
      <c r="B35" s="8">
        <v>202401594</v>
      </c>
      <c r="C35" s="8">
        <v>2</v>
      </c>
      <c r="D35" s="8">
        <v>202</v>
      </c>
      <c r="E35" s="8">
        <v>20517.5</v>
      </c>
      <c r="F35" s="9">
        <v>1618</v>
      </c>
      <c r="G35" s="10">
        <v>45530.125</v>
      </c>
      <c r="H35" s="10">
        <v>45530.128472222219</v>
      </c>
      <c r="I35" s="50">
        <v>0.08</v>
      </c>
      <c r="J35" s="9">
        <v>32</v>
      </c>
      <c r="K35" s="9" t="s">
        <v>2</v>
      </c>
      <c r="L35" s="8">
        <v>7308</v>
      </c>
      <c r="M35" s="8" t="s">
        <v>50</v>
      </c>
      <c r="N35" s="8" t="s">
        <v>51</v>
      </c>
      <c r="O35" s="8"/>
      <c r="P35" s="12"/>
      <c r="Q35" s="27" t="s">
        <v>1525</v>
      </c>
    </row>
    <row r="36" spans="2:17">
      <c r="B36" s="8">
        <v>202401828</v>
      </c>
      <c r="C36" s="8">
        <v>2</v>
      </c>
      <c r="D36" s="8">
        <v>31</v>
      </c>
      <c r="E36" s="8">
        <v>4965</v>
      </c>
      <c r="F36" s="9">
        <v>265</v>
      </c>
      <c r="G36" s="10">
        <v>45584.714328703703</v>
      </c>
      <c r="H36" s="10">
        <v>45584.720451388886</v>
      </c>
      <c r="I36" s="50">
        <v>0.15</v>
      </c>
      <c r="J36" s="9">
        <v>32</v>
      </c>
      <c r="K36" s="9" t="s">
        <v>2</v>
      </c>
      <c r="L36" s="8">
        <v>6303</v>
      </c>
      <c r="M36" s="8" t="s">
        <v>64</v>
      </c>
      <c r="N36" s="8" t="s">
        <v>51</v>
      </c>
      <c r="O36" s="8"/>
      <c r="P36" s="12"/>
      <c r="Q36" s="27" t="s">
        <v>1538</v>
      </c>
    </row>
    <row r="37" spans="2:17">
      <c r="B37" s="8">
        <v>202401828</v>
      </c>
      <c r="C37" s="8">
        <v>2</v>
      </c>
      <c r="D37" s="8">
        <v>204</v>
      </c>
      <c r="E37" s="8">
        <v>20607.5</v>
      </c>
      <c r="F37" s="9">
        <v>1630</v>
      </c>
      <c r="G37" s="10">
        <v>45584.714328703703</v>
      </c>
      <c r="H37" s="10">
        <v>45584.720451388886</v>
      </c>
      <c r="I37" s="50">
        <v>0.15</v>
      </c>
      <c r="J37" s="9">
        <v>32</v>
      </c>
      <c r="K37" s="9" t="s">
        <v>2</v>
      </c>
      <c r="L37" s="8">
        <v>7308</v>
      </c>
      <c r="M37" s="8" t="s">
        <v>50</v>
      </c>
      <c r="N37" s="8" t="s">
        <v>51</v>
      </c>
      <c r="O37" s="8"/>
      <c r="P37" s="12"/>
      <c r="Q37" s="27" t="s">
        <v>1538</v>
      </c>
    </row>
    <row r="38" spans="2:17">
      <c r="B38" s="8">
        <v>202401846</v>
      </c>
      <c r="C38" s="8">
        <v>2</v>
      </c>
      <c r="D38" s="8">
        <v>31</v>
      </c>
      <c r="E38" s="8">
        <v>4965</v>
      </c>
      <c r="F38" s="9">
        <v>265</v>
      </c>
      <c r="G38" s="10">
        <v>45587.695833333331</v>
      </c>
      <c r="H38" s="10">
        <v>45587.698611111111</v>
      </c>
      <c r="I38" s="50">
        <v>7.0000000000000007E-2</v>
      </c>
      <c r="J38" s="9">
        <v>32</v>
      </c>
      <c r="K38" s="9" t="s">
        <v>2</v>
      </c>
      <c r="L38" s="8">
        <v>6303</v>
      </c>
      <c r="M38" s="8" t="s">
        <v>64</v>
      </c>
      <c r="N38" s="8" t="s">
        <v>51</v>
      </c>
      <c r="O38" s="8"/>
      <c r="P38" s="12"/>
      <c r="Q38" s="27" t="s">
        <v>1539</v>
      </c>
    </row>
    <row r="39" spans="2:17">
      <c r="B39" s="8">
        <v>202401846</v>
      </c>
      <c r="C39" s="8">
        <v>2</v>
      </c>
      <c r="D39" s="8">
        <v>203</v>
      </c>
      <c r="E39" s="8">
        <v>20602.5</v>
      </c>
      <c r="F39" s="9">
        <v>1631</v>
      </c>
      <c r="G39" s="10">
        <v>45587.695833333331</v>
      </c>
      <c r="H39" s="10">
        <v>45587.698611111111</v>
      </c>
      <c r="I39" s="50">
        <v>7.0000000000000007E-2</v>
      </c>
      <c r="J39" s="9">
        <v>32</v>
      </c>
      <c r="K39" s="9" t="s">
        <v>2</v>
      </c>
      <c r="L39" s="8">
        <v>7308</v>
      </c>
      <c r="M39" s="8" t="s">
        <v>50</v>
      </c>
      <c r="N39" s="8" t="s">
        <v>51</v>
      </c>
      <c r="O39" s="8"/>
      <c r="P39" s="12"/>
      <c r="Q39" s="27" t="s">
        <v>1539</v>
      </c>
    </row>
    <row r="40" spans="2:17">
      <c r="B40" s="8">
        <v>202500234</v>
      </c>
      <c r="C40" s="8">
        <v>2</v>
      </c>
      <c r="D40" s="8">
        <v>31</v>
      </c>
      <c r="E40" s="8">
        <v>4965</v>
      </c>
      <c r="F40" s="9">
        <v>268</v>
      </c>
      <c r="G40" s="10">
        <v>45711.103472222225</v>
      </c>
      <c r="H40" s="10">
        <v>45711.11041666667</v>
      </c>
      <c r="I40" s="50">
        <v>0.17</v>
      </c>
      <c r="J40" s="9">
        <v>32</v>
      </c>
      <c r="K40" s="9" t="s">
        <v>2</v>
      </c>
      <c r="L40" s="8">
        <v>6303</v>
      </c>
      <c r="M40" s="8" t="s">
        <v>64</v>
      </c>
      <c r="N40" s="8" t="s">
        <v>51</v>
      </c>
      <c r="O40" s="8"/>
      <c r="P40" s="12"/>
      <c r="Q40" s="27" t="s">
        <v>1580</v>
      </c>
    </row>
    <row r="41" spans="2:17">
      <c r="B41" s="8">
        <v>202500234</v>
      </c>
      <c r="C41" s="8">
        <v>2</v>
      </c>
      <c r="D41" s="8">
        <v>205</v>
      </c>
      <c r="E41" s="8">
        <v>20632.5</v>
      </c>
      <c r="F41" s="9">
        <v>1648</v>
      </c>
      <c r="G41" s="10">
        <v>45711.103472222225</v>
      </c>
      <c r="H41" s="10">
        <v>45711.11041666667</v>
      </c>
      <c r="I41" s="50">
        <v>0.17</v>
      </c>
      <c r="J41" s="9">
        <v>32</v>
      </c>
      <c r="K41" s="9" t="s">
        <v>2</v>
      </c>
      <c r="L41" s="8">
        <v>7308</v>
      </c>
      <c r="M41" s="8" t="s">
        <v>50</v>
      </c>
      <c r="N41" s="8" t="s">
        <v>51</v>
      </c>
      <c r="O41" s="8"/>
      <c r="P41" s="12"/>
      <c r="Q41" s="27" t="s">
        <v>1580</v>
      </c>
    </row>
    <row r="42" spans="2:17">
      <c r="B42" s="8">
        <v>202500275</v>
      </c>
      <c r="C42" s="8">
        <v>2</v>
      </c>
      <c r="D42" s="8">
        <v>31</v>
      </c>
      <c r="E42" s="8">
        <v>4965</v>
      </c>
      <c r="F42" s="9">
        <v>269</v>
      </c>
      <c r="G42" s="10">
        <v>45722.455555555556</v>
      </c>
      <c r="H42" s="10">
        <v>45722.463194444441</v>
      </c>
      <c r="I42" s="50">
        <v>0.18</v>
      </c>
      <c r="J42" s="9">
        <v>32</v>
      </c>
      <c r="K42" s="9" t="s">
        <v>2</v>
      </c>
      <c r="L42" s="8">
        <v>6303</v>
      </c>
      <c r="M42" s="8" t="s">
        <v>64</v>
      </c>
      <c r="N42" s="8" t="s">
        <v>51</v>
      </c>
      <c r="O42" s="8"/>
      <c r="P42" s="12"/>
      <c r="Q42" s="27" t="s">
        <v>1585</v>
      </c>
    </row>
    <row r="43" spans="2:17">
      <c r="B43" s="8">
        <v>202500275</v>
      </c>
      <c r="C43" s="8">
        <v>2</v>
      </c>
      <c r="D43" s="8">
        <v>205</v>
      </c>
      <c r="E43" s="8">
        <v>20632.5</v>
      </c>
      <c r="F43" s="9">
        <v>1644</v>
      </c>
      <c r="G43" s="10">
        <v>45722.455555555556</v>
      </c>
      <c r="H43" s="10">
        <v>45722.463194444441</v>
      </c>
      <c r="I43" s="50">
        <v>0.18</v>
      </c>
      <c r="J43" s="9">
        <v>32</v>
      </c>
      <c r="K43" s="9" t="s">
        <v>2</v>
      </c>
      <c r="L43" s="8">
        <v>7308</v>
      </c>
      <c r="M43" s="8" t="s">
        <v>50</v>
      </c>
      <c r="N43" s="8" t="s">
        <v>51</v>
      </c>
      <c r="O43" s="8"/>
      <c r="P43" s="12"/>
      <c r="Q43" s="27" t="s">
        <v>1585</v>
      </c>
    </row>
    <row r="44" spans="2:17">
      <c r="B44" s="8">
        <v>202500389</v>
      </c>
      <c r="C44" s="8">
        <v>2</v>
      </c>
      <c r="D44" s="8">
        <v>3</v>
      </c>
      <c r="E44" s="8">
        <v>105</v>
      </c>
      <c r="F44" s="9">
        <v>11</v>
      </c>
      <c r="G44" s="10">
        <v>45750.474305555559</v>
      </c>
      <c r="H44" s="10">
        <v>45750.480324074073</v>
      </c>
      <c r="I44" s="50">
        <v>0.14000000000000001</v>
      </c>
      <c r="J44" s="9">
        <v>32</v>
      </c>
      <c r="K44" s="9" t="s">
        <v>2</v>
      </c>
      <c r="L44" s="8">
        <v>6303</v>
      </c>
      <c r="M44" s="8" t="s">
        <v>64</v>
      </c>
      <c r="N44" s="8" t="s">
        <v>51</v>
      </c>
      <c r="O44" s="8"/>
      <c r="P44" s="12"/>
      <c r="Q44" s="27" t="s">
        <v>1593</v>
      </c>
    </row>
    <row r="45" spans="2:17">
      <c r="B45" s="8">
        <v>202500389</v>
      </c>
      <c r="C45" s="8">
        <v>2</v>
      </c>
      <c r="D45" s="8">
        <v>122</v>
      </c>
      <c r="E45" s="8">
        <v>15342.5</v>
      </c>
      <c r="F45" s="9">
        <v>967</v>
      </c>
      <c r="G45" s="10">
        <v>45750.474305555559</v>
      </c>
      <c r="H45" s="10">
        <v>45750.480324074073</v>
      </c>
      <c r="I45" s="50">
        <v>0.14000000000000001</v>
      </c>
      <c r="J45" s="9">
        <v>32</v>
      </c>
      <c r="K45" s="9" t="s">
        <v>2</v>
      </c>
      <c r="L45" s="8">
        <v>7308</v>
      </c>
      <c r="M45" s="8" t="s">
        <v>50</v>
      </c>
      <c r="N45" s="8" t="s">
        <v>51</v>
      </c>
      <c r="O45" s="8"/>
      <c r="P45" s="12"/>
      <c r="Q45" s="27" t="s">
        <v>1593</v>
      </c>
    </row>
    <row r="46" spans="2:17">
      <c r="B46" s="8">
        <v>202500400</v>
      </c>
      <c r="C46" s="8">
        <v>2</v>
      </c>
      <c r="D46" s="8">
        <v>3</v>
      </c>
      <c r="E46" s="8">
        <v>105</v>
      </c>
      <c r="F46" s="9">
        <v>11</v>
      </c>
      <c r="G46" s="10">
        <v>45752.597222222219</v>
      </c>
      <c r="H46" s="10">
        <v>45752.600694444445</v>
      </c>
      <c r="I46" s="50">
        <v>0.08</v>
      </c>
      <c r="J46" s="9">
        <v>32</v>
      </c>
      <c r="K46" s="9" t="s">
        <v>2</v>
      </c>
      <c r="L46" s="8">
        <v>6303</v>
      </c>
      <c r="M46" s="8" t="s">
        <v>64</v>
      </c>
      <c r="N46" s="8" t="s">
        <v>51</v>
      </c>
      <c r="O46" s="8"/>
      <c r="P46" s="12"/>
      <c r="Q46" s="27" t="s">
        <v>1595</v>
      </c>
    </row>
    <row r="47" spans="2:17">
      <c r="B47" s="8">
        <v>202500400</v>
      </c>
      <c r="C47" s="8">
        <v>2</v>
      </c>
      <c r="D47" s="8">
        <v>122</v>
      </c>
      <c r="E47" s="8">
        <v>15342.5</v>
      </c>
      <c r="F47" s="9">
        <v>972</v>
      </c>
      <c r="G47" s="10">
        <v>45752.597222222219</v>
      </c>
      <c r="H47" s="10">
        <v>45752.600694444445</v>
      </c>
      <c r="I47" s="50">
        <v>0.08</v>
      </c>
      <c r="J47" s="9">
        <v>32</v>
      </c>
      <c r="K47" s="9" t="s">
        <v>2</v>
      </c>
      <c r="L47" s="8">
        <v>7308</v>
      </c>
      <c r="M47" s="8" t="s">
        <v>50</v>
      </c>
      <c r="N47" s="8" t="s">
        <v>51</v>
      </c>
      <c r="O47" s="8"/>
      <c r="P47" s="12"/>
      <c r="Q47" s="27" t="s">
        <v>1595</v>
      </c>
    </row>
    <row r="48" spans="2:17">
      <c r="B48" s="8">
        <v>202501326</v>
      </c>
      <c r="C48" s="8">
        <v>2</v>
      </c>
      <c r="D48" s="8">
        <v>31</v>
      </c>
      <c r="E48" s="8">
        <v>4965</v>
      </c>
      <c r="F48" s="9">
        <v>279</v>
      </c>
      <c r="G48" s="10">
        <v>45949.037499999999</v>
      </c>
      <c r="H48" s="10">
        <v>45949.05</v>
      </c>
      <c r="I48" s="50">
        <v>0.3</v>
      </c>
      <c r="J48" s="9">
        <v>32</v>
      </c>
      <c r="K48" s="9" t="s">
        <v>2</v>
      </c>
      <c r="L48" s="8">
        <v>6303</v>
      </c>
      <c r="M48" s="8" t="s">
        <v>64</v>
      </c>
      <c r="N48" s="8" t="s">
        <v>51</v>
      </c>
      <c r="O48" s="8"/>
      <c r="P48" s="12"/>
      <c r="Q48" s="27" t="s">
        <v>1641</v>
      </c>
    </row>
    <row r="49" spans="2:17">
      <c r="B49" s="8">
        <v>202501326</v>
      </c>
      <c r="C49" s="8">
        <v>2</v>
      </c>
      <c r="D49" s="8">
        <v>209</v>
      </c>
      <c r="E49" s="8">
        <v>19612.5</v>
      </c>
      <c r="F49" s="9">
        <v>1676</v>
      </c>
      <c r="G49" s="10">
        <v>45949.037499999999</v>
      </c>
      <c r="H49" s="10">
        <v>45949.05</v>
      </c>
      <c r="I49" s="50">
        <v>0.3</v>
      </c>
      <c r="J49" s="9">
        <v>32</v>
      </c>
      <c r="K49" s="9" t="s">
        <v>2</v>
      </c>
      <c r="L49" s="8">
        <v>7308</v>
      </c>
      <c r="M49" s="8" t="s">
        <v>50</v>
      </c>
      <c r="N49" s="8" t="s">
        <v>51</v>
      </c>
      <c r="O49" s="8"/>
      <c r="P49" s="12"/>
      <c r="Q49" s="27" t="s">
        <v>1641</v>
      </c>
    </row>
    <row r="50" spans="2:17">
      <c r="B50" s="9">
        <v>201900577</v>
      </c>
      <c r="C50" s="8">
        <v>2</v>
      </c>
      <c r="D50" s="8">
        <v>1</v>
      </c>
      <c r="E50" s="8">
        <v>75</v>
      </c>
      <c r="F50" s="9">
        <v>45</v>
      </c>
      <c r="G50" s="10">
        <v>43598.308009259257</v>
      </c>
      <c r="H50" s="10">
        <v>43598.379664351851</v>
      </c>
      <c r="I50" s="50">
        <v>1.72</v>
      </c>
      <c r="J50" s="9">
        <v>33</v>
      </c>
      <c r="K50" s="9" t="s">
        <v>2</v>
      </c>
      <c r="L50" s="8">
        <v>7308</v>
      </c>
      <c r="M50" s="8" t="s">
        <v>50</v>
      </c>
      <c r="N50" s="8" t="s">
        <v>51</v>
      </c>
      <c r="O50" s="8">
        <v>316711.23200000002</v>
      </c>
      <c r="P50" s="12">
        <v>6143751.5329999998</v>
      </c>
      <c r="Q50" s="27" t="s">
        <v>430</v>
      </c>
    </row>
    <row r="51" spans="2:17">
      <c r="B51" s="9">
        <v>201900577</v>
      </c>
      <c r="C51" s="8">
        <v>2</v>
      </c>
      <c r="D51" s="8">
        <v>1</v>
      </c>
      <c r="E51" s="8">
        <v>15</v>
      </c>
      <c r="F51" s="9">
        <v>1</v>
      </c>
      <c r="G51" s="10">
        <v>43598.369733796295</v>
      </c>
      <c r="H51" s="10">
        <v>43598.379502314812</v>
      </c>
      <c r="I51" s="50">
        <v>0.23</v>
      </c>
      <c r="J51" s="9">
        <v>33</v>
      </c>
      <c r="K51" s="9" t="s">
        <v>2</v>
      </c>
      <c r="L51" s="8">
        <v>7308</v>
      </c>
      <c r="M51" s="8" t="s">
        <v>50</v>
      </c>
      <c r="N51" s="8" t="s">
        <v>51</v>
      </c>
      <c r="O51" s="8">
        <v>316965.28600000002</v>
      </c>
      <c r="P51" s="12">
        <v>6144181.1540000001</v>
      </c>
      <c r="Q51" s="27" t="s">
        <v>430</v>
      </c>
    </row>
    <row r="52" spans="2:17">
      <c r="B52" s="8">
        <v>202300538</v>
      </c>
      <c r="C52" s="8">
        <v>2</v>
      </c>
      <c r="D52" s="8">
        <v>31</v>
      </c>
      <c r="E52" s="8">
        <v>4940</v>
      </c>
      <c r="F52" s="9">
        <v>247</v>
      </c>
      <c r="G52" s="10">
        <v>45046.025000000001</v>
      </c>
      <c r="H52" s="10">
        <v>45046.050694444442</v>
      </c>
      <c r="I52" s="50">
        <v>0.62</v>
      </c>
      <c r="J52" s="9">
        <v>33</v>
      </c>
      <c r="K52" s="9" t="s">
        <v>2</v>
      </c>
      <c r="L52" s="8">
        <v>6303</v>
      </c>
      <c r="M52" s="8" t="s">
        <v>64</v>
      </c>
      <c r="N52" s="8" t="s">
        <v>51</v>
      </c>
      <c r="O52" s="8"/>
      <c r="P52" s="12"/>
      <c r="Q52" s="27" t="s">
        <v>1239</v>
      </c>
    </row>
    <row r="53" spans="2:17">
      <c r="B53" s="8">
        <v>202300538</v>
      </c>
      <c r="C53" s="8">
        <v>2</v>
      </c>
      <c r="D53" s="8">
        <v>195</v>
      </c>
      <c r="E53" s="8">
        <v>19363</v>
      </c>
      <c r="F53" s="9">
        <v>1534</v>
      </c>
      <c r="G53" s="10">
        <v>45046.025000000001</v>
      </c>
      <c r="H53" s="10">
        <v>45046.050694444442</v>
      </c>
      <c r="I53" s="50">
        <v>0.62</v>
      </c>
      <c r="J53" s="9">
        <v>33</v>
      </c>
      <c r="K53" s="9" t="s">
        <v>2</v>
      </c>
      <c r="L53" s="8">
        <v>7308</v>
      </c>
      <c r="M53" s="8" t="s">
        <v>50</v>
      </c>
      <c r="N53" s="8" t="s">
        <v>51</v>
      </c>
      <c r="O53" s="8"/>
      <c r="P53" s="12"/>
      <c r="Q53" s="27" t="s">
        <v>1239</v>
      </c>
    </row>
    <row r="54" spans="2:17">
      <c r="B54" s="8">
        <v>202300538</v>
      </c>
      <c r="C54" s="8">
        <v>2</v>
      </c>
      <c r="D54" s="8">
        <v>31</v>
      </c>
      <c r="E54" s="8">
        <v>4940</v>
      </c>
      <c r="F54" s="9">
        <v>247</v>
      </c>
      <c r="G54" s="10">
        <v>45046.399305555555</v>
      </c>
      <c r="H54" s="10">
        <v>45046.400000000001</v>
      </c>
      <c r="I54" s="50">
        <v>0.02</v>
      </c>
      <c r="J54" s="9">
        <v>33</v>
      </c>
      <c r="K54" s="9" t="s">
        <v>2</v>
      </c>
      <c r="L54" s="8">
        <v>6303</v>
      </c>
      <c r="M54" s="8" t="s">
        <v>64</v>
      </c>
      <c r="N54" s="8" t="s">
        <v>51</v>
      </c>
      <c r="O54" s="8"/>
      <c r="P54" s="12"/>
      <c r="Q54" s="27" t="s">
        <v>1239</v>
      </c>
    </row>
    <row r="55" spans="2:17">
      <c r="B55" s="8">
        <v>202300538</v>
      </c>
      <c r="C55" s="8">
        <v>2</v>
      </c>
      <c r="D55" s="8">
        <v>195</v>
      </c>
      <c r="E55" s="8">
        <v>19363</v>
      </c>
      <c r="F55" s="9">
        <v>1534</v>
      </c>
      <c r="G55" s="10">
        <v>45046.399305555555</v>
      </c>
      <c r="H55" s="10">
        <v>45046.400000000001</v>
      </c>
      <c r="I55" s="50">
        <v>0.02</v>
      </c>
      <c r="J55" s="9">
        <v>33</v>
      </c>
      <c r="K55" s="9" t="s">
        <v>2</v>
      </c>
      <c r="L55" s="8">
        <v>7308</v>
      </c>
      <c r="M55" s="8" t="s">
        <v>50</v>
      </c>
      <c r="N55" s="8" t="s">
        <v>51</v>
      </c>
      <c r="O55" s="8"/>
      <c r="P55" s="12"/>
      <c r="Q55" s="27" t="s">
        <v>1239</v>
      </c>
    </row>
    <row r="56" spans="2:17">
      <c r="B56" s="8">
        <v>202300578</v>
      </c>
      <c r="C56" s="8">
        <v>2</v>
      </c>
      <c r="D56" s="8">
        <v>24</v>
      </c>
      <c r="E56" s="8">
        <v>1105</v>
      </c>
      <c r="F56" s="9">
        <v>250</v>
      </c>
      <c r="G56" s="10">
        <v>45050.68178240741</v>
      </c>
      <c r="H56" s="10">
        <v>45050.710717592592</v>
      </c>
      <c r="I56" s="50">
        <v>0.69</v>
      </c>
      <c r="J56" s="9">
        <v>33</v>
      </c>
      <c r="K56" s="9" t="s">
        <v>2</v>
      </c>
      <c r="L56" s="8">
        <v>7308</v>
      </c>
      <c r="M56" s="8" t="s">
        <v>50</v>
      </c>
      <c r="N56" s="8" t="s">
        <v>51</v>
      </c>
      <c r="O56" s="8"/>
      <c r="P56" s="12"/>
      <c r="Q56" s="27" t="s">
        <v>1243</v>
      </c>
    </row>
    <row r="57" spans="2:17">
      <c r="B57" s="8">
        <v>202300914</v>
      </c>
      <c r="C57" s="8">
        <v>2</v>
      </c>
      <c r="D57" s="8">
        <v>31</v>
      </c>
      <c r="E57" s="8">
        <v>4940</v>
      </c>
      <c r="F57" s="9">
        <v>250</v>
      </c>
      <c r="G57" s="10">
        <v>45100.987500000003</v>
      </c>
      <c r="H57" s="10">
        <v>45100.991666666669</v>
      </c>
      <c r="I57" s="50">
        <v>0.1</v>
      </c>
      <c r="J57" s="9">
        <v>33</v>
      </c>
      <c r="K57" s="9" t="s">
        <v>2</v>
      </c>
      <c r="L57" s="8">
        <v>6303</v>
      </c>
      <c r="M57" s="8" t="s">
        <v>64</v>
      </c>
      <c r="N57" s="8" t="s">
        <v>51</v>
      </c>
      <c r="O57" s="8"/>
      <c r="P57" s="12"/>
      <c r="Q57" s="27" t="s">
        <v>1276</v>
      </c>
    </row>
    <row r="58" spans="2:17">
      <c r="B58" s="8">
        <v>202300914</v>
      </c>
      <c r="C58" s="8">
        <v>2</v>
      </c>
      <c r="D58" s="8">
        <v>196</v>
      </c>
      <c r="E58" s="8">
        <v>19848</v>
      </c>
      <c r="F58" s="9">
        <v>1538</v>
      </c>
      <c r="G58" s="10">
        <v>45100.987500000003</v>
      </c>
      <c r="H58" s="10">
        <v>45100.991666666669</v>
      </c>
      <c r="I58" s="50">
        <v>0.1</v>
      </c>
      <c r="J58" s="9">
        <v>33</v>
      </c>
      <c r="K58" s="9" t="s">
        <v>2</v>
      </c>
      <c r="L58" s="8">
        <v>7308</v>
      </c>
      <c r="M58" s="8" t="s">
        <v>50</v>
      </c>
      <c r="N58" s="8" t="s">
        <v>51</v>
      </c>
      <c r="O58" s="8"/>
      <c r="P58" s="12"/>
      <c r="Q58" s="27" t="s">
        <v>1276</v>
      </c>
    </row>
    <row r="59" spans="2:17">
      <c r="B59" s="8">
        <v>202301144</v>
      </c>
      <c r="C59" s="8">
        <v>2</v>
      </c>
      <c r="D59" s="8">
        <v>31</v>
      </c>
      <c r="E59" s="8">
        <v>4940</v>
      </c>
      <c r="F59" s="9">
        <v>253</v>
      </c>
      <c r="G59" s="10">
        <v>45139.097916666666</v>
      </c>
      <c r="H59" s="10">
        <v>45139.114583333336</v>
      </c>
      <c r="I59" s="50">
        <v>0.4</v>
      </c>
      <c r="J59" s="9">
        <v>33</v>
      </c>
      <c r="K59" s="9" t="s">
        <v>2</v>
      </c>
      <c r="L59" s="8">
        <v>6303</v>
      </c>
      <c r="M59" s="8" t="s">
        <v>64</v>
      </c>
      <c r="N59" s="8" t="s">
        <v>51</v>
      </c>
      <c r="O59" s="8"/>
      <c r="P59" s="12"/>
      <c r="Q59" s="27" t="s">
        <v>1294</v>
      </c>
    </row>
    <row r="60" spans="2:17">
      <c r="B60" s="8">
        <v>202301144</v>
      </c>
      <c r="C60" s="8">
        <v>2</v>
      </c>
      <c r="D60" s="8">
        <v>196</v>
      </c>
      <c r="E60" s="8">
        <v>19848</v>
      </c>
      <c r="F60" s="9">
        <v>1538</v>
      </c>
      <c r="G60" s="10">
        <v>45139.097916666666</v>
      </c>
      <c r="H60" s="10">
        <v>45139.114583333336</v>
      </c>
      <c r="I60" s="50">
        <v>0.4</v>
      </c>
      <c r="J60" s="9">
        <v>33</v>
      </c>
      <c r="K60" s="9" t="s">
        <v>2</v>
      </c>
      <c r="L60" s="8">
        <v>7308</v>
      </c>
      <c r="M60" s="8" t="s">
        <v>50</v>
      </c>
      <c r="N60" s="8" t="s">
        <v>51</v>
      </c>
      <c r="O60" s="8"/>
      <c r="P60" s="12"/>
      <c r="Q60" s="27" t="s">
        <v>1294</v>
      </c>
    </row>
    <row r="61" spans="2:17">
      <c r="B61" s="8">
        <v>202401339</v>
      </c>
      <c r="C61" s="8">
        <v>2</v>
      </c>
      <c r="D61" s="8">
        <v>1</v>
      </c>
      <c r="E61" s="8">
        <v>75</v>
      </c>
      <c r="F61" s="9">
        <v>1</v>
      </c>
      <c r="G61" s="10">
        <v>45506.045590277776</v>
      </c>
      <c r="H61" s="10">
        <v>45506.591493055559</v>
      </c>
      <c r="I61" s="50">
        <v>13.1</v>
      </c>
      <c r="J61" s="9">
        <v>4</v>
      </c>
      <c r="K61" s="9" t="s">
        <v>3</v>
      </c>
      <c r="L61" s="8">
        <v>6303</v>
      </c>
      <c r="M61" s="8" t="s">
        <v>64</v>
      </c>
      <c r="N61" s="8" t="s">
        <v>51</v>
      </c>
      <c r="O61" s="8"/>
      <c r="P61" s="12"/>
      <c r="Q61" s="27" t="s">
        <v>1489</v>
      </c>
    </row>
    <row r="62" spans="2:17">
      <c r="B62" s="8">
        <v>202401339</v>
      </c>
      <c r="C62" s="8">
        <v>2</v>
      </c>
      <c r="D62" s="8">
        <v>39</v>
      </c>
      <c r="E62" s="8">
        <v>2650</v>
      </c>
      <c r="F62" s="9">
        <v>385</v>
      </c>
      <c r="G62" s="10">
        <v>45506.045590277776</v>
      </c>
      <c r="H62" s="10">
        <v>45506.591493055559</v>
      </c>
      <c r="I62" s="50">
        <v>13.1</v>
      </c>
      <c r="J62" s="9">
        <v>4</v>
      </c>
      <c r="K62" s="9" t="s">
        <v>3</v>
      </c>
      <c r="L62" s="8">
        <v>7308</v>
      </c>
      <c r="M62" s="8" t="s">
        <v>50</v>
      </c>
      <c r="N62" s="8" t="s">
        <v>51</v>
      </c>
      <c r="O62" s="8"/>
      <c r="P62" s="12"/>
      <c r="Q62" s="27" t="s">
        <v>1489</v>
      </c>
    </row>
    <row r="63" spans="2:17">
      <c r="B63" s="8">
        <v>202401339</v>
      </c>
      <c r="C63" s="8">
        <v>2</v>
      </c>
      <c r="D63" s="8">
        <v>8</v>
      </c>
      <c r="E63" s="8">
        <v>275</v>
      </c>
      <c r="F63" s="9">
        <v>26</v>
      </c>
      <c r="G63" s="10">
        <v>45506.045590277776</v>
      </c>
      <c r="H63" s="10">
        <v>45506.652407407404</v>
      </c>
      <c r="I63" s="50">
        <v>14.56</v>
      </c>
      <c r="J63" s="9">
        <v>4</v>
      </c>
      <c r="K63" s="9" t="s">
        <v>3</v>
      </c>
      <c r="L63" s="8">
        <v>7308</v>
      </c>
      <c r="M63" s="8" t="s">
        <v>50</v>
      </c>
      <c r="N63" s="8" t="s">
        <v>51</v>
      </c>
      <c r="O63" s="8"/>
      <c r="P63" s="12"/>
      <c r="Q63" s="27" t="s">
        <v>1489</v>
      </c>
    </row>
    <row r="64" spans="2:17">
      <c r="B64" s="8">
        <v>202401339</v>
      </c>
      <c r="C64" s="8">
        <v>2</v>
      </c>
      <c r="D64" s="8">
        <v>6</v>
      </c>
      <c r="E64" s="8">
        <v>185</v>
      </c>
      <c r="F64" s="9">
        <v>119</v>
      </c>
      <c r="G64" s="10">
        <v>45506.045590277776</v>
      </c>
      <c r="H64" s="10">
        <v>45506.708333333336</v>
      </c>
      <c r="I64" s="50">
        <v>15.91</v>
      </c>
      <c r="J64" s="9">
        <v>4</v>
      </c>
      <c r="K64" s="9" t="s">
        <v>3</v>
      </c>
      <c r="L64" s="8">
        <v>7308</v>
      </c>
      <c r="M64" s="8" t="s">
        <v>50</v>
      </c>
      <c r="N64" s="8" t="s">
        <v>51</v>
      </c>
      <c r="O64" s="8"/>
      <c r="P64" s="12"/>
      <c r="Q64" s="27" t="s">
        <v>1489</v>
      </c>
    </row>
    <row r="65" spans="2:17">
      <c r="B65" s="8">
        <v>202401339</v>
      </c>
      <c r="C65" s="8">
        <v>2</v>
      </c>
      <c r="D65" s="8">
        <v>56</v>
      </c>
      <c r="E65" s="8">
        <v>5412.5</v>
      </c>
      <c r="F65" s="9">
        <v>324</v>
      </c>
      <c r="G65" s="10">
        <v>45506.045590277776</v>
      </c>
      <c r="H65" s="10">
        <v>45507.016192129631</v>
      </c>
      <c r="I65" s="50">
        <v>23.29</v>
      </c>
      <c r="J65" s="9">
        <v>4</v>
      </c>
      <c r="K65" s="9" t="s">
        <v>3</v>
      </c>
      <c r="L65" s="8">
        <v>7308</v>
      </c>
      <c r="M65" s="8" t="s">
        <v>50</v>
      </c>
      <c r="N65" s="8" t="s">
        <v>51</v>
      </c>
      <c r="O65" s="8"/>
      <c r="P65" s="12"/>
      <c r="Q65" s="27" t="s">
        <v>1489</v>
      </c>
    </row>
    <row r="66" spans="2:17">
      <c r="B66" s="8">
        <v>202401351</v>
      </c>
      <c r="C66" s="8">
        <v>2</v>
      </c>
      <c r="D66" s="8">
        <v>3</v>
      </c>
      <c r="E66" s="8">
        <v>35</v>
      </c>
      <c r="F66" s="9">
        <v>31</v>
      </c>
      <c r="G66" s="10">
        <v>45506.307916666665</v>
      </c>
      <c r="H66" s="10">
        <v>45506.853275462963</v>
      </c>
      <c r="I66" s="50">
        <v>13.09</v>
      </c>
      <c r="J66" s="9">
        <v>4</v>
      </c>
      <c r="K66" s="9" t="s">
        <v>3</v>
      </c>
      <c r="L66" s="8">
        <v>6303</v>
      </c>
      <c r="M66" s="8" t="s">
        <v>64</v>
      </c>
      <c r="N66" s="8" t="s">
        <v>51</v>
      </c>
      <c r="O66" s="8"/>
      <c r="P66" s="12"/>
      <c r="Q66" s="27" t="s">
        <v>1494</v>
      </c>
    </row>
    <row r="67" spans="2:17">
      <c r="B67" s="8">
        <v>202401421</v>
      </c>
      <c r="C67" s="8">
        <v>2</v>
      </c>
      <c r="D67" s="8">
        <v>6</v>
      </c>
      <c r="E67" s="8">
        <v>185</v>
      </c>
      <c r="F67" s="9">
        <v>119</v>
      </c>
      <c r="G67" s="10">
        <v>45507.338506944441</v>
      </c>
      <c r="H67" s="10">
        <v>45507.625844907408</v>
      </c>
      <c r="I67" s="50">
        <v>6.9</v>
      </c>
      <c r="J67" s="9">
        <v>4</v>
      </c>
      <c r="K67" s="9" t="s">
        <v>3</v>
      </c>
      <c r="L67" s="8">
        <v>7308</v>
      </c>
      <c r="M67" s="8" t="s">
        <v>50</v>
      </c>
      <c r="N67" s="8" t="s">
        <v>51</v>
      </c>
      <c r="O67" s="8"/>
      <c r="P67" s="12"/>
      <c r="Q67" s="27" t="s">
        <v>1507</v>
      </c>
    </row>
    <row r="68" spans="2:17">
      <c r="B68" s="8">
        <v>202401427</v>
      </c>
      <c r="C68" s="8">
        <v>2</v>
      </c>
      <c r="D68" s="8">
        <v>16</v>
      </c>
      <c r="E68" s="8">
        <v>1467.5</v>
      </c>
      <c r="F68" s="9">
        <v>29</v>
      </c>
      <c r="G68" s="10">
        <v>45507.413634259261</v>
      </c>
      <c r="H68" s="10">
        <v>45507.94425925926</v>
      </c>
      <c r="I68" s="50">
        <v>12.74</v>
      </c>
      <c r="J68" s="9">
        <v>4</v>
      </c>
      <c r="K68" s="9" t="s">
        <v>3</v>
      </c>
      <c r="L68" s="8">
        <v>7308</v>
      </c>
      <c r="M68" s="8" t="s">
        <v>50</v>
      </c>
      <c r="N68" s="8" t="s">
        <v>51</v>
      </c>
      <c r="O68" s="8"/>
      <c r="P68" s="12"/>
      <c r="Q68" s="27" t="s">
        <v>1511</v>
      </c>
    </row>
    <row r="69" spans="2:17">
      <c r="B69" s="8">
        <v>202402092</v>
      </c>
      <c r="C69" s="8">
        <v>2</v>
      </c>
      <c r="D69" s="8">
        <v>2</v>
      </c>
      <c r="E69" s="8">
        <v>30</v>
      </c>
      <c r="F69" s="9">
        <v>10</v>
      </c>
      <c r="G69" s="10">
        <v>45649.717291666668</v>
      </c>
      <c r="H69" s="10">
        <v>45649.74523148148</v>
      </c>
      <c r="I69" s="50">
        <v>0.67</v>
      </c>
      <c r="J69" s="9">
        <v>8</v>
      </c>
      <c r="K69" s="9" t="s">
        <v>3</v>
      </c>
      <c r="L69" s="8">
        <v>6303</v>
      </c>
      <c r="M69" s="8" t="s">
        <v>64</v>
      </c>
      <c r="N69" s="8" t="s">
        <v>51</v>
      </c>
      <c r="O69" s="8"/>
      <c r="P69" s="12"/>
      <c r="Q69" s="27" t="s">
        <v>1553</v>
      </c>
    </row>
    <row r="70" spans="2:17">
      <c r="B70" s="8">
        <v>202402092</v>
      </c>
      <c r="C70" s="8">
        <v>2</v>
      </c>
      <c r="D70" s="8">
        <v>1</v>
      </c>
      <c r="E70" s="8">
        <v>75</v>
      </c>
      <c r="F70" s="9">
        <v>1</v>
      </c>
      <c r="G70" s="10">
        <v>45649.717291666668</v>
      </c>
      <c r="H70" s="10">
        <v>45649.873437499999</v>
      </c>
      <c r="I70" s="50">
        <v>3.75</v>
      </c>
      <c r="J70" s="9">
        <v>8</v>
      </c>
      <c r="K70" s="9" t="s">
        <v>3</v>
      </c>
      <c r="L70" s="8">
        <v>6303</v>
      </c>
      <c r="M70" s="8" t="s">
        <v>64</v>
      </c>
      <c r="N70" s="8" t="s">
        <v>51</v>
      </c>
      <c r="O70" s="8"/>
      <c r="P70" s="12"/>
      <c r="Q70" s="27" t="s">
        <v>1553</v>
      </c>
    </row>
    <row r="71" spans="2:17">
      <c r="B71" s="8">
        <v>202402092</v>
      </c>
      <c r="C71" s="8">
        <v>2</v>
      </c>
      <c r="D71" s="8">
        <v>10</v>
      </c>
      <c r="E71" s="8">
        <v>6715</v>
      </c>
      <c r="F71" s="9">
        <v>95</v>
      </c>
      <c r="G71" s="10">
        <v>45649.717291666668</v>
      </c>
      <c r="H71" s="10">
        <v>45649.74523148148</v>
      </c>
      <c r="I71" s="50">
        <v>0.67</v>
      </c>
      <c r="J71" s="9">
        <v>8</v>
      </c>
      <c r="K71" s="9" t="s">
        <v>3</v>
      </c>
      <c r="L71" s="8">
        <v>7308</v>
      </c>
      <c r="M71" s="8" t="s">
        <v>50</v>
      </c>
      <c r="N71" s="8" t="s">
        <v>51</v>
      </c>
      <c r="O71" s="8"/>
      <c r="P71" s="12"/>
      <c r="Q71" s="27" t="s">
        <v>1553</v>
      </c>
    </row>
    <row r="72" spans="2:17">
      <c r="B72" s="8">
        <v>202402092</v>
      </c>
      <c r="C72" s="8">
        <v>2</v>
      </c>
      <c r="D72" s="8">
        <v>100</v>
      </c>
      <c r="E72" s="8">
        <v>7957.5</v>
      </c>
      <c r="F72" s="9">
        <v>834</v>
      </c>
      <c r="G72" s="10">
        <v>45649.717291666668</v>
      </c>
      <c r="H72" s="10">
        <v>45649.759189814817</v>
      </c>
      <c r="I72" s="50">
        <v>1.01</v>
      </c>
      <c r="J72" s="9">
        <v>8</v>
      </c>
      <c r="K72" s="9" t="s">
        <v>3</v>
      </c>
      <c r="L72" s="8">
        <v>7308</v>
      </c>
      <c r="M72" s="8" t="s">
        <v>50</v>
      </c>
      <c r="N72" s="8" t="s">
        <v>51</v>
      </c>
      <c r="O72" s="8"/>
      <c r="P72" s="12"/>
      <c r="Q72" s="27" t="s">
        <v>1553</v>
      </c>
    </row>
    <row r="73" spans="2:17">
      <c r="B73" s="8">
        <v>202402092</v>
      </c>
      <c r="C73" s="8">
        <v>2</v>
      </c>
      <c r="D73" s="8">
        <v>13</v>
      </c>
      <c r="E73" s="8">
        <v>685</v>
      </c>
      <c r="F73" s="9">
        <v>42</v>
      </c>
      <c r="G73" s="10">
        <v>45649.717291666668</v>
      </c>
      <c r="H73" s="10">
        <v>45649.873437499999</v>
      </c>
      <c r="I73" s="50">
        <v>3.75</v>
      </c>
      <c r="J73" s="9">
        <v>8</v>
      </c>
      <c r="K73" s="9" t="s">
        <v>3</v>
      </c>
      <c r="L73" s="8">
        <v>7308</v>
      </c>
      <c r="M73" s="8" t="s">
        <v>50</v>
      </c>
      <c r="N73" s="8" t="s">
        <v>51</v>
      </c>
      <c r="O73" s="8"/>
      <c r="P73" s="12"/>
      <c r="Q73" s="27" t="s">
        <v>1553</v>
      </c>
    </row>
    <row r="74" spans="2:17">
      <c r="B74" s="8">
        <v>202501613</v>
      </c>
      <c r="C74" s="8">
        <v>2</v>
      </c>
      <c r="D74" s="8">
        <v>3</v>
      </c>
      <c r="E74" s="8">
        <v>105</v>
      </c>
      <c r="F74" s="9">
        <v>10</v>
      </c>
      <c r="G74" s="10">
        <v>46018.323391203703</v>
      </c>
      <c r="H74" s="10">
        <v>46018.43849537037</v>
      </c>
      <c r="I74" s="50">
        <v>2.76</v>
      </c>
      <c r="J74" s="9">
        <v>11</v>
      </c>
      <c r="K74" s="9" t="s">
        <v>3</v>
      </c>
      <c r="L74" s="8">
        <v>6303</v>
      </c>
      <c r="M74" s="8" t="s">
        <v>64</v>
      </c>
      <c r="N74" s="8" t="s">
        <v>51</v>
      </c>
      <c r="O74" s="8"/>
      <c r="P74" s="12"/>
      <c r="Q74" s="27" t="s">
        <v>1660</v>
      </c>
    </row>
    <row r="75" spans="2:17">
      <c r="B75" s="8">
        <v>202501613</v>
      </c>
      <c r="C75" s="8">
        <v>2</v>
      </c>
      <c r="D75" s="8">
        <v>123</v>
      </c>
      <c r="E75" s="8">
        <v>14207.5</v>
      </c>
      <c r="F75" s="9">
        <v>979</v>
      </c>
      <c r="G75" s="10">
        <v>46018.323391203703</v>
      </c>
      <c r="H75" s="10">
        <v>46018.43849537037</v>
      </c>
      <c r="I75" s="50">
        <v>2.76</v>
      </c>
      <c r="J75" s="9">
        <v>11</v>
      </c>
      <c r="K75" s="9" t="s">
        <v>3</v>
      </c>
      <c r="L75" s="8">
        <v>7308</v>
      </c>
      <c r="M75" s="8" t="s">
        <v>50</v>
      </c>
      <c r="N75" s="8" t="s">
        <v>51</v>
      </c>
      <c r="O75" s="8"/>
      <c r="P75" s="12"/>
      <c r="Q75" s="27" t="s">
        <v>1660</v>
      </c>
    </row>
    <row r="76" spans="2:17">
      <c r="B76" s="8">
        <v>202301396</v>
      </c>
      <c r="C76" s="8">
        <v>2</v>
      </c>
      <c r="D76" s="8">
        <v>1</v>
      </c>
      <c r="E76" s="8">
        <v>5</v>
      </c>
      <c r="F76" s="9">
        <v>5</v>
      </c>
      <c r="G76" s="10">
        <v>45160.506967592592</v>
      </c>
      <c r="H76" s="10">
        <v>45160.613275462965</v>
      </c>
      <c r="I76" s="50">
        <v>2.5499999999999998</v>
      </c>
      <c r="J76" s="9">
        <v>12</v>
      </c>
      <c r="K76" s="9" t="s">
        <v>3</v>
      </c>
      <c r="L76" s="8">
        <v>6303</v>
      </c>
      <c r="M76" s="8" t="s">
        <v>64</v>
      </c>
      <c r="N76" s="8" t="s">
        <v>51</v>
      </c>
      <c r="O76" s="8"/>
      <c r="P76" s="12"/>
      <c r="Q76" s="27" t="s">
        <v>1331</v>
      </c>
    </row>
    <row r="77" spans="2:17">
      <c r="B77" s="8">
        <v>202301396</v>
      </c>
      <c r="C77" s="8">
        <v>2</v>
      </c>
      <c r="D77" s="8">
        <v>6</v>
      </c>
      <c r="E77" s="8">
        <v>170</v>
      </c>
      <c r="F77" s="9">
        <v>87</v>
      </c>
      <c r="G77" s="10">
        <v>45160.506967592592</v>
      </c>
      <c r="H77" s="10">
        <v>45161.573437500003</v>
      </c>
      <c r="I77" s="50">
        <v>25.6</v>
      </c>
      <c r="J77" s="9">
        <v>12</v>
      </c>
      <c r="K77" s="9" t="s">
        <v>3</v>
      </c>
      <c r="L77" s="8">
        <v>6303</v>
      </c>
      <c r="M77" s="8" t="s">
        <v>64</v>
      </c>
      <c r="N77" s="8" t="s">
        <v>51</v>
      </c>
      <c r="O77" s="8"/>
      <c r="P77" s="12"/>
      <c r="Q77" s="27" t="s">
        <v>1331</v>
      </c>
    </row>
    <row r="78" spans="2:17">
      <c r="B78" s="8">
        <v>202301396</v>
      </c>
      <c r="C78" s="8">
        <v>2</v>
      </c>
      <c r="D78" s="8">
        <v>1</v>
      </c>
      <c r="E78" s="8">
        <v>30</v>
      </c>
      <c r="F78" s="9">
        <v>22</v>
      </c>
      <c r="G78" s="10">
        <v>45160.506967592592</v>
      </c>
      <c r="H78" s="10">
        <v>45160.613275462965</v>
      </c>
      <c r="I78" s="50">
        <v>2.5499999999999998</v>
      </c>
      <c r="J78" s="9">
        <v>12</v>
      </c>
      <c r="K78" s="9" t="s">
        <v>3</v>
      </c>
      <c r="L78" s="8">
        <v>7308</v>
      </c>
      <c r="M78" s="8" t="s">
        <v>50</v>
      </c>
      <c r="N78" s="8" t="s">
        <v>51</v>
      </c>
      <c r="O78" s="8"/>
      <c r="P78" s="12"/>
      <c r="Q78" s="27" t="s">
        <v>1331</v>
      </c>
    </row>
    <row r="79" spans="2:17">
      <c r="B79" s="9">
        <v>201900695</v>
      </c>
      <c r="C79" s="8">
        <v>2</v>
      </c>
      <c r="D79" s="8">
        <v>2</v>
      </c>
      <c r="E79" s="8">
        <v>30</v>
      </c>
      <c r="F79" s="9">
        <v>7</v>
      </c>
      <c r="G79" s="10">
        <v>43616.811111111114</v>
      </c>
      <c r="H79" s="10">
        <v>43616.854212962964</v>
      </c>
      <c r="I79" s="50">
        <v>1.03</v>
      </c>
      <c r="J79" s="9">
        <v>13</v>
      </c>
      <c r="K79" s="9" t="s">
        <v>3</v>
      </c>
      <c r="L79" s="8">
        <v>6303</v>
      </c>
      <c r="M79" s="8" t="s">
        <v>64</v>
      </c>
      <c r="N79" s="8" t="s">
        <v>51</v>
      </c>
      <c r="O79" s="8">
        <v>310802.90100000001</v>
      </c>
      <c r="P79" s="12">
        <v>6147574.9009999996</v>
      </c>
      <c r="Q79" s="27" t="s">
        <v>456</v>
      </c>
    </row>
    <row r="80" spans="2:17">
      <c r="B80" s="9">
        <v>201900695</v>
      </c>
      <c r="C80" s="8">
        <v>2</v>
      </c>
      <c r="D80" s="8">
        <v>1</v>
      </c>
      <c r="E80" s="8">
        <v>15</v>
      </c>
      <c r="F80" s="9">
        <v>1</v>
      </c>
      <c r="G80" s="10">
        <v>43616.811111111114</v>
      </c>
      <c r="H80" s="10">
        <v>43616.894305555557</v>
      </c>
      <c r="I80" s="50">
        <v>2</v>
      </c>
      <c r="J80" s="9">
        <v>13</v>
      </c>
      <c r="K80" s="9" t="s">
        <v>3</v>
      </c>
      <c r="L80" s="8">
        <v>6303</v>
      </c>
      <c r="M80" s="8" t="s">
        <v>64</v>
      </c>
      <c r="N80" s="8" t="s">
        <v>51</v>
      </c>
      <c r="O80" s="8">
        <v>310802.90100000001</v>
      </c>
      <c r="P80" s="12">
        <v>6147574.9009999996</v>
      </c>
      <c r="Q80" s="27" t="s">
        <v>456</v>
      </c>
    </row>
    <row r="81" spans="2:17">
      <c r="B81" s="9">
        <v>201900695</v>
      </c>
      <c r="C81" s="8">
        <v>2</v>
      </c>
      <c r="D81" s="8">
        <v>11</v>
      </c>
      <c r="E81" s="8">
        <v>6740</v>
      </c>
      <c r="F81" s="9">
        <v>91</v>
      </c>
      <c r="G81" s="10">
        <v>43616.811111111114</v>
      </c>
      <c r="H81" s="10">
        <v>43616.854212962964</v>
      </c>
      <c r="I81" s="50">
        <v>1.03</v>
      </c>
      <c r="J81" s="9">
        <v>13</v>
      </c>
      <c r="K81" s="9" t="s">
        <v>3</v>
      </c>
      <c r="L81" s="8">
        <v>7308</v>
      </c>
      <c r="M81" s="8" t="s">
        <v>50</v>
      </c>
      <c r="N81" s="8" t="s">
        <v>51</v>
      </c>
      <c r="O81" s="8">
        <v>310802.90100000001</v>
      </c>
      <c r="P81" s="12">
        <v>6147574.9009999996</v>
      </c>
      <c r="Q81" s="27" t="s">
        <v>456</v>
      </c>
    </row>
    <row r="82" spans="2:17">
      <c r="B82" s="9">
        <v>201900695</v>
      </c>
      <c r="C82" s="8">
        <v>2</v>
      </c>
      <c r="D82" s="8">
        <v>94</v>
      </c>
      <c r="E82" s="8">
        <v>5863</v>
      </c>
      <c r="F82" s="9">
        <v>728</v>
      </c>
      <c r="G82" s="10">
        <v>43616.811111111114</v>
      </c>
      <c r="H82" s="10">
        <v>43616.894305555557</v>
      </c>
      <c r="I82" s="50">
        <v>2</v>
      </c>
      <c r="J82" s="9">
        <v>13</v>
      </c>
      <c r="K82" s="9" t="s">
        <v>3</v>
      </c>
      <c r="L82" s="8">
        <v>7308</v>
      </c>
      <c r="M82" s="8" t="s">
        <v>50</v>
      </c>
      <c r="N82" s="8" t="s">
        <v>51</v>
      </c>
      <c r="O82" s="8">
        <v>310802.90100000001</v>
      </c>
      <c r="P82" s="12">
        <v>6147574.9009999996</v>
      </c>
      <c r="Q82" s="27" t="s">
        <v>456</v>
      </c>
    </row>
    <row r="83" spans="2:17">
      <c r="B83" s="8">
        <v>202500135</v>
      </c>
      <c r="C83" s="8">
        <v>2</v>
      </c>
      <c r="D83" s="8">
        <v>24</v>
      </c>
      <c r="E83" s="8">
        <v>1720</v>
      </c>
      <c r="F83" s="9">
        <v>229</v>
      </c>
      <c r="G83" s="10">
        <v>45686.785115740742</v>
      </c>
      <c r="H83" s="10">
        <v>45686.788287037038</v>
      </c>
      <c r="I83" s="50">
        <v>0.08</v>
      </c>
      <c r="J83" s="9">
        <v>16</v>
      </c>
      <c r="K83" s="9" t="s">
        <v>3</v>
      </c>
      <c r="L83" s="8">
        <v>7308</v>
      </c>
      <c r="M83" s="8" t="s">
        <v>50</v>
      </c>
      <c r="N83" s="8" t="s">
        <v>51</v>
      </c>
      <c r="O83" s="8"/>
      <c r="P83" s="12"/>
      <c r="Q83" s="27" t="s">
        <v>1567</v>
      </c>
    </row>
    <row r="84" spans="2:17">
      <c r="B84" s="8">
        <v>202500135</v>
      </c>
      <c r="C84" s="8">
        <v>2</v>
      </c>
      <c r="D84" s="8">
        <v>4</v>
      </c>
      <c r="E84" s="8">
        <v>255</v>
      </c>
      <c r="F84" s="9">
        <v>11</v>
      </c>
      <c r="G84" s="10">
        <v>45686.785115740742</v>
      </c>
      <c r="H84" s="10">
        <v>45686.869108796294</v>
      </c>
      <c r="I84" s="50">
        <v>2.02</v>
      </c>
      <c r="J84" s="9">
        <v>16</v>
      </c>
      <c r="K84" s="9" t="s">
        <v>3</v>
      </c>
      <c r="L84" s="8">
        <v>7308</v>
      </c>
      <c r="M84" s="8" t="s">
        <v>50</v>
      </c>
      <c r="N84" s="8" t="s">
        <v>51</v>
      </c>
      <c r="O84" s="8"/>
      <c r="P84" s="12"/>
      <c r="Q84" s="27" t="s">
        <v>1567</v>
      </c>
    </row>
    <row r="85" spans="2:17">
      <c r="B85" s="8">
        <v>202500135</v>
      </c>
      <c r="C85" s="8">
        <v>2</v>
      </c>
      <c r="D85" s="8">
        <v>6</v>
      </c>
      <c r="E85" s="8">
        <v>1710</v>
      </c>
      <c r="F85" s="9">
        <v>17</v>
      </c>
      <c r="G85" s="10">
        <v>45686.785115740742</v>
      </c>
      <c r="H85" s="10">
        <v>45686.869444444441</v>
      </c>
      <c r="I85" s="50">
        <v>2.02</v>
      </c>
      <c r="J85" s="9">
        <v>16</v>
      </c>
      <c r="K85" s="9" t="s">
        <v>3</v>
      </c>
      <c r="L85" s="8">
        <v>7308</v>
      </c>
      <c r="M85" s="8" t="s">
        <v>50</v>
      </c>
      <c r="N85" s="8" t="s">
        <v>51</v>
      </c>
      <c r="O85" s="8"/>
      <c r="P85" s="12"/>
      <c r="Q85" s="27" t="s">
        <v>1567</v>
      </c>
    </row>
    <row r="86" spans="2:17">
      <c r="B86" s="9">
        <v>202101685</v>
      </c>
      <c r="C86" s="8">
        <v>2</v>
      </c>
      <c r="D86" s="8">
        <v>31</v>
      </c>
      <c r="E86" s="8">
        <v>3538</v>
      </c>
      <c r="F86" s="9">
        <v>212</v>
      </c>
      <c r="G86" s="10">
        <v>44498.589421296296</v>
      </c>
      <c r="H86" s="10">
        <v>44498.615185185183</v>
      </c>
      <c r="I86" s="50">
        <v>0.62</v>
      </c>
      <c r="J86" s="9">
        <v>17</v>
      </c>
      <c r="K86" s="9" t="s">
        <v>3</v>
      </c>
      <c r="L86" s="8">
        <v>7308</v>
      </c>
      <c r="M86" s="8" t="s">
        <v>50</v>
      </c>
      <c r="N86" s="8" t="s">
        <v>51</v>
      </c>
      <c r="O86" s="8">
        <v>314831.951</v>
      </c>
      <c r="P86" s="12">
        <v>6141955.8339999998</v>
      </c>
      <c r="Q86" s="27" t="s">
        <v>929</v>
      </c>
    </row>
    <row r="87" spans="2:17">
      <c r="B87" s="8">
        <v>202301225</v>
      </c>
      <c r="C87" s="8">
        <v>2</v>
      </c>
      <c r="D87" s="8">
        <v>3</v>
      </c>
      <c r="E87" s="8">
        <v>105</v>
      </c>
      <c r="F87" s="9">
        <v>10</v>
      </c>
      <c r="G87" s="10">
        <v>45153.7575</v>
      </c>
      <c r="H87" s="10">
        <v>45153.842326388891</v>
      </c>
      <c r="I87" s="50">
        <v>2.04</v>
      </c>
      <c r="J87" s="9">
        <v>19</v>
      </c>
      <c r="K87" s="9" t="s">
        <v>3</v>
      </c>
      <c r="L87" s="8">
        <v>6303</v>
      </c>
      <c r="M87" s="8" t="s">
        <v>64</v>
      </c>
      <c r="N87" s="8" t="s">
        <v>51</v>
      </c>
      <c r="O87" s="8"/>
      <c r="P87" s="12"/>
      <c r="Q87" s="27" t="s">
        <v>1301</v>
      </c>
    </row>
    <row r="88" spans="2:17">
      <c r="B88" s="8">
        <v>202301225</v>
      </c>
      <c r="C88" s="8">
        <v>2</v>
      </c>
      <c r="D88" s="8">
        <v>118</v>
      </c>
      <c r="E88" s="8">
        <v>15050.5</v>
      </c>
      <c r="F88" s="9">
        <v>908</v>
      </c>
      <c r="G88" s="10">
        <v>45153.7575</v>
      </c>
      <c r="H88" s="10">
        <v>45153.842326388891</v>
      </c>
      <c r="I88" s="50">
        <v>2.04</v>
      </c>
      <c r="J88" s="9">
        <v>19</v>
      </c>
      <c r="K88" s="9" t="s">
        <v>3</v>
      </c>
      <c r="L88" s="8">
        <v>7308</v>
      </c>
      <c r="M88" s="8" t="s">
        <v>50</v>
      </c>
      <c r="N88" s="8" t="s">
        <v>51</v>
      </c>
      <c r="O88" s="8"/>
      <c r="P88" s="12"/>
      <c r="Q88" s="27" t="s">
        <v>1301</v>
      </c>
    </row>
    <row r="89" spans="2:17">
      <c r="B89" s="9">
        <v>201900264</v>
      </c>
      <c r="C89" s="8">
        <v>2</v>
      </c>
      <c r="D89" s="8">
        <v>1</v>
      </c>
      <c r="E89" s="8">
        <v>50</v>
      </c>
      <c r="F89" s="9">
        <v>18</v>
      </c>
      <c r="G89" s="10">
        <v>43515.627951388888</v>
      </c>
      <c r="H89" s="10">
        <v>43515.915312500001</v>
      </c>
      <c r="I89" s="50">
        <v>6.9</v>
      </c>
      <c r="J89" s="9">
        <v>20</v>
      </c>
      <c r="K89" s="9" t="s">
        <v>3</v>
      </c>
      <c r="L89" s="8">
        <v>7308</v>
      </c>
      <c r="M89" s="8" t="s">
        <v>50</v>
      </c>
      <c r="N89" s="8" t="s">
        <v>51</v>
      </c>
      <c r="O89" s="8">
        <v>314633.85557293001</v>
      </c>
      <c r="P89" s="12">
        <v>6145748.1654890198</v>
      </c>
      <c r="Q89" s="27" t="s">
        <v>382</v>
      </c>
    </row>
    <row r="90" spans="2:17">
      <c r="B90" s="9">
        <v>201900319</v>
      </c>
      <c r="C90" s="8">
        <v>2</v>
      </c>
      <c r="D90" s="8">
        <v>11</v>
      </c>
      <c r="E90" s="8">
        <v>325</v>
      </c>
      <c r="F90" s="9">
        <v>173</v>
      </c>
      <c r="G90" s="10">
        <v>43531.915833333333</v>
      </c>
      <c r="H90" s="10">
        <v>43532.075613425928</v>
      </c>
      <c r="I90" s="50">
        <v>3.83</v>
      </c>
      <c r="J90" s="9">
        <v>20</v>
      </c>
      <c r="K90" s="9" t="s">
        <v>3</v>
      </c>
      <c r="L90" s="8">
        <v>7308</v>
      </c>
      <c r="M90" s="8" t="s">
        <v>50</v>
      </c>
      <c r="N90" s="8" t="s">
        <v>51</v>
      </c>
      <c r="O90" s="8">
        <v>316952.70799999998</v>
      </c>
      <c r="P90" s="12">
        <v>6144191.6960000005</v>
      </c>
      <c r="Q90" s="27" t="s">
        <v>392</v>
      </c>
    </row>
    <row r="91" spans="2:17">
      <c r="B91" s="9">
        <v>202001419</v>
      </c>
      <c r="C91" s="8">
        <v>2</v>
      </c>
      <c r="D91" s="8">
        <v>1</v>
      </c>
      <c r="E91" s="8">
        <v>5</v>
      </c>
      <c r="F91" s="9">
        <v>5</v>
      </c>
      <c r="G91" s="10">
        <v>44111.829594907409</v>
      </c>
      <c r="H91" s="10">
        <v>44111.870682870373</v>
      </c>
      <c r="I91" s="50">
        <v>0.99</v>
      </c>
      <c r="J91" s="9">
        <v>20</v>
      </c>
      <c r="K91" s="9" t="s">
        <v>3</v>
      </c>
      <c r="L91" s="8">
        <v>6303</v>
      </c>
      <c r="M91" s="8" t="s">
        <v>64</v>
      </c>
      <c r="N91" s="8" t="s">
        <v>51</v>
      </c>
      <c r="O91" s="8">
        <v>310785.43199999997</v>
      </c>
      <c r="P91" s="12">
        <v>6144688.0530000003</v>
      </c>
      <c r="Q91" s="27" t="s">
        <v>723</v>
      </c>
    </row>
    <row r="92" spans="2:17">
      <c r="B92" s="9">
        <v>202001419</v>
      </c>
      <c r="C92" s="8">
        <v>2</v>
      </c>
      <c r="D92" s="8">
        <v>6</v>
      </c>
      <c r="E92" s="8">
        <v>170</v>
      </c>
      <c r="F92" s="9">
        <v>67</v>
      </c>
      <c r="G92" s="10">
        <v>44111.829594907409</v>
      </c>
      <c r="H92" s="10">
        <v>44111.957615740743</v>
      </c>
      <c r="I92" s="50">
        <v>3.07</v>
      </c>
      <c r="J92" s="9">
        <v>20</v>
      </c>
      <c r="K92" s="9" t="s">
        <v>3</v>
      </c>
      <c r="L92" s="8">
        <v>6303</v>
      </c>
      <c r="M92" s="8" t="s">
        <v>64</v>
      </c>
      <c r="N92" s="8" t="s">
        <v>51</v>
      </c>
      <c r="O92" s="8">
        <v>310785.43199999997</v>
      </c>
      <c r="P92" s="12">
        <v>6144688.0530000003</v>
      </c>
      <c r="Q92" s="27" t="s">
        <v>723</v>
      </c>
    </row>
    <row r="93" spans="2:17">
      <c r="B93" s="9">
        <v>202001419</v>
      </c>
      <c r="C93" s="8">
        <v>2</v>
      </c>
      <c r="D93" s="8">
        <v>1</v>
      </c>
      <c r="E93" s="8">
        <v>30</v>
      </c>
      <c r="F93" s="9">
        <v>23</v>
      </c>
      <c r="G93" s="10">
        <v>44111.829594907409</v>
      </c>
      <c r="H93" s="10">
        <v>44111.870682870373</v>
      </c>
      <c r="I93" s="50">
        <v>0.99</v>
      </c>
      <c r="J93" s="9">
        <v>20</v>
      </c>
      <c r="K93" s="9" t="s">
        <v>3</v>
      </c>
      <c r="L93" s="8">
        <v>7308</v>
      </c>
      <c r="M93" s="8" t="s">
        <v>50</v>
      </c>
      <c r="N93" s="8" t="s">
        <v>51</v>
      </c>
      <c r="O93" s="8">
        <v>310785.43199999997</v>
      </c>
      <c r="P93" s="12">
        <v>6144688.0530000003</v>
      </c>
      <c r="Q93" s="27" t="s">
        <v>723</v>
      </c>
    </row>
    <row r="94" spans="2:17">
      <c r="B94" s="9">
        <v>202001605</v>
      </c>
      <c r="C94" s="8">
        <v>2</v>
      </c>
      <c r="D94" s="8">
        <v>0</v>
      </c>
      <c r="E94" s="8">
        <v>0</v>
      </c>
      <c r="F94" s="9">
        <v>36</v>
      </c>
      <c r="G94" s="10">
        <v>44159.722500000003</v>
      </c>
      <c r="H94" s="10">
        <v>44159.815300925926</v>
      </c>
      <c r="I94" s="50">
        <v>2.23</v>
      </c>
      <c r="J94" s="9">
        <v>20</v>
      </c>
      <c r="K94" s="9" t="s">
        <v>3</v>
      </c>
      <c r="L94" s="8">
        <v>7308</v>
      </c>
      <c r="M94" s="8" t="s">
        <v>50</v>
      </c>
      <c r="N94" s="8" t="s">
        <v>275</v>
      </c>
      <c r="O94" s="8">
        <v>311223.17200000002</v>
      </c>
      <c r="P94" s="12">
        <v>6144996.7029999997</v>
      </c>
      <c r="Q94" s="27" t="s">
        <v>740</v>
      </c>
    </row>
    <row r="95" spans="2:17">
      <c r="B95" s="9">
        <v>202101761</v>
      </c>
      <c r="C95" s="8">
        <v>2</v>
      </c>
      <c r="D95" s="8">
        <v>75</v>
      </c>
      <c r="E95" s="8">
        <v>5548</v>
      </c>
      <c r="F95" s="9">
        <v>705</v>
      </c>
      <c r="G95" s="10">
        <v>44523.925358796296</v>
      </c>
      <c r="H95" s="10">
        <v>44523.962847222225</v>
      </c>
      <c r="I95" s="50">
        <v>0.9</v>
      </c>
      <c r="J95" s="9">
        <v>20</v>
      </c>
      <c r="K95" s="9" t="s">
        <v>3</v>
      </c>
      <c r="L95" s="8">
        <v>7308</v>
      </c>
      <c r="M95" s="8" t="s">
        <v>50</v>
      </c>
      <c r="N95" s="8" t="s">
        <v>51</v>
      </c>
      <c r="O95" s="8">
        <v>314673.84499999997</v>
      </c>
      <c r="P95" s="12">
        <v>6145691.3380000005</v>
      </c>
      <c r="Q95" s="27" t="s">
        <v>942</v>
      </c>
    </row>
    <row r="96" spans="2:17">
      <c r="B96" s="9">
        <v>202101761</v>
      </c>
      <c r="C96" s="8">
        <v>2</v>
      </c>
      <c r="D96" s="8">
        <v>14</v>
      </c>
      <c r="E96" s="8">
        <v>1345</v>
      </c>
      <c r="F96" s="9">
        <v>27</v>
      </c>
      <c r="G96" s="10">
        <v>44523.925358796296</v>
      </c>
      <c r="H96" s="10">
        <v>44524.001099537039</v>
      </c>
      <c r="I96" s="50">
        <v>1.82</v>
      </c>
      <c r="J96" s="9">
        <v>20</v>
      </c>
      <c r="K96" s="9" t="s">
        <v>3</v>
      </c>
      <c r="L96" s="8">
        <v>7308</v>
      </c>
      <c r="M96" s="8" t="s">
        <v>50</v>
      </c>
      <c r="N96" s="8" t="s">
        <v>51</v>
      </c>
      <c r="O96" s="8">
        <v>314673.84499999997</v>
      </c>
      <c r="P96" s="12">
        <v>6145691.3380000005</v>
      </c>
      <c r="Q96" s="27" t="s">
        <v>942</v>
      </c>
    </row>
    <row r="97" spans="2:17">
      <c r="B97" s="8">
        <v>202200305</v>
      </c>
      <c r="C97" s="8">
        <v>2</v>
      </c>
      <c r="D97" s="8">
        <v>4</v>
      </c>
      <c r="E97" s="8">
        <v>255</v>
      </c>
      <c r="F97" s="9">
        <v>11</v>
      </c>
      <c r="G97" s="10">
        <v>44618.649143518516</v>
      </c>
      <c r="H97" s="10">
        <v>44618.923946759256</v>
      </c>
      <c r="I97" s="50">
        <v>6.6</v>
      </c>
      <c r="J97" s="9">
        <v>20</v>
      </c>
      <c r="K97" s="9" t="s">
        <v>3</v>
      </c>
      <c r="L97" s="8">
        <v>7308</v>
      </c>
      <c r="M97" s="8" t="s">
        <v>50</v>
      </c>
      <c r="N97" s="8" t="s">
        <v>51</v>
      </c>
      <c r="O97" s="8">
        <v>315789.14899999998</v>
      </c>
      <c r="P97" s="12">
        <v>6139328.9780000001</v>
      </c>
      <c r="Q97" s="27" t="s">
        <v>1011</v>
      </c>
    </row>
    <row r="98" spans="2:17">
      <c r="B98" s="8">
        <v>202200344</v>
      </c>
      <c r="C98" s="8">
        <v>2</v>
      </c>
      <c r="D98" s="8">
        <v>1</v>
      </c>
      <c r="E98" s="8">
        <v>5</v>
      </c>
      <c r="F98" s="9">
        <v>5</v>
      </c>
      <c r="G98" s="10">
        <v>44627.009282407409</v>
      </c>
      <c r="H98" s="10">
        <v>44627.075914351852</v>
      </c>
      <c r="I98" s="50">
        <v>1.6</v>
      </c>
      <c r="J98" s="9">
        <v>20</v>
      </c>
      <c r="K98" s="9" t="s">
        <v>3</v>
      </c>
      <c r="L98" s="8">
        <v>6303</v>
      </c>
      <c r="M98" s="8" t="s">
        <v>64</v>
      </c>
      <c r="N98" s="8" t="s">
        <v>51</v>
      </c>
      <c r="O98" s="8">
        <v>310785.43199999997</v>
      </c>
      <c r="P98" s="12">
        <v>6144688.0530000003</v>
      </c>
      <c r="Q98" s="27" t="s">
        <v>1016</v>
      </c>
    </row>
    <row r="99" spans="2:17">
      <c r="B99" s="8">
        <v>202200344</v>
      </c>
      <c r="C99" s="8">
        <v>2</v>
      </c>
      <c r="D99" s="8">
        <v>6</v>
      </c>
      <c r="E99" s="8">
        <v>170</v>
      </c>
      <c r="F99" s="9">
        <v>68</v>
      </c>
      <c r="G99" s="10">
        <v>44627.009282407409</v>
      </c>
      <c r="H99" s="10">
        <v>44627.399502314816</v>
      </c>
      <c r="I99" s="50">
        <v>9.3699999999999992</v>
      </c>
      <c r="J99" s="9">
        <v>20</v>
      </c>
      <c r="K99" s="9" t="s">
        <v>3</v>
      </c>
      <c r="L99" s="8">
        <v>6303</v>
      </c>
      <c r="M99" s="8" t="s">
        <v>64</v>
      </c>
      <c r="N99" s="8" t="s">
        <v>51</v>
      </c>
      <c r="O99" s="8">
        <v>310785.43199999997</v>
      </c>
      <c r="P99" s="12">
        <v>6144688.0530000003</v>
      </c>
      <c r="Q99" s="27" t="s">
        <v>1016</v>
      </c>
    </row>
    <row r="100" spans="2:17">
      <c r="B100" s="8">
        <v>202200344</v>
      </c>
      <c r="C100" s="8">
        <v>2</v>
      </c>
      <c r="D100" s="8">
        <v>1</v>
      </c>
      <c r="E100" s="8">
        <v>30</v>
      </c>
      <c r="F100" s="9">
        <v>23</v>
      </c>
      <c r="G100" s="10">
        <v>44627.009282407409</v>
      </c>
      <c r="H100" s="10">
        <v>44627.075914351852</v>
      </c>
      <c r="I100" s="50">
        <v>1.6</v>
      </c>
      <c r="J100" s="9">
        <v>20</v>
      </c>
      <c r="K100" s="9" t="s">
        <v>3</v>
      </c>
      <c r="L100" s="8">
        <v>7308</v>
      </c>
      <c r="M100" s="8" t="s">
        <v>50</v>
      </c>
      <c r="N100" s="8" t="s">
        <v>51</v>
      </c>
      <c r="O100" s="8">
        <v>310785.43199999997</v>
      </c>
      <c r="P100" s="12">
        <v>6144688.0530000003</v>
      </c>
      <c r="Q100" s="27" t="s">
        <v>1016</v>
      </c>
    </row>
    <row r="101" spans="2:17">
      <c r="B101" s="8">
        <v>202301814</v>
      </c>
      <c r="C101" s="8">
        <v>2</v>
      </c>
      <c r="D101" s="8">
        <v>21</v>
      </c>
      <c r="E101" s="8">
        <v>4630</v>
      </c>
      <c r="F101" s="9">
        <v>172</v>
      </c>
      <c r="G101" s="10">
        <v>45222.997673611113</v>
      </c>
      <c r="H101" s="10">
        <v>45223.048090277778</v>
      </c>
      <c r="I101" s="50">
        <v>1.21</v>
      </c>
      <c r="J101" s="9">
        <v>20</v>
      </c>
      <c r="K101" s="9" t="s">
        <v>3</v>
      </c>
      <c r="L101" s="8">
        <v>6303</v>
      </c>
      <c r="M101" s="8" t="s">
        <v>64</v>
      </c>
      <c r="N101" s="8" t="s">
        <v>51</v>
      </c>
      <c r="O101" s="8"/>
      <c r="P101" s="12"/>
      <c r="Q101" s="27" t="s">
        <v>1351</v>
      </c>
    </row>
    <row r="102" spans="2:17">
      <c r="B102" s="8">
        <v>202301814</v>
      </c>
      <c r="C102" s="8">
        <v>2</v>
      </c>
      <c r="D102" s="8">
        <v>7</v>
      </c>
      <c r="E102" s="8">
        <v>205</v>
      </c>
      <c r="F102" s="9">
        <v>70</v>
      </c>
      <c r="G102" s="10">
        <v>45222.997673611113</v>
      </c>
      <c r="H102" s="10">
        <v>45223.109965277778</v>
      </c>
      <c r="I102" s="50">
        <v>2.7</v>
      </c>
      <c r="J102" s="9">
        <v>20</v>
      </c>
      <c r="K102" s="9" t="s">
        <v>3</v>
      </c>
      <c r="L102" s="8">
        <v>6303</v>
      </c>
      <c r="M102" s="8" t="s">
        <v>64</v>
      </c>
      <c r="N102" s="8" t="s">
        <v>51</v>
      </c>
      <c r="O102" s="8"/>
      <c r="P102" s="12"/>
      <c r="Q102" s="27" t="s">
        <v>1351</v>
      </c>
    </row>
    <row r="103" spans="2:17">
      <c r="B103" s="8">
        <v>202301814</v>
      </c>
      <c r="C103" s="8">
        <v>2</v>
      </c>
      <c r="D103" s="8">
        <v>12</v>
      </c>
      <c r="E103" s="8">
        <v>560</v>
      </c>
      <c r="F103" s="9">
        <v>160</v>
      </c>
      <c r="G103" s="10">
        <v>45222.997673611113</v>
      </c>
      <c r="H103" s="10">
        <v>45223.045011574075</v>
      </c>
      <c r="I103" s="50">
        <v>1.1399999999999999</v>
      </c>
      <c r="J103" s="9">
        <v>20</v>
      </c>
      <c r="K103" s="9" t="s">
        <v>3</v>
      </c>
      <c r="L103" s="8">
        <v>7308</v>
      </c>
      <c r="M103" s="8" t="s">
        <v>50</v>
      </c>
      <c r="N103" s="8" t="s">
        <v>51</v>
      </c>
      <c r="O103" s="8"/>
      <c r="P103" s="12"/>
      <c r="Q103" s="27" t="s">
        <v>1351</v>
      </c>
    </row>
    <row r="104" spans="2:17">
      <c r="B104" s="8">
        <v>202301814</v>
      </c>
      <c r="C104" s="8">
        <v>2</v>
      </c>
      <c r="D104" s="8">
        <v>63</v>
      </c>
      <c r="E104" s="8">
        <v>4255</v>
      </c>
      <c r="F104" s="9">
        <v>421</v>
      </c>
      <c r="G104" s="10">
        <v>45222.997673611113</v>
      </c>
      <c r="H104" s="10">
        <v>45223.048090277778</v>
      </c>
      <c r="I104" s="50">
        <v>1.21</v>
      </c>
      <c r="J104" s="9">
        <v>20</v>
      </c>
      <c r="K104" s="9" t="s">
        <v>3</v>
      </c>
      <c r="L104" s="8">
        <v>7308</v>
      </c>
      <c r="M104" s="8" t="s">
        <v>50</v>
      </c>
      <c r="N104" s="8" t="s">
        <v>51</v>
      </c>
      <c r="O104" s="8"/>
      <c r="P104" s="12"/>
      <c r="Q104" s="27" t="s">
        <v>1351</v>
      </c>
    </row>
    <row r="105" spans="2:17">
      <c r="B105" s="8">
        <v>202301814</v>
      </c>
      <c r="C105" s="8">
        <v>2</v>
      </c>
      <c r="D105" s="8">
        <v>4</v>
      </c>
      <c r="E105" s="8">
        <v>95</v>
      </c>
      <c r="F105" s="9">
        <v>60</v>
      </c>
      <c r="G105" s="10">
        <v>45222.997673611113</v>
      </c>
      <c r="H105" s="10">
        <v>45223.109965277778</v>
      </c>
      <c r="I105" s="50">
        <v>2.7</v>
      </c>
      <c r="J105" s="9">
        <v>20</v>
      </c>
      <c r="K105" s="9" t="s">
        <v>3</v>
      </c>
      <c r="L105" s="8">
        <v>7308</v>
      </c>
      <c r="M105" s="8" t="s">
        <v>50</v>
      </c>
      <c r="N105" s="8" t="s">
        <v>51</v>
      </c>
      <c r="O105" s="8"/>
      <c r="P105" s="12"/>
      <c r="Q105" s="27" t="s">
        <v>1351</v>
      </c>
    </row>
    <row r="106" spans="2:17">
      <c r="B106" s="8">
        <v>202301814</v>
      </c>
      <c r="C106" s="8">
        <v>2</v>
      </c>
      <c r="D106" s="8">
        <v>12</v>
      </c>
      <c r="E106" s="8">
        <v>560</v>
      </c>
      <c r="F106" s="9">
        <v>160</v>
      </c>
      <c r="G106" s="10">
        <v>45223.110347222224</v>
      </c>
      <c r="H106" s="10">
        <v>45223.110474537039</v>
      </c>
      <c r="I106" s="50">
        <v>0</v>
      </c>
      <c r="J106" s="9">
        <v>20</v>
      </c>
      <c r="K106" s="9" t="s">
        <v>3</v>
      </c>
      <c r="L106" s="8">
        <v>7308</v>
      </c>
      <c r="M106" s="8" t="s">
        <v>50</v>
      </c>
      <c r="N106" s="8" t="s">
        <v>51</v>
      </c>
      <c r="O106" s="8"/>
      <c r="P106" s="12"/>
      <c r="Q106" s="27" t="s">
        <v>1351</v>
      </c>
    </row>
    <row r="107" spans="2:17">
      <c r="B107" s="8">
        <v>202401362</v>
      </c>
      <c r="C107" s="8">
        <v>2</v>
      </c>
      <c r="D107" s="8">
        <v>7</v>
      </c>
      <c r="E107" s="8">
        <v>205</v>
      </c>
      <c r="F107" s="9">
        <v>71</v>
      </c>
      <c r="G107" s="10">
        <v>45506.429907407408</v>
      </c>
      <c r="H107" s="10">
        <v>45506.640335648146</v>
      </c>
      <c r="I107" s="50">
        <v>5.05</v>
      </c>
      <c r="J107" s="9">
        <v>20</v>
      </c>
      <c r="K107" s="9" t="s">
        <v>3</v>
      </c>
      <c r="L107" s="8">
        <v>6303</v>
      </c>
      <c r="M107" s="8" t="s">
        <v>64</v>
      </c>
      <c r="N107" s="8" t="s">
        <v>51</v>
      </c>
      <c r="O107" s="8"/>
      <c r="P107" s="12"/>
      <c r="Q107" s="27" t="s">
        <v>1502</v>
      </c>
    </row>
    <row r="108" spans="2:17">
      <c r="B108" s="8">
        <v>202401362</v>
      </c>
      <c r="C108" s="8">
        <v>2</v>
      </c>
      <c r="D108" s="8">
        <v>0</v>
      </c>
      <c r="E108" s="8">
        <v>0</v>
      </c>
      <c r="F108" s="9">
        <v>2</v>
      </c>
      <c r="G108" s="10">
        <v>45506.429907407408</v>
      </c>
      <c r="H108" s="10">
        <v>45506.640335648146</v>
      </c>
      <c r="I108" s="50">
        <v>5.05</v>
      </c>
      <c r="J108" s="9">
        <v>20</v>
      </c>
      <c r="K108" s="9" t="s">
        <v>3</v>
      </c>
      <c r="L108" s="8">
        <v>7308</v>
      </c>
      <c r="M108" s="8" t="s">
        <v>50</v>
      </c>
      <c r="N108" s="8" t="s">
        <v>51</v>
      </c>
      <c r="O108" s="8"/>
      <c r="P108" s="12"/>
      <c r="Q108" s="27" t="s">
        <v>1502</v>
      </c>
    </row>
    <row r="109" spans="2:17">
      <c r="B109" s="8">
        <v>202401964</v>
      </c>
      <c r="C109" s="8">
        <v>2</v>
      </c>
      <c r="D109" s="8">
        <v>42</v>
      </c>
      <c r="E109" s="8">
        <v>2455</v>
      </c>
      <c r="F109" s="9">
        <v>496</v>
      </c>
      <c r="G109" s="10">
        <v>45619.589942129627</v>
      </c>
      <c r="H109" s="10">
        <v>45619.625486111108</v>
      </c>
      <c r="I109" s="50">
        <v>0.85</v>
      </c>
      <c r="J109" s="9">
        <v>20</v>
      </c>
      <c r="K109" s="9" t="s">
        <v>3</v>
      </c>
      <c r="L109" s="8">
        <v>7308</v>
      </c>
      <c r="M109" s="8" t="s">
        <v>50</v>
      </c>
      <c r="N109" s="8" t="s">
        <v>51</v>
      </c>
      <c r="O109" s="8"/>
      <c r="P109" s="12"/>
      <c r="Q109" s="27" t="s">
        <v>1548</v>
      </c>
    </row>
    <row r="110" spans="2:17">
      <c r="B110" s="8">
        <v>202401964</v>
      </c>
      <c r="C110" s="8">
        <v>2</v>
      </c>
      <c r="D110" s="8">
        <v>53</v>
      </c>
      <c r="E110" s="8">
        <v>5257.5</v>
      </c>
      <c r="F110" s="9">
        <v>288</v>
      </c>
      <c r="G110" s="10">
        <v>45619.589942129627</v>
      </c>
      <c r="H110" s="10">
        <v>45619.681203703702</v>
      </c>
      <c r="I110" s="50">
        <v>2.19</v>
      </c>
      <c r="J110" s="9">
        <v>20</v>
      </c>
      <c r="K110" s="9" t="s">
        <v>3</v>
      </c>
      <c r="L110" s="8">
        <v>7308</v>
      </c>
      <c r="M110" s="8" t="s">
        <v>50</v>
      </c>
      <c r="N110" s="8" t="s">
        <v>51</v>
      </c>
      <c r="O110" s="8"/>
      <c r="P110" s="12"/>
      <c r="Q110" s="27" t="s">
        <v>1548</v>
      </c>
    </row>
    <row r="111" spans="2:17">
      <c r="B111" s="8">
        <v>202401964</v>
      </c>
      <c r="C111" s="8">
        <v>2</v>
      </c>
      <c r="D111" s="8">
        <v>5</v>
      </c>
      <c r="E111" s="8">
        <v>245</v>
      </c>
      <c r="F111" s="9">
        <v>49</v>
      </c>
      <c r="G111" s="10">
        <v>45619.589942129627</v>
      </c>
      <c r="H111" s="10">
        <v>45619.772013888891</v>
      </c>
      <c r="I111" s="50">
        <v>4.37</v>
      </c>
      <c r="J111" s="9">
        <v>20</v>
      </c>
      <c r="K111" s="9" t="s">
        <v>3</v>
      </c>
      <c r="L111" s="8">
        <v>7308</v>
      </c>
      <c r="M111" s="8" t="s">
        <v>50</v>
      </c>
      <c r="N111" s="8" t="s">
        <v>51</v>
      </c>
      <c r="O111" s="8"/>
      <c r="P111" s="12"/>
      <c r="Q111" s="27" t="s">
        <v>1548</v>
      </c>
    </row>
    <row r="112" spans="2:17">
      <c r="B112" s="8">
        <v>202402127</v>
      </c>
      <c r="C112" s="8">
        <v>2</v>
      </c>
      <c r="D112" s="8">
        <v>3</v>
      </c>
      <c r="E112" s="8">
        <v>105</v>
      </c>
      <c r="F112" s="9">
        <v>11</v>
      </c>
      <c r="G112" s="10">
        <v>45656.516875000001</v>
      </c>
      <c r="H112" s="10">
        <v>45656.540671296294</v>
      </c>
      <c r="I112" s="50">
        <v>0.56999999999999995</v>
      </c>
      <c r="J112" s="9">
        <v>20</v>
      </c>
      <c r="K112" s="9" t="s">
        <v>3</v>
      </c>
      <c r="L112" s="8">
        <v>6303</v>
      </c>
      <c r="M112" s="8" t="s">
        <v>64</v>
      </c>
      <c r="N112" s="8" t="s">
        <v>51</v>
      </c>
      <c r="O112" s="8"/>
      <c r="P112" s="12"/>
      <c r="Q112" s="27" t="s">
        <v>1554</v>
      </c>
    </row>
    <row r="113" spans="2:17">
      <c r="B113" s="8">
        <v>202402127</v>
      </c>
      <c r="C113" s="8">
        <v>2</v>
      </c>
      <c r="D113" s="8">
        <v>65</v>
      </c>
      <c r="E113" s="8">
        <v>9855</v>
      </c>
      <c r="F113" s="9">
        <v>635</v>
      </c>
      <c r="G113" s="10">
        <v>45656.516875000001</v>
      </c>
      <c r="H113" s="10">
        <v>45656.540671296294</v>
      </c>
      <c r="I113" s="50">
        <v>0.56999999999999995</v>
      </c>
      <c r="J113" s="9">
        <v>20</v>
      </c>
      <c r="K113" s="9" t="s">
        <v>3</v>
      </c>
      <c r="L113" s="8">
        <v>7308</v>
      </c>
      <c r="M113" s="8" t="s">
        <v>50</v>
      </c>
      <c r="N113" s="8" t="s">
        <v>51</v>
      </c>
      <c r="O113" s="8"/>
      <c r="P113" s="12"/>
      <c r="Q113" s="27" t="s">
        <v>1554</v>
      </c>
    </row>
    <row r="114" spans="2:17">
      <c r="B114" s="8">
        <v>202402127</v>
      </c>
      <c r="C114" s="8">
        <v>2</v>
      </c>
      <c r="D114" s="8">
        <v>53</v>
      </c>
      <c r="E114" s="8">
        <v>5257.5</v>
      </c>
      <c r="F114" s="9">
        <v>287</v>
      </c>
      <c r="G114" s="10">
        <v>45656.516875000001</v>
      </c>
      <c r="H114" s="10">
        <v>45656.557766203703</v>
      </c>
      <c r="I114" s="50">
        <v>0.98</v>
      </c>
      <c r="J114" s="9">
        <v>20</v>
      </c>
      <c r="K114" s="9" t="s">
        <v>3</v>
      </c>
      <c r="L114" s="8">
        <v>7308</v>
      </c>
      <c r="M114" s="8" t="s">
        <v>50</v>
      </c>
      <c r="N114" s="8" t="s">
        <v>51</v>
      </c>
      <c r="O114" s="8"/>
      <c r="P114" s="12"/>
      <c r="Q114" s="27" t="s">
        <v>1554</v>
      </c>
    </row>
    <row r="115" spans="2:17">
      <c r="B115" s="8">
        <v>202402127</v>
      </c>
      <c r="C115" s="8">
        <v>2</v>
      </c>
      <c r="D115" s="8">
        <v>5</v>
      </c>
      <c r="E115" s="8">
        <v>245</v>
      </c>
      <c r="F115" s="9">
        <v>49</v>
      </c>
      <c r="G115" s="10">
        <v>45656.516875000001</v>
      </c>
      <c r="H115" s="10">
        <v>45656.721990740742</v>
      </c>
      <c r="I115" s="50">
        <v>4.92</v>
      </c>
      <c r="J115" s="9">
        <v>20</v>
      </c>
      <c r="K115" s="9" t="s">
        <v>3</v>
      </c>
      <c r="L115" s="8">
        <v>7308</v>
      </c>
      <c r="M115" s="8" t="s">
        <v>50</v>
      </c>
      <c r="N115" s="8" t="s">
        <v>51</v>
      </c>
      <c r="O115" s="8"/>
      <c r="P115" s="12"/>
      <c r="Q115" s="27" t="s">
        <v>1554</v>
      </c>
    </row>
    <row r="116" spans="2:17">
      <c r="B116" s="8">
        <v>202501006</v>
      </c>
      <c r="C116" s="8">
        <v>2</v>
      </c>
      <c r="D116" s="8">
        <v>14</v>
      </c>
      <c r="E116" s="8">
        <v>4455</v>
      </c>
      <c r="F116" s="9">
        <v>89</v>
      </c>
      <c r="G116" s="10">
        <v>45877.715879629628</v>
      </c>
      <c r="H116" s="10">
        <v>45877.757939814815</v>
      </c>
      <c r="I116" s="50">
        <v>1.01</v>
      </c>
      <c r="J116" s="9">
        <v>20</v>
      </c>
      <c r="K116" s="9" t="s">
        <v>3</v>
      </c>
      <c r="L116" s="8">
        <v>6303</v>
      </c>
      <c r="M116" s="8" t="s">
        <v>64</v>
      </c>
      <c r="N116" s="8" t="s">
        <v>51</v>
      </c>
      <c r="O116" s="8"/>
      <c r="P116" s="12"/>
      <c r="Q116" s="27" t="s">
        <v>1626</v>
      </c>
    </row>
    <row r="117" spans="2:17">
      <c r="B117" s="8">
        <v>202501006</v>
      </c>
      <c r="C117" s="8">
        <v>2</v>
      </c>
      <c r="D117" s="8">
        <v>14</v>
      </c>
      <c r="E117" s="8">
        <v>405</v>
      </c>
      <c r="F117" s="9">
        <v>175</v>
      </c>
      <c r="G117" s="10">
        <v>45877.715879629628</v>
      </c>
      <c r="H117" s="10">
        <v>45877.800486111111</v>
      </c>
      <c r="I117" s="50">
        <v>2.0299999999999998</v>
      </c>
      <c r="J117" s="9">
        <v>20</v>
      </c>
      <c r="K117" s="9" t="s">
        <v>3</v>
      </c>
      <c r="L117" s="8">
        <v>6303</v>
      </c>
      <c r="M117" s="8" t="s">
        <v>64</v>
      </c>
      <c r="N117" s="8" t="s">
        <v>51</v>
      </c>
      <c r="O117" s="8"/>
      <c r="P117" s="12"/>
      <c r="Q117" s="27" t="s">
        <v>1626</v>
      </c>
    </row>
    <row r="118" spans="2:17">
      <c r="B118" s="8">
        <v>202501006</v>
      </c>
      <c r="C118" s="8">
        <v>2</v>
      </c>
      <c r="D118" s="8">
        <v>0</v>
      </c>
      <c r="E118" s="8">
        <v>0</v>
      </c>
      <c r="F118" s="9">
        <v>3</v>
      </c>
      <c r="G118" s="10">
        <v>45877.715879629628</v>
      </c>
      <c r="H118" s="10">
        <v>45877.757939814815</v>
      </c>
      <c r="I118" s="50">
        <v>1.01</v>
      </c>
      <c r="J118" s="9">
        <v>20</v>
      </c>
      <c r="K118" s="9" t="s">
        <v>3</v>
      </c>
      <c r="L118" s="8">
        <v>7308</v>
      </c>
      <c r="M118" s="8" t="s">
        <v>50</v>
      </c>
      <c r="N118" s="8" t="s">
        <v>51</v>
      </c>
      <c r="O118" s="8"/>
      <c r="P118" s="12"/>
      <c r="Q118" s="27" t="s">
        <v>1626</v>
      </c>
    </row>
    <row r="119" spans="2:17">
      <c r="B119" s="8">
        <v>202501006</v>
      </c>
      <c r="C119" s="8">
        <v>2</v>
      </c>
      <c r="D119" s="8">
        <v>3</v>
      </c>
      <c r="E119" s="8">
        <v>85</v>
      </c>
      <c r="F119" s="9">
        <v>7</v>
      </c>
      <c r="G119" s="10">
        <v>45877.715879629628</v>
      </c>
      <c r="H119" s="10">
        <v>45877.789722222224</v>
      </c>
      <c r="I119" s="50">
        <v>1.77</v>
      </c>
      <c r="J119" s="9">
        <v>20</v>
      </c>
      <c r="K119" s="9" t="s">
        <v>3</v>
      </c>
      <c r="L119" s="8">
        <v>7308</v>
      </c>
      <c r="M119" s="8" t="s">
        <v>50</v>
      </c>
      <c r="N119" s="8" t="s">
        <v>51</v>
      </c>
      <c r="O119" s="8"/>
      <c r="P119" s="12"/>
      <c r="Q119" s="27" t="s">
        <v>1626</v>
      </c>
    </row>
    <row r="120" spans="2:17">
      <c r="B120" s="8">
        <v>202501006</v>
      </c>
      <c r="C120" s="8">
        <v>2</v>
      </c>
      <c r="D120" s="8">
        <v>81</v>
      </c>
      <c r="E120" s="8">
        <v>5230</v>
      </c>
      <c r="F120" s="9">
        <v>678</v>
      </c>
      <c r="G120" s="10">
        <v>45877.715879629628</v>
      </c>
      <c r="H120" s="10">
        <v>45877.800486111111</v>
      </c>
      <c r="I120" s="50">
        <v>2.0299999999999998</v>
      </c>
      <c r="J120" s="9">
        <v>20</v>
      </c>
      <c r="K120" s="9" t="s">
        <v>3</v>
      </c>
      <c r="L120" s="8">
        <v>7308</v>
      </c>
      <c r="M120" s="8" t="s">
        <v>50</v>
      </c>
      <c r="N120" s="8" t="s">
        <v>51</v>
      </c>
      <c r="O120" s="8"/>
      <c r="P120" s="12"/>
      <c r="Q120" s="27" t="s">
        <v>1626</v>
      </c>
    </row>
    <row r="121" spans="2:17">
      <c r="B121" s="8">
        <v>201800040</v>
      </c>
      <c r="C121" s="8">
        <v>2</v>
      </c>
      <c r="D121" s="8">
        <v>1</v>
      </c>
      <c r="E121" s="8">
        <v>15</v>
      </c>
      <c r="F121" s="9">
        <v>6</v>
      </c>
      <c r="G121" s="10">
        <v>43152.482638888898</v>
      </c>
      <c r="H121" s="10">
        <v>43152.506944444402</v>
      </c>
      <c r="I121" s="51">
        <v>0.58333333333333337</v>
      </c>
      <c r="J121" s="9">
        <v>1605</v>
      </c>
      <c r="K121" s="9" t="s">
        <v>3</v>
      </c>
      <c r="L121" s="9">
        <v>7308</v>
      </c>
      <c r="M121" s="8" t="s">
        <v>50</v>
      </c>
      <c r="N121" s="8" t="s">
        <v>51</v>
      </c>
      <c r="O121" s="12">
        <v>314173.06</v>
      </c>
      <c r="P121" s="27">
        <v>6141808.5700000003</v>
      </c>
      <c r="Q121" s="27" t="s">
        <v>87</v>
      </c>
    </row>
    <row r="122" spans="2:17">
      <c r="B122" s="8">
        <v>201800043</v>
      </c>
      <c r="C122" s="8">
        <v>2</v>
      </c>
      <c r="D122" s="8">
        <v>1</v>
      </c>
      <c r="E122" s="8">
        <v>10</v>
      </c>
      <c r="F122" s="9">
        <v>7</v>
      </c>
      <c r="G122" s="10">
        <v>43153.452083333301</v>
      </c>
      <c r="H122" s="10">
        <v>43153.708333333299</v>
      </c>
      <c r="I122" s="51">
        <v>6.15</v>
      </c>
      <c r="J122" s="9">
        <v>1605</v>
      </c>
      <c r="K122" s="9" t="s">
        <v>3</v>
      </c>
      <c r="L122" s="9">
        <v>6303</v>
      </c>
      <c r="M122" s="8" t="s">
        <v>64</v>
      </c>
      <c r="N122" s="8" t="s">
        <v>51</v>
      </c>
      <c r="O122" s="12">
        <v>308460.73300000001</v>
      </c>
      <c r="P122" s="27">
        <v>6144869.148</v>
      </c>
      <c r="Q122" s="27" t="s">
        <v>89</v>
      </c>
    </row>
    <row r="123" spans="2:17">
      <c r="B123" s="8">
        <v>201801768</v>
      </c>
      <c r="C123" s="8">
        <v>2</v>
      </c>
      <c r="D123" s="8">
        <v>1</v>
      </c>
      <c r="E123" s="8">
        <v>15</v>
      </c>
      <c r="F123" s="9">
        <v>32</v>
      </c>
      <c r="G123" s="10">
        <v>43463.732152777797</v>
      </c>
      <c r="H123" s="10">
        <v>43463.815439814804</v>
      </c>
      <c r="I123" s="51">
        <v>1.9988888888888889</v>
      </c>
      <c r="J123" s="9">
        <v>1</v>
      </c>
      <c r="K123" s="9" t="s">
        <v>4</v>
      </c>
      <c r="L123" s="9">
        <v>6303</v>
      </c>
      <c r="M123" s="8" t="s">
        <v>64</v>
      </c>
      <c r="N123" s="8" t="s">
        <v>51</v>
      </c>
      <c r="O123" s="12">
        <v>311230.44199999998</v>
      </c>
      <c r="P123" s="27">
        <v>6146480.0449999999</v>
      </c>
      <c r="Q123" s="27" t="s">
        <v>330</v>
      </c>
    </row>
    <row r="124" spans="2:17">
      <c r="B124" s="9">
        <v>201900690</v>
      </c>
      <c r="C124" s="8">
        <v>2</v>
      </c>
      <c r="D124" s="8">
        <v>0</v>
      </c>
      <c r="E124" s="8">
        <v>0</v>
      </c>
      <c r="F124" s="9">
        <v>27</v>
      </c>
      <c r="G124" s="10">
        <v>43616.617118055554</v>
      </c>
      <c r="H124" s="10">
        <v>43616.752337962964</v>
      </c>
      <c r="I124" s="50">
        <v>3.25</v>
      </c>
      <c r="J124" s="9">
        <v>1</v>
      </c>
      <c r="K124" s="9" t="s">
        <v>4</v>
      </c>
      <c r="L124" s="8">
        <v>7308</v>
      </c>
      <c r="M124" s="8" t="s">
        <v>50</v>
      </c>
      <c r="N124" s="8" t="s">
        <v>275</v>
      </c>
      <c r="O124" s="8">
        <v>312531.47899999999</v>
      </c>
      <c r="P124" s="12">
        <v>6141762.5060000001</v>
      </c>
      <c r="Q124" s="27" t="s">
        <v>454</v>
      </c>
    </row>
    <row r="125" spans="2:17">
      <c r="B125" s="8">
        <v>201801766</v>
      </c>
      <c r="C125" s="8">
        <v>2</v>
      </c>
      <c r="D125" s="8">
        <v>2</v>
      </c>
      <c r="E125" s="8">
        <v>35</v>
      </c>
      <c r="F125" s="9">
        <v>25</v>
      </c>
      <c r="G125" s="10">
        <v>43463.728125000001</v>
      </c>
      <c r="H125" s="10">
        <v>43463.945196759298</v>
      </c>
      <c r="I125" s="51">
        <v>5.2097222222222221</v>
      </c>
      <c r="J125" s="9">
        <v>4</v>
      </c>
      <c r="K125" s="9" t="s">
        <v>4</v>
      </c>
      <c r="L125" s="9">
        <v>7308</v>
      </c>
      <c r="M125" s="8" t="s">
        <v>50</v>
      </c>
      <c r="N125" s="8" t="s">
        <v>51</v>
      </c>
      <c r="O125" s="12">
        <v>310778.22899999999</v>
      </c>
      <c r="P125" s="27">
        <v>6144687.4809999997</v>
      </c>
      <c r="Q125" s="27" t="s">
        <v>328</v>
      </c>
    </row>
    <row r="126" spans="2:17">
      <c r="B126" s="9">
        <v>202000197</v>
      </c>
      <c r="C126" s="8">
        <v>2</v>
      </c>
      <c r="D126" s="8">
        <v>1</v>
      </c>
      <c r="E126" s="8">
        <v>10</v>
      </c>
      <c r="F126" s="9">
        <v>6</v>
      </c>
      <c r="G126" s="10">
        <v>43881.694374999999</v>
      </c>
      <c r="H126" s="10">
        <v>43881.895752314813</v>
      </c>
      <c r="I126" s="50">
        <v>4.83</v>
      </c>
      <c r="J126" s="9">
        <v>4</v>
      </c>
      <c r="K126" s="9" t="s">
        <v>4</v>
      </c>
      <c r="L126" s="8">
        <v>6303</v>
      </c>
      <c r="M126" s="8" t="s">
        <v>64</v>
      </c>
      <c r="N126" s="8" t="s">
        <v>51</v>
      </c>
      <c r="O126" s="8">
        <v>308894.87</v>
      </c>
      <c r="P126" s="12">
        <v>6144225.3650000002</v>
      </c>
      <c r="Q126" s="27" t="s">
        <v>573</v>
      </c>
    </row>
    <row r="127" spans="2:17">
      <c r="B127" s="9">
        <v>202101268</v>
      </c>
      <c r="C127" s="8">
        <v>2</v>
      </c>
      <c r="D127" s="8">
        <v>6</v>
      </c>
      <c r="E127" s="8">
        <v>170</v>
      </c>
      <c r="F127" s="9">
        <v>49</v>
      </c>
      <c r="G127" s="10">
        <v>44429.497488425928</v>
      </c>
      <c r="H127" s="10">
        <v>44429.603148148148</v>
      </c>
      <c r="I127" s="50">
        <v>2.54</v>
      </c>
      <c r="J127" s="9">
        <v>4</v>
      </c>
      <c r="K127" s="9" t="s">
        <v>4</v>
      </c>
      <c r="L127" s="8">
        <v>6303</v>
      </c>
      <c r="M127" s="8" t="s">
        <v>64</v>
      </c>
      <c r="N127" s="8" t="s">
        <v>51</v>
      </c>
      <c r="O127" s="8">
        <v>311786.18699999998</v>
      </c>
      <c r="P127" s="12">
        <v>6147372.0199999996</v>
      </c>
      <c r="Q127" s="27" t="s">
        <v>887</v>
      </c>
    </row>
    <row r="128" spans="2:17">
      <c r="B128" s="9">
        <v>202101731</v>
      </c>
      <c r="C128" s="8">
        <v>2</v>
      </c>
      <c r="D128" s="8">
        <v>0</v>
      </c>
      <c r="E128" s="8">
        <v>0</v>
      </c>
      <c r="F128" s="9">
        <v>19</v>
      </c>
      <c r="G128" s="10">
        <v>44517.535729166666</v>
      </c>
      <c r="H128" s="10">
        <v>44517.605555555558</v>
      </c>
      <c r="I128" s="50">
        <v>1.68</v>
      </c>
      <c r="J128" s="9">
        <v>4</v>
      </c>
      <c r="K128" s="9" t="s">
        <v>4</v>
      </c>
      <c r="L128" s="8">
        <v>6303</v>
      </c>
      <c r="M128" s="8" t="s">
        <v>64</v>
      </c>
      <c r="N128" s="8" t="s">
        <v>275</v>
      </c>
      <c r="O128" s="8">
        <v>309682.005</v>
      </c>
      <c r="P128" s="12">
        <v>6145563.2390000001</v>
      </c>
      <c r="Q128" s="27" t="s">
        <v>935</v>
      </c>
    </row>
    <row r="129" spans="2:17">
      <c r="B129" s="9">
        <v>202101741</v>
      </c>
      <c r="C129" s="8">
        <v>2</v>
      </c>
      <c r="D129" s="8">
        <v>4</v>
      </c>
      <c r="E129" s="8">
        <v>65</v>
      </c>
      <c r="F129" s="9">
        <v>45</v>
      </c>
      <c r="G129" s="10">
        <v>44518.765092592592</v>
      </c>
      <c r="H129" s="10">
        <v>44518.881747685184</v>
      </c>
      <c r="I129" s="50">
        <v>2.8</v>
      </c>
      <c r="J129" s="9">
        <v>4</v>
      </c>
      <c r="K129" s="9" t="s">
        <v>4</v>
      </c>
      <c r="L129" s="8">
        <v>7308</v>
      </c>
      <c r="M129" s="8" t="s">
        <v>50</v>
      </c>
      <c r="N129" s="8" t="s">
        <v>51</v>
      </c>
      <c r="O129" s="8">
        <v>311245.00799999997</v>
      </c>
      <c r="P129" s="12">
        <v>6143651.716</v>
      </c>
      <c r="Q129" s="27" t="s">
        <v>937</v>
      </c>
    </row>
    <row r="130" spans="2:17">
      <c r="B130" s="9">
        <v>202101741</v>
      </c>
      <c r="C130" s="8">
        <v>2</v>
      </c>
      <c r="D130" s="8">
        <v>4</v>
      </c>
      <c r="E130" s="8">
        <v>85</v>
      </c>
      <c r="F130" s="9">
        <v>28</v>
      </c>
      <c r="G130" s="10">
        <v>44518.765092592592</v>
      </c>
      <c r="H130" s="10">
        <v>44518.88181712963</v>
      </c>
      <c r="I130" s="50">
        <v>2.8</v>
      </c>
      <c r="J130" s="9">
        <v>4</v>
      </c>
      <c r="K130" s="9" t="s">
        <v>4</v>
      </c>
      <c r="L130" s="8">
        <v>7308</v>
      </c>
      <c r="M130" s="8" t="s">
        <v>50</v>
      </c>
      <c r="N130" s="8" t="s">
        <v>51</v>
      </c>
      <c r="O130" s="8">
        <v>311245.00799999997</v>
      </c>
      <c r="P130" s="12">
        <v>6143651.716</v>
      </c>
      <c r="Q130" s="27" t="s">
        <v>937</v>
      </c>
    </row>
    <row r="131" spans="2:17">
      <c r="B131" s="8">
        <v>202200264</v>
      </c>
      <c r="C131" s="8">
        <v>2</v>
      </c>
      <c r="D131" s="8">
        <v>0</v>
      </c>
      <c r="E131" s="8">
        <v>0</v>
      </c>
      <c r="F131" s="9">
        <v>36</v>
      </c>
      <c r="G131" s="10">
        <v>44614.599409722221</v>
      </c>
      <c r="H131" s="10">
        <v>44614.827372685184</v>
      </c>
      <c r="I131" s="50">
        <v>5.47</v>
      </c>
      <c r="J131" s="9">
        <v>4</v>
      </c>
      <c r="K131" s="9" t="s">
        <v>4</v>
      </c>
      <c r="L131" s="8">
        <v>7308</v>
      </c>
      <c r="M131" s="8" t="s">
        <v>50</v>
      </c>
      <c r="N131" s="8" t="s">
        <v>275</v>
      </c>
      <c r="O131" s="8">
        <v>311223.17200000002</v>
      </c>
      <c r="P131" s="12">
        <v>6144996.7029999997</v>
      </c>
      <c r="Q131" s="27" t="s">
        <v>1001</v>
      </c>
    </row>
    <row r="132" spans="2:17">
      <c r="B132" s="8">
        <v>202200681</v>
      </c>
      <c r="C132" s="8">
        <v>2</v>
      </c>
      <c r="D132" s="8">
        <v>2</v>
      </c>
      <c r="E132" s="8">
        <v>30</v>
      </c>
      <c r="F132" s="9">
        <v>7</v>
      </c>
      <c r="G132" s="10">
        <v>44677.63453703704</v>
      </c>
      <c r="H132" s="10">
        <v>44677.659594907411</v>
      </c>
      <c r="I132" s="50">
        <v>0.6</v>
      </c>
      <c r="J132" s="9">
        <v>4</v>
      </c>
      <c r="K132" s="9" t="s">
        <v>4</v>
      </c>
      <c r="L132" s="8">
        <v>6303</v>
      </c>
      <c r="M132" s="8" t="s">
        <v>64</v>
      </c>
      <c r="N132" s="8" t="s">
        <v>51</v>
      </c>
      <c r="O132" s="8">
        <v>310802.90100000001</v>
      </c>
      <c r="P132" s="12">
        <v>6147574.9009999996</v>
      </c>
      <c r="Q132" s="27" t="s">
        <v>1065</v>
      </c>
    </row>
    <row r="133" spans="2:17">
      <c r="B133" s="8">
        <v>202200681</v>
      </c>
      <c r="C133" s="8">
        <v>2</v>
      </c>
      <c r="D133" s="8">
        <v>1</v>
      </c>
      <c r="E133" s="8">
        <v>25</v>
      </c>
      <c r="F133" s="9">
        <v>1</v>
      </c>
      <c r="G133" s="10">
        <v>44677.63453703704</v>
      </c>
      <c r="H133" s="10">
        <v>44677.854039351849</v>
      </c>
      <c r="I133" s="50">
        <v>5.27</v>
      </c>
      <c r="J133" s="9">
        <v>4</v>
      </c>
      <c r="K133" s="9" t="s">
        <v>4</v>
      </c>
      <c r="L133" s="8">
        <v>6303</v>
      </c>
      <c r="M133" s="8" t="s">
        <v>64</v>
      </c>
      <c r="N133" s="8" t="s">
        <v>51</v>
      </c>
      <c r="O133" s="8">
        <v>310802.90100000001</v>
      </c>
      <c r="P133" s="12">
        <v>6147574.9009999996</v>
      </c>
      <c r="Q133" s="27" t="s">
        <v>1065</v>
      </c>
    </row>
    <row r="134" spans="2:17">
      <c r="B134" s="8">
        <v>202200681</v>
      </c>
      <c r="C134" s="8">
        <v>2</v>
      </c>
      <c r="D134" s="8">
        <v>11</v>
      </c>
      <c r="E134" s="8">
        <v>6740</v>
      </c>
      <c r="F134" s="9">
        <v>93</v>
      </c>
      <c r="G134" s="10">
        <v>44677.63453703704</v>
      </c>
      <c r="H134" s="10">
        <v>44677.659594907411</v>
      </c>
      <c r="I134" s="50">
        <v>0.6</v>
      </c>
      <c r="J134" s="9">
        <v>4</v>
      </c>
      <c r="K134" s="9" t="s">
        <v>4</v>
      </c>
      <c r="L134" s="8">
        <v>7308</v>
      </c>
      <c r="M134" s="8" t="s">
        <v>50</v>
      </c>
      <c r="N134" s="8" t="s">
        <v>51</v>
      </c>
      <c r="O134" s="8">
        <v>310802.90100000001</v>
      </c>
      <c r="P134" s="12">
        <v>6147574.9009999996</v>
      </c>
      <c r="Q134" s="27" t="s">
        <v>1065</v>
      </c>
    </row>
    <row r="135" spans="2:17">
      <c r="B135" s="8">
        <v>202200681</v>
      </c>
      <c r="C135" s="8">
        <v>2</v>
      </c>
      <c r="D135" s="8">
        <v>91</v>
      </c>
      <c r="E135" s="8">
        <v>6928</v>
      </c>
      <c r="F135" s="9">
        <v>749</v>
      </c>
      <c r="G135" s="10">
        <v>44677.63453703704</v>
      </c>
      <c r="H135" s="10">
        <v>44677.688530092593</v>
      </c>
      <c r="I135" s="50">
        <v>1.3</v>
      </c>
      <c r="J135" s="9">
        <v>4</v>
      </c>
      <c r="K135" s="9" t="s">
        <v>4</v>
      </c>
      <c r="L135" s="8">
        <v>7308</v>
      </c>
      <c r="M135" s="8" t="s">
        <v>50</v>
      </c>
      <c r="N135" s="8" t="s">
        <v>51</v>
      </c>
      <c r="O135" s="8">
        <v>310802.90100000001</v>
      </c>
      <c r="P135" s="12">
        <v>6147574.9009999996</v>
      </c>
      <c r="Q135" s="27" t="s">
        <v>1065</v>
      </c>
    </row>
    <row r="136" spans="2:17">
      <c r="B136" s="8">
        <v>202200681</v>
      </c>
      <c r="C136" s="8">
        <v>2</v>
      </c>
      <c r="D136" s="8">
        <v>12</v>
      </c>
      <c r="E136" s="8">
        <v>680</v>
      </c>
      <c r="F136" s="9">
        <v>43</v>
      </c>
      <c r="G136" s="10">
        <v>44677.63453703704</v>
      </c>
      <c r="H136" s="10">
        <v>44677.854039351849</v>
      </c>
      <c r="I136" s="50">
        <v>5.27</v>
      </c>
      <c r="J136" s="9">
        <v>4</v>
      </c>
      <c r="K136" s="9" t="s">
        <v>4</v>
      </c>
      <c r="L136" s="8">
        <v>7308</v>
      </c>
      <c r="M136" s="8" t="s">
        <v>50</v>
      </c>
      <c r="N136" s="8" t="s">
        <v>51</v>
      </c>
      <c r="O136" s="8">
        <v>310802.90100000001</v>
      </c>
      <c r="P136" s="12">
        <v>6147574.9009999996</v>
      </c>
      <c r="Q136" s="27" t="s">
        <v>1065</v>
      </c>
    </row>
    <row r="137" spans="2:17">
      <c r="B137" s="8">
        <v>202201883</v>
      </c>
      <c r="C137" s="8">
        <v>2</v>
      </c>
      <c r="D137" s="8">
        <v>2</v>
      </c>
      <c r="E137" s="8">
        <v>175</v>
      </c>
      <c r="F137" s="9">
        <v>2</v>
      </c>
      <c r="G137" s="10">
        <v>44893.350439814814</v>
      </c>
      <c r="H137" s="10">
        <v>44893.467442129629</v>
      </c>
      <c r="I137" s="50">
        <v>2.81</v>
      </c>
      <c r="J137" s="9">
        <v>4</v>
      </c>
      <c r="K137" s="9" t="s">
        <v>4</v>
      </c>
      <c r="L137" s="8">
        <v>7308</v>
      </c>
      <c r="M137" s="8" t="s">
        <v>50</v>
      </c>
      <c r="N137" s="8" t="s">
        <v>51</v>
      </c>
      <c r="O137" s="8">
        <v>315134.28899999999</v>
      </c>
      <c r="P137" s="12">
        <v>6142593.3899999997</v>
      </c>
      <c r="Q137" s="27" t="s">
        <v>1177</v>
      </c>
    </row>
    <row r="138" spans="2:17">
      <c r="B138" s="8">
        <v>202202005</v>
      </c>
      <c r="C138" s="8">
        <v>2</v>
      </c>
      <c r="D138" s="8">
        <v>20</v>
      </c>
      <c r="E138" s="8">
        <v>625</v>
      </c>
      <c r="F138" s="9">
        <v>171</v>
      </c>
      <c r="G138" s="10">
        <v>44916.721273148149</v>
      </c>
      <c r="H138" s="10">
        <v>44916.782384259262</v>
      </c>
      <c r="I138" s="50">
        <v>1.47</v>
      </c>
      <c r="J138" s="9">
        <v>4</v>
      </c>
      <c r="K138" s="9" t="s">
        <v>4</v>
      </c>
      <c r="L138" s="8">
        <v>7308</v>
      </c>
      <c r="M138" s="8" t="s">
        <v>50</v>
      </c>
      <c r="N138" s="8" t="s">
        <v>51</v>
      </c>
      <c r="O138" s="8">
        <v>311280.63</v>
      </c>
      <c r="P138" s="12">
        <v>6143645.8200000003</v>
      </c>
      <c r="Q138" s="27" t="s">
        <v>1188</v>
      </c>
    </row>
    <row r="139" spans="2:17">
      <c r="B139" s="8">
        <v>202202005</v>
      </c>
      <c r="C139" s="8">
        <v>2</v>
      </c>
      <c r="D139" s="8">
        <v>12</v>
      </c>
      <c r="E139" s="8">
        <v>755</v>
      </c>
      <c r="F139" s="9">
        <v>16</v>
      </c>
      <c r="G139" s="10">
        <v>44916.721273148149</v>
      </c>
      <c r="H139" s="10">
        <v>44916.886180555557</v>
      </c>
      <c r="I139" s="50">
        <v>3.96</v>
      </c>
      <c r="J139" s="9">
        <v>4</v>
      </c>
      <c r="K139" s="9" t="s">
        <v>4</v>
      </c>
      <c r="L139" s="8">
        <v>7308</v>
      </c>
      <c r="M139" s="8" t="s">
        <v>50</v>
      </c>
      <c r="N139" s="8" t="s">
        <v>51</v>
      </c>
      <c r="O139" s="8">
        <v>311280.63</v>
      </c>
      <c r="P139" s="12">
        <v>6143645.8200000003</v>
      </c>
      <c r="Q139" s="27" t="s">
        <v>1188</v>
      </c>
    </row>
    <row r="140" spans="2:17">
      <c r="B140" s="8">
        <v>202300123</v>
      </c>
      <c r="C140" s="8">
        <v>2</v>
      </c>
      <c r="D140" s="8">
        <v>32</v>
      </c>
      <c r="E140" s="8">
        <v>1380</v>
      </c>
      <c r="F140" s="9">
        <v>187</v>
      </c>
      <c r="G140" s="10">
        <v>44949.638310185182</v>
      </c>
      <c r="H140" s="10">
        <v>44949.719780092593</v>
      </c>
      <c r="I140" s="50">
        <v>1.96</v>
      </c>
      <c r="J140" s="9">
        <v>4</v>
      </c>
      <c r="K140" s="9" t="s">
        <v>4</v>
      </c>
      <c r="L140" s="8">
        <v>7308</v>
      </c>
      <c r="M140" s="8" t="s">
        <v>50</v>
      </c>
      <c r="N140" s="8" t="s">
        <v>51</v>
      </c>
      <c r="O140" s="8"/>
      <c r="P140" s="12"/>
      <c r="Q140" s="27" t="s">
        <v>1203</v>
      </c>
    </row>
    <row r="141" spans="2:17">
      <c r="B141" s="8">
        <v>202300484</v>
      </c>
      <c r="C141" s="8">
        <v>2</v>
      </c>
      <c r="D141" s="8">
        <v>0</v>
      </c>
      <c r="E141" s="8">
        <v>0</v>
      </c>
      <c r="F141" s="9">
        <v>60</v>
      </c>
      <c r="G141" s="10">
        <v>45036.701666666668</v>
      </c>
      <c r="H141" s="10">
        <v>45036.824374999997</v>
      </c>
      <c r="I141" s="50">
        <v>2.95</v>
      </c>
      <c r="J141" s="9">
        <v>4</v>
      </c>
      <c r="K141" s="9" t="s">
        <v>4</v>
      </c>
      <c r="L141" s="8">
        <v>7308</v>
      </c>
      <c r="M141" s="8" t="s">
        <v>50</v>
      </c>
      <c r="N141" s="8" t="s">
        <v>275</v>
      </c>
      <c r="O141" s="8"/>
      <c r="P141" s="12"/>
      <c r="Q141" s="27" t="s">
        <v>1232</v>
      </c>
    </row>
    <row r="142" spans="2:17">
      <c r="B142" s="8">
        <v>202301386</v>
      </c>
      <c r="C142" s="8">
        <v>2</v>
      </c>
      <c r="D142" s="8">
        <v>2</v>
      </c>
      <c r="E142" s="8">
        <v>30</v>
      </c>
      <c r="F142" s="9">
        <v>9</v>
      </c>
      <c r="G142" s="10">
        <v>45160.426840277774</v>
      </c>
      <c r="H142" s="10">
        <v>45160.470358796294</v>
      </c>
      <c r="I142" s="50">
        <v>1.04</v>
      </c>
      <c r="J142" s="9">
        <v>4</v>
      </c>
      <c r="K142" s="9" t="s">
        <v>4</v>
      </c>
      <c r="L142" s="8">
        <v>6303</v>
      </c>
      <c r="M142" s="8" t="s">
        <v>64</v>
      </c>
      <c r="N142" s="8" t="s">
        <v>51</v>
      </c>
      <c r="O142" s="8"/>
      <c r="P142" s="12"/>
      <c r="Q142" s="27" t="s">
        <v>1329</v>
      </c>
    </row>
    <row r="143" spans="2:17">
      <c r="B143" s="8">
        <v>202301386</v>
      </c>
      <c r="C143" s="8">
        <v>2</v>
      </c>
      <c r="D143" s="8">
        <v>1</v>
      </c>
      <c r="E143" s="8">
        <v>75</v>
      </c>
      <c r="F143" s="9">
        <v>1</v>
      </c>
      <c r="G143" s="10">
        <v>45160.426840277774</v>
      </c>
      <c r="H143" s="10">
        <v>45160.521087962959</v>
      </c>
      <c r="I143" s="50">
        <v>2.2599999999999998</v>
      </c>
      <c r="J143" s="9">
        <v>4</v>
      </c>
      <c r="K143" s="9" t="s">
        <v>4</v>
      </c>
      <c r="L143" s="8">
        <v>6303</v>
      </c>
      <c r="M143" s="8" t="s">
        <v>64</v>
      </c>
      <c r="N143" s="8" t="s">
        <v>51</v>
      </c>
      <c r="O143" s="8"/>
      <c r="P143" s="12"/>
      <c r="Q143" s="27" t="s">
        <v>1329</v>
      </c>
    </row>
    <row r="144" spans="2:17">
      <c r="B144" s="8">
        <v>202301386</v>
      </c>
      <c r="C144" s="8">
        <v>2</v>
      </c>
      <c r="D144" s="8">
        <v>6</v>
      </c>
      <c r="E144" s="8">
        <v>6610</v>
      </c>
      <c r="F144" s="9">
        <v>7</v>
      </c>
      <c r="G144" s="10">
        <v>45160.426840277774</v>
      </c>
      <c r="H144" s="10">
        <v>45160.470358796294</v>
      </c>
      <c r="I144" s="50">
        <v>1.04</v>
      </c>
      <c r="J144" s="9">
        <v>4</v>
      </c>
      <c r="K144" s="9" t="s">
        <v>4</v>
      </c>
      <c r="L144" s="8">
        <v>7308</v>
      </c>
      <c r="M144" s="8" t="s">
        <v>50</v>
      </c>
      <c r="N144" s="8" t="s">
        <v>51</v>
      </c>
      <c r="O144" s="8"/>
      <c r="P144" s="12"/>
      <c r="Q144" s="27" t="s">
        <v>1329</v>
      </c>
    </row>
    <row r="145" spans="2:17">
      <c r="B145" s="8">
        <v>202301386</v>
      </c>
      <c r="C145" s="8">
        <v>2</v>
      </c>
      <c r="D145" s="8">
        <v>107</v>
      </c>
      <c r="E145" s="8">
        <v>8310.5</v>
      </c>
      <c r="F145" s="9">
        <v>815</v>
      </c>
      <c r="G145" s="10">
        <v>45160.426840277774</v>
      </c>
      <c r="H145" s="10">
        <v>45160.521087962959</v>
      </c>
      <c r="I145" s="50">
        <v>2.2599999999999998</v>
      </c>
      <c r="J145" s="9">
        <v>4</v>
      </c>
      <c r="K145" s="9" t="s">
        <v>4</v>
      </c>
      <c r="L145" s="8">
        <v>7308</v>
      </c>
      <c r="M145" s="8" t="s">
        <v>50</v>
      </c>
      <c r="N145" s="8" t="s">
        <v>51</v>
      </c>
      <c r="O145" s="8"/>
      <c r="P145" s="12"/>
      <c r="Q145" s="27" t="s">
        <v>1329</v>
      </c>
    </row>
    <row r="146" spans="2:17">
      <c r="B146" s="8">
        <v>202301386</v>
      </c>
      <c r="C146" s="8">
        <v>2</v>
      </c>
      <c r="D146" s="8">
        <v>5</v>
      </c>
      <c r="E146" s="8">
        <v>130</v>
      </c>
      <c r="F146" s="9">
        <v>87</v>
      </c>
      <c r="G146" s="10">
        <v>45160.426840277774</v>
      </c>
      <c r="H146" s="10">
        <v>45160.751446759263</v>
      </c>
      <c r="I146" s="50">
        <v>7.79</v>
      </c>
      <c r="J146" s="9">
        <v>4</v>
      </c>
      <c r="K146" s="9" t="s">
        <v>4</v>
      </c>
      <c r="L146" s="8">
        <v>7308</v>
      </c>
      <c r="M146" s="8" t="s">
        <v>50</v>
      </c>
      <c r="N146" s="8" t="s">
        <v>51</v>
      </c>
      <c r="O146" s="8"/>
      <c r="P146" s="12"/>
      <c r="Q146" s="27" t="s">
        <v>1329</v>
      </c>
    </row>
    <row r="147" spans="2:17">
      <c r="B147" s="8">
        <v>202401352</v>
      </c>
      <c r="C147" s="8">
        <v>2</v>
      </c>
      <c r="D147" s="8">
        <v>9</v>
      </c>
      <c r="E147" s="8">
        <v>180</v>
      </c>
      <c r="F147" s="9">
        <v>86</v>
      </c>
      <c r="G147" s="10">
        <v>45506.308599537035</v>
      </c>
      <c r="H147" s="10">
        <v>45506.743969907409</v>
      </c>
      <c r="I147" s="50">
        <v>10.45</v>
      </c>
      <c r="J147" s="9">
        <v>4</v>
      </c>
      <c r="K147" s="9" t="s">
        <v>4</v>
      </c>
      <c r="L147" s="8">
        <v>7308</v>
      </c>
      <c r="M147" s="8" t="s">
        <v>50</v>
      </c>
      <c r="N147" s="8" t="s">
        <v>51</v>
      </c>
      <c r="O147" s="8"/>
      <c r="P147" s="12"/>
      <c r="Q147" s="27" t="s">
        <v>1495</v>
      </c>
    </row>
    <row r="148" spans="2:17">
      <c r="B148" s="8">
        <v>202401353</v>
      </c>
      <c r="C148" s="8">
        <v>2</v>
      </c>
      <c r="D148" s="8">
        <v>12</v>
      </c>
      <c r="E148" s="8">
        <v>750</v>
      </c>
      <c r="F148" s="9">
        <v>19</v>
      </c>
      <c r="G148" s="10">
        <v>45506.308877314812</v>
      </c>
      <c r="H148" s="10">
        <v>45506.501018518517</v>
      </c>
      <c r="I148" s="50">
        <v>4.6100000000000003</v>
      </c>
      <c r="J148" s="9">
        <v>4</v>
      </c>
      <c r="K148" s="9" t="s">
        <v>4</v>
      </c>
      <c r="L148" s="8">
        <v>7308</v>
      </c>
      <c r="M148" s="8" t="s">
        <v>50</v>
      </c>
      <c r="N148" s="8" t="s">
        <v>51</v>
      </c>
      <c r="O148" s="8"/>
      <c r="P148" s="12"/>
      <c r="Q148" s="27" t="s">
        <v>1496</v>
      </c>
    </row>
    <row r="149" spans="2:17">
      <c r="B149" s="8">
        <v>202401373</v>
      </c>
      <c r="C149" s="8">
        <v>2</v>
      </c>
      <c r="D149" s="8">
        <v>8</v>
      </c>
      <c r="E149" s="8">
        <v>260</v>
      </c>
      <c r="F149" s="9">
        <v>161</v>
      </c>
      <c r="G149" s="10">
        <v>45506.747465277775</v>
      </c>
      <c r="H149" s="10">
        <v>45506.895405092589</v>
      </c>
      <c r="I149" s="50">
        <v>3.55</v>
      </c>
      <c r="J149" s="9">
        <v>4</v>
      </c>
      <c r="K149" s="9" t="s">
        <v>4</v>
      </c>
      <c r="L149" s="8">
        <v>7308</v>
      </c>
      <c r="M149" s="8" t="s">
        <v>50</v>
      </c>
      <c r="N149" s="8" t="s">
        <v>51</v>
      </c>
      <c r="O149" s="8"/>
      <c r="P149" s="12"/>
      <c r="Q149" s="27" t="s">
        <v>1503</v>
      </c>
    </row>
    <row r="150" spans="2:17">
      <c r="B150" s="8">
        <v>202401428</v>
      </c>
      <c r="C150" s="8">
        <v>2</v>
      </c>
      <c r="D150" s="8">
        <v>7</v>
      </c>
      <c r="E150" s="8">
        <v>195</v>
      </c>
      <c r="F150" s="9">
        <v>7</v>
      </c>
      <c r="G150" s="10">
        <v>45507.414120370369</v>
      </c>
      <c r="H150" s="10">
        <v>45507.754004629627</v>
      </c>
      <c r="I150" s="50">
        <v>8.16</v>
      </c>
      <c r="J150" s="9">
        <v>4</v>
      </c>
      <c r="K150" s="9" t="s">
        <v>4</v>
      </c>
      <c r="L150" s="8">
        <v>7308</v>
      </c>
      <c r="M150" s="8" t="s">
        <v>50</v>
      </c>
      <c r="N150" s="8" t="s">
        <v>51</v>
      </c>
      <c r="O150" s="8"/>
      <c r="P150" s="12"/>
      <c r="Q150" s="27" t="s">
        <v>1512</v>
      </c>
    </row>
    <row r="151" spans="2:17">
      <c r="B151" s="8">
        <v>202401432</v>
      </c>
      <c r="C151" s="8">
        <v>2</v>
      </c>
      <c r="D151" s="8">
        <v>0</v>
      </c>
      <c r="E151" s="8">
        <v>0</v>
      </c>
      <c r="F151" s="9">
        <v>8</v>
      </c>
      <c r="G151" s="10">
        <v>45507.416875000003</v>
      </c>
      <c r="H151" s="10">
        <v>45507.555567129632</v>
      </c>
      <c r="I151" s="50">
        <v>3.33</v>
      </c>
      <c r="J151" s="9">
        <v>4</v>
      </c>
      <c r="K151" s="9" t="s">
        <v>4</v>
      </c>
      <c r="L151" s="8">
        <v>7308</v>
      </c>
      <c r="M151" s="8" t="s">
        <v>50</v>
      </c>
      <c r="N151" s="8" t="s">
        <v>275</v>
      </c>
      <c r="O151" s="8"/>
      <c r="P151" s="12"/>
      <c r="Q151" s="27" t="s">
        <v>1515</v>
      </c>
    </row>
    <row r="152" spans="2:17">
      <c r="B152" s="8">
        <v>202401435</v>
      </c>
      <c r="C152" s="8">
        <v>2</v>
      </c>
      <c r="D152" s="8">
        <v>4</v>
      </c>
      <c r="E152" s="8">
        <v>255</v>
      </c>
      <c r="F152" s="9">
        <v>11</v>
      </c>
      <c r="G152" s="10">
        <v>45507.43546296296</v>
      </c>
      <c r="H152" s="10">
        <v>45507.73978009259</v>
      </c>
      <c r="I152" s="50">
        <v>7.3</v>
      </c>
      <c r="J152" s="9">
        <v>4</v>
      </c>
      <c r="K152" s="9" t="s">
        <v>4</v>
      </c>
      <c r="L152" s="8">
        <v>7308</v>
      </c>
      <c r="M152" s="8" t="s">
        <v>50</v>
      </c>
      <c r="N152" s="8" t="s">
        <v>51</v>
      </c>
      <c r="O152" s="8"/>
      <c r="P152" s="12"/>
      <c r="Q152" s="27" t="s">
        <v>1517</v>
      </c>
    </row>
    <row r="153" spans="2:17">
      <c r="B153" s="8">
        <v>202501186</v>
      </c>
      <c r="C153" s="8">
        <v>2</v>
      </c>
      <c r="D153" s="8">
        <v>10</v>
      </c>
      <c r="E153" s="8">
        <v>350</v>
      </c>
      <c r="F153" s="9">
        <v>173</v>
      </c>
      <c r="G153" s="10">
        <v>45921.553796296299</v>
      </c>
      <c r="H153" s="10">
        <v>45921.67083333333</v>
      </c>
      <c r="I153" s="50">
        <v>2.81</v>
      </c>
      <c r="J153" s="9">
        <v>4</v>
      </c>
      <c r="K153" s="9" t="s">
        <v>4</v>
      </c>
      <c r="L153" s="8">
        <v>7308</v>
      </c>
      <c r="M153" s="8" t="s">
        <v>50</v>
      </c>
      <c r="N153" s="8" t="s">
        <v>51</v>
      </c>
      <c r="O153" s="8"/>
      <c r="P153" s="12"/>
      <c r="Q153" s="27" t="s">
        <v>1633</v>
      </c>
    </row>
    <row r="154" spans="2:17">
      <c r="B154" s="8">
        <v>202501378</v>
      </c>
      <c r="C154" s="8">
        <v>2</v>
      </c>
      <c r="D154" s="8">
        <v>1</v>
      </c>
      <c r="E154" s="8">
        <v>15</v>
      </c>
      <c r="F154" s="9">
        <v>11</v>
      </c>
      <c r="G154" s="10">
        <v>45966.813761574071</v>
      </c>
      <c r="H154" s="10">
        <v>45966.984861111108</v>
      </c>
      <c r="I154" s="50">
        <v>4.1100000000000003</v>
      </c>
      <c r="J154" s="9">
        <v>4</v>
      </c>
      <c r="K154" s="9" t="s">
        <v>4</v>
      </c>
      <c r="L154" s="8">
        <v>7308</v>
      </c>
      <c r="M154" s="8" t="s">
        <v>50</v>
      </c>
      <c r="N154" s="8" t="s">
        <v>51</v>
      </c>
      <c r="O154" s="8"/>
      <c r="P154" s="12"/>
      <c r="Q154" s="27" t="s">
        <v>1646</v>
      </c>
    </row>
    <row r="155" spans="2:17">
      <c r="B155" s="8">
        <v>201801703</v>
      </c>
      <c r="C155" s="8">
        <v>2</v>
      </c>
      <c r="D155" s="8">
        <v>10</v>
      </c>
      <c r="E155" s="8">
        <v>640</v>
      </c>
      <c r="F155" s="9">
        <v>14</v>
      </c>
      <c r="G155" s="10">
        <v>43447.562708333302</v>
      </c>
      <c r="H155" s="10">
        <v>43447.706099536997</v>
      </c>
      <c r="I155" s="51">
        <v>3.4413888888888891</v>
      </c>
      <c r="J155" s="9">
        <v>5</v>
      </c>
      <c r="K155" s="9" t="s">
        <v>4</v>
      </c>
      <c r="L155" s="9">
        <v>7308</v>
      </c>
      <c r="M155" s="8" t="s">
        <v>50</v>
      </c>
      <c r="N155" s="8" t="s">
        <v>51</v>
      </c>
      <c r="O155" s="12">
        <v>311904.90100000001</v>
      </c>
      <c r="P155" s="27">
        <v>6142956.3550000004</v>
      </c>
      <c r="Q155" s="27" t="s">
        <v>314</v>
      </c>
    </row>
    <row r="156" spans="2:17">
      <c r="B156" s="8">
        <v>201801767</v>
      </c>
      <c r="C156" s="8">
        <v>2</v>
      </c>
      <c r="D156" s="8">
        <v>4</v>
      </c>
      <c r="E156" s="8">
        <v>255</v>
      </c>
      <c r="F156" s="9">
        <v>10</v>
      </c>
      <c r="G156" s="10">
        <v>43463.730266203696</v>
      </c>
      <c r="H156" s="10">
        <v>43463.7483333333</v>
      </c>
      <c r="I156" s="51">
        <v>0.43361111111111111</v>
      </c>
      <c r="J156" s="9">
        <v>5</v>
      </c>
      <c r="K156" s="9" t="s">
        <v>4</v>
      </c>
      <c r="L156" s="9">
        <v>7308</v>
      </c>
      <c r="M156" s="8" t="s">
        <v>50</v>
      </c>
      <c r="N156" s="8" t="s">
        <v>51</v>
      </c>
      <c r="O156" s="12">
        <v>315786.53899999999</v>
      </c>
      <c r="P156" s="27">
        <v>6139324.6440000003</v>
      </c>
      <c r="Q156" s="27" t="s">
        <v>329</v>
      </c>
    </row>
    <row r="157" spans="2:17">
      <c r="B157" s="9">
        <v>201900034</v>
      </c>
      <c r="C157" s="8">
        <v>2</v>
      </c>
      <c r="D157" s="8">
        <v>0</v>
      </c>
      <c r="E157" s="8">
        <v>0</v>
      </c>
      <c r="F157" s="9">
        <v>31</v>
      </c>
      <c r="G157" s="10">
        <v>43472.848425925928</v>
      </c>
      <c r="H157" s="10">
        <v>43472.939502314817</v>
      </c>
      <c r="I157" s="50">
        <v>2.19</v>
      </c>
      <c r="J157" s="9">
        <v>5</v>
      </c>
      <c r="K157" s="9" t="s">
        <v>4</v>
      </c>
      <c r="L157" s="8">
        <v>7308</v>
      </c>
      <c r="M157" s="8" t="s">
        <v>50</v>
      </c>
      <c r="N157" s="8" t="s">
        <v>275</v>
      </c>
      <c r="O157" s="8">
        <v>315065.609</v>
      </c>
      <c r="P157" s="12">
        <v>6142095.6770000001</v>
      </c>
      <c r="Q157" s="27" t="s">
        <v>341</v>
      </c>
    </row>
    <row r="158" spans="2:17">
      <c r="B158" s="9">
        <v>201900218</v>
      </c>
      <c r="C158" s="8">
        <v>2</v>
      </c>
      <c r="D158" s="8">
        <v>1</v>
      </c>
      <c r="E158" s="8">
        <v>15</v>
      </c>
      <c r="F158" s="9">
        <v>3</v>
      </c>
      <c r="G158" s="10">
        <v>43508.849930555552</v>
      </c>
      <c r="H158" s="10">
        <v>43508.887638888889</v>
      </c>
      <c r="I158" s="50">
        <v>0.91</v>
      </c>
      <c r="J158" s="9">
        <v>5</v>
      </c>
      <c r="K158" s="9" t="s">
        <v>4</v>
      </c>
      <c r="L158" s="8">
        <v>6303</v>
      </c>
      <c r="M158" s="8" t="s">
        <v>64</v>
      </c>
      <c r="N158" s="8" t="s">
        <v>51</v>
      </c>
      <c r="O158" s="8">
        <v>312330.978</v>
      </c>
      <c r="P158" s="12">
        <v>6147265.6069999998</v>
      </c>
      <c r="Q158" s="27" t="s">
        <v>375</v>
      </c>
    </row>
    <row r="159" spans="2:17">
      <c r="B159" s="9">
        <v>201900218</v>
      </c>
      <c r="C159" s="8">
        <v>2</v>
      </c>
      <c r="D159" s="8">
        <v>0</v>
      </c>
      <c r="E159" s="8">
        <v>0</v>
      </c>
      <c r="F159" s="9">
        <v>2</v>
      </c>
      <c r="G159" s="10">
        <v>43508.849930555552</v>
      </c>
      <c r="H159" s="10">
        <v>43508.887638888889</v>
      </c>
      <c r="I159" s="50">
        <v>0.91</v>
      </c>
      <c r="J159" s="9">
        <v>5</v>
      </c>
      <c r="K159" s="9" t="s">
        <v>4</v>
      </c>
      <c r="L159" s="8">
        <v>7308</v>
      </c>
      <c r="M159" s="8" t="s">
        <v>50</v>
      </c>
      <c r="N159" s="8" t="s">
        <v>51</v>
      </c>
      <c r="O159" s="8">
        <v>312330.978</v>
      </c>
      <c r="P159" s="12">
        <v>6147265.6069999998</v>
      </c>
      <c r="Q159" s="27" t="s">
        <v>375</v>
      </c>
    </row>
    <row r="160" spans="2:17">
      <c r="B160" s="9">
        <v>201900726</v>
      </c>
      <c r="C160" s="8">
        <v>2</v>
      </c>
      <c r="D160" s="8">
        <v>0</v>
      </c>
      <c r="E160" s="8">
        <v>0</v>
      </c>
      <c r="F160" s="9">
        <v>7</v>
      </c>
      <c r="G160" s="10">
        <v>43617.3909375</v>
      </c>
      <c r="H160" s="10">
        <v>43617.456064814818</v>
      </c>
      <c r="I160" s="50">
        <v>1.56</v>
      </c>
      <c r="J160" s="9">
        <v>5</v>
      </c>
      <c r="K160" s="9" t="s">
        <v>4</v>
      </c>
      <c r="L160" s="8">
        <v>7308</v>
      </c>
      <c r="M160" s="8" t="s">
        <v>50</v>
      </c>
      <c r="N160" s="8" t="s">
        <v>275</v>
      </c>
      <c r="O160" s="8">
        <v>316197.83799999999</v>
      </c>
      <c r="P160" s="12">
        <v>6137910.4160000002</v>
      </c>
      <c r="Q160" s="27" t="s">
        <v>461</v>
      </c>
    </row>
    <row r="161" spans="2:17">
      <c r="B161" s="9">
        <v>201900810</v>
      </c>
      <c r="C161" s="8">
        <v>2</v>
      </c>
      <c r="D161" s="8">
        <v>1</v>
      </c>
      <c r="E161" s="8">
        <v>25</v>
      </c>
      <c r="F161" s="9">
        <v>6</v>
      </c>
      <c r="G161" s="10">
        <v>43628.783506944441</v>
      </c>
      <c r="H161" s="10">
        <v>43628.826041666667</v>
      </c>
      <c r="I161" s="50">
        <v>1.02</v>
      </c>
      <c r="J161" s="9">
        <v>5</v>
      </c>
      <c r="K161" s="9" t="s">
        <v>4</v>
      </c>
      <c r="L161" s="8">
        <v>7308</v>
      </c>
      <c r="M161" s="8" t="s">
        <v>50</v>
      </c>
      <c r="N161" s="8" t="s">
        <v>51</v>
      </c>
      <c r="O161" s="8">
        <v>310772.75799999997</v>
      </c>
      <c r="P161" s="12">
        <v>6143302.4400000004</v>
      </c>
      <c r="Q161" s="27" t="s">
        <v>468</v>
      </c>
    </row>
    <row r="162" spans="2:17">
      <c r="B162" s="9">
        <v>201900813</v>
      </c>
      <c r="C162" s="8">
        <v>2</v>
      </c>
      <c r="D162" s="8">
        <v>1</v>
      </c>
      <c r="E162" s="8">
        <v>25</v>
      </c>
      <c r="F162" s="9">
        <v>5</v>
      </c>
      <c r="G162" s="10">
        <v>43629.040196759262</v>
      </c>
      <c r="H162" s="10">
        <v>43629.09915509259</v>
      </c>
      <c r="I162" s="50">
        <v>1.42</v>
      </c>
      <c r="J162" s="9">
        <v>5</v>
      </c>
      <c r="K162" s="9" t="s">
        <v>4</v>
      </c>
      <c r="L162" s="8">
        <v>7308</v>
      </c>
      <c r="M162" s="8" t="s">
        <v>50</v>
      </c>
      <c r="N162" s="8" t="s">
        <v>51</v>
      </c>
      <c r="O162" s="8">
        <v>311831.071</v>
      </c>
      <c r="P162" s="12">
        <v>6146031.1459999997</v>
      </c>
      <c r="Q162" s="27" t="s">
        <v>469</v>
      </c>
    </row>
    <row r="163" spans="2:17">
      <c r="B163" s="9">
        <v>201901211</v>
      </c>
      <c r="C163" s="8">
        <v>2</v>
      </c>
      <c r="D163" s="8">
        <v>3</v>
      </c>
      <c r="E163" s="8">
        <v>25</v>
      </c>
      <c r="F163" s="9">
        <v>42</v>
      </c>
      <c r="G163" s="10">
        <v>43722.399305555555</v>
      </c>
      <c r="H163" s="10">
        <v>43722.447615740741</v>
      </c>
      <c r="I163" s="50">
        <v>1.1599999999999999</v>
      </c>
      <c r="J163" s="9">
        <v>5</v>
      </c>
      <c r="K163" s="9" t="s">
        <v>4</v>
      </c>
      <c r="L163" s="8">
        <v>6303</v>
      </c>
      <c r="M163" s="8" t="s">
        <v>64</v>
      </c>
      <c r="N163" s="8" t="s">
        <v>51</v>
      </c>
      <c r="O163" s="8">
        <v>311786.18699999998</v>
      </c>
      <c r="P163" s="12">
        <v>6147372.0199999996</v>
      </c>
      <c r="Q163" s="27" t="s">
        <v>509</v>
      </c>
    </row>
    <row r="164" spans="2:17">
      <c r="B164" s="9">
        <v>201901211</v>
      </c>
      <c r="C164" s="8">
        <v>2</v>
      </c>
      <c r="D164" s="8">
        <v>2</v>
      </c>
      <c r="E164" s="8">
        <v>115</v>
      </c>
      <c r="F164" s="9">
        <v>4</v>
      </c>
      <c r="G164" s="10">
        <v>43722.399305555555</v>
      </c>
      <c r="H164" s="10">
        <v>43722.476655092592</v>
      </c>
      <c r="I164" s="50">
        <v>1.86</v>
      </c>
      <c r="J164" s="9">
        <v>5</v>
      </c>
      <c r="K164" s="9" t="s">
        <v>4</v>
      </c>
      <c r="L164" s="8">
        <v>6303</v>
      </c>
      <c r="M164" s="8" t="s">
        <v>64</v>
      </c>
      <c r="N164" s="8" t="s">
        <v>51</v>
      </c>
      <c r="O164" s="8">
        <v>311244.27899999998</v>
      </c>
      <c r="P164" s="12">
        <v>6146498.7750000004</v>
      </c>
      <c r="Q164" s="27" t="s">
        <v>509</v>
      </c>
    </row>
    <row r="165" spans="2:17">
      <c r="B165" s="9">
        <v>201901336</v>
      </c>
      <c r="C165" s="8">
        <v>2</v>
      </c>
      <c r="D165" s="8">
        <v>4</v>
      </c>
      <c r="E165" s="8">
        <v>255</v>
      </c>
      <c r="F165" s="9">
        <v>10</v>
      </c>
      <c r="G165" s="10">
        <v>43752.353067129632</v>
      </c>
      <c r="H165" s="10">
        <v>43752.467951388891</v>
      </c>
      <c r="I165" s="50">
        <v>2.76</v>
      </c>
      <c r="J165" s="9">
        <v>5</v>
      </c>
      <c r="K165" s="9" t="s">
        <v>4</v>
      </c>
      <c r="L165" s="8">
        <v>7308</v>
      </c>
      <c r="M165" s="8" t="s">
        <v>50</v>
      </c>
      <c r="N165" s="8" t="s">
        <v>51</v>
      </c>
      <c r="O165" s="8">
        <v>315789.14899999998</v>
      </c>
      <c r="P165" s="12">
        <v>6139328.9780000001</v>
      </c>
      <c r="Q165" s="27" t="s">
        <v>517</v>
      </c>
    </row>
    <row r="166" spans="2:17">
      <c r="B166" s="9">
        <v>202000476</v>
      </c>
      <c r="C166" s="8">
        <v>2</v>
      </c>
      <c r="D166" s="8">
        <v>6</v>
      </c>
      <c r="E166" s="8">
        <v>130</v>
      </c>
      <c r="F166" s="9">
        <v>34</v>
      </c>
      <c r="G166" s="10">
        <v>43960.564722222225</v>
      </c>
      <c r="H166" s="10">
        <v>43960.57916666667</v>
      </c>
      <c r="I166" s="50">
        <v>0.35</v>
      </c>
      <c r="J166" s="9">
        <v>5</v>
      </c>
      <c r="K166" s="9" t="s">
        <v>4</v>
      </c>
      <c r="L166" s="8">
        <v>6303</v>
      </c>
      <c r="M166" s="8" t="s">
        <v>64</v>
      </c>
      <c r="N166" s="8" t="s">
        <v>51</v>
      </c>
      <c r="O166" s="8">
        <v>309172.929</v>
      </c>
      <c r="P166" s="12">
        <v>6143885.8760000002</v>
      </c>
      <c r="Q166" s="27" t="s">
        <v>608</v>
      </c>
    </row>
    <row r="167" spans="2:17">
      <c r="B167" s="9">
        <v>202000849</v>
      </c>
      <c r="C167" s="8">
        <v>2</v>
      </c>
      <c r="D167" s="8">
        <v>0</v>
      </c>
      <c r="E167" s="8">
        <v>0</v>
      </c>
      <c r="F167" s="9">
        <v>3</v>
      </c>
      <c r="G167" s="10">
        <v>44006.356215277781</v>
      </c>
      <c r="H167" s="10">
        <v>44006.468391203707</v>
      </c>
      <c r="I167" s="50">
        <v>2.69</v>
      </c>
      <c r="J167" s="9">
        <v>5</v>
      </c>
      <c r="K167" s="9" t="s">
        <v>4</v>
      </c>
      <c r="L167" s="8">
        <v>7308</v>
      </c>
      <c r="M167" s="8" t="s">
        <v>50</v>
      </c>
      <c r="N167" s="8" t="s">
        <v>275</v>
      </c>
      <c r="O167" s="8">
        <v>309094.61</v>
      </c>
      <c r="P167" s="12">
        <v>6142477.7379999999</v>
      </c>
      <c r="Q167" s="27" t="s">
        <v>656</v>
      </c>
    </row>
    <row r="168" spans="2:17">
      <c r="B168" s="9">
        <v>202001702</v>
      </c>
      <c r="C168" s="8">
        <v>2</v>
      </c>
      <c r="D168" s="8">
        <v>10</v>
      </c>
      <c r="E168" s="8">
        <v>640</v>
      </c>
      <c r="F168" s="9">
        <v>13</v>
      </c>
      <c r="G168" s="10">
        <v>44176.329039351855</v>
      </c>
      <c r="H168" s="10">
        <v>44176.400752314818</v>
      </c>
      <c r="I168" s="50">
        <v>1.72</v>
      </c>
      <c r="J168" s="9">
        <v>5</v>
      </c>
      <c r="K168" s="9" t="s">
        <v>4</v>
      </c>
      <c r="L168" s="8">
        <v>7308</v>
      </c>
      <c r="M168" s="8" t="s">
        <v>50</v>
      </c>
      <c r="N168" s="8" t="s">
        <v>51</v>
      </c>
      <c r="O168" s="8">
        <v>311905.77399999998</v>
      </c>
      <c r="P168" s="12">
        <v>6142954.2019999996</v>
      </c>
      <c r="Q168" s="27" t="s">
        <v>753</v>
      </c>
    </row>
    <row r="169" spans="2:17">
      <c r="B169" s="9">
        <v>202100370</v>
      </c>
      <c r="C169" s="8">
        <v>2</v>
      </c>
      <c r="D169" s="8">
        <v>4</v>
      </c>
      <c r="E169" s="8">
        <v>255</v>
      </c>
      <c r="F169" s="9">
        <v>11</v>
      </c>
      <c r="G169" s="10">
        <v>44272.419849537036</v>
      </c>
      <c r="H169" s="10">
        <v>44272.451747685183</v>
      </c>
      <c r="I169" s="50">
        <v>0.77</v>
      </c>
      <c r="J169" s="9">
        <v>5</v>
      </c>
      <c r="K169" s="9" t="s">
        <v>4</v>
      </c>
      <c r="L169" s="8">
        <v>7308</v>
      </c>
      <c r="M169" s="8" t="s">
        <v>50</v>
      </c>
      <c r="N169" s="8" t="s">
        <v>51</v>
      </c>
      <c r="O169" s="8">
        <v>315789.14899999998</v>
      </c>
      <c r="P169" s="12">
        <v>6139328.9780000001</v>
      </c>
      <c r="Q169" s="27" t="s">
        <v>796</v>
      </c>
    </row>
    <row r="170" spans="2:17">
      <c r="B170" s="9">
        <v>202100742</v>
      </c>
      <c r="C170" s="8">
        <v>2</v>
      </c>
      <c r="D170" s="8">
        <v>0</v>
      </c>
      <c r="E170" s="8">
        <v>0</v>
      </c>
      <c r="F170" s="9">
        <v>8</v>
      </c>
      <c r="G170" s="10">
        <v>44354.350266203706</v>
      </c>
      <c r="H170" s="10">
        <v>44354.48232638889</v>
      </c>
      <c r="I170" s="50">
        <v>3.17</v>
      </c>
      <c r="J170" s="9">
        <v>5</v>
      </c>
      <c r="K170" s="9" t="s">
        <v>4</v>
      </c>
      <c r="L170" s="8">
        <v>7308</v>
      </c>
      <c r="M170" s="8" t="s">
        <v>50</v>
      </c>
      <c r="N170" s="8" t="s">
        <v>275</v>
      </c>
      <c r="O170" s="8">
        <v>316197.83799999999</v>
      </c>
      <c r="P170" s="12">
        <v>6137910.4160000002</v>
      </c>
      <c r="Q170" s="27" t="s">
        <v>829</v>
      </c>
    </row>
    <row r="171" spans="2:17">
      <c r="B171" s="9">
        <v>202101005</v>
      </c>
      <c r="C171" s="8">
        <v>2</v>
      </c>
      <c r="D171" s="8">
        <v>0</v>
      </c>
      <c r="E171" s="8">
        <v>0</v>
      </c>
      <c r="F171" s="9">
        <v>56</v>
      </c>
      <c r="G171" s="10">
        <v>44387.909814814811</v>
      </c>
      <c r="H171" s="10">
        <v>44387.979004629633</v>
      </c>
      <c r="I171" s="50">
        <v>1.66</v>
      </c>
      <c r="J171" s="9">
        <v>5</v>
      </c>
      <c r="K171" s="9" t="s">
        <v>4</v>
      </c>
      <c r="L171" s="8">
        <v>7308</v>
      </c>
      <c r="M171" s="8" t="s">
        <v>50</v>
      </c>
      <c r="N171" s="8" t="s">
        <v>275</v>
      </c>
      <c r="O171" s="8">
        <v>317135.81300000002</v>
      </c>
      <c r="P171" s="12">
        <v>6143858.3250000002</v>
      </c>
      <c r="Q171" s="27" t="s">
        <v>861</v>
      </c>
    </row>
    <row r="172" spans="2:17">
      <c r="B172" s="9">
        <v>202101260</v>
      </c>
      <c r="C172" s="8">
        <v>2</v>
      </c>
      <c r="D172" s="8">
        <v>7</v>
      </c>
      <c r="E172" s="8">
        <v>160</v>
      </c>
      <c r="F172" s="9">
        <v>134</v>
      </c>
      <c r="G172" s="10">
        <v>44429.392928240741</v>
      </c>
      <c r="H172" s="10">
        <v>44429.468634259261</v>
      </c>
      <c r="I172" s="50">
        <v>1.82</v>
      </c>
      <c r="J172" s="9">
        <v>5</v>
      </c>
      <c r="K172" s="9" t="s">
        <v>4</v>
      </c>
      <c r="L172" s="8">
        <v>7308</v>
      </c>
      <c r="M172" s="8" t="s">
        <v>50</v>
      </c>
      <c r="N172" s="8" t="s">
        <v>51</v>
      </c>
      <c r="O172" s="8">
        <v>312123.37099999998</v>
      </c>
      <c r="P172" s="12">
        <v>6142681.3090000004</v>
      </c>
      <c r="Q172" s="27" t="s">
        <v>884</v>
      </c>
    </row>
    <row r="173" spans="2:17">
      <c r="B173" s="9">
        <v>202101296</v>
      </c>
      <c r="C173" s="8">
        <v>2</v>
      </c>
      <c r="D173" s="8">
        <v>7</v>
      </c>
      <c r="E173" s="8">
        <v>160</v>
      </c>
      <c r="F173" s="9">
        <v>134</v>
      </c>
      <c r="G173" s="10">
        <v>44429.709409722222</v>
      </c>
      <c r="H173" s="10">
        <v>44429.773981481485</v>
      </c>
      <c r="I173" s="50">
        <v>1.55</v>
      </c>
      <c r="J173" s="9">
        <v>5</v>
      </c>
      <c r="K173" s="9" t="s">
        <v>4</v>
      </c>
      <c r="L173" s="8">
        <v>7308</v>
      </c>
      <c r="M173" s="8" t="s">
        <v>50</v>
      </c>
      <c r="N173" s="8" t="s">
        <v>51</v>
      </c>
      <c r="O173" s="8">
        <v>312123.37099999998</v>
      </c>
      <c r="P173" s="12">
        <v>6142681.3090000004</v>
      </c>
      <c r="Q173" s="27" t="s">
        <v>892</v>
      </c>
    </row>
    <row r="174" spans="2:17">
      <c r="B174" s="9">
        <v>202101469</v>
      </c>
      <c r="C174" s="8">
        <v>2</v>
      </c>
      <c r="D174" s="8">
        <v>0</v>
      </c>
      <c r="E174" s="8">
        <v>0</v>
      </c>
      <c r="F174" s="9">
        <v>14</v>
      </c>
      <c r="G174" s="10">
        <v>44450.953333333331</v>
      </c>
      <c r="H174" s="10">
        <v>44450.993379629632</v>
      </c>
      <c r="I174" s="50">
        <v>0.96</v>
      </c>
      <c r="J174" s="9">
        <v>5</v>
      </c>
      <c r="K174" s="9" t="s">
        <v>4</v>
      </c>
      <c r="L174" s="8">
        <v>7308</v>
      </c>
      <c r="M174" s="8" t="s">
        <v>50</v>
      </c>
      <c r="N174" s="8" t="s">
        <v>275</v>
      </c>
      <c r="O174" s="8">
        <v>310646.40700000001</v>
      </c>
      <c r="P174" s="12">
        <v>6144340.2180000003</v>
      </c>
      <c r="Q174" s="27" t="s">
        <v>910</v>
      </c>
    </row>
    <row r="175" spans="2:17">
      <c r="B175" s="9">
        <v>202101851</v>
      </c>
      <c r="C175" s="8">
        <v>2</v>
      </c>
      <c r="D175" s="8">
        <v>0</v>
      </c>
      <c r="E175" s="8">
        <v>0</v>
      </c>
      <c r="F175" s="9">
        <v>6</v>
      </c>
      <c r="G175" s="10">
        <v>44546.681886574072</v>
      </c>
      <c r="H175" s="10">
        <v>44546.708680555559</v>
      </c>
      <c r="I175" s="50">
        <v>0.64</v>
      </c>
      <c r="J175" s="9">
        <v>5</v>
      </c>
      <c r="K175" s="9" t="s">
        <v>4</v>
      </c>
      <c r="L175" s="8">
        <v>7308</v>
      </c>
      <c r="M175" s="8" t="s">
        <v>50</v>
      </c>
      <c r="N175" s="8" t="s">
        <v>275</v>
      </c>
      <c r="O175" s="8">
        <v>312440.53314061998</v>
      </c>
      <c r="P175" s="12">
        <v>6143358.22734816</v>
      </c>
      <c r="Q175" s="27" t="s">
        <v>952</v>
      </c>
    </row>
    <row r="176" spans="2:17">
      <c r="B176" s="8">
        <v>202200249</v>
      </c>
      <c r="C176" s="8">
        <v>2</v>
      </c>
      <c r="D176" s="8">
        <v>31</v>
      </c>
      <c r="E176" s="8">
        <v>3538</v>
      </c>
      <c r="F176" s="9">
        <v>212</v>
      </c>
      <c r="G176" s="10">
        <v>44611.80940972222</v>
      </c>
      <c r="H176" s="10">
        <v>44611.847916666666</v>
      </c>
      <c r="I176" s="50">
        <v>0.92</v>
      </c>
      <c r="J176" s="9">
        <v>5</v>
      </c>
      <c r="K176" s="9" t="s">
        <v>4</v>
      </c>
      <c r="L176" s="8">
        <v>7308</v>
      </c>
      <c r="M176" s="8" t="s">
        <v>50</v>
      </c>
      <c r="N176" s="8" t="s">
        <v>51</v>
      </c>
      <c r="O176" s="8">
        <v>314831.951</v>
      </c>
      <c r="P176" s="12">
        <v>6141955.8339999998</v>
      </c>
      <c r="Q176" s="27" t="s">
        <v>996</v>
      </c>
    </row>
    <row r="177" spans="2:17">
      <c r="B177" s="8">
        <v>202200308</v>
      </c>
      <c r="C177" s="8">
        <v>2</v>
      </c>
      <c r="D177" s="8">
        <v>0</v>
      </c>
      <c r="E177" s="8">
        <v>0</v>
      </c>
      <c r="F177" s="9">
        <v>6</v>
      </c>
      <c r="G177" s="10">
        <v>44618.673055555555</v>
      </c>
      <c r="H177" s="10">
        <v>44618.742199074077</v>
      </c>
      <c r="I177" s="50">
        <v>1.66</v>
      </c>
      <c r="J177" s="9">
        <v>5</v>
      </c>
      <c r="K177" s="9" t="s">
        <v>4</v>
      </c>
      <c r="L177" s="8">
        <v>7308</v>
      </c>
      <c r="M177" s="8" t="s">
        <v>50</v>
      </c>
      <c r="N177" s="8" t="s">
        <v>275</v>
      </c>
      <c r="O177" s="8">
        <v>311402.00799999997</v>
      </c>
      <c r="P177" s="12">
        <v>6143768.4960000003</v>
      </c>
      <c r="Q177" s="27" t="s">
        <v>1012</v>
      </c>
    </row>
    <row r="178" spans="2:17">
      <c r="B178" s="8">
        <v>202201092</v>
      </c>
      <c r="C178" s="8">
        <v>2</v>
      </c>
      <c r="D178" s="8">
        <v>0</v>
      </c>
      <c r="E178" s="8">
        <v>0</v>
      </c>
      <c r="F178" s="9">
        <v>23</v>
      </c>
      <c r="G178" s="10">
        <v>44733.728668981479</v>
      </c>
      <c r="H178" s="10">
        <v>44733.80872685185</v>
      </c>
      <c r="I178" s="50">
        <v>1.92</v>
      </c>
      <c r="J178" s="9">
        <v>5</v>
      </c>
      <c r="K178" s="9" t="s">
        <v>4</v>
      </c>
      <c r="L178" s="8">
        <v>7308</v>
      </c>
      <c r="M178" s="8" t="s">
        <v>50</v>
      </c>
      <c r="N178" s="8" t="s">
        <v>275</v>
      </c>
      <c r="O178" s="8">
        <v>311942.08500000002</v>
      </c>
      <c r="P178" s="12">
        <v>6142561.7249999996</v>
      </c>
      <c r="Q178" s="27" t="s">
        <v>1104</v>
      </c>
    </row>
    <row r="179" spans="2:17">
      <c r="B179" s="8">
        <v>202201286</v>
      </c>
      <c r="C179" s="8">
        <v>2</v>
      </c>
      <c r="D179" s="8">
        <v>0</v>
      </c>
      <c r="E179" s="8">
        <v>0</v>
      </c>
      <c r="F179" s="9">
        <v>34</v>
      </c>
      <c r="G179" s="10">
        <v>44756.331365740742</v>
      </c>
      <c r="H179" s="10">
        <v>44756.400925925926</v>
      </c>
      <c r="I179" s="50">
        <v>1.67</v>
      </c>
      <c r="J179" s="9">
        <v>5</v>
      </c>
      <c r="K179" s="9" t="s">
        <v>4</v>
      </c>
      <c r="L179" s="8">
        <v>7308</v>
      </c>
      <c r="M179" s="8" t="s">
        <v>50</v>
      </c>
      <c r="N179" s="8" t="s">
        <v>275</v>
      </c>
      <c r="O179" s="8">
        <v>312531.47899999999</v>
      </c>
      <c r="P179" s="12">
        <v>6141762.5060000001</v>
      </c>
      <c r="Q179" s="27" t="s">
        <v>1126</v>
      </c>
    </row>
    <row r="180" spans="2:17">
      <c r="B180" s="8">
        <v>202201287</v>
      </c>
      <c r="C180" s="8">
        <v>2</v>
      </c>
      <c r="D180" s="8">
        <v>4</v>
      </c>
      <c r="E180" s="8">
        <v>255</v>
      </c>
      <c r="F180" s="9">
        <v>11</v>
      </c>
      <c r="G180" s="10">
        <v>44756.33216435185</v>
      </c>
      <c r="H180" s="10">
        <v>44756.4375</v>
      </c>
      <c r="I180" s="50">
        <v>2.5299999999999998</v>
      </c>
      <c r="J180" s="9">
        <v>5</v>
      </c>
      <c r="K180" s="9" t="s">
        <v>4</v>
      </c>
      <c r="L180" s="8">
        <v>7308</v>
      </c>
      <c r="M180" s="8" t="s">
        <v>50</v>
      </c>
      <c r="N180" s="8" t="s">
        <v>51</v>
      </c>
      <c r="O180" s="8">
        <v>315789.14899999998</v>
      </c>
      <c r="P180" s="12">
        <v>6139328.9780000001</v>
      </c>
      <c r="Q180" s="27" t="s">
        <v>1127</v>
      </c>
    </row>
    <row r="181" spans="2:17">
      <c r="B181" s="8">
        <v>202201294</v>
      </c>
      <c r="C181" s="8">
        <v>2</v>
      </c>
      <c r="D181" s="8">
        <v>0</v>
      </c>
      <c r="E181" s="8">
        <v>0</v>
      </c>
      <c r="F181" s="9">
        <v>6</v>
      </c>
      <c r="G181" s="10">
        <v>44756.656342592592</v>
      </c>
      <c r="H181" s="10">
        <v>44756.735659722224</v>
      </c>
      <c r="I181" s="50">
        <v>1.9</v>
      </c>
      <c r="J181" s="9">
        <v>5</v>
      </c>
      <c r="K181" s="9" t="s">
        <v>4</v>
      </c>
      <c r="L181" s="8">
        <v>7308</v>
      </c>
      <c r="M181" s="8" t="s">
        <v>50</v>
      </c>
      <c r="N181" s="8" t="s">
        <v>275</v>
      </c>
      <c r="O181" s="8">
        <v>312236.42800000001</v>
      </c>
      <c r="P181" s="12">
        <v>6146549.335</v>
      </c>
      <c r="Q181" s="27" t="s">
        <v>1128</v>
      </c>
    </row>
    <row r="182" spans="2:17">
      <c r="B182" s="8">
        <v>202201370</v>
      </c>
      <c r="C182" s="8">
        <v>2</v>
      </c>
      <c r="D182" s="8">
        <v>7</v>
      </c>
      <c r="E182" s="8">
        <v>240</v>
      </c>
      <c r="F182" s="9">
        <v>11</v>
      </c>
      <c r="G182" s="10">
        <v>44771.548344907409</v>
      </c>
      <c r="H182" s="10">
        <v>44771.641111111108</v>
      </c>
      <c r="I182" s="50">
        <v>2.23</v>
      </c>
      <c r="J182" s="9">
        <v>5</v>
      </c>
      <c r="K182" s="9" t="s">
        <v>4</v>
      </c>
      <c r="L182" s="8">
        <v>7308</v>
      </c>
      <c r="M182" s="8" t="s">
        <v>50</v>
      </c>
      <c r="N182" s="8" t="s">
        <v>51</v>
      </c>
      <c r="O182" s="8">
        <v>311905.77399999998</v>
      </c>
      <c r="P182" s="12">
        <v>6142954.2019999996</v>
      </c>
      <c r="Q182" s="27" t="s">
        <v>1135</v>
      </c>
    </row>
    <row r="183" spans="2:17">
      <c r="B183" s="8">
        <v>202201370</v>
      </c>
      <c r="C183" s="8">
        <v>2</v>
      </c>
      <c r="D183" s="8">
        <v>5</v>
      </c>
      <c r="E183" s="8">
        <v>490</v>
      </c>
      <c r="F183" s="9">
        <v>5</v>
      </c>
      <c r="G183" s="10">
        <v>44771.548344907409</v>
      </c>
      <c r="H183" s="10">
        <v>44771.710335648146</v>
      </c>
      <c r="I183" s="50">
        <v>3.89</v>
      </c>
      <c r="J183" s="9">
        <v>5</v>
      </c>
      <c r="K183" s="9" t="s">
        <v>4</v>
      </c>
      <c r="L183" s="8">
        <v>7308</v>
      </c>
      <c r="M183" s="8" t="s">
        <v>50</v>
      </c>
      <c r="N183" s="8" t="s">
        <v>51</v>
      </c>
      <c r="O183" s="8">
        <v>313107.86099999998</v>
      </c>
      <c r="P183" s="12">
        <v>6143835.3909999998</v>
      </c>
      <c r="Q183" s="27" t="s">
        <v>1135</v>
      </c>
    </row>
    <row r="184" spans="2:17">
      <c r="B184" s="8">
        <v>202300270</v>
      </c>
      <c r="C184" s="8">
        <v>2</v>
      </c>
      <c r="D184" s="8">
        <v>5</v>
      </c>
      <c r="E184" s="8">
        <v>85</v>
      </c>
      <c r="F184" s="9">
        <v>48</v>
      </c>
      <c r="G184" s="10">
        <v>44977.359305555554</v>
      </c>
      <c r="H184" s="10">
        <v>44977.376539351855</v>
      </c>
      <c r="I184" s="50">
        <v>0.41</v>
      </c>
      <c r="J184" s="9">
        <v>5</v>
      </c>
      <c r="K184" s="9" t="s">
        <v>4</v>
      </c>
      <c r="L184" s="8">
        <v>6303</v>
      </c>
      <c r="M184" s="8" t="s">
        <v>64</v>
      </c>
      <c r="N184" s="8" t="s">
        <v>51</v>
      </c>
      <c r="O184" s="8"/>
      <c r="P184" s="12"/>
      <c r="Q184" s="27" t="s">
        <v>1215</v>
      </c>
    </row>
    <row r="185" spans="2:17">
      <c r="B185" s="8">
        <v>202300270</v>
      </c>
      <c r="C185" s="8">
        <v>2</v>
      </c>
      <c r="D185" s="8">
        <v>2</v>
      </c>
      <c r="E185" s="8">
        <v>120</v>
      </c>
      <c r="F185" s="9">
        <v>19</v>
      </c>
      <c r="G185" s="10">
        <v>44977.359305555554</v>
      </c>
      <c r="H185" s="10">
        <v>44977.385729166665</v>
      </c>
      <c r="I185" s="50">
        <v>0.63</v>
      </c>
      <c r="J185" s="9">
        <v>5</v>
      </c>
      <c r="K185" s="9" t="s">
        <v>4</v>
      </c>
      <c r="L185" s="8">
        <v>6303</v>
      </c>
      <c r="M185" s="8" t="s">
        <v>64</v>
      </c>
      <c r="N185" s="8" t="s">
        <v>51</v>
      </c>
      <c r="O185" s="8"/>
      <c r="P185" s="12"/>
      <c r="Q185" s="27" t="s">
        <v>1215</v>
      </c>
    </row>
    <row r="186" spans="2:17">
      <c r="B186" s="8">
        <v>202300270</v>
      </c>
      <c r="C186" s="8">
        <v>2</v>
      </c>
      <c r="D186" s="8">
        <v>0</v>
      </c>
      <c r="E186" s="8">
        <v>0</v>
      </c>
      <c r="F186" s="9">
        <v>2</v>
      </c>
      <c r="G186" s="10">
        <v>44977.359305555554</v>
      </c>
      <c r="H186" s="10">
        <v>44977.376539351855</v>
      </c>
      <c r="I186" s="50">
        <v>0.41</v>
      </c>
      <c r="J186" s="9">
        <v>5</v>
      </c>
      <c r="K186" s="9" t="s">
        <v>4</v>
      </c>
      <c r="L186" s="8">
        <v>7308</v>
      </c>
      <c r="M186" s="8" t="s">
        <v>50</v>
      </c>
      <c r="N186" s="8" t="s">
        <v>51</v>
      </c>
      <c r="O186" s="8"/>
      <c r="P186" s="12"/>
      <c r="Q186" s="27" t="s">
        <v>1215</v>
      </c>
    </row>
    <row r="187" spans="2:17">
      <c r="B187" s="8">
        <v>202300522</v>
      </c>
      <c r="C187" s="8">
        <v>2</v>
      </c>
      <c r="D187" s="8">
        <v>7</v>
      </c>
      <c r="E187" s="8">
        <v>300</v>
      </c>
      <c r="F187" s="9">
        <v>9</v>
      </c>
      <c r="G187" s="10">
        <v>45044.730219907404</v>
      </c>
      <c r="H187" s="10">
        <v>45044.827118055553</v>
      </c>
      <c r="I187" s="50">
        <v>2.33</v>
      </c>
      <c r="J187" s="9">
        <v>5</v>
      </c>
      <c r="K187" s="9" t="s">
        <v>4</v>
      </c>
      <c r="L187" s="8">
        <v>7308</v>
      </c>
      <c r="M187" s="8" t="s">
        <v>50</v>
      </c>
      <c r="N187" s="8" t="s">
        <v>51</v>
      </c>
      <c r="O187" s="8"/>
      <c r="P187" s="12"/>
      <c r="Q187" s="27" t="s">
        <v>1237</v>
      </c>
    </row>
    <row r="188" spans="2:17">
      <c r="B188" s="8">
        <v>202300544</v>
      </c>
      <c r="C188" s="8">
        <v>2</v>
      </c>
      <c r="D188" s="8">
        <v>4</v>
      </c>
      <c r="E188" s="8">
        <v>255</v>
      </c>
      <c r="F188" s="9">
        <v>11</v>
      </c>
      <c r="G188" s="10">
        <v>45046.416701388887</v>
      </c>
      <c r="H188" s="10">
        <v>45046.461087962962</v>
      </c>
      <c r="I188" s="50">
        <v>1.07</v>
      </c>
      <c r="J188" s="9">
        <v>5</v>
      </c>
      <c r="K188" s="9" t="s">
        <v>4</v>
      </c>
      <c r="L188" s="8">
        <v>7308</v>
      </c>
      <c r="M188" s="8" t="s">
        <v>50</v>
      </c>
      <c r="N188" s="8" t="s">
        <v>51</v>
      </c>
      <c r="O188" s="8"/>
      <c r="P188" s="12"/>
      <c r="Q188" s="27" t="s">
        <v>1240</v>
      </c>
    </row>
    <row r="189" spans="2:17">
      <c r="B189" s="8">
        <v>202300654</v>
      </c>
      <c r="C189" s="8">
        <v>2</v>
      </c>
      <c r="D189" s="8">
        <v>32</v>
      </c>
      <c r="E189" s="8">
        <v>3583</v>
      </c>
      <c r="F189" s="9">
        <v>214</v>
      </c>
      <c r="G189" s="10">
        <v>45067.745787037034</v>
      </c>
      <c r="H189" s="10">
        <v>45067.812152777777</v>
      </c>
      <c r="I189" s="50">
        <v>1.59</v>
      </c>
      <c r="J189" s="9">
        <v>5</v>
      </c>
      <c r="K189" s="9" t="s">
        <v>4</v>
      </c>
      <c r="L189" s="8">
        <v>7308</v>
      </c>
      <c r="M189" s="8" t="s">
        <v>50</v>
      </c>
      <c r="N189" s="8" t="s">
        <v>51</v>
      </c>
      <c r="O189" s="8"/>
      <c r="P189" s="12"/>
      <c r="Q189" s="27" t="s">
        <v>1245</v>
      </c>
    </row>
    <row r="190" spans="2:17">
      <c r="B190" s="8">
        <v>202300670</v>
      </c>
      <c r="C190" s="8">
        <v>2</v>
      </c>
      <c r="D190" s="8">
        <v>0</v>
      </c>
      <c r="E190" s="8">
        <v>0</v>
      </c>
      <c r="F190" s="9">
        <v>24</v>
      </c>
      <c r="G190" s="10">
        <v>45069.642569444448</v>
      </c>
      <c r="H190" s="10">
        <v>45069.712372685186</v>
      </c>
      <c r="I190" s="50">
        <v>1.68</v>
      </c>
      <c r="J190" s="9">
        <v>5</v>
      </c>
      <c r="K190" s="9" t="s">
        <v>4</v>
      </c>
      <c r="L190" s="8">
        <v>7308</v>
      </c>
      <c r="M190" s="8" t="s">
        <v>50</v>
      </c>
      <c r="N190" s="8" t="s">
        <v>275</v>
      </c>
      <c r="O190" s="8"/>
      <c r="P190" s="12"/>
      <c r="Q190" s="27" t="s">
        <v>1246</v>
      </c>
    </row>
    <row r="191" spans="2:17">
      <c r="B191" s="8">
        <v>202300735</v>
      </c>
      <c r="C191" s="8">
        <v>2</v>
      </c>
      <c r="D191" s="8">
        <v>0</v>
      </c>
      <c r="E191" s="8">
        <v>0</v>
      </c>
      <c r="F191" s="9">
        <v>18</v>
      </c>
      <c r="G191" s="10">
        <v>45080.502893518518</v>
      </c>
      <c r="H191" s="10">
        <v>45080.548611111109</v>
      </c>
      <c r="I191" s="50">
        <v>1.1000000000000001</v>
      </c>
      <c r="J191" s="9">
        <v>5</v>
      </c>
      <c r="K191" s="9" t="s">
        <v>4</v>
      </c>
      <c r="L191" s="8">
        <v>7308</v>
      </c>
      <c r="M191" s="8" t="s">
        <v>50</v>
      </c>
      <c r="N191" s="8" t="s">
        <v>275</v>
      </c>
      <c r="O191" s="8"/>
      <c r="P191" s="12"/>
      <c r="Q191" s="27" t="s">
        <v>1257</v>
      </c>
    </row>
    <row r="192" spans="2:17">
      <c r="B192" s="8">
        <v>202300776</v>
      </c>
      <c r="C192" s="8">
        <v>2</v>
      </c>
      <c r="D192" s="8">
        <v>0</v>
      </c>
      <c r="E192" s="8">
        <v>0</v>
      </c>
      <c r="F192" s="9">
        <v>8</v>
      </c>
      <c r="G192" s="10">
        <v>45086.362060185187</v>
      </c>
      <c r="H192" s="10">
        <v>45086.409421296295</v>
      </c>
      <c r="I192" s="50">
        <v>1.1399999999999999</v>
      </c>
      <c r="J192" s="9">
        <v>5</v>
      </c>
      <c r="K192" s="9" t="s">
        <v>4</v>
      </c>
      <c r="L192" s="8">
        <v>7308</v>
      </c>
      <c r="M192" s="8" t="s">
        <v>50</v>
      </c>
      <c r="N192" s="8" t="s">
        <v>275</v>
      </c>
      <c r="O192" s="8"/>
      <c r="P192" s="12"/>
      <c r="Q192" s="27" t="s">
        <v>1264</v>
      </c>
    </row>
    <row r="193" spans="2:17">
      <c r="B193" s="8">
        <v>202301066</v>
      </c>
      <c r="C193" s="8">
        <v>2</v>
      </c>
      <c r="D193" s="8">
        <v>4</v>
      </c>
      <c r="E193" s="8">
        <v>255</v>
      </c>
      <c r="F193" s="9">
        <v>11</v>
      </c>
      <c r="G193" s="10">
        <v>45129.34447916667</v>
      </c>
      <c r="H193" s="10">
        <v>45129.467361111114</v>
      </c>
      <c r="I193" s="50">
        <v>2.95</v>
      </c>
      <c r="J193" s="9">
        <v>5</v>
      </c>
      <c r="K193" s="9" t="s">
        <v>4</v>
      </c>
      <c r="L193" s="8">
        <v>7308</v>
      </c>
      <c r="M193" s="8" t="s">
        <v>50</v>
      </c>
      <c r="N193" s="8" t="s">
        <v>51</v>
      </c>
      <c r="O193" s="8"/>
      <c r="P193" s="12"/>
      <c r="Q193" s="27" t="s">
        <v>1289</v>
      </c>
    </row>
    <row r="194" spans="2:17">
      <c r="B194" s="8">
        <v>202301374</v>
      </c>
      <c r="C194" s="8">
        <v>2</v>
      </c>
      <c r="D194" s="8">
        <v>0</v>
      </c>
      <c r="E194" s="8">
        <v>0</v>
      </c>
      <c r="F194" s="9">
        <v>4</v>
      </c>
      <c r="G194" s="10">
        <v>45160.358078703706</v>
      </c>
      <c r="H194" s="10">
        <v>45160.426655092589</v>
      </c>
      <c r="I194" s="50">
        <v>1.65</v>
      </c>
      <c r="J194" s="9">
        <v>5</v>
      </c>
      <c r="K194" s="9" t="s">
        <v>4</v>
      </c>
      <c r="L194" s="8">
        <v>7308</v>
      </c>
      <c r="M194" s="8" t="s">
        <v>50</v>
      </c>
      <c r="N194" s="8" t="s">
        <v>275</v>
      </c>
      <c r="O194" s="8"/>
      <c r="P194" s="12"/>
      <c r="Q194" s="27" t="s">
        <v>1327</v>
      </c>
    </row>
    <row r="195" spans="2:17">
      <c r="B195" s="8">
        <v>202301435</v>
      </c>
      <c r="C195" s="8">
        <v>2</v>
      </c>
      <c r="D195" s="8">
        <v>4</v>
      </c>
      <c r="E195" s="8">
        <v>255</v>
      </c>
      <c r="F195" s="9">
        <v>11</v>
      </c>
      <c r="G195" s="10">
        <v>45160.748101851852</v>
      </c>
      <c r="H195" s="10">
        <v>45160.797824074078</v>
      </c>
      <c r="I195" s="50">
        <v>1.19</v>
      </c>
      <c r="J195" s="9">
        <v>5</v>
      </c>
      <c r="K195" s="9" t="s">
        <v>4</v>
      </c>
      <c r="L195" s="8">
        <v>7308</v>
      </c>
      <c r="M195" s="8" t="s">
        <v>50</v>
      </c>
      <c r="N195" s="8" t="s">
        <v>51</v>
      </c>
      <c r="O195" s="8"/>
      <c r="P195" s="12"/>
      <c r="Q195" s="27" t="s">
        <v>1332</v>
      </c>
    </row>
    <row r="196" spans="2:17">
      <c r="B196" s="8">
        <v>202301834</v>
      </c>
      <c r="C196" s="8">
        <v>2</v>
      </c>
      <c r="D196" s="8">
        <v>34</v>
      </c>
      <c r="E196" s="8">
        <v>3638</v>
      </c>
      <c r="F196" s="9">
        <v>225</v>
      </c>
      <c r="G196" s="10">
        <v>45227.69767361111</v>
      </c>
      <c r="H196" s="10">
        <v>45227.733634259261</v>
      </c>
      <c r="I196" s="50">
        <v>0.86</v>
      </c>
      <c r="J196" s="9">
        <v>5</v>
      </c>
      <c r="K196" s="9" t="s">
        <v>4</v>
      </c>
      <c r="L196" s="8">
        <v>7308</v>
      </c>
      <c r="M196" s="8" t="s">
        <v>50</v>
      </c>
      <c r="N196" s="8" t="s">
        <v>51</v>
      </c>
      <c r="O196" s="8"/>
      <c r="P196" s="12"/>
      <c r="Q196" s="27" t="s">
        <v>1353</v>
      </c>
    </row>
    <row r="197" spans="2:17">
      <c r="B197" s="8">
        <v>202302091</v>
      </c>
      <c r="C197" s="8">
        <v>2</v>
      </c>
      <c r="D197" s="8">
        <v>9</v>
      </c>
      <c r="E197" s="8">
        <v>250</v>
      </c>
      <c r="F197" s="9">
        <v>71</v>
      </c>
      <c r="G197" s="10">
        <v>45274.623217592591</v>
      </c>
      <c r="H197" s="10">
        <v>45274.657939814817</v>
      </c>
      <c r="I197" s="50">
        <v>0.83</v>
      </c>
      <c r="J197" s="9">
        <v>5</v>
      </c>
      <c r="K197" s="9" t="s">
        <v>4</v>
      </c>
      <c r="L197" s="8">
        <v>7308</v>
      </c>
      <c r="M197" s="8" t="s">
        <v>50</v>
      </c>
      <c r="N197" s="8" t="s">
        <v>51</v>
      </c>
      <c r="O197" s="8"/>
      <c r="P197" s="12"/>
      <c r="Q197" s="27" t="s">
        <v>1373</v>
      </c>
    </row>
    <row r="198" spans="2:17">
      <c r="B198" s="8">
        <v>202400381</v>
      </c>
      <c r="C198" s="8">
        <v>2</v>
      </c>
      <c r="D198" s="8">
        <v>2</v>
      </c>
      <c r="E198" s="8">
        <v>90</v>
      </c>
      <c r="F198" s="9">
        <v>5</v>
      </c>
      <c r="G198" s="10">
        <v>45364.469351851854</v>
      </c>
      <c r="H198" s="10">
        <v>45364.54</v>
      </c>
      <c r="I198" s="50">
        <v>1.7</v>
      </c>
      <c r="J198" s="9">
        <v>5</v>
      </c>
      <c r="K198" s="9" t="s">
        <v>4</v>
      </c>
      <c r="L198" s="8">
        <v>7308</v>
      </c>
      <c r="M198" s="8" t="s">
        <v>50</v>
      </c>
      <c r="N198" s="8" t="s">
        <v>51</v>
      </c>
      <c r="O198" s="8"/>
      <c r="P198" s="12"/>
      <c r="Q198" s="27" t="s">
        <v>1398</v>
      </c>
    </row>
    <row r="199" spans="2:17">
      <c r="B199" s="8">
        <v>202400575</v>
      </c>
      <c r="C199" s="8">
        <v>2</v>
      </c>
      <c r="D199" s="8">
        <v>5</v>
      </c>
      <c r="E199" s="8">
        <v>105</v>
      </c>
      <c r="F199" s="9">
        <v>42</v>
      </c>
      <c r="G199" s="10">
        <v>45411.692893518521</v>
      </c>
      <c r="H199" s="10">
        <v>45411.736377314817</v>
      </c>
      <c r="I199" s="50">
        <v>1.04</v>
      </c>
      <c r="J199" s="9">
        <v>5</v>
      </c>
      <c r="K199" s="9" t="s">
        <v>4</v>
      </c>
      <c r="L199" s="8">
        <v>6303</v>
      </c>
      <c r="M199" s="8" t="s">
        <v>64</v>
      </c>
      <c r="N199" s="8" t="s">
        <v>51</v>
      </c>
      <c r="O199" s="8"/>
      <c r="P199" s="12"/>
      <c r="Q199" s="27" t="s">
        <v>1413</v>
      </c>
    </row>
    <row r="200" spans="2:17">
      <c r="B200" s="8">
        <v>202400575</v>
      </c>
      <c r="C200" s="8">
        <v>2</v>
      </c>
      <c r="D200" s="8">
        <v>2</v>
      </c>
      <c r="E200" s="8">
        <v>110</v>
      </c>
      <c r="F200" s="9">
        <v>5</v>
      </c>
      <c r="G200" s="10">
        <v>45411.692893518521</v>
      </c>
      <c r="H200" s="10">
        <v>45411.75203703704</v>
      </c>
      <c r="I200" s="50">
        <v>1.42</v>
      </c>
      <c r="J200" s="9">
        <v>5</v>
      </c>
      <c r="K200" s="9" t="s">
        <v>4</v>
      </c>
      <c r="L200" s="8">
        <v>6303</v>
      </c>
      <c r="M200" s="8" t="s">
        <v>64</v>
      </c>
      <c r="N200" s="8" t="s">
        <v>51</v>
      </c>
      <c r="O200" s="8"/>
      <c r="P200" s="12"/>
      <c r="Q200" s="27" t="s">
        <v>1413</v>
      </c>
    </row>
    <row r="201" spans="2:17">
      <c r="B201" s="8">
        <v>202400579</v>
      </c>
      <c r="C201" s="8">
        <v>2</v>
      </c>
      <c r="D201" s="8">
        <v>4</v>
      </c>
      <c r="E201" s="8">
        <v>255</v>
      </c>
      <c r="F201" s="9">
        <v>11</v>
      </c>
      <c r="G201" s="10">
        <v>45411.710300925923</v>
      </c>
      <c r="H201" s="10">
        <v>45411.812777777777</v>
      </c>
      <c r="I201" s="50">
        <v>2.46</v>
      </c>
      <c r="J201" s="9">
        <v>5</v>
      </c>
      <c r="K201" s="9" t="s">
        <v>4</v>
      </c>
      <c r="L201" s="8">
        <v>7308</v>
      </c>
      <c r="M201" s="8" t="s">
        <v>50</v>
      </c>
      <c r="N201" s="8" t="s">
        <v>51</v>
      </c>
      <c r="O201" s="8"/>
      <c r="P201" s="12"/>
      <c r="Q201" s="27" t="s">
        <v>1414</v>
      </c>
    </row>
    <row r="202" spans="2:17">
      <c r="B202" s="8">
        <v>202400918</v>
      </c>
      <c r="C202" s="8">
        <v>2</v>
      </c>
      <c r="D202" s="8">
        <v>0</v>
      </c>
      <c r="E202" s="8">
        <v>0</v>
      </c>
      <c r="F202" s="9">
        <v>5</v>
      </c>
      <c r="G202" s="10">
        <v>45456.355104166665</v>
      </c>
      <c r="H202" s="10">
        <v>45456.545104166667</v>
      </c>
      <c r="I202" s="50">
        <v>4.5599999999999996</v>
      </c>
      <c r="J202" s="9">
        <v>5</v>
      </c>
      <c r="K202" s="9" t="s">
        <v>4</v>
      </c>
      <c r="L202" s="8">
        <v>7308</v>
      </c>
      <c r="M202" s="8" t="s">
        <v>50</v>
      </c>
      <c r="N202" s="8" t="s">
        <v>275</v>
      </c>
      <c r="O202" s="8"/>
      <c r="P202" s="12"/>
      <c r="Q202" s="27" t="s">
        <v>1445</v>
      </c>
    </row>
    <row r="203" spans="2:17">
      <c r="B203" s="8">
        <v>202400945</v>
      </c>
      <c r="C203" s="8">
        <v>2</v>
      </c>
      <c r="D203" s="8">
        <v>97</v>
      </c>
      <c r="E203" s="8">
        <v>7842.5</v>
      </c>
      <c r="F203" s="9">
        <v>811</v>
      </c>
      <c r="G203" s="10">
        <v>45456.665567129632</v>
      </c>
      <c r="H203" s="10">
        <v>45456.682326388887</v>
      </c>
      <c r="I203" s="50">
        <v>0.4</v>
      </c>
      <c r="J203" s="9">
        <v>5</v>
      </c>
      <c r="K203" s="9" t="s">
        <v>4</v>
      </c>
      <c r="L203" s="8">
        <v>7308</v>
      </c>
      <c r="M203" s="8" t="s">
        <v>50</v>
      </c>
      <c r="N203" s="8" t="s">
        <v>51</v>
      </c>
      <c r="O203" s="8"/>
      <c r="P203" s="12"/>
      <c r="Q203" s="27" t="s">
        <v>1451</v>
      </c>
    </row>
    <row r="204" spans="2:17">
      <c r="B204" s="8">
        <v>202400986</v>
      </c>
      <c r="C204" s="8">
        <v>2</v>
      </c>
      <c r="D204" s="8">
        <v>0</v>
      </c>
      <c r="E204" s="8">
        <v>0</v>
      </c>
      <c r="F204" s="9">
        <v>61</v>
      </c>
      <c r="G204" s="10">
        <v>45461.330497685187</v>
      </c>
      <c r="H204" s="10">
        <v>45461.40347222222</v>
      </c>
      <c r="I204" s="50">
        <v>1.75</v>
      </c>
      <c r="J204" s="9">
        <v>5</v>
      </c>
      <c r="K204" s="9" t="s">
        <v>4</v>
      </c>
      <c r="L204" s="8">
        <v>7308</v>
      </c>
      <c r="M204" s="8" t="s">
        <v>50</v>
      </c>
      <c r="N204" s="8" t="s">
        <v>275</v>
      </c>
      <c r="O204" s="8"/>
      <c r="P204" s="12"/>
      <c r="Q204" s="27" t="s">
        <v>1453</v>
      </c>
    </row>
    <row r="205" spans="2:17">
      <c r="B205" s="8">
        <v>202401073</v>
      </c>
      <c r="C205" s="8">
        <v>2</v>
      </c>
      <c r="D205" s="8">
        <v>1</v>
      </c>
      <c r="E205" s="8">
        <v>15</v>
      </c>
      <c r="F205" s="9">
        <v>15</v>
      </c>
      <c r="G205" s="10">
        <v>45464.644745370373</v>
      </c>
      <c r="H205" s="10">
        <v>45464.72457175926</v>
      </c>
      <c r="I205" s="50">
        <v>1.92</v>
      </c>
      <c r="J205" s="9">
        <v>5</v>
      </c>
      <c r="K205" s="9" t="s">
        <v>4</v>
      </c>
      <c r="L205" s="8">
        <v>7308</v>
      </c>
      <c r="M205" s="8" t="s">
        <v>50</v>
      </c>
      <c r="N205" s="8" t="s">
        <v>51</v>
      </c>
      <c r="O205" s="8"/>
      <c r="P205" s="12"/>
      <c r="Q205" s="27" t="s">
        <v>1473</v>
      </c>
    </row>
    <row r="206" spans="2:17">
      <c r="B206" s="8">
        <v>202401826</v>
      </c>
      <c r="C206" s="8">
        <v>2</v>
      </c>
      <c r="D206" s="8">
        <v>0</v>
      </c>
      <c r="E206" s="8">
        <v>0</v>
      </c>
      <c r="F206" s="9">
        <v>12</v>
      </c>
      <c r="G206" s="10">
        <v>45584.602210648147</v>
      </c>
      <c r="H206" s="10">
        <v>45584.688564814816</v>
      </c>
      <c r="I206" s="50">
        <v>2.0699999999999998</v>
      </c>
      <c r="J206" s="9">
        <v>5</v>
      </c>
      <c r="K206" s="9" t="s">
        <v>4</v>
      </c>
      <c r="L206" s="8">
        <v>6303</v>
      </c>
      <c r="M206" s="8" t="s">
        <v>64</v>
      </c>
      <c r="N206" s="8" t="s">
        <v>275</v>
      </c>
      <c r="O206" s="8"/>
      <c r="P206" s="12"/>
      <c r="Q206" s="27" t="s">
        <v>1537</v>
      </c>
    </row>
    <row r="207" spans="2:17">
      <c r="B207" s="8">
        <v>202500217</v>
      </c>
      <c r="C207" s="8">
        <v>2</v>
      </c>
      <c r="D207" s="8">
        <v>5</v>
      </c>
      <c r="E207" s="8">
        <v>327.5</v>
      </c>
      <c r="F207" s="9">
        <v>11</v>
      </c>
      <c r="G207" s="10">
        <v>45707.557013888887</v>
      </c>
      <c r="H207" s="10">
        <v>45707.643391203703</v>
      </c>
      <c r="I207" s="50">
        <v>2.0699999999999998</v>
      </c>
      <c r="J207" s="9">
        <v>5</v>
      </c>
      <c r="K207" s="9" t="s">
        <v>4</v>
      </c>
      <c r="L207" s="8">
        <v>7308</v>
      </c>
      <c r="M207" s="8" t="s">
        <v>50</v>
      </c>
      <c r="N207" s="8" t="s">
        <v>51</v>
      </c>
      <c r="O207" s="8"/>
      <c r="P207" s="12"/>
      <c r="Q207" s="27" t="s">
        <v>1579</v>
      </c>
    </row>
    <row r="208" spans="2:17">
      <c r="B208" s="9">
        <v>201900012</v>
      </c>
      <c r="C208" s="8">
        <v>2</v>
      </c>
      <c r="D208" s="8">
        <v>1</v>
      </c>
      <c r="E208" s="8">
        <v>10</v>
      </c>
      <c r="F208" s="9">
        <v>22</v>
      </c>
      <c r="G208" s="10">
        <v>43468.841817129629</v>
      </c>
      <c r="H208" s="10">
        <v>43468.905266203707</v>
      </c>
      <c r="I208" s="50">
        <v>1.52</v>
      </c>
      <c r="J208" s="9">
        <v>8</v>
      </c>
      <c r="K208" s="9" t="s">
        <v>4</v>
      </c>
      <c r="L208" s="8">
        <v>7308</v>
      </c>
      <c r="M208" s="8" t="s">
        <v>50</v>
      </c>
      <c r="N208" s="8" t="s">
        <v>51</v>
      </c>
      <c r="O208" s="8">
        <v>318336.09100000001</v>
      </c>
      <c r="P208" s="12">
        <v>6142544.6129999999</v>
      </c>
      <c r="Q208" s="27" t="s">
        <v>337</v>
      </c>
    </row>
    <row r="209" spans="2:17">
      <c r="B209" s="9">
        <v>201900031</v>
      </c>
      <c r="C209" s="8">
        <v>2</v>
      </c>
      <c r="D209" s="8">
        <v>5</v>
      </c>
      <c r="E209" s="8">
        <v>160</v>
      </c>
      <c r="F209" s="9">
        <v>110</v>
      </c>
      <c r="G209" s="10">
        <v>43472.412083333336</v>
      </c>
      <c r="H209" s="10">
        <v>43472.537951388891</v>
      </c>
      <c r="I209" s="50">
        <v>3.02</v>
      </c>
      <c r="J209" s="9">
        <v>8</v>
      </c>
      <c r="K209" s="9" t="s">
        <v>4</v>
      </c>
      <c r="L209" s="8">
        <v>7308</v>
      </c>
      <c r="M209" s="8" t="s">
        <v>50</v>
      </c>
      <c r="N209" s="8" t="s">
        <v>51</v>
      </c>
      <c r="O209" s="8">
        <v>314300.52600000001</v>
      </c>
      <c r="P209" s="12">
        <v>6144107.0209999997</v>
      </c>
      <c r="Q209" s="27" t="s">
        <v>340</v>
      </c>
    </row>
    <row r="210" spans="2:17">
      <c r="B210" s="9">
        <v>202100199</v>
      </c>
      <c r="C210" s="8">
        <v>2</v>
      </c>
      <c r="D210" s="8">
        <v>2</v>
      </c>
      <c r="E210" s="8">
        <v>90</v>
      </c>
      <c r="F210" s="9">
        <v>4</v>
      </c>
      <c r="G210" s="10">
        <v>44231.679027777776</v>
      </c>
      <c r="H210" s="10">
        <v>44231.861527777779</v>
      </c>
      <c r="I210" s="50">
        <v>4.38</v>
      </c>
      <c r="J210" s="9">
        <v>8</v>
      </c>
      <c r="K210" s="9" t="s">
        <v>4</v>
      </c>
      <c r="L210" s="8">
        <v>7308</v>
      </c>
      <c r="M210" s="8" t="s">
        <v>50</v>
      </c>
      <c r="N210" s="8" t="s">
        <v>51</v>
      </c>
      <c r="O210" s="8">
        <v>308372.05099999998</v>
      </c>
      <c r="P210" s="12">
        <v>6143215.2319999998</v>
      </c>
      <c r="Q210" s="27" t="s">
        <v>781</v>
      </c>
    </row>
    <row r="211" spans="2:17">
      <c r="B211" s="9">
        <v>202101425</v>
      </c>
      <c r="C211" s="8">
        <v>2</v>
      </c>
      <c r="D211" s="8">
        <v>0</v>
      </c>
      <c r="E211" s="8">
        <v>0</v>
      </c>
      <c r="F211" s="9">
        <v>18</v>
      </c>
      <c r="G211" s="10">
        <v>44444.561377314814</v>
      </c>
      <c r="H211" s="10">
        <v>44444.660555555558</v>
      </c>
      <c r="I211" s="50">
        <v>2.38</v>
      </c>
      <c r="J211" s="9">
        <v>8</v>
      </c>
      <c r="K211" s="9" t="s">
        <v>4</v>
      </c>
      <c r="L211" s="8">
        <v>7308</v>
      </c>
      <c r="M211" s="8" t="s">
        <v>50</v>
      </c>
      <c r="N211" s="8" t="s">
        <v>275</v>
      </c>
      <c r="O211" s="8">
        <v>314633.85557293001</v>
      </c>
      <c r="P211" s="12">
        <v>6145748.1654890198</v>
      </c>
      <c r="Q211" s="27" t="s">
        <v>903</v>
      </c>
    </row>
    <row r="212" spans="2:17">
      <c r="B212" s="8">
        <v>202300387</v>
      </c>
      <c r="C212" s="8">
        <v>2</v>
      </c>
      <c r="D212" s="8">
        <v>9</v>
      </c>
      <c r="E212" s="8">
        <v>250</v>
      </c>
      <c r="F212" s="9">
        <v>62</v>
      </c>
      <c r="G212" s="10">
        <v>45006.548564814817</v>
      </c>
      <c r="H212" s="10">
        <v>45006.569444444445</v>
      </c>
      <c r="I212" s="50">
        <v>0.5</v>
      </c>
      <c r="J212" s="9">
        <v>8</v>
      </c>
      <c r="K212" s="9" t="s">
        <v>4</v>
      </c>
      <c r="L212" s="8">
        <v>7308</v>
      </c>
      <c r="M212" s="8" t="s">
        <v>50</v>
      </c>
      <c r="N212" s="8" t="s">
        <v>51</v>
      </c>
      <c r="O212" s="8"/>
      <c r="P212" s="12"/>
      <c r="Q212" s="27" t="s">
        <v>1224</v>
      </c>
    </row>
    <row r="213" spans="2:17">
      <c r="B213" s="8">
        <v>202300469</v>
      </c>
      <c r="C213" s="8">
        <v>2</v>
      </c>
      <c r="D213" s="8">
        <v>7</v>
      </c>
      <c r="E213" s="8">
        <v>265</v>
      </c>
      <c r="F213" s="9">
        <v>11</v>
      </c>
      <c r="G213" s="10">
        <v>45033.419004629628</v>
      </c>
      <c r="H213" s="10">
        <v>45033.465949074074</v>
      </c>
      <c r="I213" s="50">
        <v>1.1299999999999999</v>
      </c>
      <c r="J213" s="9">
        <v>8</v>
      </c>
      <c r="K213" s="9" t="s">
        <v>4</v>
      </c>
      <c r="L213" s="8">
        <v>7308</v>
      </c>
      <c r="M213" s="8" t="s">
        <v>50</v>
      </c>
      <c r="N213" s="8" t="s">
        <v>51</v>
      </c>
      <c r="O213" s="8"/>
      <c r="P213" s="12"/>
      <c r="Q213" s="27" t="s">
        <v>1231</v>
      </c>
    </row>
    <row r="214" spans="2:17">
      <c r="B214" s="8">
        <v>202300469</v>
      </c>
      <c r="C214" s="8">
        <v>2</v>
      </c>
      <c r="D214" s="8">
        <v>5</v>
      </c>
      <c r="E214" s="8">
        <v>490</v>
      </c>
      <c r="F214" s="9">
        <v>5</v>
      </c>
      <c r="G214" s="10">
        <v>45033.419004629628</v>
      </c>
      <c r="H214" s="10">
        <v>45033.484884259262</v>
      </c>
      <c r="I214" s="50">
        <v>1.58</v>
      </c>
      <c r="J214" s="9">
        <v>8</v>
      </c>
      <c r="K214" s="9" t="s">
        <v>4</v>
      </c>
      <c r="L214" s="8">
        <v>7308</v>
      </c>
      <c r="M214" s="8" t="s">
        <v>50</v>
      </c>
      <c r="N214" s="8" t="s">
        <v>51</v>
      </c>
      <c r="O214" s="8"/>
      <c r="P214" s="12"/>
      <c r="Q214" s="27" t="s">
        <v>1231</v>
      </c>
    </row>
    <row r="215" spans="2:17">
      <c r="B215" s="8">
        <v>202400167</v>
      </c>
      <c r="C215" s="8">
        <v>2</v>
      </c>
      <c r="D215" s="8">
        <v>0</v>
      </c>
      <c r="E215" s="8">
        <v>0</v>
      </c>
      <c r="F215" s="9">
        <v>5</v>
      </c>
      <c r="G215" s="10">
        <v>45324.590856481482</v>
      </c>
      <c r="H215" s="10">
        <v>45324.649305555555</v>
      </c>
      <c r="I215" s="50">
        <v>1.4</v>
      </c>
      <c r="J215" s="9">
        <v>8</v>
      </c>
      <c r="K215" s="9" t="s">
        <v>4</v>
      </c>
      <c r="L215" s="8">
        <v>7308</v>
      </c>
      <c r="M215" s="8" t="s">
        <v>50</v>
      </c>
      <c r="N215" s="8" t="s">
        <v>275</v>
      </c>
      <c r="O215" s="8"/>
      <c r="P215" s="12"/>
      <c r="Q215" s="27" t="s">
        <v>1385</v>
      </c>
    </row>
    <row r="216" spans="2:17">
      <c r="B216" s="8">
        <v>202501194</v>
      </c>
      <c r="C216" s="8">
        <v>2</v>
      </c>
      <c r="D216" s="8">
        <v>57</v>
      </c>
      <c r="E216" s="8">
        <v>3325</v>
      </c>
      <c r="F216" s="9">
        <v>370</v>
      </c>
      <c r="G216" s="10">
        <v>45922.441631944443</v>
      </c>
      <c r="H216" s="10">
        <v>45922.441666666666</v>
      </c>
      <c r="I216" s="50">
        <v>0</v>
      </c>
      <c r="J216" s="9">
        <v>8</v>
      </c>
      <c r="K216" s="9" t="s">
        <v>4</v>
      </c>
      <c r="L216" s="8">
        <v>7308</v>
      </c>
      <c r="M216" s="8" t="s">
        <v>50</v>
      </c>
      <c r="N216" s="8" t="s">
        <v>51</v>
      </c>
      <c r="O216" s="8"/>
      <c r="P216" s="12"/>
      <c r="Q216" s="27" t="s">
        <v>1635</v>
      </c>
    </row>
    <row r="217" spans="2:17">
      <c r="B217" s="8">
        <v>202501194</v>
      </c>
      <c r="C217" s="8">
        <v>2</v>
      </c>
      <c r="D217" s="8">
        <v>12</v>
      </c>
      <c r="E217" s="8">
        <v>750</v>
      </c>
      <c r="F217" s="9">
        <v>19</v>
      </c>
      <c r="G217" s="10">
        <v>45922.461284722223</v>
      </c>
      <c r="H217" s="10">
        <v>45922.561435185184</v>
      </c>
      <c r="I217" s="50">
        <v>2.4</v>
      </c>
      <c r="J217" s="9">
        <v>8</v>
      </c>
      <c r="K217" s="9" t="s">
        <v>4</v>
      </c>
      <c r="L217" s="8">
        <v>7308</v>
      </c>
      <c r="M217" s="8" t="s">
        <v>50</v>
      </c>
      <c r="N217" s="8" t="s">
        <v>51</v>
      </c>
      <c r="O217" s="8"/>
      <c r="P217" s="12"/>
      <c r="Q217" s="27" t="s">
        <v>1635</v>
      </c>
    </row>
    <row r="218" spans="2:17">
      <c r="B218" s="9">
        <v>201900956</v>
      </c>
      <c r="C218" s="8">
        <v>2</v>
      </c>
      <c r="D218" s="8">
        <v>0</v>
      </c>
      <c r="E218" s="8">
        <v>0</v>
      </c>
      <c r="F218" s="9">
        <v>94</v>
      </c>
      <c r="G218" s="10">
        <v>43658.826851851853</v>
      </c>
      <c r="H218" s="10">
        <v>43658.919374999998</v>
      </c>
      <c r="I218" s="50">
        <v>2.2200000000000002</v>
      </c>
      <c r="J218" s="9">
        <v>10</v>
      </c>
      <c r="K218" s="9" t="s">
        <v>4</v>
      </c>
      <c r="L218" s="8">
        <v>7308</v>
      </c>
      <c r="M218" s="8" t="s">
        <v>50</v>
      </c>
      <c r="N218" s="8" t="s">
        <v>275</v>
      </c>
      <c r="O218" s="8">
        <v>315113.09499999997</v>
      </c>
      <c r="P218" s="12">
        <v>6145003.7400000002</v>
      </c>
      <c r="Q218" s="27" t="s">
        <v>484</v>
      </c>
    </row>
    <row r="219" spans="2:17">
      <c r="B219" s="9">
        <v>201900270</v>
      </c>
      <c r="C219" s="8">
        <v>2</v>
      </c>
      <c r="D219" s="8">
        <v>2</v>
      </c>
      <c r="E219" s="8">
        <v>105</v>
      </c>
      <c r="F219" s="9">
        <v>2</v>
      </c>
      <c r="G219" s="10">
        <v>43516.350057870368</v>
      </c>
      <c r="H219" s="10">
        <v>43516.53125</v>
      </c>
      <c r="I219" s="50">
        <v>4.3499999999999996</v>
      </c>
      <c r="J219" s="9">
        <v>11</v>
      </c>
      <c r="K219" s="9" t="s">
        <v>4</v>
      </c>
      <c r="L219" s="8">
        <v>7308</v>
      </c>
      <c r="M219" s="8" t="s">
        <v>50</v>
      </c>
      <c r="N219" s="8" t="s">
        <v>51</v>
      </c>
      <c r="O219" s="8">
        <v>311400.94799999997</v>
      </c>
      <c r="P219" s="12">
        <v>6143512.4060000004</v>
      </c>
      <c r="Q219" s="27" t="s">
        <v>383</v>
      </c>
    </row>
    <row r="220" spans="2:17">
      <c r="B220" s="8">
        <v>202201908</v>
      </c>
      <c r="C220" s="8">
        <v>2</v>
      </c>
      <c r="D220" s="8">
        <v>7</v>
      </c>
      <c r="E220" s="8">
        <v>300</v>
      </c>
      <c r="F220" s="9">
        <v>9</v>
      </c>
      <c r="G220" s="10">
        <v>44898.339409722219</v>
      </c>
      <c r="H220" s="10">
        <v>44898.476354166669</v>
      </c>
      <c r="I220" s="50">
        <v>3.29</v>
      </c>
      <c r="J220" s="9">
        <v>11</v>
      </c>
      <c r="K220" s="9" t="s">
        <v>4</v>
      </c>
      <c r="L220" s="8">
        <v>7308</v>
      </c>
      <c r="M220" s="8" t="s">
        <v>50</v>
      </c>
      <c r="N220" s="8" t="s">
        <v>51</v>
      </c>
      <c r="O220" s="8">
        <v>314592.22600000002</v>
      </c>
      <c r="P220" s="12">
        <v>6141846.5659999996</v>
      </c>
      <c r="Q220" s="27" t="s">
        <v>1180</v>
      </c>
    </row>
    <row r="221" spans="2:17">
      <c r="B221" s="9">
        <v>201900067</v>
      </c>
      <c r="C221" s="8">
        <v>2</v>
      </c>
      <c r="D221" s="8">
        <v>0</v>
      </c>
      <c r="E221" s="8">
        <v>0</v>
      </c>
      <c r="F221" s="9">
        <v>45</v>
      </c>
      <c r="G221" s="10">
        <v>43482.889027777775</v>
      </c>
      <c r="H221" s="10">
        <v>43482.926388888889</v>
      </c>
      <c r="I221" s="50">
        <v>0.9</v>
      </c>
      <c r="J221" s="9">
        <v>17</v>
      </c>
      <c r="K221" s="9" t="s">
        <v>4</v>
      </c>
      <c r="L221" s="8">
        <v>7308</v>
      </c>
      <c r="M221" s="8" t="s">
        <v>50</v>
      </c>
      <c r="N221" s="8" t="s">
        <v>275</v>
      </c>
      <c r="O221" s="8">
        <v>316711.23200000002</v>
      </c>
      <c r="P221" s="12">
        <v>6143751.5329999998</v>
      </c>
      <c r="Q221" s="27" t="s">
        <v>350</v>
      </c>
    </row>
    <row r="222" spans="2:17">
      <c r="B222" s="9">
        <v>201900210</v>
      </c>
      <c r="C222" s="8">
        <v>2</v>
      </c>
      <c r="D222" s="8">
        <v>0</v>
      </c>
      <c r="E222" s="8">
        <v>0</v>
      </c>
      <c r="F222" s="9">
        <v>45</v>
      </c>
      <c r="G222" s="10">
        <v>43507.951493055552</v>
      </c>
      <c r="H222" s="10">
        <v>43507.991736111115</v>
      </c>
      <c r="I222" s="50">
        <v>0.97</v>
      </c>
      <c r="J222" s="9">
        <v>17</v>
      </c>
      <c r="K222" s="9" t="s">
        <v>4</v>
      </c>
      <c r="L222" s="8">
        <v>7308</v>
      </c>
      <c r="M222" s="8" t="s">
        <v>50</v>
      </c>
      <c r="N222" s="8" t="s">
        <v>275</v>
      </c>
      <c r="O222" s="8">
        <v>316711.23200000002</v>
      </c>
      <c r="P222" s="12">
        <v>6143751.5329999998</v>
      </c>
      <c r="Q222" s="27" t="s">
        <v>372</v>
      </c>
    </row>
    <row r="223" spans="2:17">
      <c r="B223" s="8">
        <v>202200887</v>
      </c>
      <c r="C223" s="8">
        <v>2</v>
      </c>
      <c r="D223" s="8">
        <v>1</v>
      </c>
      <c r="E223" s="8">
        <v>75</v>
      </c>
      <c r="F223" s="9">
        <v>60</v>
      </c>
      <c r="G223" s="10">
        <v>44706.61582175926</v>
      </c>
      <c r="H223" s="10">
        <v>44706.7424537037</v>
      </c>
      <c r="I223" s="50">
        <v>3.04</v>
      </c>
      <c r="J223" s="9">
        <v>17</v>
      </c>
      <c r="K223" s="9" t="s">
        <v>4</v>
      </c>
      <c r="L223" s="8">
        <v>7308</v>
      </c>
      <c r="M223" s="8" t="s">
        <v>50</v>
      </c>
      <c r="N223" s="8" t="s">
        <v>275</v>
      </c>
      <c r="O223" s="8">
        <v>315325.13900000002</v>
      </c>
      <c r="P223" s="12">
        <v>6139874.7230000002</v>
      </c>
      <c r="Q223" s="27" t="s">
        <v>1080</v>
      </c>
    </row>
    <row r="224" spans="2:17">
      <c r="B224" s="8">
        <v>202201098</v>
      </c>
      <c r="C224" s="8">
        <v>2</v>
      </c>
      <c r="D224" s="8">
        <v>0</v>
      </c>
      <c r="E224" s="8">
        <v>0</v>
      </c>
      <c r="F224" s="9">
        <v>94</v>
      </c>
      <c r="G224" s="10">
        <v>44734.690115740741</v>
      </c>
      <c r="H224" s="10">
        <v>44734.71298611111</v>
      </c>
      <c r="I224" s="50">
        <v>0.55000000000000004</v>
      </c>
      <c r="J224" s="9">
        <v>17</v>
      </c>
      <c r="K224" s="9" t="s">
        <v>4</v>
      </c>
      <c r="L224" s="8">
        <v>7308</v>
      </c>
      <c r="M224" s="8" t="s">
        <v>50</v>
      </c>
      <c r="N224" s="8" t="s">
        <v>275</v>
      </c>
      <c r="O224" s="8">
        <v>308212.08600000001</v>
      </c>
      <c r="P224" s="12">
        <v>6143353.3310000002</v>
      </c>
      <c r="Q224" s="27" t="s">
        <v>1106</v>
      </c>
    </row>
    <row r="225" spans="2:17">
      <c r="B225" s="9">
        <v>201901099</v>
      </c>
      <c r="C225" s="8">
        <v>2</v>
      </c>
      <c r="D225" s="8">
        <v>2</v>
      </c>
      <c r="E225" s="8">
        <v>90</v>
      </c>
      <c r="F225" s="9">
        <v>4</v>
      </c>
      <c r="G225" s="10">
        <v>43692.414768518516</v>
      </c>
      <c r="H225" s="10">
        <v>43692.506944444445</v>
      </c>
      <c r="I225" s="50">
        <v>2.21</v>
      </c>
      <c r="J225" s="9">
        <v>18</v>
      </c>
      <c r="K225" s="9" t="s">
        <v>4</v>
      </c>
      <c r="L225" s="8">
        <v>7308</v>
      </c>
      <c r="M225" s="8" t="s">
        <v>50</v>
      </c>
      <c r="N225" s="8" t="s">
        <v>51</v>
      </c>
      <c r="O225" s="8">
        <v>308372.05099999998</v>
      </c>
      <c r="P225" s="12">
        <v>6143215.2319999998</v>
      </c>
      <c r="Q225" s="27" t="s">
        <v>496</v>
      </c>
    </row>
    <row r="226" spans="2:17">
      <c r="B226" s="9">
        <v>201900055</v>
      </c>
      <c r="C226" s="8">
        <v>2</v>
      </c>
      <c r="D226" s="8">
        <v>10</v>
      </c>
      <c r="E226" s="8">
        <v>750</v>
      </c>
      <c r="F226" s="9">
        <v>66</v>
      </c>
      <c r="G226" s="10">
        <v>43480.125</v>
      </c>
      <c r="H226" s="10">
        <v>43480.195833333331</v>
      </c>
      <c r="I226" s="50">
        <v>1.7</v>
      </c>
      <c r="J226" s="9">
        <v>19</v>
      </c>
      <c r="K226" s="9" t="s">
        <v>4</v>
      </c>
      <c r="L226" s="8">
        <v>6303</v>
      </c>
      <c r="M226" s="8" t="s">
        <v>64</v>
      </c>
      <c r="N226" s="8" t="s">
        <v>51</v>
      </c>
      <c r="O226" s="8">
        <v>310806.04800000001</v>
      </c>
      <c r="P226" s="12">
        <v>6147564.2079999996</v>
      </c>
      <c r="Q226" s="27" t="s">
        <v>347</v>
      </c>
    </row>
    <row r="227" spans="2:17">
      <c r="B227" s="9">
        <v>201900055</v>
      </c>
      <c r="C227" s="8">
        <v>2</v>
      </c>
      <c r="D227" s="8">
        <v>11</v>
      </c>
      <c r="E227" s="8">
        <v>235</v>
      </c>
      <c r="F227" s="9">
        <v>98</v>
      </c>
      <c r="G227" s="10">
        <v>43480.125</v>
      </c>
      <c r="H227" s="10">
        <v>43480.195833333331</v>
      </c>
      <c r="I227" s="50">
        <v>1.7</v>
      </c>
      <c r="J227" s="9">
        <v>19</v>
      </c>
      <c r="K227" s="9" t="s">
        <v>4</v>
      </c>
      <c r="L227" s="8">
        <v>6303</v>
      </c>
      <c r="M227" s="8" t="s">
        <v>64</v>
      </c>
      <c r="N227" s="8" t="s">
        <v>51</v>
      </c>
      <c r="O227" s="8">
        <v>310806.04800000001</v>
      </c>
      <c r="P227" s="12">
        <v>6147564.2079999996</v>
      </c>
      <c r="Q227" s="27" t="s">
        <v>347</v>
      </c>
    </row>
    <row r="228" spans="2:17">
      <c r="B228" s="9">
        <v>201900055</v>
      </c>
      <c r="C228" s="8">
        <v>2</v>
      </c>
      <c r="D228" s="8">
        <v>1</v>
      </c>
      <c r="E228" s="8">
        <v>15</v>
      </c>
      <c r="F228" s="9">
        <v>2</v>
      </c>
      <c r="G228" s="10">
        <v>43480.125</v>
      </c>
      <c r="H228" s="10">
        <v>43480.894224537034</v>
      </c>
      <c r="I228" s="50">
        <v>18.46</v>
      </c>
      <c r="J228" s="9">
        <v>19</v>
      </c>
      <c r="K228" s="9" t="s">
        <v>4</v>
      </c>
      <c r="L228" s="8">
        <v>6303</v>
      </c>
      <c r="M228" s="8" t="s">
        <v>64</v>
      </c>
      <c r="N228" s="8" t="s">
        <v>51</v>
      </c>
      <c r="O228" s="8">
        <v>310806.04800000001</v>
      </c>
      <c r="P228" s="12">
        <v>6147564.2079999996</v>
      </c>
      <c r="Q228" s="27" t="s">
        <v>347</v>
      </c>
    </row>
    <row r="229" spans="2:17">
      <c r="B229" s="9">
        <v>201900055</v>
      </c>
      <c r="C229" s="8">
        <v>2</v>
      </c>
      <c r="D229" s="8">
        <v>52</v>
      </c>
      <c r="E229" s="8">
        <v>3840</v>
      </c>
      <c r="F229" s="9">
        <v>362</v>
      </c>
      <c r="G229" s="10">
        <v>43480.125</v>
      </c>
      <c r="H229" s="10">
        <v>43480.195833333331</v>
      </c>
      <c r="I229" s="50">
        <v>1.7</v>
      </c>
      <c r="J229" s="9">
        <v>19</v>
      </c>
      <c r="K229" s="9" t="s">
        <v>4</v>
      </c>
      <c r="L229" s="8">
        <v>7308</v>
      </c>
      <c r="M229" s="8" t="s">
        <v>50</v>
      </c>
      <c r="N229" s="8" t="s">
        <v>51</v>
      </c>
      <c r="O229" s="8">
        <v>310806.04800000001</v>
      </c>
      <c r="P229" s="12">
        <v>6147564.2079999996</v>
      </c>
      <c r="Q229" s="27" t="s">
        <v>347</v>
      </c>
    </row>
    <row r="230" spans="2:17">
      <c r="B230" s="9">
        <v>201900055</v>
      </c>
      <c r="C230" s="8">
        <v>2</v>
      </c>
      <c r="D230" s="8">
        <v>4</v>
      </c>
      <c r="E230" s="8">
        <v>100</v>
      </c>
      <c r="F230" s="9">
        <v>10</v>
      </c>
      <c r="G230" s="10">
        <v>43480.125</v>
      </c>
      <c r="H230" s="10">
        <v>43480.894224537034</v>
      </c>
      <c r="I230" s="50">
        <v>18.46</v>
      </c>
      <c r="J230" s="9">
        <v>19</v>
      </c>
      <c r="K230" s="9" t="s">
        <v>4</v>
      </c>
      <c r="L230" s="8">
        <v>7308</v>
      </c>
      <c r="M230" s="8" t="s">
        <v>50</v>
      </c>
      <c r="N230" s="8" t="s">
        <v>51</v>
      </c>
      <c r="O230" s="8">
        <v>310806.04800000001</v>
      </c>
      <c r="P230" s="12">
        <v>6147564.2079999996</v>
      </c>
      <c r="Q230" s="27" t="s">
        <v>347</v>
      </c>
    </row>
    <row r="231" spans="2:17">
      <c r="B231" s="9">
        <v>201900055</v>
      </c>
      <c r="C231" s="8">
        <v>2</v>
      </c>
      <c r="D231" s="8">
        <v>11</v>
      </c>
      <c r="E231" s="8">
        <v>235</v>
      </c>
      <c r="F231" s="9">
        <v>2</v>
      </c>
      <c r="G231" s="10">
        <v>43480.220833333333</v>
      </c>
      <c r="H231" s="10">
        <v>43480.894571759258</v>
      </c>
      <c r="I231" s="50">
        <v>16.170000000000002</v>
      </c>
      <c r="J231" s="9">
        <v>19</v>
      </c>
      <c r="K231" s="9" t="s">
        <v>4</v>
      </c>
      <c r="L231" s="8">
        <v>6303</v>
      </c>
      <c r="M231" s="8" t="s">
        <v>64</v>
      </c>
      <c r="N231" s="8" t="s">
        <v>275</v>
      </c>
      <c r="O231" s="8">
        <v>311831.071</v>
      </c>
      <c r="P231" s="12">
        <v>6146031.1459999997</v>
      </c>
      <c r="Q231" s="27" t="s">
        <v>347</v>
      </c>
    </row>
    <row r="232" spans="2:17">
      <c r="B232" s="9">
        <v>201900055</v>
      </c>
      <c r="C232" s="8">
        <v>2</v>
      </c>
      <c r="D232" s="8">
        <v>52</v>
      </c>
      <c r="E232" s="8">
        <v>3840</v>
      </c>
      <c r="F232" s="9">
        <v>25</v>
      </c>
      <c r="G232" s="10">
        <v>43480.220833333333</v>
      </c>
      <c r="H232" s="10">
        <v>43480.894571759258</v>
      </c>
      <c r="I232" s="50">
        <v>16.170000000000002</v>
      </c>
      <c r="J232" s="9">
        <v>19</v>
      </c>
      <c r="K232" s="9" t="s">
        <v>4</v>
      </c>
      <c r="L232" s="8">
        <v>7308</v>
      </c>
      <c r="M232" s="8" t="s">
        <v>50</v>
      </c>
      <c r="N232" s="8" t="s">
        <v>275</v>
      </c>
      <c r="O232" s="8">
        <v>311831.071</v>
      </c>
      <c r="P232" s="12">
        <v>6146031.1459999997</v>
      </c>
      <c r="Q232" s="27" t="s">
        <v>347</v>
      </c>
    </row>
    <row r="233" spans="2:17">
      <c r="B233" s="9">
        <v>201900055</v>
      </c>
      <c r="C233" s="8">
        <v>2</v>
      </c>
      <c r="D233" s="8">
        <v>0</v>
      </c>
      <c r="E233" s="8">
        <v>0</v>
      </c>
      <c r="F233" s="9">
        <v>5</v>
      </c>
      <c r="G233" s="10">
        <v>43480.220833333333</v>
      </c>
      <c r="H233" s="10">
        <v>43480.895150462966</v>
      </c>
      <c r="I233" s="50">
        <v>16.18</v>
      </c>
      <c r="J233" s="9">
        <v>19</v>
      </c>
      <c r="K233" s="9" t="s">
        <v>4</v>
      </c>
      <c r="L233" s="8">
        <v>7308</v>
      </c>
      <c r="M233" s="8" t="s">
        <v>50</v>
      </c>
      <c r="N233" s="8" t="s">
        <v>275</v>
      </c>
      <c r="O233" s="8">
        <v>311831.071</v>
      </c>
      <c r="P233" s="12">
        <v>6146031.1459999997</v>
      </c>
      <c r="Q233" s="27" t="s">
        <v>347</v>
      </c>
    </row>
    <row r="234" spans="2:17">
      <c r="B234" s="9">
        <v>201900055</v>
      </c>
      <c r="C234" s="8">
        <v>2</v>
      </c>
      <c r="D234" s="8">
        <v>11</v>
      </c>
      <c r="E234" s="8">
        <v>235</v>
      </c>
      <c r="F234" s="9">
        <v>98</v>
      </c>
      <c r="G234" s="10">
        <v>43480.893009259256</v>
      </c>
      <c r="H234" s="10">
        <v>43480.894571759258</v>
      </c>
      <c r="I234" s="50">
        <v>0.04</v>
      </c>
      <c r="J234" s="9">
        <v>19</v>
      </c>
      <c r="K234" s="9" t="s">
        <v>4</v>
      </c>
      <c r="L234" s="8">
        <v>6303</v>
      </c>
      <c r="M234" s="8" t="s">
        <v>64</v>
      </c>
      <c r="N234" s="8" t="s">
        <v>51</v>
      </c>
      <c r="O234" s="8">
        <v>312257.03100000002</v>
      </c>
      <c r="P234" s="12">
        <v>6146575.7309999997</v>
      </c>
      <c r="Q234" s="27" t="s">
        <v>347</v>
      </c>
    </row>
    <row r="235" spans="2:17">
      <c r="B235" s="9">
        <v>201900055</v>
      </c>
      <c r="C235" s="8">
        <v>2</v>
      </c>
      <c r="D235" s="8">
        <v>52</v>
      </c>
      <c r="E235" s="8">
        <v>3840</v>
      </c>
      <c r="F235" s="9">
        <v>357</v>
      </c>
      <c r="G235" s="10">
        <v>43480.893009259256</v>
      </c>
      <c r="H235" s="10">
        <v>43480.894571759258</v>
      </c>
      <c r="I235" s="50">
        <v>0.04</v>
      </c>
      <c r="J235" s="9">
        <v>19</v>
      </c>
      <c r="K235" s="9" t="s">
        <v>4</v>
      </c>
      <c r="L235" s="8">
        <v>7308</v>
      </c>
      <c r="M235" s="8" t="s">
        <v>50</v>
      </c>
      <c r="N235" s="8" t="s">
        <v>51</v>
      </c>
      <c r="O235" s="8">
        <v>312257.03100000002</v>
      </c>
      <c r="P235" s="12">
        <v>6146575.7309999997</v>
      </c>
      <c r="Q235" s="27" t="s">
        <v>347</v>
      </c>
    </row>
    <row r="236" spans="2:17">
      <c r="B236" s="8">
        <v>201801779</v>
      </c>
      <c r="C236" s="8">
        <v>2</v>
      </c>
      <c r="D236" s="8">
        <v>11</v>
      </c>
      <c r="E236" s="8">
        <v>360</v>
      </c>
      <c r="F236" s="9">
        <v>133</v>
      </c>
      <c r="G236" s="10">
        <v>43465.629687499997</v>
      </c>
      <c r="H236" s="10">
        <v>43465.687303240702</v>
      </c>
      <c r="I236" s="51">
        <v>1.3827777777777779</v>
      </c>
      <c r="J236" s="9">
        <v>20</v>
      </c>
      <c r="K236" s="9" t="s">
        <v>4</v>
      </c>
      <c r="L236" s="9">
        <v>6303</v>
      </c>
      <c r="M236" s="8" t="s">
        <v>64</v>
      </c>
      <c r="N236" s="8" t="s">
        <v>51</v>
      </c>
      <c r="O236" s="12">
        <v>310808.48599999998</v>
      </c>
      <c r="P236" s="27">
        <v>6147563.2740000002</v>
      </c>
      <c r="Q236" s="27" t="s">
        <v>333</v>
      </c>
    </row>
    <row r="237" spans="2:17">
      <c r="B237" s="9">
        <v>202001652</v>
      </c>
      <c r="C237" s="8">
        <v>2</v>
      </c>
      <c r="D237" s="8">
        <v>4</v>
      </c>
      <c r="E237" s="8">
        <v>255</v>
      </c>
      <c r="F237" s="9">
        <v>11</v>
      </c>
      <c r="G237" s="10">
        <v>44168.315416666665</v>
      </c>
      <c r="H237" s="10">
        <v>44168.387962962966</v>
      </c>
      <c r="I237" s="50">
        <v>1.74</v>
      </c>
      <c r="J237" s="9">
        <v>20</v>
      </c>
      <c r="K237" s="9" t="s">
        <v>4</v>
      </c>
      <c r="L237" s="8">
        <v>7308</v>
      </c>
      <c r="M237" s="8" t="s">
        <v>50</v>
      </c>
      <c r="N237" s="8" t="s">
        <v>51</v>
      </c>
      <c r="O237" s="8">
        <v>315789.14899999998</v>
      </c>
      <c r="P237" s="12">
        <v>6139328.9780000001</v>
      </c>
      <c r="Q237" s="27" t="s">
        <v>745</v>
      </c>
    </row>
    <row r="238" spans="2:17">
      <c r="B238" s="8">
        <v>202501349</v>
      </c>
      <c r="C238" s="8">
        <v>2</v>
      </c>
      <c r="D238" s="8">
        <v>1</v>
      </c>
      <c r="E238" s="8">
        <v>15</v>
      </c>
      <c r="F238" s="9">
        <v>8</v>
      </c>
      <c r="G238" s="10">
        <v>45958.768900462965</v>
      </c>
      <c r="H238" s="10">
        <v>45958.936527777776</v>
      </c>
      <c r="I238" s="50">
        <v>4.0199999999999996</v>
      </c>
      <c r="J238" s="9">
        <v>20</v>
      </c>
      <c r="K238" s="9" t="s">
        <v>4</v>
      </c>
      <c r="L238" s="8">
        <v>7308</v>
      </c>
      <c r="M238" s="8" t="s">
        <v>50</v>
      </c>
      <c r="N238" s="8" t="s">
        <v>51</v>
      </c>
      <c r="O238" s="8"/>
      <c r="P238" s="12"/>
      <c r="Q238" s="27" t="s">
        <v>1644</v>
      </c>
    </row>
    <row r="239" spans="2:17">
      <c r="B239" s="8">
        <v>202200199</v>
      </c>
      <c r="C239" s="8">
        <v>2</v>
      </c>
      <c r="D239" s="8">
        <v>1</v>
      </c>
      <c r="E239" s="8">
        <v>45</v>
      </c>
      <c r="F239" s="9">
        <v>29</v>
      </c>
      <c r="G239" s="10">
        <v>44600.458333333336</v>
      </c>
      <c r="H239" s="10">
        <v>44600.503738425927</v>
      </c>
      <c r="I239" s="50">
        <v>1.0900000000000001</v>
      </c>
      <c r="J239" s="9">
        <v>21</v>
      </c>
      <c r="K239" s="9" t="s">
        <v>4</v>
      </c>
      <c r="L239" s="8">
        <v>7308</v>
      </c>
      <c r="M239" s="8" t="s">
        <v>50</v>
      </c>
      <c r="N239" s="8" t="s">
        <v>51</v>
      </c>
      <c r="O239" s="8">
        <v>312127.511</v>
      </c>
      <c r="P239" s="12">
        <v>6142241.4110000003</v>
      </c>
      <c r="Q239" s="27" t="s">
        <v>987</v>
      </c>
    </row>
    <row r="240" spans="2:17">
      <c r="B240" s="9">
        <v>201900111</v>
      </c>
      <c r="C240" s="8">
        <v>2</v>
      </c>
      <c r="D240" s="8">
        <v>1</v>
      </c>
      <c r="E240" s="8">
        <v>15</v>
      </c>
      <c r="F240" s="9">
        <v>23</v>
      </c>
      <c r="G240" s="10">
        <v>43490.606203703705</v>
      </c>
      <c r="H240" s="10">
        <v>43490.619895833333</v>
      </c>
      <c r="I240" s="50">
        <v>0.33</v>
      </c>
      <c r="J240" s="9">
        <v>23</v>
      </c>
      <c r="K240" s="9" t="s">
        <v>4</v>
      </c>
      <c r="L240" s="8">
        <v>7308</v>
      </c>
      <c r="M240" s="8" t="s">
        <v>50</v>
      </c>
      <c r="N240" s="8" t="s">
        <v>51</v>
      </c>
      <c r="O240" s="8">
        <v>311748.46500000003</v>
      </c>
      <c r="P240" s="12">
        <v>6142330.5250000004</v>
      </c>
      <c r="Q240" s="27" t="s">
        <v>356</v>
      </c>
    </row>
    <row r="241" spans="2:17">
      <c r="B241" s="9">
        <v>201900272</v>
      </c>
      <c r="C241" s="8">
        <v>2</v>
      </c>
      <c r="D241" s="8">
        <v>4</v>
      </c>
      <c r="E241" s="8">
        <v>60</v>
      </c>
      <c r="F241" s="9">
        <v>32</v>
      </c>
      <c r="G241" s="10">
        <v>43516.423680555556</v>
      </c>
      <c r="H241" s="10">
        <v>43516.637499999997</v>
      </c>
      <c r="I241" s="50">
        <v>5.13</v>
      </c>
      <c r="J241" s="9">
        <v>23</v>
      </c>
      <c r="K241" s="9" t="s">
        <v>4</v>
      </c>
      <c r="L241" s="8">
        <v>6303</v>
      </c>
      <c r="M241" s="8" t="s">
        <v>64</v>
      </c>
      <c r="N241" s="8" t="s">
        <v>51</v>
      </c>
      <c r="O241" s="8">
        <v>309041.26199999999</v>
      </c>
      <c r="P241" s="12">
        <v>6143829.8609999996</v>
      </c>
      <c r="Q241" s="27" t="s">
        <v>384</v>
      </c>
    </row>
    <row r="242" spans="2:17">
      <c r="B242" s="9">
        <v>201900272</v>
      </c>
      <c r="C242" s="8">
        <v>2</v>
      </c>
      <c r="D242" s="8">
        <v>0</v>
      </c>
      <c r="E242" s="8">
        <v>0</v>
      </c>
      <c r="F242" s="9">
        <v>8</v>
      </c>
      <c r="G242" s="10">
        <v>43516.423680555556</v>
      </c>
      <c r="H242" s="10">
        <v>43516.429027777776</v>
      </c>
      <c r="I242" s="50">
        <v>0.13</v>
      </c>
      <c r="J242" s="9">
        <v>23</v>
      </c>
      <c r="K242" s="9" t="s">
        <v>4</v>
      </c>
      <c r="L242" s="8">
        <v>7308</v>
      </c>
      <c r="M242" s="8" t="s">
        <v>50</v>
      </c>
      <c r="N242" s="8" t="s">
        <v>51</v>
      </c>
      <c r="O242" s="8">
        <v>309041.26199999999</v>
      </c>
      <c r="P242" s="12">
        <v>6143829.8609999996</v>
      </c>
      <c r="Q242" s="27" t="s">
        <v>384</v>
      </c>
    </row>
    <row r="243" spans="2:17">
      <c r="B243" s="9">
        <v>201900272</v>
      </c>
      <c r="C243" s="8">
        <v>2</v>
      </c>
      <c r="D243" s="8">
        <v>5</v>
      </c>
      <c r="E243" s="8">
        <v>110</v>
      </c>
      <c r="F243" s="9">
        <v>44</v>
      </c>
      <c r="G243" s="10">
        <v>43516.423680555556</v>
      </c>
      <c r="H243" s="10">
        <v>43516.637499999997</v>
      </c>
      <c r="I243" s="50">
        <v>5.13</v>
      </c>
      <c r="J243" s="9">
        <v>23</v>
      </c>
      <c r="K243" s="9" t="s">
        <v>4</v>
      </c>
      <c r="L243" s="8">
        <v>7308</v>
      </c>
      <c r="M243" s="8" t="s">
        <v>50</v>
      </c>
      <c r="N243" s="8" t="s">
        <v>51</v>
      </c>
      <c r="O243" s="8">
        <v>309041.26199999999</v>
      </c>
      <c r="P243" s="12">
        <v>6143829.8609999996</v>
      </c>
      <c r="Q243" s="27" t="s">
        <v>384</v>
      </c>
    </row>
    <row r="244" spans="2:17">
      <c r="B244" s="9">
        <v>201900382</v>
      </c>
      <c r="C244" s="8">
        <v>2</v>
      </c>
      <c r="D244" s="8">
        <v>10</v>
      </c>
      <c r="E244" s="8">
        <v>640</v>
      </c>
      <c r="F244" s="9">
        <v>13</v>
      </c>
      <c r="G244" s="10">
        <v>43551.418564814812</v>
      </c>
      <c r="H244" s="10">
        <v>43551.6565625</v>
      </c>
      <c r="I244" s="50">
        <v>5.71</v>
      </c>
      <c r="J244" s="9">
        <v>23</v>
      </c>
      <c r="K244" s="9" t="s">
        <v>4</v>
      </c>
      <c r="L244" s="8">
        <v>7308</v>
      </c>
      <c r="M244" s="8" t="s">
        <v>50</v>
      </c>
      <c r="N244" s="8" t="s">
        <v>51</v>
      </c>
      <c r="O244" s="8">
        <v>311905.77399999998</v>
      </c>
      <c r="P244" s="12">
        <v>6142954.2019999996</v>
      </c>
      <c r="Q244" s="27" t="s">
        <v>405</v>
      </c>
    </row>
    <row r="245" spans="2:17">
      <c r="B245" s="9">
        <v>201900464</v>
      </c>
      <c r="C245" s="8">
        <v>2</v>
      </c>
      <c r="D245" s="8">
        <v>9</v>
      </c>
      <c r="E245" s="8">
        <v>428</v>
      </c>
      <c r="F245" s="9">
        <v>27</v>
      </c>
      <c r="G245" s="10">
        <v>43566.419756944444</v>
      </c>
      <c r="H245" s="10">
        <v>43566.663472222222</v>
      </c>
      <c r="I245" s="50">
        <v>5.85</v>
      </c>
      <c r="J245" s="9">
        <v>23</v>
      </c>
      <c r="K245" s="9" t="s">
        <v>4</v>
      </c>
      <c r="L245" s="8">
        <v>7308</v>
      </c>
      <c r="M245" s="8" t="s">
        <v>50</v>
      </c>
      <c r="N245" s="8" t="s">
        <v>51</v>
      </c>
      <c r="O245" s="8">
        <v>316202.64299999998</v>
      </c>
      <c r="P245" s="12">
        <v>6140330.3250000002</v>
      </c>
      <c r="Q245" s="27" t="s">
        <v>416</v>
      </c>
    </row>
    <row r="246" spans="2:17">
      <c r="B246" s="9">
        <v>201900640</v>
      </c>
      <c r="C246" s="8">
        <v>2</v>
      </c>
      <c r="D246" s="8">
        <v>1</v>
      </c>
      <c r="E246" s="8">
        <v>15</v>
      </c>
      <c r="F246" s="9">
        <v>18</v>
      </c>
      <c r="G246" s="10">
        <v>43609.432662037034</v>
      </c>
      <c r="H246" s="10">
        <v>43609.492997685185</v>
      </c>
      <c r="I246" s="50">
        <v>1.45</v>
      </c>
      <c r="J246" s="9">
        <v>23</v>
      </c>
      <c r="K246" s="9" t="s">
        <v>4</v>
      </c>
      <c r="L246" s="8">
        <v>6303</v>
      </c>
      <c r="M246" s="8" t="s">
        <v>64</v>
      </c>
      <c r="N246" s="8" t="s">
        <v>51</v>
      </c>
      <c r="O246" s="8">
        <v>308610.50799999997</v>
      </c>
      <c r="P246" s="12">
        <v>6144545.1440000003</v>
      </c>
      <c r="Q246" s="27" t="s">
        <v>441</v>
      </c>
    </row>
    <row r="247" spans="2:17">
      <c r="B247" s="9">
        <v>202000500</v>
      </c>
      <c r="C247" s="8">
        <v>2</v>
      </c>
      <c r="D247" s="8">
        <v>4</v>
      </c>
      <c r="E247" s="8">
        <v>160</v>
      </c>
      <c r="F247" s="9">
        <v>5</v>
      </c>
      <c r="G247" s="10">
        <v>43970.433611111112</v>
      </c>
      <c r="H247" s="10">
        <v>43970.663194444445</v>
      </c>
      <c r="I247" s="50">
        <v>5.51</v>
      </c>
      <c r="J247" s="9">
        <v>23</v>
      </c>
      <c r="K247" s="9" t="s">
        <v>4</v>
      </c>
      <c r="L247" s="8">
        <v>7308</v>
      </c>
      <c r="M247" s="8" t="s">
        <v>50</v>
      </c>
      <c r="N247" s="8" t="s">
        <v>51</v>
      </c>
      <c r="O247" s="8">
        <v>312413.86</v>
      </c>
      <c r="P247" s="12">
        <v>6147269.7419999996</v>
      </c>
      <c r="Q247" s="27" t="s">
        <v>613</v>
      </c>
    </row>
    <row r="248" spans="2:17">
      <c r="B248" s="9">
        <v>202001471</v>
      </c>
      <c r="C248" s="8">
        <v>2</v>
      </c>
      <c r="D248" s="8">
        <v>1</v>
      </c>
      <c r="E248" s="8">
        <v>15</v>
      </c>
      <c r="F248" s="9">
        <v>9</v>
      </c>
      <c r="G248" s="10">
        <v>44133.419236111113</v>
      </c>
      <c r="H248" s="10">
        <v>44133.583333333336</v>
      </c>
      <c r="I248" s="50">
        <v>3.94</v>
      </c>
      <c r="J248" s="9">
        <v>23</v>
      </c>
      <c r="K248" s="9" t="s">
        <v>4</v>
      </c>
      <c r="L248" s="8">
        <v>7308</v>
      </c>
      <c r="M248" s="8" t="s">
        <v>50</v>
      </c>
      <c r="N248" s="8" t="s">
        <v>51</v>
      </c>
      <c r="O248" s="8">
        <v>310557.61499999999</v>
      </c>
      <c r="P248" s="12">
        <v>6144435.1940000001</v>
      </c>
      <c r="Q248" s="27" t="s">
        <v>731</v>
      </c>
    </row>
    <row r="249" spans="2:17">
      <c r="B249" s="9">
        <v>202001740</v>
      </c>
      <c r="C249" s="8">
        <v>2</v>
      </c>
      <c r="D249" s="8">
        <v>0</v>
      </c>
      <c r="E249" s="8">
        <v>0</v>
      </c>
      <c r="F249" s="9">
        <v>85</v>
      </c>
      <c r="G249" s="10">
        <v>44186.430972222224</v>
      </c>
      <c r="H249" s="10">
        <v>44186.588692129626</v>
      </c>
      <c r="I249" s="50">
        <v>3.79</v>
      </c>
      <c r="J249" s="9">
        <v>23</v>
      </c>
      <c r="K249" s="9" t="s">
        <v>4</v>
      </c>
      <c r="L249" s="8">
        <v>7308</v>
      </c>
      <c r="M249" s="8" t="s">
        <v>50</v>
      </c>
      <c r="N249" s="8" t="s">
        <v>275</v>
      </c>
      <c r="O249" s="8">
        <v>315113.09499999997</v>
      </c>
      <c r="P249" s="12">
        <v>6145003.7400000002</v>
      </c>
      <c r="Q249" s="27" t="s">
        <v>756</v>
      </c>
    </row>
    <row r="250" spans="2:17">
      <c r="B250" s="9">
        <v>202001741</v>
      </c>
      <c r="C250" s="8">
        <v>2</v>
      </c>
      <c r="D250" s="8">
        <v>8</v>
      </c>
      <c r="E250" s="8">
        <v>150</v>
      </c>
      <c r="F250" s="9">
        <v>66</v>
      </c>
      <c r="G250" s="10">
        <v>44187.417361111111</v>
      </c>
      <c r="H250" s="10">
        <v>44187.587604166663</v>
      </c>
      <c r="I250" s="50">
        <v>4.09</v>
      </c>
      <c r="J250" s="9">
        <v>23</v>
      </c>
      <c r="K250" s="9" t="s">
        <v>4</v>
      </c>
      <c r="L250" s="8">
        <v>7308</v>
      </c>
      <c r="M250" s="8" t="s">
        <v>50</v>
      </c>
      <c r="N250" s="8" t="s">
        <v>51</v>
      </c>
      <c r="O250" s="8">
        <v>311245.00799999997</v>
      </c>
      <c r="P250" s="12">
        <v>6143651.716</v>
      </c>
      <c r="Q250" s="27" t="s">
        <v>757</v>
      </c>
    </row>
    <row r="251" spans="2:17">
      <c r="B251" s="9">
        <v>202100840</v>
      </c>
      <c r="C251" s="8">
        <v>2</v>
      </c>
      <c r="D251" s="8">
        <v>1</v>
      </c>
      <c r="E251" s="8">
        <v>10</v>
      </c>
      <c r="F251" s="9">
        <v>6</v>
      </c>
      <c r="G251" s="10">
        <v>44378.421076388891</v>
      </c>
      <c r="H251" s="10">
        <v>44378.496203703704</v>
      </c>
      <c r="I251" s="50">
        <v>1.8</v>
      </c>
      <c r="J251" s="9">
        <v>23</v>
      </c>
      <c r="K251" s="9" t="s">
        <v>4</v>
      </c>
      <c r="L251" s="8">
        <v>7308</v>
      </c>
      <c r="M251" s="8" t="s">
        <v>50</v>
      </c>
      <c r="N251" s="8" t="s">
        <v>51</v>
      </c>
      <c r="O251" s="8">
        <v>311402.00799999997</v>
      </c>
      <c r="P251" s="12">
        <v>6143768.4960000003</v>
      </c>
      <c r="Q251" s="27" t="s">
        <v>838</v>
      </c>
    </row>
    <row r="252" spans="2:17">
      <c r="B252" s="9">
        <v>202000458</v>
      </c>
      <c r="C252" s="8">
        <v>2</v>
      </c>
      <c r="D252" s="8">
        <v>9</v>
      </c>
      <c r="E252" s="8">
        <v>3445</v>
      </c>
      <c r="F252" s="9">
        <v>110</v>
      </c>
      <c r="G252" s="10">
        <v>43960.416666666664</v>
      </c>
      <c r="H252" s="10">
        <v>43960.650694444441</v>
      </c>
      <c r="I252" s="50">
        <v>5.62</v>
      </c>
      <c r="J252" s="9">
        <v>25</v>
      </c>
      <c r="K252" s="9" t="s">
        <v>4</v>
      </c>
      <c r="L252" s="8">
        <v>7308</v>
      </c>
      <c r="M252" s="8" t="s">
        <v>50</v>
      </c>
      <c r="N252" s="8" t="s">
        <v>51</v>
      </c>
      <c r="O252" s="8">
        <v>307601.95299999998</v>
      </c>
      <c r="P252" s="12">
        <v>6142412.4759999998</v>
      </c>
      <c r="Q252" s="27" t="s">
        <v>604</v>
      </c>
    </row>
    <row r="253" spans="2:17">
      <c r="B253" s="9">
        <v>202000639</v>
      </c>
      <c r="C253" s="8">
        <v>2</v>
      </c>
      <c r="D253" s="8">
        <v>6</v>
      </c>
      <c r="E253" s="8">
        <v>130</v>
      </c>
      <c r="F253" s="9">
        <v>34</v>
      </c>
      <c r="G253" s="10">
        <v>43993.418067129627</v>
      </c>
      <c r="H253" s="10">
        <v>43993.664942129632</v>
      </c>
      <c r="I253" s="50">
        <v>5.93</v>
      </c>
      <c r="J253" s="9">
        <v>25</v>
      </c>
      <c r="K253" s="9" t="s">
        <v>4</v>
      </c>
      <c r="L253" s="8">
        <v>6303</v>
      </c>
      <c r="M253" s="8" t="s">
        <v>64</v>
      </c>
      <c r="N253" s="8" t="s">
        <v>51</v>
      </c>
      <c r="O253" s="8">
        <v>310460.65700000001</v>
      </c>
      <c r="P253" s="12">
        <v>6144445.9369999999</v>
      </c>
      <c r="Q253" s="27" t="s">
        <v>628</v>
      </c>
    </row>
    <row r="254" spans="2:17">
      <c r="B254" s="9">
        <v>202000639</v>
      </c>
      <c r="C254" s="8">
        <v>2</v>
      </c>
      <c r="D254" s="8">
        <v>5</v>
      </c>
      <c r="E254" s="8">
        <v>110</v>
      </c>
      <c r="F254" s="9">
        <v>55</v>
      </c>
      <c r="G254" s="10">
        <v>43993.418067129627</v>
      </c>
      <c r="H254" s="10">
        <v>43993.664942129632</v>
      </c>
      <c r="I254" s="50">
        <v>5.93</v>
      </c>
      <c r="J254" s="9">
        <v>25</v>
      </c>
      <c r="K254" s="9" t="s">
        <v>4</v>
      </c>
      <c r="L254" s="8">
        <v>7308</v>
      </c>
      <c r="M254" s="8" t="s">
        <v>50</v>
      </c>
      <c r="N254" s="8" t="s">
        <v>51</v>
      </c>
      <c r="O254" s="8">
        <v>310460.65700000001</v>
      </c>
      <c r="P254" s="12">
        <v>6144445.9369999999</v>
      </c>
      <c r="Q254" s="27" t="s">
        <v>628</v>
      </c>
    </row>
    <row r="255" spans="2:17">
      <c r="B255" s="9">
        <v>202000964</v>
      </c>
      <c r="C255" s="8">
        <v>2</v>
      </c>
      <c r="D255" s="8">
        <v>7</v>
      </c>
      <c r="E255" s="8">
        <v>175</v>
      </c>
      <c r="F255" s="9">
        <v>72</v>
      </c>
      <c r="G255" s="10">
        <v>44021.41814814815</v>
      </c>
      <c r="H255" s="10">
        <v>44021.664375</v>
      </c>
      <c r="I255" s="50">
        <v>5.91</v>
      </c>
      <c r="J255" s="9">
        <v>25</v>
      </c>
      <c r="K255" s="9" t="s">
        <v>4</v>
      </c>
      <c r="L255" s="8">
        <v>6303</v>
      </c>
      <c r="M255" s="8" t="s">
        <v>64</v>
      </c>
      <c r="N255" s="8" t="s">
        <v>51</v>
      </c>
      <c r="O255" s="8">
        <v>311905.04499999998</v>
      </c>
      <c r="P255" s="12">
        <v>6146129.1730000004</v>
      </c>
      <c r="Q255" s="27" t="s">
        <v>674</v>
      </c>
    </row>
    <row r="256" spans="2:17">
      <c r="B256" s="9">
        <v>202000964</v>
      </c>
      <c r="C256" s="8">
        <v>2</v>
      </c>
      <c r="D256" s="8">
        <v>9</v>
      </c>
      <c r="E256" s="8">
        <v>1250</v>
      </c>
      <c r="F256" s="9">
        <v>91</v>
      </c>
      <c r="G256" s="10">
        <v>44021.41814814815</v>
      </c>
      <c r="H256" s="10">
        <v>44021.664375</v>
      </c>
      <c r="I256" s="50">
        <v>5.91</v>
      </c>
      <c r="J256" s="9">
        <v>25</v>
      </c>
      <c r="K256" s="9" t="s">
        <v>4</v>
      </c>
      <c r="L256" s="8">
        <v>7308</v>
      </c>
      <c r="M256" s="8" t="s">
        <v>50</v>
      </c>
      <c r="N256" s="8" t="s">
        <v>51</v>
      </c>
      <c r="O256" s="8">
        <v>311905.04499999998</v>
      </c>
      <c r="P256" s="12">
        <v>6146129.1730000004</v>
      </c>
      <c r="Q256" s="27" t="s">
        <v>674</v>
      </c>
    </row>
    <row r="257" spans="2:17">
      <c r="B257" s="9">
        <v>202000971</v>
      </c>
      <c r="C257" s="8">
        <v>2</v>
      </c>
      <c r="D257" s="8">
        <v>13</v>
      </c>
      <c r="E257" s="8">
        <v>4410</v>
      </c>
      <c r="F257" s="9">
        <v>74</v>
      </c>
      <c r="G257" s="10">
        <v>44024.417361111111</v>
      </c>
      <c r="H257" s="10">
        <v>44024.661192129628</v>
      </c>
      <c r="I257" s="50">
        <v>5.85</v>
      </c>
      <c r="J257" s="9">
        <v>25</v>
      </c>
      <c r="K257" s="9" t="s">
        <v>4</v>
      </c>
      <c r="L257" s="8">
        <v>6303</v>
      </c>
      <c r="M257" s="8" t="s">
        <v>64</v>
      </c>
      <c r="N257" s="8" t="s">
        <v>51</v>
      </c>
      <c r="O257" s="8">
        <v>310806.04800000001</v>
      </c>
      <c r="P257" s="12">
        <v>6147564.2079999996</v>
      </c>
      <c r="Q257" s="27" t="s">
        <v>675</v>
      </c>
    </row>
    <row r="258" spans="2:17">
      <c r="B258" s="9">
        <v>202000971</v>
      </c>
      <c r="C258" s="8">
        <v>2</v>
      </c>
      <c r="D258" s="8">
        <v>1</v>
      </c>
      <c r="E258" s="8">
        <v>15</v>
      </c>
      <c r="F258" s="9">
        <v>2</v>
      </c>
      <c r="G258" s="10">
        <v>44024.417361111111</v>
      </c>
      <c r="H258" s="10">
        <v>44024.661192129628</v>
      </c>
      <c r="I258" s="50">
        <v>5.85</v>
      </c>
      <c r="J258" s="9">
        <v>25</v>
      </c>
      <c r="K258" s="9" t="s">
        <v>4</v>
      </c>
      <c r="L258" s="8">
        <v>7308</v>
      </c>
      <c r="M258" s="8" t="s">
        <v>50</v>
      </c>
      <c r="N258" s="8" t="s">
        <v>51</v>
      </c>
      <c r="O258" s="8">
        <v>310806.04800000001</v>
      </c>
      <c r="P258" s="12">
        <v>6147564.2079999996</v>
      </c>
      <c r="Q258" s="27" t="s">
        <v>675</v>
      </c>
    </row>
    <row r="259" spans="2:17">
      <c r="B259" s="9">
        <v>202001035</v>
      </c>
      <c r="C259" s="8">
        <v>2</v>
      </c>
      <c r="D259" s="8">
        <v>12</v>
      </c>
      <c r="E259" s="8">
        <v>560</v>
      </c>
      <c r="F259" s="9">
        <v>135</v>
      </c>
      <c r="G259" s="10">
        <v>44035.417291666665</v>
      </c>
      <c r="H259" s="10">
        <v>44035.665196759262</v>
      </c>
      <c r="I259" s="50">
        <v>5.95</v>
      </c>
      <c r="J259" s="9">
        <v>25</v>
      </c>
      <c r="K259" s="9" t="s">
        <v>4</v>
      </c>
      <c r="L259" s="8">
        <v>7308</v>
      </c>
      <c r="M259" s="8" t="s">
        <v>50</v>
      </c>
      <c r="N259" s="8" t="s">
        <v>51</v>
      </c>
      <c r="O259" s="8">
        <v>308807.13799999998</v>
      </c>
      <c r="P259" s="12">
        <v>6143723.3099999996</v>
      </c>
      <c r="Q259" s="27" t="s">
        <v>681</v>
      </c>
    </row>
    <row r="260" spans="2:17">
      <c r="B260" s="9">
        <v>202001037</v>
      </c>
      <c r="C260" s="8">
        <v>2</v>
      </c>
      <c r="D260" s="8">
        <v>1</v>
      </c>
      <c r="E260" s="8">
        <v>15</v>
      </c>
      <c r="F260" s="9">
        <v>3</v>
      </c>
      <c r="G260" s="10">
        <v>44038.417060185187</v>
      </c>
      <c r="H260" s="10">
        <v>44038.663888888892</v>
      </c>
      <c r="I260" s="50">
        <v>5.92</v>
      </c>
      <c r="J260" s="9">
        <v>25</v>
      </c>
      <c r="K260" s="9" t="s">
        <v>4</v>
      </c>
      <c r="L260" s="8">
        <v>6303</v>
      </c>
      <c r="M260" s="8" t="s">
        <v>64</v>
      </c>
      <c r="N260" s="8" t="s">
        <v>51</v>
      </c>
      <c r="O260" s="8">
        <v>312243.78100000002</v>
      </c>
      <c r="P260" s="12">
        <v>6147282.4309999999</v>
      </c>
      <c r="Q260" s="27" t="s">
        <v>682</v>
      </c>
    </row>
    <row r="261" spans="2:17">
      <c r="B261" s="9">
        <v>202001037</v>
      </c>
      <c r="C261" s="8">
        <v>2</v>
      </c>
      <c r="D261" s="8">
        <v>9</v>
      </c>
      <c r="E261" s="8">
        <v>190</v>
      </c>
      <c r="F261" s="9">
        <v>64</v>
      </c>
      <c r="G261" s="10">
        <v>44038.417060185187</v>
      </c>
      <c r="H261" s="10">
        <v>44038.663888888892</v>
      </c>
      <c r="I261" s="50">
        <v>5.92</v>
      </c>
      <c r="J261" s="9">
        <v>25</v>
      </c>
      <c r="K261" s="9" t="s">
        <v>4</v>
      </c>
      <c r="L261" s="8">
        <v>7308</v>
      </c>
      <c r="M261" s="8" t="s">
        <v>50</v>
      </c>
      <c r="N261" s="8" t="s">
        <v>51</v>
      </c>
      <c r="O261" s="8">
        <v>312243.78100000002</v>
      </c>
      <c r="P261" s="12">
        <v>6147282.4309999999</v>
      </c>
      <c r="Q261" s="27" t="s">
        <v>682</v>
      </c>
    </row>
    <row r="262" spans="2:17">
      <c r="B262" s="9">
        <v>202001037</v>
      </c>
      <c r="C262" s="8">
        <v>2</v>
      </c>
      <c r="D262" s="8">
        <v>2</v>
      </c>
      <c r="E262" s="8">
        <v>6450</v>
      </c>
      <c r="F262" s="9">
        <v>2</v>
      </c>
      <c r="G262" s="10">
        <v>44038.417372685188</v>
      </c>
      <c r="H262" s="10">
        <v>44038.663194444445</v>
      </c>
      <c r="I262" s="50">
        <v>5.9</v>
      </c>
      <c r="J262" s="9">
        <v>25</v>
      </c>
      <c r="K262" s="9" t="s">
        <v>4</v>
      </c>
      <c r="L262" s="8">
        <v>7308</v>
      </c>
      <c r="M262" s="8" t="s">
        <v>50</v>
      </c>
      <c r="N262" s="8" t="s">
        <v>51</v>
      </c>
      <c r="O262" s="8">
        <v>312353.484</v>
      </c>
      <c r="P262" s="12">
        <v>6146730.1529999999</v>
      </c>
      <c r="Q262" s="27" t="s">
        <v>682</v>
      </c>
    </row>
    <row r="263" spans="2:17">
      <c r="B263" s="8">
        <v>202401211</v>
      </c>
      <c r="C263" s="8">
        <v>2</v>
      </c>
      <c r="D263" s="8">
        <v>9</v>
      </c>
      <c r="E263" s="8">
        <v>265</v>
      </c>
      <c r="F263" s="9">
        <v>73</v>
      </c>
      <c r="G263" s="10">
        <v>45491.417581018519</v>
      </c>
      <c r="H263" s="10">
        <v>45491.653148148151</v>
      </c>
      <c r="I263" s="50">
        <v>5.65</v>
      </c>
      <c r="J263" s="9">
        <v>25</v>
      </c>
      <c r="K263" s="9" t="s">
        <v>4</v>
      </c>
      <c r="L263" s="8">
        <v>7308</v>
      </c>
      <c r="M263" s="8" t="s">
        <v>50</v>
      </c>
      <c r="N263" s="8" t="s">
        <v>51</v>
      </c>
      <c r="O263" s="8"/>
      <c r="P263" s="12"/>
      <c r="Q263" s="27" t="s">
        <v>1479</v>
      </c>
    </row>
    <row r="264" spans="2:17">
      <c r="B264" s="8">
        <v>201801747</v>
      </c>
      <c r="C264" s="8">
        <v>2</v>
      </c>
      <c r="D264" s="8">
        <v>0</v>
      </c>
      <c r="E264" s="8">
        <v>0</v>
      </c>
      <c r="F264" s="9">
        <v>2</v>
      </c>
      <c r="G264" s="10">
        <v>43460.488726851901</v>
      </c>
      <c r="H264" s="10">
        <v>43460.534247685202</v>
      </c>
      <c r="I264" s="51">
        <v>1.0925</v>
      </c>
      <c r="J264" s="9">
        <v>26</v>
      </c>
      <c r="K264" s="9" t="s">
        <v>4</v>
      </c>
      <c r="L264" s="9">
        <v>7308</v>
      </c>
      <c r="M264" s="8" t="s">
        <v>50</v>
      </c>
      <c r="N264" s="8" t="s">
        <v>51</v>
      </c>
      <c r="O264" s="12">
        <v>311883.28000000003</v>
      </c>
      <c r="P264" s="27">
        <v>6145885.21</v>
      </c>
      <c r="Q264" s="27" t="s">
        <v>321</v>
      </c>
    </row>
    <row r="265" spans="2:17">
      <c r="B265" s="9">
        <v>201901150</v>
      </c>
      <c r="C265" s="8">
        <v>2</v>
      </c>
      <c r="D265" s="8">
        <v>0</v>
      </c>
      <c r="E265" s="8">
        <v>0</v>
      </c>
      <c r="F265" s="9">
        <v>14</v>
      </c>
      <c r="G265" s="10">
        <v>43711.793171296296</v>
      </c>
      <c r="H265" s="10">
        <v>43711.879756944443</v>
      </c>
      <c r="I265" s="50">
        <v>2.08</v>
      </c>
      <c r="J265" s="9">
        <v>26</v>
      </c>
      <c r="K265" s="9" t="s">
        <v>4</v>
      </c>
      <c r="L265" s="8">
        <v>7308</v>
      </c>
      <c r="M265" s="8" t="s">
        <v>50</v>
      </c>
      <c r="N265" s="8" t="s">
        <v>275</v>
      </c>
      <c r="O265" s="8">
        <v>314897.02324418997</v>
      </c>
      <c r="P265" s="12">
        <v>6138960.7846429497</v>
      </c>
      <c r="Q265" s="27" t="s">
        <v>503</v>
      </c>
    </row>
    <row r="266" spans="2:17">
      <c r="B266" s="9">
        <v>202000228</v>
      </c>
      <c r="C266" s="8">
        <v>2</v>
      </c>
      <c r="D266" s="8">
        <v>4</v>
      </c>
      <c r="E266" s="8">
        <v>105</v>
      </c>
      <c r="F266" s="9">
        <v>45</v>
      </c>
      <c r="G266" s="10">
        <v>43893.414583333331</v>
      </c>
      <c r="H266" s="10">
        <v>43893.497557870367</v>
      </c>
      <c r="I266" s="50">
        <v>1.99</v>
      </c>
      <c r="J266" s="9">
        <v>26</v>
      </c>
      <c r="K266" s="9" t="s">
        <v>4</v>
      </c>
      <c r="L266" s="8">
        <v>7308</v>
      </c>
      <c r="M266" s="8" t="s">
        <v>50</v>
      </c>
      <c r="N266" s="8" t="s">
        <v>51</v>
      </c>
      <c r="O266" s="8">
        <v>317764.62099999998</v>
      </c>
      <c r="P266" s="12">
        <v>6142985.6749999998</v>
      </c>
      <c r="Q266" s="27" t="s">
        <v>577</v>
      </c>
    </row>
    <row r="267" spans="2:17">
      <c r="B267" s="8">
        <v>202201267</v>
      </c>
      <c r="C267" s="8">
        <v>2</v>
      </c>
      <c r="D267" s="8">
        <v>1</v>
      </c>
      <c r="E267" s="8">
        <v>25</v>
      </c>
      <c r="F267" s="9">
        <v>28</v>
      </c>
      <c r="G267" s="10">
        <v>44753.781759259262</v>
      </c>
      <c r="H267" s="10">
        <v>44753.864722222221</v>
      </c>
      <c r="I267" s="50">
        <v>1.99</v>
      </c>
      <c r="J267" s="9">
        <v>26</v>
      </c>
      <c r="K267" s="9" t="s">
        <v>4</v>
      </c>
      <c r="L267" s="8">
        <v>7308</v>
      </c>
      <c r="M267" s="8" t="s">
        <v>50</v>
      </c>
      <c r="N267" s="8" t="s">
        <v>51</v>
      </c>
      <c r="O267" s="8">
        <v>317015.17099999997</v>
      </c>
      <c r="P267" s="12">
        <v>6144082.2139999997</v>
      </c>
      <c r="Q267" s="27" t="s">
        <v>1124</v>
      </c>
    </row>
    <row r="268" spans="2:17">
      <c r="B268" s="8">
        <v>202201889</v>
      </c>
      <c r="C268" s="8">
        <v>2</v>
      </c>
      <c r="D268" s="8">
        <v>24</v>
      </c>
      <c r="E268" s="8">
        <v>1105</v>
      </c>
      <c r="F268" s="9">
        <v>247</v>
      </c>
      <c r="G268" s="10">
        <v>44896.499085648145</v>
      </c>
      <c r="H268" s="10">
        <v>44896.528078703705</v>
      </c>
      <c r="I268" s="50">
        <v>0.7</v>
      </c>
      <c r="J268" s="9">
        <v>26</v>
      </c>
      <c r="K268" s="9" t="s">
        <v>4</v>
      </c>
      <c r="L268" s="8">
        <v>7308</v>
      </c>
      <c r="M268" s="8" t="s">
        <v>50</v>
      </c>
      <c r="N268" s="8" t="s">
        <v>51</v>
      </c>
      <c r="O268" s="8">
        <v>315253.46399999998</v>
      </c>
      <c r="P268" s="12">
        <v>6144699.2850000001</v>
      </c>
      <c r="Q268" s="27" t="s">
        <v>1178</v>
      </c>
    </row>
    <row r="269" spans="2:17">
      <c r="B269" s="8">
        <v>202300136</v>
      </c>
      <c r="C269" s="8">
        <v>2</v>
      </c>
      <c r="D269" s="8">
        <v>0</v>
      </c>
      <c r="E269" s="8">
        <v>0</v>
      </c>
      <c r="F269" s="9">
        <v>11</v>
      </c>
      <c r="G269" s="10">
        <v>44950.707928240743</v>
      </c>
      <c r="H269" s="10">
        <v>44950.761018518519</v>
      </c>
      <c r="I269" s="50">
        <v>1.27</v>
      </c>
      <c r="J269" s="9">
        <v>26</v>
      </c>
      <c r="K269" s="9" t="s">
        <v>4</v>
      </c>
      <c r="L269" s="8">
        <v>6303</v>
      </c>
      <c r="M269" s="8" t="s">
        <v>64</v>
      </c>
      <c r="N269" s="8" t="s">
        <v>275</v>
      </c>
      <c r="O269" s="8"/>
      <c r="P269" s="12"/>
      <c r="Q269" s="27" t="s">
        <v>1205</v>
      </c>
    </row>
    <row r="270" spans="2:17">
      <c r="B270" s="8">
        <v>202300804</v>
      </c>
      <c r="C270" s="8">
        <v>2</v>
      </c>
      <c r="D270" s="8">
        <v>0</v>
      </c>
      <c r="E270" s="8">
        <v>0</v>
      </c>
      <c r="F270" s="9">
        <v>33</v>
      </c>
      <c r="G270" s="10">
        <v>45090.882337962961</v>
      </c>
      <c r="H270" s="10">
        <v>45090.964074074072</v>
      </c>
      <c r="I270" s="50">
        <v>1.96</v>
      </c>
      <c r="J270" s="9">
        <v>26</v>
      </c>
      <c r="K270" s="9" t="s">
        <v>4</v>
      </c>
      <c r="L270" s="8">
        <v>7308</v>
      </c>
      <c r="M270" s="8" t="s">
        <v>50</v>
      </c>
      <c r="N270" s="8" t="s">
        <v>275</v>
      </c>
      <c r="O270" s="8"/>
      <c r="P270" s="12"/>
      <c r="Q270" s="27" t="s">
        <v>1267</v>
      </c>
    </row>
    <row r="271" spans="2:17">
      <c r="B271" s="8">
        <v>202300983</v>
      </c>
      <c r="C271" s="8">
        <v>2</v>
      </c>
      <c r="D271" s="8">
        <v>0</v>
      </c>
      <c r="E271" s="8">
        <v>0</v>
      </c>
      <c r="F271" s="9">
        <v>25</v>
      </c>
      <c r="G271" s="10">
        <v>45115.668055555558</v>
      </c>
      <c r="H271" s="10">
        <v>45115.775000000001</v>
      </c>
      <c r="I271" s="50">
        <v>2.57</v>
      </c>
      <c r="J271" s="9">
        <v>26</v>
      </c>
      <c r="K271" s="9" t="s">
        <v>4</v>
      </c>
      <c r="L271" s="8">
        <v>7308</v>
      </c>
      <c r="M271" s="8" t="s">
        <v>50</v>
      </c>
      <c r="N271" s="8" t="s">
        <v>275</v>
      </c>
      <c r="O271" s="8"/>
      <c r="P271" s="12"/>
      <c r="Q271" s="27" t="s">
        <v>1279</v>
      </c>
    </row>
    <row r="272" spans="2:17">
      <c r="B272" s="8">
        <v>202301001</v>
      </c>
      <c r="C272" s="8">
        <v>2</v>
      </c>
      <c r="D272" s="8">
        <v>0</v>
      </c>
      <c r="E272" s="8">
        <v>0</v>
      </c>
      <c r="F272" s="9">
        <v>4</v>
      </c>
      <c r="G272" s="10">
        <v>45118.807546296295</v>
      </c>
      <c r="H272" s="10">
        <v>45118.893761574072</v>
      </c>
      <c r="I272" s="50">
        <v>2.0699999999999998</v>
      </c>
      <c r="J272" s="9">
        <v>26</v>
      </c>
      <c r="K272" s="9" t="s">
        <v>4</v>
      </c>
      <c r="L272" s="8">
        <v>6303</v>
      </c>
      <c r="M272" s="8" t="s">
        <v>64</v>
      </c>
      <c r="N272" s="8" t="s">
        <v>275</v>
      </c>
      <c r="O272" s="8"/>
      <c r="P272" s="12"/>
      <c r="Q272" s="27" t="s">
        <v>1281</v>
      </c>
    </row>
    <row r="273" spans="2:17">
      <c r="B273" s="8">
        <v>202301001</v>
      </c>
      <c r="C273" s="8">
        <v>2</v>
      </c>
      <c r="D273" s="8">
        <v>0</v>
      </c>
      <c r="E273" s="8">
        <v>0</v>
      </c>
      <c r="F273" s="9">
        <v>3</v>
      </c>
      <c r="G273" s="10">
        <v>45118.807546296295</v>
      </c>
      <c r="H273" s="10">
        <v>45118.893761574072</v>
      </c>
      <c r="I273" s="50">
        <v>2.0699999999999998</v>
      </c>
      <c r="J273" s="9">
        <v>26</v>
      </c>
      <c r="K273" s="9" t="s">
        <v>4</v>
      </c>
      <c r="L273" s="8">
        <v>7308</v>
      </c>
      <c r="M273" s="8" t="s">
        <v>50</v>
      </c>
      <c r="N273" s="8" t="s">
        <v>275</v>
      </c>
      <c r="O273" s="8"/>
      <c r="P273" s="12"/>
      <c r="Q273" s="27" t="s">
        <v>1281</v>
      </c>
    </row>
    <row r="274" spans="2:17">
      <c r="B274" s="8">
        <v>202301200</v>
      </c>
      <c r="C274" s="8">
        <v>2</v>
      </c>
      <c r="D274" s="8">
        <v>0</v>
      </c>
      <c r="E274" s="8">
        <v>0</v>
      </c>
      <c r="F274" s="9">
        <v>32</v>
      </c>
      <c r="G274" s="10">
        <v>45148.797858796293</v>
      </c>
      <c r="H274" s="10">
        <v>45148.850995370369</v>
      </c>
      <c r="I274" s="50">
        <v>1.28</v>
      </c>
      <c r="J274" s="9">
        <v>26</v>
      </c>
      <c r="K274" s="9" t="s">
        <v>4</v>
      </c>
      <c r="L274" s="8">
        <v>7308</v>
      </c>
      <c r="M274" s="8" t="s">
        <v>50</v>
      </c>
      <c r="N274" s="8" t="s">
        <v>275</v>
      </c>
      <c r="O274" s="8"/>
      <c r="P274" s="12"/>
      <c r="Q274" s="27" t="s">
        <v>1300</v>
      </c>
    </row>
    <row r="275" spans="2:17">
      <c r="B275" s="8">
        <v>202400110</v>
      </c>
      <c r="C275" s="8">
        <v>2</v>
      </c>
      <c r="D275" s="8">
        <v>0</v>
      </c>
      <c r="E275" s="8">
        <v>0</v>
      </c>
      <c r="F275" s="9">
        <v>77</v>
      </c>
      <c r="G275" s="10">
        <v>45315.87296296296</v>
      </c>
      <c r="H275" s="10">
        <v>45315.96875</v>
      </c>
      <c r="I275" s="50">
        <v>2.2999999999999998</v>
      </c>
      <c r="J275" s="9">
        <v>26</v>
      </c>
      <c r="K275" s="9" t="s">
        <v>4</v>
      </c>
      <c r="L275" s="8">
        <v>7308</v>
      </c>
      <c r="M275" s="8" t="s">
        <v>50</v>
      </c>
      <c r="N275" s="8" t="s">
        <v>275</v>
      </c>
      <c r="O275" s="8"/>
      <c r="P275" s="12"/>
      <c r="Q275" s="27" t="s">
        <v>1383</v>
      </c>
    </row>
    <row r="276" spans="2:17">
      <c r="B276" s="8">
        <v>202400935</v>
      </c>
      <c r="C276" s="8">
        <v>2</v>
      </c>
      <c r="D276" s="8">
        <v>2</v>
      </c>
      <c r="E276" s="8">
        <v>90</v>
      </c>
      <c r="F276" s="9">
        <v>5</v>
      </c>
      <c r="G276" s="10">
        <v>45456.540173611109</v>
      </c>
      <c r="H276" s="10">
        <v>45456.644097222219</v>
      </c>
      <c r="I276" s="50">
        <v>2.4900000000000002</v>
      </c>
      <c r="J276" s="9">
        <v>26</v>
      </c>
      <c r="K276" s="9" t="s">
        <v>4</v>
      </c>
      <c r="L276" s="8">
        <v>7308</v>
      </c>
      <c r="M276" s="8" t="s">
        <v>50</v>
      </c>
      <c r="N276" s="8" t="s">
        <v>51</v>
      </c>
      <c r="O276" s="8"/>
      <c r="P276" s="12"/>
      <c r="Q276" s="27" t="s">
        <v>1450</v>
      </c>
    </row>
    <row r="277" spans="2:17">
      <c r="B277" s="8">
        <v>202500064</v>
      </c>
      <c r="C277" s="8">
        <v>2</v>
      </c>
      <c r="D277" s="8">
        <v>0</v>
      </c>
      <c r="E277" s="8">
        <v>0</v>
      </c>
      <c r="F277" s="9">
        <v>34</v>
      </c>
      <c r="G277" s="10">
        <v>45670.809421296297</v>
      </c>
      <c r="H277" s="10">
        <v>45670.876168981478</v>
      </c>
      <c r="I277" s="50">
        <v>1.6</v>
      </c>
      <c r="J277" s="9">
        <v>26</v>
      </c>
      <c r="K277" s="9" t="s">
        <v>4</v>
      </c>
      <c r="L277" s="8">
        <v>6303</v>
      </c>
      <c r="M277" s="8" t="s">
        <v>64</v>
      </c>
      <c r="N277" s="8" t="s">
        <v>275</v>
      </c>
      <c r="O277" s="8"/>
      <c r="P277" s="12"/>
      <c r="Q277" s="27" t="s">
        <v>1560</v>
      </c>
    </row>
    <row r="278" spans="2:17">
      <c r="B278" s="9">
        <v>202101867</v>
      </c>
      <c r="C278" s="8">
        <v>2</v>
      </c>
      <c r="D278" s="8">
        <v>2</v>
      </c>
      <c r="E278" s="8">
        <v>90</v>
      </c>
      <c r="F278" s="9">
        <v>4</v>
      </c>
      <c r="G278" s="10">
        <v>44550.348321759258</v>
      </c>
      <c r="H278" s="10">
        <v>44550.40965277778</v>
      </c>
      <c r="I278" s="50">
        <v>1.47</v>
      </c>
      <c r="J278" s="9">
        <v>28</v>
      </c>
      <c r="K278" s="9" t="s">
        <v>4</v>
      </c>
      <c r="L278" s="8">
        <v>7308</v>
      </c>
      <c r="M278" s="8" t="s">
        <v>50</v>
      </c>
      <c r="N278" s="8" t="s">
        <v>51</v>
      </c>
      <c r="O278" s="8">
        <v>308372.05099999998</v>
      </c>
      <c r="P278" s="12">
        <v>6143215.2319999998</v>
      </c>
      <c r="Q278" s="27" t="s">
        <v>955</v>
      </c>
    </row>
    <row r="279" spans="2:17">
      <c r="B279" s="8">
        <v>202200259</v>
      </c>
      <c r="C279" s="8">
        <v>2</v>
      </c>
      <c r="D279" s="8">
        <v>4</v>
      </c>
      <c r="E279" s="8">
        <v>255</v>
      </c>
      <c r="F279" s="9">
        <v>11</v>
      </c>
      <c r="G279" s="10">
        <v>44614.37767361111</v>
      </c>
      <c r="H279" s="10">
        <v>44614.469398148147</v>
      </c>
      <c r="I279" s="50">
        <v>2.2000000000000002</v>
      </c>
      <c r="J279" s="9">
        <v>28</v>
      </c>
      <c r="K279" s="9" t="s">
        <v>4</v>
      </c>
      <c r="L279" s="8">
        <v>7308</v>
      </c>
      <c r="M279" s="8" t="s">
        <v>50</v>
      </c>
      <c r="N279" s="8" t="s">
        <v>51</v>
      </c>
      <c r="O279" s="8">
        <v>315789.14899999998</v>
      </c>
      <c r="P279" s="12">
        <v>6139328.9780000001</v>
      </c>
      <c r="Q279" s="27" t="s">
        <v>999</v>
      </c>
    </row>
    <row r="280" spans="2:17">
      <c r="B280" s="8">
        <v>202201636</v>
      </c>
      <c r="C280" s="8">
        <v>2</v>
      </c>
      <c r="D280" s="8">
        <v>30</v>
      </c>
      <c r="E280" s="8">
        <v>4895</v>
      </c>
      <c r="F280" s="9">
        <v>222</v>
      </c>
      <c r="G280" s="10">
        <v>44836.344965277778</v>
      </c>
      <c r="H280" s="10">
        <v>44836.345578703702</v>
      </c>
      <c r="I280" s="50">
        <v>0.01</v>
      </c>
      <c r="J280" s="9">
        <v>28</v>
      </c>
      <c r="K280" s="9" t="s">
        <v>4</v>
      </c>
      <c r="L280" s="8">
        <v>6303</v>
      </c>
      <c r="M280" s="8" t="s">
        <v>64</v>
      </c>
      <c r="N280" s="8" t="s">
        <v>51</v>
      </c>
      <c r="O280" s="8">
        <v>310795.99411446002</v>
      </c>
      <c r="P280" s="12">
        <v>6147614.1979856398</v>
      </c>
      <c r="Q280" s="27" t="s">
        <v>1156</v>
      </c>
    </row>
    <row r="281" spans="2:17">
      <c r="B281" s="8">
        <v>202201636</v>
      </c>
      <c r="C281" s="8">
        <v>2</v>
      </c>
      <c r="D281" s="8">
        <v>194</v>
      </c>
      <c r="E281" s="8">
        <v>19243</v>
      </c>
      <c r="F281" s="9">
        <v>1489</v>
      </c>
      <c r="G281" s="10">
        <v>44836.344965277778</v>
      </c>
      <c r="H281" s="10">
        <v>44836.345578703702</v>
      </c>
      <c r="I281" s="50">
        <v>0.01</v>
      </c>
      <c r="J281" s="9">
        <v>28</v>
      </c>
      <c r="K281" s="9" t="s">
        <v>4</v>
      </c>
      <c r="L281" s="8">
        <v>7308</v>
      </c>
      <c r="M281" s="8" t="s">
        <v>50</v>
      </c>
      <c r="N281" s="8" t="s">
        <v>51</v>
      </c>
      <c r="O281" s="8">
        <v>310795.99411446002</v>
      </c>
      <c r="P281" s="12">
        <v>6147614.1979856398</v>
      </c>
      <c r="Q281" s="27" t="s">
        <v>1156</v>
      </c>
    </row>
    <row r="282" spans="2:17">
      <c r="B282" s="8">
        <v>202201636</v>
      </c>
      <c r="C282" s="8">
        <v>2</v>
      </c>
      <c r="D282" s="8">
        <v>30</v>
      </c>
      <c r="E282" s="8">
        <v>4895</v>
      </c>
      <c r="F282" s="9">
        <v>222</v>
      </c>
      <c r="G282" s="10">
        <v>44836.708298611113</v>
      </c>
      <c r="H282" s="10">
        <v>44836.708391203705</v>
      </c>
      <c r="I282" s="50">
        <v>0</v>
      </c>
      <c r="J282" s="9">
        <v>28</v>
      </c>
      <c r="K282" s="9" t="s">
        <v>4</v>
      </c>
      <c r="L282" s="8">
        <v>6303</v>
      </c>
      <c r="M282" s="8" t="s">
        <v>64</v>
      </c>
      <c r="N282" s="8" t="s">
        <v>51</v>
      </c>
      <c r="O282" s="8">
        <v>307601.95299999998</v>
      </c>
      <c r="P282" s="12">
        <v>6142412.4759999998</v>
      </c>
      <c r="Q282" s="27" t="s">
        <v>1156</v>
      </c>
    </row>
    <row r="283" spans="2:17">
      <c r="B283" s="8">
        <v>202201636</v>
      </c>
      <c r="C283" s="8">
        <v>2</v>
      </c>
      <c r="D283" s="8">
        <v>194</v>
      </c>
      <c r="E283" s="8">
        <v>19243</v>
      </c>
      <c r="F283" s="9">
        <v>1489</v>
      </c>
      <c r="G283" s="10">
        <v>44836.708298611113</v>
      </c>
      <c r="H283" s="10">
        <v>44836.708391203705</v>
      </c>
      <c r="I283" s="50">
        <v>0</v>
      </c>
      <c r="J283" s="9">
        <v>28</v>
      </c>
      <c r="K283" s="9" t="s">
        <v>4</v>
      </c>
      <c r="L283" s="8">
        <v>7308</v>
      </c>
      <c r="M283" s="8" t="s">
        <v>50</v>
      </c>
      <c r="N283" s="8" t="s">
        <v>51</v>
      </c>
      <c r="O283" s="8">
        <v>307601.95299999998</v>
      </c>
      <c r="P283" s="12">
        <v>6142412.4759999998</v>
      </c>
      <c r="Q283" s="27" t="s">
        <v>1156</v>
      </c>
    </row>
    <row r="284" spans="2:17">
      <c r="B284" s="9">
        <v>201900122</v>
      </c>
      <c r="C284" s="8">
        <v>2</v>
      </c>
      <c r="D284" s="8">
        <v>1</v>
      </c>
      <c r="E284" s="8">
        <v>200</v>
      </c>
      <c r="F284" s="9">
        <v>1</v>
      </c>
      <c r="G284" s="10">
        <v>43491.611111111109</v>
      </c>
      <c r="H284" s="10">
        <v>43491.652777777781</v>
      </c>
      <c r="I284" s="50">
        <v>1</v>
      </c>
      <c r="J284" s="9">
        <v>29</v>
      </c>
      <c r="K284" s="9" t="s">
        <v>4</v>
      </c>
      <c r="L284" s="8">
        <v>7308</v>
      </c>
      <c r="M284" s="8" t="s">
        <v>50</v>
      </c>
      <c r="N284" s="8" t="s">
        <v>51</v>
      </c>
      <c r="O284" s="8">
        <v>315053.25900000002</v>
      </c>
      <c r="P284" s="12">
        <v>6145132.7079999996</v>
      </c>
      <c r="Q284" s="27" t="s">
        <v>359</v>
      </c>
    </row>
    <row r="285" spans="2:17">
      <c r="B285" s="9">
        <v>201900318</v>
      </c>
      <c r="C285" s="8">
        <v>2</v>
      </c>
      <c r="D285" s="8">
        <v>1</v>
      </c>
      <c r="E285" s="8">
        <v>10</v>
      </c>
      <c r="F285" s="9">
        <v>23</v>
      </c>
      <c r="G285" s="10">
        <v>43531.658796296295</v>
      </c>
      <c r="H285" s="10">
        <v>43531.712916666664</v>
      </c>
      <c r="I285" s="50">
        <v>1.3</v>
      </c>
      <c r="J285" s="9">
        <v>29</v>
      </c>
      <c r="K285" s="9" t="s">
        <v>4</v>
      </c>
      <c r="L285" s="8">
        <v>7308</v>
      </c>
      <c r="M285" s="8" t="s">
        <v>50</v>
      </c>
      <c r="N285" s="8" t="s">
        <v>51</v>
      </c>
      <c r="O285" s="8">
        <v>311942.08500000002</v>
      </c>
      <c r="P285" s="12">
        <v>6142561.7249999996</v>
      </c>
      <c r="Q285" s="27" t="s">
        <v>391</v>
      </c>
    </row>
    <row r="286" spans="2:17">
      <c r="B286" s="9">
        <v>201900507</v>
      </c>
      <c r="C286" s="8">
        <v>2</v>
      </c>
      <c r="D286" s="8">
        <v>3</v>
      </c>
      <c r="E286" s="8">
        <v>70</v>
      </c>
      <c r="F286" s="9">
        <v>22</v>
      </c>
      <c r="G286" s="10">
        <v>43580.381666666668</v>
      </c>
      <c r="H286" s="10">
        <v>43580.416562500002</v>
      </c>
      <c r="I286" s="50">
        <v>0.84</v>
      </c>
      <c r="J286" s="9">
        <v>29</v>
      </c>
      <c r="K286" s="9" t="s">
        <v>4</v>
      </c>
      <c r="L286" s="8">
        <v>7308</v>
      </c>
      <c r="M286" s="8" t="s">
        <v>50</v>
      </c>
      <c r="N286" s="8" t="s">
        <v>51</v>
      </c>
      <c r="O286" s="8">
        <v>310453.30800000002</v>
      </c>
      <c r="P286" s="12">
        <v>6143091.9340000004</v>
      </c>
      <c r="Q286" s="27" t="s">
        <v>419</v>
      </c>
    </row>
    <row r="287" spans="2:17">
      <c r="B287" s="9">
        <v>201900567</v>
      </c>
      <c r="C287" s="8">
        <v>2</v>
      </c>
      <c r="D287" s="8">
        <v>0</v>
      </c>
      <c r="E287" s="8">
        <v>0</v>
      </c>
      <c r="F287" s="9">
        <v>17</v>
      </c>
      <c r="G287" s="10">
        <v>43594.440763888888</v>
      </c>
      <c r="H287" s="10">
        <v>43594.511018518519</v>
      </c>
      <c r="I287" s="50">
        <v>1.69</v>
      </c>
      <c r="J287" s="9">
        <v>29</v>
      </c>
      <c r="K287" s="9" t="s">
        <v>4</v>
      </c>
      <c r="L287" s="8">
        <v>7308</v>
      </c>
      <c r="M287" s="8" t="s">
        <v>50</v>
      </c>
      <c r="N287" s="8" t="s">
        <v>275</v>
      </c>
      <c r="O287" s="8">
        <v>309614.23599999998</v>
      </c>
      <c r="P287" s="12">
        <v>6144010.8729999997</v>
      </c>
      <c r="Q287" s="27" t="s">
        <v>428</v>
      </c>
    </row>
    <row r="288" spans="2:17">
      <c r="B288" s="9">
        <v>201901545</v>
      </c>
      <c r="C288" s="8">
        <v>2</v>
      </c>
      <c r="D288" s="8">
        <v>0</v>
      </c>
      <c r="E288" s="8">
        <v>0</v>
      </c>
      <c r="F288" s="9">
        <v>2</v>
      </c>
      <c r="G288" s="10">
        <v>43810.352233796293</v>
      </c>
      <c r="H288" s="10">
        <v>43810.397280092591</v>
      </c>
      <c r="I288" s="50">
        <v>1.08</v>
      </c>
      <c r="J288" s="9">
        <v>29</v>
      </c>
      <c r="K288" s="9" t="s">
        <v>4</v>
      </c>
      <c r="L288" s="8">
        <v>7308</v>
      </c>
      <c r="M288" s="8" t="s">
        <v>50</v>
      </c>
      <c r="N288" s="8" t="s">
        <v>275</v>
      </c>
      <c r="O288" s="8">
        <v>305830.147</v>
      </c>
      <c r="P288" s="12">
        <v>6142554.4720000001</v>
      </c>
      <c r="Q288" s="27" t="s">
        <v>541</v>
      </c>
    </row>
    <row r="289" spans="2:17">
      <c r="B289" s="9">
        <v>201901383</v>
      </c>
      <c r="C289" s="8">
        <v>2</v>
      </c>
      <c r="D289" s="8">
        <v>0</v>
      </c>
      <c r="E289" s="8">
        <v>0</v>
      </c>
      <c r="F289" s="9">
        <v>3</v>
      </c>
      <c r="G289" s="10">
        <v>43763.801018518519</v>
      </c>
      <c r="H289" s="10">
        <v>43763.844317129631</v>
      </c>
      <c r="I289" s="50">
        <v>1.04</v>
      </c>
      <c r="J289" s="9">
        <v>30</v>
      </c>
      <c r="K289" s="9" t="s">
        <v>4</v>
      </c>
      <c r="L289" s="8">
        <v>7308</v>
      </c>
      <c r="M289" s="8" t="s">
        <v>50</v>
      </c>
      <c r="N289" s="8" t="s">
        <v>275</v>
      </c>
      <c r="O289" s="8">
        <v>313099.98200000002</v>
      </c>
      <c r="P289" s="12">
        <v>6141095.9630000005</v>
      </c>
      <c r="Q289" s="27" t="s">
        <v>521</v>
      </c>
    </row>
    <row r="290" spans="2:17">
      <c r="B290" s="9">
        <v>201901596</v>
      </c>
      <c r="C290" s="8">
        <v>2</v>
      </c>
      <c r="D290" s="8">
        <v>6</v>
      </c>
      <c r="E290" s="8">
        <v>745</v>
      </c>
      <c r="F290" s="9">
        <v>103</v>
      </c>
      <c r="G290" s="10">
        <v>43821.354166666664</v>
      </c>
      <c r="H290" s="10">
        <v>43821.416666666664</v>
      </c>
      <c r="I290" s="50">
        <v>1.5</v>
      </c>
      <c r="J290" s="9">
        <v>30</v>
      </c>
      <c r="K290" s="9" t="s">
        <v>4</v>
      </c>
      <c r="L290" s="8">
        <v>7308</v>
      </c>
      <c r="M290" s="8" t="s">
        <v>50</v>
      </c>
      <c r="N290" s="8" t="s">
        <v>51</v>
      </c>
      <c r="O290" s="8">
        <v>307466.614</v>
      </c>
      <c r="P290" s="12">
        <v>6142383.352</v>
      </c>
      <c r="Q290" s="27" t="s">
        <v>548</v>
      </c>
    </row>
    <row r="291" spans="2:17">
      <c r="B291" s="9">
        <v>202000302</v>
      </c>
      <c r="C291" s="8">
        <v>2</v>
      </c>
      <c r="D291" s="8">
        <v>1</v>
      </c>
      <c r="E291" s="8">
        <v>75</v>
      </c>
      <c r="F291" s="9">
        <v>47</v>
      </c>
      <c r="G291" s="10">
        <v>43913.867928240739</v>
      </c>
      <c r="H291" s="10">
        <v>43913.920138888891</v>
      </c>
      <c r="I291" s="50">
        <v>1.25</v>
      </c>
      <c r="J291" s="9">
        <v>30</v>
      </c>
      <c r="K291" s="9" t="s">
        <v>4</v>
      </c>
      <c r="L291" s="8">
        <v>7308</v>
      </c>
      <c r="M291" s="8" t="s">
        <v>50</v>
      </c>
      <c r="N291" s="8" t="s">
        <v>51</v>
      </c>
      <c r="O291" s="8">
        <v>316711.23200000002</v>
      </c>
      <c r="P291" s="12">
        <v>6143751.5329999998</v>
      </c>
      <c r="Q291" s="27" t="s">
        <v>586</v>
      </c>
    </row>
    <row r="292" spans="2:17">
      <c r="B292" s="9">
        <v>202000578</v>
      </c>
      <c r="C292" s="8">
        <v>2</v>
      </c>
      <c r="D292" s="8">
        <v>4</v>
      </c>
      <c r="E292" s="8">
        <v>160</v>
      </c>
      <c r="F292" s="9">
        <v>5</v>
      </c>
      <c r="G292" s="10">
        <v>43973.571469907409</v>
      </c>
      <c r="H292" s="10">
        <v>43973.601342592592</v>
      </c>
      <c r="I292" s="50">
        <v>0.72</v>
      </c>
      <c r="J292" s="9">
        <v>30</v>
      </c>
      <c r="K292" s="9" t="s">
        <v>4</v>
      </c>
      <c r="L292" s="8">
        <v>7308</v>
      </c>
      <c r="M292" s="8" t="s">
        <v>50</v>
      </c>
      <c r="N292" s="8" t="s">
        <v>51</v>
      </c>
      <c r="O292" s="8">
        <v>312413.86</v>
      </c>
      <c r="P292" s="12">
        <v>6147269.7419999996</v>
      </c>
      <c r="Q292" s="27" t="s">
        <v>623</v>
      </c>
    </row>
    <row r="293" spans="2:17">
      <c r="B293" s="9">
        <v>202000621</v>
      </c>
      <c r="C293" s="8">
        <v>2</v>
      </c>
      <c r="D293" s="8">
        <v>0</v>
      </c>
      <c r="E293" s="8">
        <v>0</v>
      </c>
      <c r="F293" s="9">
        <v>49</v>
      </c>
      <c r="G293" s="10">
        <v>43982.836736111109</v>
      </c>
      <c r="H293" s="10">
        <v>43983.017002314817</v>
      </c>
      <c r="I293" s="50">
        <v>4.33</v>
      </c>
      <c r="J293" s="9">
        <v>30</v>
      </c>
      <c r="K293" s="9" t="s">
        <v>4</v>
      </c>
      <c r="L293" s="8">
        <v>7308</v>
      </c>
      <c r="M293" s="8" t="s">
        <v>50</v>
      </c>
      <c r="N293" s="8" t="s">
        <v>275</v>
      </c>
      <c r="O293" s="8">
        <v>312127.511</v>
      </c>
      <c r="P293" s="12">
        <v>6142241.4110000003</v>
      </c>
      <c r="Q293" s="27" t="s">
        <v>626</v>
      </c>
    </row>
    <row r="294" spans="2:17">
      <c r="B294" s="9">
        <v>202001072</v>
      </c>
      <c r="C294" s="8">
        <v>2</v>
      </c>
      <c r="D294" s="8">
        <v>0</v>
      </c>
      <c r="E294" s="8">
        <v>0</v>
      </c>
      <c r="F294" s="9">
        <v>30</v>
      </c>
      <c r="G294" s="10">
        <v>44036.653136574074</v>
      </c>
      <c r="H294" s="10">
        <v>44036.728831018518</v>
      </c>
      <c r="I294" s="50">
        <v>1.82</v>
      </c>
      <c r="J294" s="9">
        <v>30</v>
      </c>
      <c r="K294" s="9" t="s">
        <v>4</v>
      </c>
      <c r="L294" s="8">
        <v>7308</v>
      </c>
      <c r="M294" s="8" t="s">
        <v>50</v>
      </c>
      <c r="N294" s="8" t="s">
        <v>275</v>
      </c>
      <c r="O294" s="8">
        <v>315187.16899999999</v>
      </c>
      <c r="P294" s="12">
        <v>6139968.1569999997</v>
      </c>
      <c r="Q294" s="27" t="s">
        <v>689</v>
      </c>
    </row>
    <row r="295" spans="2:17">
      <c r="B295" s="9">
        <v>202001688</v>
      </c>
      <c r="C295" s="8">
        <v>2</v>
      </c>
      <c r="D295" s="8">
        <v>3</v>
      </c>
      <c r="E295" s="8">
        <v>1030</v>
      </c>
      <c r="F295" s="9">
        <v>9</v>
      </c>
      <c r="G295" s="10">
        <v>44174.755023148151</v>
      </c>
      <c r="H295" s="10">
        <v>44174.755185185182</v>
      </c>
      <c r="I295" s="50">
        <v>0</v>
      </c>
      <c r="J295" s="9">
        <v>30</v>
      </c>
      <c r="K295" s="9" t="s">
        <v>4</v>
      </c>
      <c r="L295" s="8">
        <v>7308</v>
      </c>
      <c r="M295" s="8" t="s">
        <v>50</v>
      </c>
      <c r="N295" s="8" t="s">
        <v>51</v>
      </c>
      <c r="O295" s="8">
        <v>311272.02399999998</v>
      </c>
      <c r="P295" s="12">
        <v>6143671.7220000001</v>
      </c>
      <c r="Q295" s="27" t="s">
        <v>749</v>
      </c>
    </row>
    <row r="296" spans="2:17">
      <c r="B296" s="8">
        <v>202200258</v>
      </c>
      <c r="C296" s="8">
        <v>2</v>
      </c>
      <c r="D296" s="8">
        <v>4</v>
      </c>
      <c r="E296" s="8">
        <v>255</v>
      </c>
      <c r="F296" s="9">
        <v>11</v>
      </c>
      <c r="G296" s="10">
        <v>44614.291979166665</v>
      </c>
      <c r="H296" s="10">
        <v>44614.333333333336</v>
      </c>
      <c r="I296" s="50">
        <v>0.99</v>
      </c>
      <c r="J296" s="9">
        <v>30</v>
      </c>
      <c r="K296" s="9" t="s">
        <v>4</v>
      </c>
      <c r="L296" s="8">
        <v>7308</v>
      </c>
      <c r="M296" s="8" t="s">
        <v>50</v>
      </c>
      <c r="N296" s="8" t="s">
        <v>51</v>
      </c>
      <c r="O296" s="8">
        <v>315789.14899999998</v>
      </c>
      <c r="P296" s="12">
        <v>6139328.9780000001</v>
      </c>
      <c r="Q296" s="27" t="s">
        <v>998</v>
      </c>
    </row>
    <row r="297" spans="2:17">
      <c r="B297" s="8">
        <v>202200347</v>
      </c>
      <c r="C297" s="8">
        <v>2</v>
      </c>
      <c r="D297" s="8">
        <v>0</v>
      </c>
      <c r="E297" s="8">
        <v>0</v>
      </c>
      <c r="F297" s="9">
        <v>7</v>
      </c>
      <c r="G297" s="10">
        <v>44627.695902777778</v>
      </c>
      <c r="H297" s="10">
        <v>44627.766296296293</v>
      </c>
      <c r="I297" s="50">
        <v>1.69</v>
      </c>
      <c r="J297" s="9">
        <v>30</v>
      </c>
      <c r="K297" s="9" t="s">
        <v>4</v>
      </c>
      <c r="L297" s="8">
        <v>7308</v>
      </c>
      <c r="M297" s="8" t="s">
        <v>50</v>
      </c>
      <c r="N297" s="8" t="s">
        <v>275</v>
      </c>
      <c r="O297" s="8">
        <v>309041.26199999999</v>
      </c>
      <c r="P297" s="12">
        <v>6143829.8609999996</v>
      </c>
      <c r="Q297" s="27" t="s">
        <v>1017</v>
      </c>
    </row>
    <row r="298" spans="2:17">
      <c r="B298" s="8">
        <v>202200355</v>
      </c>
      <c r="C298" s="8">
        <v>2</v>
      </c>
      <c r="D298" s="8">
        <v>4</v>
      </c>
      <c r="E298" s="8">
        <v>255</v>
      </c>
      <c r="F298" s="9">
        <v>11</v>
      </c>
      <c r="G298" s="10">
        <v>44629.822129629632</v>
      </c>
      <c r="H298" s="10">
        <v>44629.866331018522</v>
      </c>
      <c r="I298" s="50">
        <v>1.06</v>
      </c>
      <c r="J298" s="9">
        <v>30</v>
      </c>
      <c r="K298" s="9" t="s">
        <v>4</v>
      </c>
      <c r="L298" s="8">
        <v>7308</v>
      </c>
      <c r="M298" s="8" t="s">
        <v>50</v>
      </c>
      <c r="N298" s="8" t="s">
        <v>51</v>
      </c>
      <c r="O298" s="8">
        <v>315789.14899999998</v>
      </c>
      <c r="P298" s="12">
        <v>6139328.9780000001</v>
      </c>
      <c r="Q298" s="27" t="s">
        <v>1018</v>
      </c>
    </row>
    <row r="299" spans="2:17">
      <c r="B299" s="8">
        <v>202200616</v>
      </c>
      <c r="C299" s="8">
        <v>2</v>
      </c>
      <c r="D299" s="8">
        <v>0</v>
      </c>
      <c r="E299" s="8">
        <v>0</v>
      </c>
      <c r="F299" s="9">
        <v>10</v>
      </c>
      <c r="G299" s="10">
        <v>44675.73196759259</v>
      </c>
      <c r="H299" s="10">
        <v>44675.807430555556</v>
      </c>
      <c r="I299" s="50">
        <v>1.81</v>
      </c>
      <c r="J299" s="9">
        <v>30</v>
      </c>
      <c r="K299" s="9" t="s">
        <v>4</v>
      </c>
      <c r="L299" s="8">
        <v>6303</v>
      </c>
      <c r="M299" s="8" t="s">
        <v>64</v>
      </c>
      <c r="N299" s="8" t="s">
        <v>275</v>
      </c>
      <c r="O299" s="8">
        <v>310321.76699999999</v>
      </c>
      <c r="P299" s="12">
        <v>6145014.3990000002</v>
      </c>
      <c r="Q299" s="27" t="s">
        <v>1054</v>
      </c>
    </row>
    <row r="300" spans="2:17">
      <c r="B300" s="8">
        <v>202201128</v>
      </c>
      <c r="C300" s="8">
        <v>2</v>
      </c>
      <c r="D300" s="8">
        <v>2</v>
      </c>
      <c r="E300" s="8">
        <v>90</v>
      </c>
      <c r="F300" s="9">
        <v>5</v>
      </c>
      <c r="G300" s="10">
        <v>44736.666377314818</v>
      </c>
      <c r="H300" s="10">
        <v>44736.736064814817</v>
      </c>
      <c r="I300" s="50">
        <v>1.67</v>
      </c>
      <c r="J300" s="9">
        <v>30</v>
      </c>
      <c r="K300" s="9" t="s">
        <v>4</v>
      </c>
      <c r="L300" s="8">
        <v>7308</v>
      </c>
      <c r="M300" s="8" t="s">
        <v>50</v>
      </c>
      <c r="N300" s="8" t="s">
        <v>51</v>
      </c>
      <c r="O300" s="8">
        <v>308372.05099999998</v>
      </c>
      <c r="P300" s="12">
        <v>6143215.2319999998</v>
      </c>
      <c r="Q300" s="27" t="s">
        <v>1109</v>
      </c>
    </row>
    <row r="301" spans="2:17">
      <c r="B301" s="8">
        <v>202201251</v>
      </c>
      <c r="C301" s="8">
        <v>2</v>
      </c>
      <c r="D301" s="8">
        <v>79</v>
      </c>
      <c r="E301" s="8">
        <v>5693</v>
      </c>
      <c r="F301" s="9">
        <v>724</v>
      </c>
      <c r="G301" s="10">
        <v>44752.573333333334</v>
      </c>
      <c r="H301" s="10">
        <v>44752.591238425928</v>
      </c>
      <c r="I301" s="50">
        <v>0.43</v>
      </c>
      <c r="J301" s="9">
        <v>30</v>
      </c>
      <c r="K301" s="9" t="s">
        <v>4</v>
      </c>
      <c r="L301" s="8">
        <v>7308</v>
      </c>
      <c r="M301" s="8" t="s">
        <v>50</v>
      </c>
      <c r="N301" s="8" t="s">
        <v>51</v>
      </c>
      <c r="O301" s="8">
        <v>314673.84499999997</v>
      </c>
      <c r="P301" s="12">
        <v>6145691.3380000005</v>
      </c>
      <c r="Q301" s="27" t="s">
        <v>1121</v>
      </c>
    </row>
    <row r="302" spans="2:17">
      <c r="B302" s="8">
        <v>202201251</v>
      </c>
      <c r="C302" s="8">
        <v>2</v>
      </c>
      <c r="D302" s="8">
        <v>15</v>
      </c>
      <c r="E302" s="8">
        <v>1355</v>
      </c>
      <c r="F302" s="9">
        <v>28</v>
      </c>
      <c r="G302" s="10">
        <v>44752.573333333334</v>
      </c>
      <c r="H302" s="10">
        <v>44752.675787037035</v>
      </c>
      <c r="I302" s="50">
        <v>2.46</v>
      </c>
      <c r="J302" s="9">
        <v>30</v>
      </c>
      <c r="K302" s="9" t="s">
        <v>4</v>
      </c>
      <c r="L302" s="8">
        <v>7308</v>
      </c>
      <c r="M302" s="8" t="s">
        <v>50</v>
      </c>
      <c r="N302" s="8" t="s">
        <v>51</v>
      </c>
      <c r="O302" s="8">
        <v>314673.84499999997</v>
      </c>
      <c r="P302" s="12">
        <v>6145691.3380000005</v>
      </c>
      <c r="Q302" s="27" t="s">
        <v>1121</v>
      </c>
    </row>
    <row r="303" spans="2:17">
      <c r="B303" s="8">
        <v>202201295</v>
      </c>
      <c r="C303" s="8">
        <v>2</v>
      </c>
      <c r="D303" s="8">
        <v>0</v>
      </c>
      <c r="E303" s="8">
        <v>0</v>
      </c>
      <c r="F303" s="9">
        <v>4</v>
      </c>
      <c r="G303" s="10">
        <v>44756.663506944446</v>
      </c>
      <c r="H303" s="10">
        <v>44756.787546296298</v>
      </c>
      <c r="I303" s="50">
        <v>2.98</v>
      </c>
      <c r="J303" s="9">
        <v>30</v>
      </c>
      <c r="K303" s="9" t="s">
        <v>4</v>
      </c>
      <c r="L303" s="8">
        <v>7308</v>
      </c>
      <c r="M303" s="8" t="s">
        <v>50</v>
      </c>
      <c r="N303" s="8" t="s">
        <v>275</v>
      </c>
      <c r="O303" s="8">
        <v>308587.72100000002</v>
      </c>
      <c r="P303" s="12">
        <v>6143440.0180000002</v>
      </c>
      <c r="Q303" s="27" t="s">
        <v>1129</v>
      </c>
    </row>
    <row r="304" spans="2:17">
      <c r="B304" s="8">
        <v>202201437</v>
      </c>
      <c r="C304" s="8">
        <v>2</v>
      </c>
      <c r="D304" s="8">
        <v>32</v>
      </c>
      <c r="E304" s="8">
        <v>3583</v>
      </c>
      <c r="F304" s="9">
        <v>213</v>
      </c>
      <c r="G304" s="10">
        <v>44787.557384259257</v>
      </c>
      <c r="H304" s="10">
        <v>44787.612615740742</v>
      </c>
      <c r="I304" s="50">
        <v>1.33</v>
      </c>
      <c r="J304" s="9">
        <v>30</v>
      </c>
      <c r="K304" s="9" t="s">
        <v>4</v>
      </c>
      <c r="L304" s="8">
        <v>7308</v>
      </c>
      <c r="M304" s="8" t="s">
        <v>50</v>
      </c>
      <c r="N304" s="8" t="s">
        <v>51</v>
      </c>
      <c r="O304" s="8">
        <v>314831.951</v>
      </c>
      <c r="P304" s="12">
        <v>6141955.8339999998</v>
      </c>
      <c r="Q304" s="27" t="s">
        <v>1137</v>
      </c>
    </row>
    <row r="305" spans="2:17">
      <c r="B305" s="8">
        <v>202201449</v>
      </c>
      <c r="C305" s="8">
        <v>2</v>
      </c>
      <c r="D305" s="8">
        <v>0</v>
      </c>
      <c r="E305" s="8">
        <v>0</v>
      </c>
      <c r="F305" s="9">
        <v>26</v>
      </c>
      <c r="G305" s="10">
        <v>44788.84815972222</v>
      </c>
      <c r="H305" s="10">
        <v>44788.878564814811</v>
      </c>
      <c r="I305" s="50">
        <v>0.73</v>
      </c>
      <c r="J305" s="9">
        <v>30</v>
      </c>
      <c r="K305" s="9" t="s">
        <v>4</v>
      </c>
      <c r="L305" s="8">
        <v>7308</v>
      </c>
      <c r="M305" s="8" t="s">
        <v>50</v>
      </c>
      <c r="N305" s="8" t="s">
        <v>275</v>
      </c>
      <c r="O305" s="8">
        <v>311748.46500000003</v>
      </c>
      <c r="P305" s="12">
        <v>6142330.5250000004</v>
      </c>
      <c r="Q305" s="27" t="s">
        <v>1140</v>
      </c>
    </row>
    <row r="306" spans="2:17">
      <c r="B306" s="8">
        <v>202201866</v>
      </c>
      <c r="C306" s="8">
        <v>2</v>
      </c>
      <c r="D306" s="8">
        <v>24</v>
      </c>
      <c r="E306" s="8">
        <v>1105</v>
      </c>
      <c r="F306" s="9">
        <v>247</v>
      </c>
      <c r="G306" s="10">
        <v>44890.680960648147</v>
      </c>
      <c r="H306" s="10">
        <v>44890.697962962964</v>
      </c>
      <c r="I306" s="50">
        <v>0.41</v>
      </c>
      <c r="J306" s="9">
        <v>30</v>
      </c>
      <c r="K306" s="9" t="s">
        <v>4</v>
      </c>
      <c r="L306" s="8">
        <v>7308</v>
      </c>
      <c r="M306" s="8" t="s">
        <v>50</v>
      </c>
      <c r="N306" s="8" t="s">
        <v>51</v>
      </c>
      <c r="O306" s="8">
        <v>315253.46399999998</v>
      </c>
      <c r="P306" s="12">
        <v>6144699.2850000001</v>
      </c>
      <c r="Q306" s="27" t="s">
        <v>1175</v>
      </c>
    </row>
    <row r="307" spans="2:17">
      <c r="B307" s="8">
        <v>202300462</v>
      </c>
      <c r="C307" s="8">
        <v>2</v>
      </c>
      <c r="D307" s="8">
        <v>26</v>
      </c>
      <c r="E307" s="8">
        <v>1873</v>
      </c>
      <c r="F307" s="9">
        <v>200</v>
      </c>
      <c r="G307" s="10">
        <v>45032.52548611111</v>
      </c>
      <c r="H307" s="10">
        <v>45032.537210648145</v>
      </c>
      <c r="I307" s="50">
        <v>0.28000000000000003</v>
      </c>
      <c r="J307" s="9">
        <v>30</v>
      </c>
      <c r="K307" s="9" t="s">
        <v>4</v>
      </c>
      <c r="L307" s="8">
        <v>7308</v>
      </c>
      <c r="M307" s="8" t="s">
        <v>50</v>
      </c>
      <c r="N307" s="8" t="s">
        <v>51</v>
      </c>
      <c r="O307" s="8"/>
      <c r="P307" s="12"/>
      <c r="Q307" s="27" t="s">
        <v>1230</v>
      </c>
    </row>
    <row r="308" spans="2:17">
      <c r="B308" s="8">
        <v>202300462</v>
      </c>
      <c r="C308" s="8">
        <v>2</v>
      </c>
      <c r="D308" s="8">
        <v>6</v>
      </c>
      <c r="E308" s="8">
        <v>1710</v>
      </c>
      <c r="F308" s="9">
        <v>16</v>
      </c>
      <c r="G308" s="10">
        <v>45032.52548611111</v>
      </c>
      <c r="H308" s="10">
        <v>45032.702418981484</v>
      </c>
      <c r="I308" s="50">
        <v>4.25</v>
      </c>
      <c r="J308" s="9">
        <v>30</v>
      </c>
      <c r="K308" s="9" t="s">
        <v>4</v>
      </c>
      <c r="L308" s="8">
        <v>7308</v>
      </c>
      <c r="M308" s="8" t="s">
        <v>50</v>
      </c>
      <c r="N308" s="8" t="s">
        <v>51</v>
      </c>
      <c r="O308" s="8"/>
      <c r="P308" s="12"/>
      <c r="Q308" s="27" t="s">
        <v>1230</v>
      </c>
    </row>
    <row r="309" spans="2:17">
      <c r="B309" s="8">
        <v>202301293</v>
      </c>
      <c r="C309" s="8">
        <v>2</v>
      </c>
      <c r="D309" s="8">
        <v>6</v>
      </c>
      <c r="E309" s="8">
        <v>185</v>
      </c>
      <c r="F309" s="9">
        <v>120</v>
      </c>
      <c r="G309" s="10">
        <v>45159.360405092593</v>
      </c>
      <c r="H309" s="10">
        <v>45159.423935185187</v>
      </c>
      <c r="I309" s="50">
        <v>1.52</v>
      </c>
      <c r="J309" s="9">
        <v>30</v>
      </c>
      <c r="K309" s="9" t="s">
        <v>4</v>
      </c>
      <c r="L309" s="8">
        <v>7308</v>
      </c>
      <c r="M309" s="8" t="s">
        <v>50</v>
      </c>
      <c r="N309" s="8" t="s">
        <v>51</v>
      </c>
      <c r="O309" s="8"/>
      <c r="P309" s="12"/>
      <c r="Q309" s="27" t="s">
        <v>1312</v>
      </c>
    </row>
    <row r="310" spans="2:17">
      <c r="B310" s="8">
        <v>202400880</v>
      </c>
      <c r="C310" s="8">
        <v>2</v>
      </c>
      <c r="D310" s="8">
        <v>1</v>
      </c>
      <c r="E310" s="8">
        <v>25</v>
      </c>
      <c r="F310" s="9">
        <v>7</v>
      </c>
      <c r="G310" s="10">
        <v>45451.857905092591</v>
      </c>
      <c r="H310" s="10">
        <v>45451.880208333336</v>
      </c>
      <c r="I310" s="50">
        <v>0.54</v>
      </c>
      <c r="J310" s="9">
        <v>30</v>
      </c>
      <c r="K310" s="9" t="s">
        <v>4</v>
      </c>
      <c r="L310" s="8">
        <v>7308</v>
      </c>
      <c r="M310" s="8" t="s">
        <v>50</v>
      </c>
      <c r="N310" s="8" t="s">
        <v>51</v>
      </c>
      <c r="O310" s="8"/>
      <c r="P310" s="12"/>
      <c r="Q310" s="27" t="s">
        <v>1439</v>
      </c>
    </row>
    <row r="311" spans="2:17">
      <c r="B311" s="8">
        <v>202401441</v>
      </c>
      <c r="C311" s="8">
        <v>2</v>
      </c>
      <c r="D311" s="8">
        <v>1</v>
      </c>
      <c r="E311" s="8">
        <v>25</v>
      </c>
      <c r="F311" s="9">
        <v>39</v>
      </c>
      <c r="G311" s="10">
        <v>45507.476643518516</v>
      </c>
      <c r="H311" s="10">
        <v>45507.738032407404</v>
      </c>
      <c r="I311" s="50">
        <v>6.27</v>
      </c>
      <c r="J311" s="9">
        <v>30</v>
      </c>
      <c r="K311" s="9" t="s">
        <v>4</v>
      </c>
      <c r="L311" s="8">
        <v>7308</v>
      </c>
      <c r="M311" s="8" t="s">
        <v>50</v>
      </c>
      <c r="N311" s="8" t="s">
        <v>51</v>
      </c>
      <c r="O311" s="8"/>
      <c r="P311" s="12"/>
      <c r="Q311" s="27" t="s">
        <v>1519</v>
      </c>
    </row>
    <row r="312" spans="2:17">
      <c r="B312" s="8">
        <v>202401477</v>
      </c>
      <c r="C312" s="8">
        <v>2</v>
      </c>
      <c r="D312" s="8">
        <v>0</v>
      </c>
      <c r="E312" s="8">
        <v>0</v>
      </c>
      <c r="F312" s="9">
        <v>8</v>
      </c>
      <c r="G312" s="10">
        <v>45508.819768518515</v>
      </c>
      <c r="H312" s="10">
        <v>45508.885092592594</v>
      </c>
      <c r="I312" s="50">
        <v>1.57</v>
      </c>
      <c r="J312" s="9">
        <v>30</v>
      </c>
      <c r="K312" s="9" t="s">
        <v>4</v>
      </c>
      <c r="L312" s="8">
        <v>6303</v>
      </c>
      <c r="M312" s="8" t="s">
        <v>64</v>
      </c>
      <c r="N312" s="8" t="s">
        <v>275</v>
      </c>
      <c r="O312" s="8"/>
      <c r="P312" s="12"/>
      <c r="Q312" s="27" t="s">
        <v>1521</v>
      </c>
    </row>
    <row r="313" spans="2:17">
      <c r="B313" s="8">
        <v>202401872</v>
      </c>
      <c r="C313" s="8">
        <v>2</v>
      </c>
      <c r="D313" s="8">
        <v>0</v>
      </c>
      <c r="E313" s="8">
        <v>0</v>
      </c>
      <c r="F313" s="9">
        <v>34</v>
      </c>
      <c r="G313" s="10">
        <v>45592.904374999998</v>
      </c>
      <c r="H313" s="10">
        <v>45592.94458333333</v>
      </c>
      <c r="I313" s="50">
        <v>0.97</v>
      </c>
      <c r="J313" s="9">
        <v>30</v>
      </c>
      <c r="K313" s="9" t="s">
        <v>4</v>
      </c>
      <c r="L313" s="8">
        <v>6303</v>
      </c>
      <c r="M313" s="8" t="s">
        <v>64</v>
      </c>
      <c r="N313" s="8" t="s">
        <v>275</v>
      </c>
      <c r="O313" s="8"/>
      <c r="P313" s="12"/>
      <c r="Q313" s="27" t="s">
        <v>1542</v>
      </c>
    </row>
    <row r="314" spans="2:17">
      <c r="B314" s="8">
        <v>202500370</v>
      </c>
      <c r="C314" s="8">
        <v>2</v>
      </c>
      <c r="D314" s="8">
        <v>0</v>
      </c>
      <c r="E314" s="8">
        <v>0</v>
      </c>
      <c r="F314" s="9">
        <v>7</v>
      </c>
      <c r="G314" s="10">
        <v>45746.540185185186</v>
      </c>
      <c r="H314" s="10">
        <v>45746.589849537035</v>
      </c>
      <c r="I314" s="50">
        <v>1.19</v>
      </c>
      <c r="J314" s="9">
        <v>30</v>
      </c>
      <c r="K314" s="9" t="s">
        <v>4</v>
      </c>
      <c r="L314" s="8">
        <v>7308</v>
      </c>
      <c r="M314" s="8" t="s">
        <v>50</v>
      </c>
      <c r="N314" s="8" t="s">
        <v>275</v>
      </c>
      <c r="O314" s="8"/>
      <c r="P314" s="12"/>
      <c r="Q314" s="27" t="s">
        <v>1592</v>
      </c>
    </row>
    <row r="315" spans="2:17">
      <c r="B315" s="8">
        <v>202500557</v>
      </c>
      <c r="C315" s="8">
        <v>2</v>
      </c>
      <c r="D315" s="8">
        <v>0</v>
      </c>
      <c r="E315" s="8">
        <v>0</v>
      </c>
      <c r="F315" s="9">
        <v>27</v>
      </c>
      <c r="G315" s="10">
        <v>45791.769479166665</v>
      </c>
      <c r="H315" s="10">
        <v>45791.849548611113</v>
      </c>
      <c r="I315" s="50">
        <v>1.92</v>
      </c>
      <c r="J315" s="9">
        <v>30</v>
      </c>
      <c r="K315" s="9" t="s">
        <v>4</v>
      </c>
      <c r="L315" s="8">
        <v>6303</v>
      </c>
      <c r="M315" s="8" t="s">
        <v>64</v>
      </c>
      <c r="N315" s="8" t="s">
        <v>275</v>
      </c>
      <c r="O315" s="8"/>
      <c r="P315" s="12"/>
      <c r="Q315" s="27" t="s">
        <v>1597</v>
      </c>
    </row>
    <row r="316" spans="2:17">
      <c r="B316" s="8">
        <v>202500741</v>
      </c>
      <c r="C316" s="8">
        <v>2</v>
      </c>
      <c r="D316" s="8">
        <v>9</v>
      </c>
      <c r="E316" s="8">
        <v>180</v>
      </c>
      <c r="F316" s="9">
        <v>86</v>
      </c>
      <c r="G316" s="10">
        <v>45823.443611111114</v>
      </c>
      <c r="H316" s="10">
        <v>45823.513761574075</v>
      </c>
      <c r="I316" s="50">
        <v>1.68</v>
      </c>
      <c r="J316" s="9">
        <v>30</v>
      </c>
      <c r="K316" s="9" t="s">
        <v>4</v>
      </c>
      <c r="L316" s="8">
        <v>7308</v>
      </c>
      <c r="M316" s="8" t="s">
        <v>50</v>
      </c>
      <c r="N316" s="8" t="s">
        <v>51</v>
      </c>
      <c r="O316" s="8"/>
      <c r="P316" s="12"/>
      <c r="Q316" s="27" t="s">
        <v>1609</v>
      </c>
    </row>
    <row r="317" spans="2:17">
      <c r="B317" s="8">
        <v>202501001</v>
      </c>
      <c r="C317" s="8">
        <v>2</v>
      </c>
      <c r="D317" s="8">
        <v>42</v>
      </c>
      <c r="E317" s="8">
        <v>2455</v>
      </c>
      <c r="F317" s="9">
        <v>497</v>
      </c>
      <c r="G317" s="10">
        <v>45865.301388888889</v>
      </c>
      <c r="H317" s="10">
        <v>45865.326388888891</v>
      </c>
      <c r="I317" s="50">
        <v>0.6</v>
      </c>
      <c r="J317" s="9">
        <v>30</v>
      </c>
      <c r="K317" s="9" t="s">
        <v>4</v>
      </c>
      <c r="L317" s="8">
        <v>7308</v>
      </c>
      <c r="M317" s="8" t="s">
        <v>50</v>
      </c>
      <c r="N317" s="8" t="s">
        <v>51</v>
      </c>
      <c r="O317" s="8"/>
      <c r="P317" s="12"/>
      <c r="Q317" s="27" t="s">
        <v>1624</v>
      </c>
    </row>
    <row r="318" spans="2:17">
      <c r="B318" s="8">
        <v>202501001</v>
      </c>
      <c r="C318" s="8">
        <v>2</v>
      </c>
      <c r="D318" s="8">
        <v>58</v>
      </c>
      <c r="E318" s="8">
        <v>5502.5</v>
      </c>
      <c r="F318" s="9">
        <v>343</v>
      </c>
      <c r="G318" s="10">
        <v>45865.301388888889</v>
      </c>
      <c r="H318" s="10">
        <v>45865.364583333336</v>
      </c>
      <c r="I318" s="50">
        <v>1.52</v>
      </c>
      <c r="J318" s="9">
        <v>30</v>
      </c>
      <c r="K318" s="9" t="s">
        <v>4</v>
      </c>
      <c r="L318" s="8">
        <v>7308</v>
      </c>
      <c r="M318" s="8" t="s">
        <v>50</v>
      </c>
      <c r="N318" s="8" t="s">
        <v>51</v>
      </c>
      <c r="O318" s="8"/>
      <c r="P318" s="12"/>
      <c r="Q318" s="27" t="s">
        <v>1624</v>
      </c>
    </row>
    <row r="319" spans="2:17">
      <c r="B319" s="8">
        <v>202501556</v>
      </c>
      <c r="C319" s="8">
        <v>2</v>
      </c>
      <c r="D319" s="8">
        <v>0</v>
      </c>
      <c r="E319" s="8">
        <v>0</v>
      </c>
      <c r="F319" s="9">
        <v>21</v>
      </c>
      <c r="G319" s="10">
        <v>46008.578032407408</v>
      </c>
      <c r="H319" s="10">
        <v>46008.626134259262</v>
      </c>
      <c r="I319" s="50">
        <v>1.1499999999999999</v>
      </c>
      <c r="J319" s="9">
        <v>30</v>
      </c>
      <c r="K319" s="9" t="s">
        <v>4</v>
      </c>
      <c r="L319" s="8">
        <v>7308</v>
      </c>
      <c r="M319" s="8" t="s">
        <v>50</v>
      </c>
      <c r="N319" s="8" t="s">
        <v>275</v>
      </c>
      <c r="O319" s="8"/>
      <c r="P319" s="12"/>
      <c r="Q319" s="27" t="s">
        <v>1657</v>
      </c>
    </row>
    <row r="320" spans="2:17">
      <c r="B320" s="9">
        <v>201900483</v>
      </c>
      <c r="C320" s="8">
        <v>2</v>
      </c>
      <c r="D320" s="8">
        <v>9</v>
      </c>
      <c r="E320" s="8">
        <v>428</v>
      </c>
      <c r="F320" s="9">
        <v>27</v>
      </c>
      <c r="G320" s="10">
        <v>43572.647233796299</v>
      </c>
      <c r="H320" s="10">
        <v>43572.807175925926</v>
      </c>
      <c r="I320" s="50">
        <v>3.84</v>
      </c>
      <c r="J320" s="9">
        <v>31</v>
      </c>
      <c r="K320" s="9" t="s">
        <v>4</v>
      </c>
      <c r="L320" s="8">
        <v>7308</v>
      </c>
      <c r="M320" s="8" t="s">
        <v>50</v>
      </c>
      <c r="N320" s="8" t="s">
        <v>51</v>
      </c>
      <c r="O320" s="8">
        <v>316202.64299999998</v>
      </c>
      <c r="P320" s="12">
        <v>6140330.3250000002</v>
      </c>
      <c r="Q320" s="27" t="s">
        <v>417</v>
      </c>
    </row>
    <row r="321" spans="2:17">
      <c r="B321" s="9">
        <v>201900634</v>
      </c>
      <c r="C321" s="8">
        <v>2</v>
      </c>
      <c r="D321" s="8">
        <v>0</v>
      </c>
      <c r="E321" s="8">
        <v>0</v>
      </c>
      <c r="F321" s="9">
        <v>45</v>
      </c>
      <c r="G321" s="10">
        <v>43607.527453703704</v>
      </c>
      <c r="H321" s="10">
        <v>43607.552268518521</v>
      </c>
      <c r="I321" s="50">
        <v>0.6</v>
      </c>
      <c r="J321" s="9">
        <v>31</v>
      </c>
      <c r="K321" s="9" t="s">
        <v>4</v>
      </c>
      <c r="L321" s="8">
        <v>7308</v>
      </c>
      <c r="M321" s="8" t="s">
        <v>50</v>
      </c>
      <c r="N321" s="8" t="s">
        <v>275</v>
      </c>
      <c r="O321" s="8">
        <v>316711.23200000002</v>
      </c>
      <c r="P321" s="12">
        <v>6143751.5329999998</v>
      </c>
      <c r="Q321" s="27" t="s">
        <v>439</v>
      </c>
    </row>
    <row r="322" spans="2:17">
      <c r="B322" s="9">
        <v>201900725</v>
      </c>
      <c r="C322" s="8">
        <v>2</v>
      </c>
      <c r="D322" s="8">
        <v>0</v>
      </c>
      <c r="E322" s="8">
        <v>0</v>
      </c>
      <c r="F322" s="9">
        <v>18</v>
      </c>
      <c r="G322" s="10">
        <v>43617.344039351854</v>
      </c>
      <c r="H322" s="10">
        <v>43617.430868055555</v>
      </c>
      <c r="I322" s="50">
        <v>2.08</v>
      </c>
      <c r="J322" s="9">
        <v>31</v>
      </c>
      <c r="K322" s="9" t="s">
        <v>4</v>
      </c>
      <c r="L322" s="8">
        <v>7308</v>
      </c>
      <c r="M322" s="8" t="s">
        <v>50</v>
      </c>
      <c r="N322" s="8" t="s">
        <v>275</v>
      </c>
      <c r="O322" s="8">
        <v>314633.85557293001</v>
      </c>
      <c r="P322" s="12">
        <v>6145748.1654890198</v>
      </c>
      <c r="Q322" s="27" t="s">
        <v>460</v>
      </c>
    </row>
    <row r="323" spans="2:17">
      <c r="B323" s="9">
        <v>202000019</v>
      </c>
      <c r="C323" s="8">
        <v>2</v>
      </c>
      <c r="D323" s="8">
        <v>6</v>
      </c>
      <c r="E323" s="8">
        <v>745</v>
      </c>
      <c r="F323" s="9">
        <v>103</v>
      </c>
      <c r="G323" s="10">
        <v>43835.388888888891</v>
      </c>
      <c r="H323" s="10">
        <v>43835.46875</v>
      </c>
      <c r="I323" s="50">
        <v>1.92</v>
      </c>
      <c r="J323" s="9">
        <v>31</v>
      </c>
      <c r="K323" s="9" t="s">
        <v>4</v>
      </c>
      <c r="L323" s="8">
        <v>7308</v>
      </c>
      <c r="M323" s="8" t="s">
        <v>50</v>
      </c>
      <c r="N323" s="8" t="s">
        <v>51</v>
      </c>
      <c r="O323" s="8">
        <v>307466.614</v>
      </c>
      <c r="P323" s="12">
        <v>6142383.352</v>
      </c>
      <c r="Q323" s="27" t="s">
        <v>554</v>
      </c>
    </row>
    <row r="324" spans="2:17">
      <c r="B324" s="9">
        <v>202100597</v>
      </c>
      <c r="C324" s="8">
        <v>2</v>
      </c>
      <c r="D324" s="8">
        <v>0</v>
      </c>
      <c r="E324" s="8">
        <v>0</v>
      </c>
      <c r="F324" s="9">
        <v>89</v>
      </c>
      <c r="G324" s="10">
        <v>44333.655081018522</v>
      </c>
      <c r="H324" s="10">
        <v>44333.733101851853</v>
      </c>
      <c r="I324" s="50">
        <v>1.87</v>
      </c>
      <c r="J324" s="9">
        <v>31</v>
      </c>
      <c r="K324" s="9" t="s">
        <v>4</v>
      </c>
      <c r="L324" s="8">
        <v>7308</v>
      </c>
      <c r="M324" s="8" t="s">
        <v>50</v>
      </c>
      <c r="N324" s="8" t="s">
        <v>275</v>
      </c>
      <c r="O324" s="8">
        <v>308212.08600000001</v>
      </c>
      <c r="P324" s="12">
        <v>6143353.3310000002</v>
      </c>
      <c r="Q324" s="27" t="s">
        <v>813</v>
      </c>
    </row>
    <row r="325" spans="2:17">
      <c r="B325" s="8">
        <v>201800008</v>
      </c>
      <c r="C325" s="8">
        <v>2</v>
      </c>
      <c r="D325" s="8">
        <v>2</v>
      </c>
      <c r="E325" s="8">
        <v>55</v>
      </c>
      <c r="F325" s="8">
        <v>2</v>
      </c>
      <c r="G325" s="10">
        <v>43112.680555555598</v>
      </c>
      <c r="H325" s="10">
        <v>43112.761111111096</v>
      </c>
      <c r="I325" s="50">
        <v>1.9333333333333333</v>
      </c>
      <c r="J325" s="9">
        <v>1101</v>
      </c>
      <c r="K325" s="9" t="s">
        <v>4</v>
      </c>
      <c r="L325" s="9">
        <v>7308</v>
      </c>
      <c r="M325" s="11" t="s">
        <v>50</v>
      </c>
      <c r="N325" s="11" t="s">
        <v>51</v>
      </c>
      <c r="O325" s="11">
        <v>312406.84999999998</v>
      </c>
      <c r="P325" s="11">
        <v>6146516.46</v>
      </c>
      <c r="Q325" s="30" t="s">
        <v>59</v>
      </c>
    </row>
    <row r="326" spans="2:17">
      <c r="B326" s="8">
        <v>201800106</v>
      </c>
      <c r="C326" s="8">
        <v>2</v>
      </c>
      <c r="D326" s="8">
        <v>4</v>
      </c>
      <c r="E326" s="8">
        <v>60</v>
      </c>
      <c r="F326" s="9">
        <v>32</v>
      </c>
      <c r="G326" s="10">
        <v>43177.857638888898</v>
      </c>
      <c r="H326" s="10">
        <v>43177.977083333302</v>
      </c>
      <c r="I326" s="51">
        <v>2.8666666666666667</v>
      </c>
      <c r="J326" s="9">
        <v>1101</v>
      </c>
      <c r="K326" s="9" t="s">
        <v>4</v>
      </c>
      <c r="L326" s="9">
        <v>7308</v>
      </c>
      <c r="M326" s="8" t="s">
        <v>50</v>
      </c>
      <c r="N326" s="8" t="s">
        <v>51</v>
      </c>
      <c r="O326" s="12">
        <v>309289.19400000002</v>
      </c>
      <c r="P326" s="27">
        <v>6143901.7800000003</v>
      </c>
      <c r="Q326" s="27" t="s">
        <v>112</v>
      </c>
    </row>
    <row r="327" spans="2:17">
      <c r="B327" s="8">
        <v>201800252</v>
      </c>
      <c r="C327" s="8">
        <v>2</v>
      </c>
      <c r="D327" s="8">
        <v>80</v>
      </c>
      <c r="E327" s="8">
        <v>5138</v>
      </c>
      <c r="F327" s="9">
        <v>673</v>
      </c>
      <c r="G327" s="10">
        <v>43261.668807870403</v>
      </c>
      <c r="H327" s="10">
        <v>43261.729861111096</v>
      </c>
      <c r="I327" s="51">
        <v>1.4652777777777777</v>
      </c>
      <c r="J327" s="9">
        <v>1101</v>
      </c>
      <c r="K327" s="9" t="s">
        <v>4</v>
      </c>
      <c r="L327" s="9">
        <v>7308</v>
      </c>
      <c r="M327" s="8" t="s">
        <v>50</v>
      </c>
      <c r="N327" s="8" t="s">
        <v>51</v>
      </c>
      <c r="O327" s="12">
        <v>314775.92700000003</v>
      </c>
      <c r="P327" s="27">
        <v>6145686.8480000002</v>
      </c>
      <c r="Q327" s="27" t="s">
        <v>186</v>
      </c>
    </row>
    <row r="328" spans="2:17">
      <c r="B328" s="8">
        <v>201800450</v>
      </c>
      <c r="C328" s="8">
        <v>2</v>
      </c>
      <c r="D328" s="8">
        <v>1</v>
      </c>
      <c r="E328" s="8">
        <v>15</v>
      </c>
      <c r="F328" s="9">
        <v>9</v>
      </c>
      <c r="G328" s="10">
        <v>43417.6971990741</v>
      </c>
      <c r="H328" s="10">
        <v>43417.751388888901</v>
      </c>
      <c r="I328" s="51">
        <v>1.3005555555555555</v>
      </c>
      <c r="J328" s="9">
        <v>1101</v>
      </c>
      <c r="K328" s="9" t="s">
        <v>4</v>
      </c>
      <c r="L328" s="9">
        <v>7308</v>
      </c>
      <c r="M328" s="8" t="s">
        <v>50</v>
      </c>
      <c r="N328" s="8" t="s">
        <v>51</v>
      </c>
      <c r="O328" s="12">
        <v>307778.84000000003</v>
      </c>
      <c r="P328" s="27">
        <v>6142507.1699999999</v>
      </c>
      <c r="Q328" s="27" t="s">
        <v>205</v>
      </c>
    </row>
    <row r="329" spans="2:17">
      <c r="B329" s="8">
        <v>201800012</v>
      </c>
      <c r="C329" s="8">
        <v>2</v>
      </c>
      <c r="D329" s="8">
        <v>5</v>
      </c>
      <c r="E329" s="8">
        <v>140</v>
      </c>
      <c r="F329" s="8">
        <v>41</v>
      </c>
      <c r="G329" s="10">
        <v>43124.784722222197</v>
      </c>
      <c r="H329" s="10">
        <v>43124.864583333299</v>
      </c>
      <c r="I329" s="50">
        <v>1.9166666666666667</v>
      </c>
      <c r="J329" s="9">
        <v>1402</v>
      </c>
      <c r="K329" s="9" t="s">
        <v>4</v>
      </c>
      <c r="L329" s="9">
        <v>6303</v>
      </c>
      <c r="M329" s="11" t="s">
        <v>64</v>
      </c>
      <c r="N329" s="11" t="s">
        <v>51</v>
      </c>
      <c r="O329" s="11">
        <v>311895.56199999998</v>
      </c>
      <c r="P329" s="11">
        <v>6147369.8789999997</v>
      </c>
      <c r="Q329" s="30" t="s">
        <v>65</v>
      </c>
    </row>
    <row r="330" spans="2:17">
      <c r="B330" s="8">
        <v>201800394</v>
      </c>
      <c r="C330" s="8">
        <v>2</v>
      </c>
      <c r="D330" s="8">
        <v>1</v>
      </c>
      <c r="E330" s="8">
        <v>75</v>
      </c>
      <c r="F330" s="9">
        <v>44</v>
      </c>
      <c r="G330" s="10">
        <v>43357.888854166697</v>
      </c>
      <c r="H330" s="10">
        <v>43357.917916666702</v>
      </c>
      <c r="I330" s="51">
        <v>0.69750000000000001</v>
      </c>
      <c r="J330" s="9">
        <v>1502</v>
      </c>
      <c r="K330" s="9" t="s">
        <v>4</v>
      </c>
      <c r="L330" s="9">
        <v>7308</v>
      </c>
      <c r="M330" s="8" t="s">
        <v>50</v>
      </c>
      <c r="N330" s="8" t="s">
        <v>51</v>
      </c>
      <c r="O330" s="12">
        <v>316650.39</v>
      </c>
      <c r="P330" s="27">
        <v>6143861.5499999998</v>
      </c>
      <c r="Q330" s="27" t="s">
        <v>263</v>
      </c>
    </row>
    <row r="331" spans="2:17">
      <c r="B331" s="8">
        <v>201800148</v>
      </c>
      <c r="C331" s="8">
        <v>2</v>
      </c>
      <c r="D331" s="8">
        <v>1</v>
      </c>
      <c r="E331" s="8">
        <v>15</v>
      </c>
      <c r="F331" s="9">
        <v>8</v>
      </c>
      <c r="G331" s="10">
        <v>43207.552083333299</v>
      </c>
      <c r="H331" s="10">
        <v>43207.586111111101</v>
      </c>
      <c r="I331" s="51">
        <v>0.81666666666666665</v>
      </c>
      <c r="J331" s="9">
        <v>1801</v>
      </c>
      <c r="K331" s="9" t="s">
        <v>4</v>
      </c>
      <c r="L331" s="9">
        <v>7308</v>
      </c>
      <c r="M331" s="8" t="s">
        <v>50</v>
      </c>
      <c r="N331" s="8" t="s">
        <v>51</v>
      </c>
      <c r="O331" s="12">
        <v>308526.58</v>
      </c>
      <c r="P331" s="27">
        <v>6143273.8099999996</v>
      </c>
      <c r="Q331" s="27" t="s">
        <v>136</v>
      </c>
    </row>
    <row r="332" spans="2:17">
      <c r="B332" s="8">
        <v>201800250</v>
      </c>
      <c r="C332" s="8">
        <v>2</v>
      </c>
      <c r="D332" s="8">
        <v>1</v>
      </c>
      <c r="E332" s="8">
        <v>15</v>
      </c>
      <c r="F332" s="9">
        <v>9</v>
      </c>
      <c r="G332" s="10">
        <v>43261.465277777803</v>
      </c>
      <c r="H332" s="10">
        <v>43261.569444444402</v>
      </c>
      <c r="I332" s="51">
        <v>2.5</v>
      </c>
      <c r="J332" s="9">
        <v>1801</v>
      </c>
      <c r="K332" s="9" t="s">
        <v>4</v>
      </c>
      <c r="L332" s="9">
        <v>7308</v>
      </c>
      <c r="M332" s="8" t="s">
        <v>50</v>
      </c>
      <c r="N332" s="8" t="s">
        <v>51</v>
      </c>
      <c r="O332" s="12">
        <v>307790.24</v>
      </c>
      <c r="P332" s="27">
        <v>6142507.1699999999</v>
      </c>
      <c r="Q332" s="27" t="s">
        <v>167</v>
      </c>
    </row>
    <row r="333" spans="2:17">
      <c r="B333" s="8">
        <v>201800014</v>
      </c>
      <c r="C333" s="8">
        <v>2</v>
      </c>
      <c r="D333" s="8">
        <v>3</v>
      </c>
      <c r="E333" s="8">
        <v>160</v>
      </c>
      <c r="F333" s="8">
        <v>15</v>
      </c>
      <c r="G333" s="10">
        <v>43129.656944444403</v>
      </c>
      <c r="H333" s="10">
        <v>43129.722222222197</v>
      </c>
      <c r="I333" s="50">
        <v>1.5666666666666667</v>
      </c>
      <c r="J333" s="9">
        <v>1802</v>
      </c>
      <c r="K333" s="9" t="s">
        <v>4</v>
      </c>
      <c r="L333" s="9">
        <v>7308</v>
      </c>
      <c r="M333" s="11" t="s">
        <v>50</v>
      </c>
      <c r="N333" s="11" t="s">
        <v>51</v>
      </c>
      <c r="O333" s="11">
        <v>315773.88199999998</v>
      </c>
      <c r="P333" s="11">
        <v>6139292.2460000003</v>
      </c>
      <c r="Q333" s="30" t="s">
        <v>67</v>
      </c>
    </row>
    <row r="334" spans="2:17">
      <c r="B334" s="8">
        <v>201800102</v>
      </c>
      <c r="C334" s="8">
        <v>2</v>
      </c>
      <c r="D334" s="8">
        <v>1</v>
      </c>
      <c r="E334" s="8">
        <v>10</v>
      </c>
      <c r="F334" s="9">
        <v>6</v>
      </c>
      <c r="G334" s="10">
        <v>43177.375694444403</v>
      </c>
      <c r="H334" s="10">
        <v>43177.477083333302</v>
      </c>
      <c r="I334" s="51">
        <v>2.4333333333333331</v>
      </c>
      <c r="J334" s="9">
        <v>1802</v>
      </c>
      <c r="K334" s="9" t="s">
        <v>4</v>
      </c>
      <c r="L334" s="9">
        <v>7308</v>
      </c>
      <c r="M334" s="8" t="s">
        <v>50</v>
      </c>
      <c r="N334" s="8" t="s">
        <v>51</v>
      </c>
      <c r="O334" s="12">
        <v>309020.47200000001</v>
      </c>
      <c r="P334" s="27">
        <v>6144239.1189999999</v>
      </c>
      <c r="Q334" s="27" t="s">
        <v>108</v>
      </c>
    </row>
    <row r="335" spans="2:17">
      <c r="B335" s="8">
        <v>201800196</v>
      </c>
      <c r="C335" s="8">
        <v>2</v>
      </c>
      <c r="D335" s="8">
        <v>69</v>
      </c>
      <c r="E335" s="8">
        <v>4813</v>
      </c>
      <c r="F335" s="9">
        <v>504</v>
      </c>
      <c r="G335" s="10">
        <v>43249.160868055602</v>
      </c>
      <c r="H335" s="10">
        <v>43249.424826388902</v>
      </c>
      <c r="I335" s="51">
        <v>6.335</v>
      </c>
      <c r="J335" s="9">
        <v>1802</v>
      </c>
      <c r="K335" s="9" t="s">
        <v>4</v>
      </c>
      <c r="L335" s="9">
        <v>7308</v>
      </c>
      <c r="M335" s="8" t="s">
        <v>50</v>
      </c>
      <c r="N335" s="8" t="s">
        <v>51</v>
      </c>
      <c r="O335" s="12">
        <v>314775.92700000003</v>
      </c>
      <c r="P335" s="27">
        <v>6145686.8480000002</v>
      </c>
      <c r="Q335" s="27" t="s">
        <v>159</v>
      </c>
    </row>
    <row r="336" spans="2:17">
      <c r="B336" s="8">
        <v>201800218</v>
      </c>
      <c r="C336" s="8">
        <v>2</v>
      </c>
      <c r="D336" s="8">
        <v>1</v>
      </c>
      <c r="E336" s="8">
        <v>15</v>
      </c>
      <c r="F336" s="9">
        <v>9</v>
      </c>
      <c r="G336" s="10">
        <v>43249.557569444398</v>
      </c>
      <c r="H336" s="10">
        <v>43249.610914351899</v>
      </c>
      <c r="I336" s="51">
        <v>1.2802777777777778</v>
      </c>
      <c r="J336" s="9">
        <v>1802</v>
      </c>
      <c r="K336" s="9" t="s">
        <v>4</v>
      </c>
      <c r="L336" s="9">
        <v>7308</v>
      </c>
      <c r="M336" s="8" t="s">
        <v>50</v>
      </c>
      <c r="N336" s="8" t="s">
        <v>51</v>
      </c>
      <c r="O336" s="12">
        <v>307790.24</v>
      </c>
      <c r="P336" s="27">
        <v>6142507.1699999999</v>
      </c>
      <c r="Q336" s="27" t="s">
        <v>167</v>
      </c>
    </row>
    <row r="337" spans="2:17">
      <c r="B337" s="8">
        <v>201800249</v>
      </c>
      <c r="C337" s="8">
        <v>2</v>
      </c>
      <c r="D337" s="8">
        <v>4</v>
      </c>
      <c r="E337" s="8">
        <v>845</v>
      </c>
      <c r="F337" s="9">
        <v>4</v>
      </c>
      <c r="G337" s="10">
        <v>43261.4361921296</v>
      </c>
      <c r="H337" s="10">
        <v>43261.506249999999</v>
      </c>
      <c r="I337" s="51">
        <v>1.6813888888888888</v>
      </c>
      <c r="J337" s="9">
        <v>1802</v>
      </c>
      <c r="K337" s="9" t="s">
        <v>4</v>
      </c>
      <c r="L337" s="9">
        <v>7308</v>
      </c>
      <c r="M337" s="8" t="s">
        <v>50</v>
      </c>
      <c r="N337" s="8" t="s">
        <v>51</v>
      </c>
      <c r="O337" s="12">
        <v>315796.57199999999</v>
      </c>
      <c r="P337" s="27">
        <v>6140967.1409999998</v>
      </c>
      <c r="Q337" s="27" t="s">
        <v>56</v>
      </c>
    </row>
    <row r="338" spans="2:17">
      <c r="B338" s="8">
        <v>201800251</v>
      </c>
      <c r="C338" s="8">
        <v>2</v>
      </c>
      <c r="D338" s="8">
        <v>9</v>
      </c>
      <c r="E338" s="8">
        <v>428</v>
      </c>
      <c r="F338" s="9">
        <v>25</v>
      </c>
      <c r="G338" s="10">
        <v>43261.465972222199</v>
      </c>
      <c r="H338" s="10">
        <v>43261.493055555598</v>
      </c>
      <c r="I338" s="51">
        <v>0.65</v>
      </c>
      <c r="J338" s="9">
        <v>1802</v>
      </c>
      <c r="K338" s="9" t="s">
        <v>4</v>
      </c>
      <c r="L338" s="9">
        <v>7308</v>
      </c>
      <c r="M338" s="8" t="s">
        <v>50</v>
      </c>
      <c r="N338" s="8" t="s">
        <v>51</v>
      </c>
      <c r="O338" s="12">
        <v>316262.92099999997</v>
      </c>
      <c r="P338" s="27">
        <v>6140332.3600000003</v>
      </c>
      <c r="Q338" s="27" t="s">
        <v>185</v>
      </c>
    </row>
    <row r="339" spans="2:17">
      <c r="B339" s="8">
        <v>201800272</v>
      </c>
      <c r="C339" s="8">
        <v>2</v>
      </c>
      <c r="D339" s="8">
        <v>2</v>
      </c>
      <c r="E339" s="8">
        <v>90</v>
      </c>
      <c r="F339" s="9">
        <v>4</v>
      </c>
      <c r="G339" s="10">
        <v>43263.353391203702</v>
      </c>
      <c r="H339" s="10">
        <v>43263.512708333299</v>
      </c>
      <c r="I339" s="51">
        <v>3.8236111111111111</v>
      </c>
      <c r="J339" s="9">
        <v>1802</v>
      </c>
      <c r="K339" s="9" t="s">
        <v>4</v>
      </c>
      <c r="L339" s="9">
        <v>7308</v>
      </c>
      <c r="M339" s="8" t="s">
        <v>50</v>
      </c>
      <c r="N339" s="8" t="s">
        <v>51</v>
      </c>
      <c r="O339" s="12">
        <v>308505.51500000001</v>
      </c>
      <c r="P339" s="27">
        <v>6143234.7719999999</v>
      </c>
      <c r="Q339" s="27" t="s">
        <v>197</v>
      </c>
    </row>
    <row r="340" spans="2:17">
      <c r="B340" s="8">
        <v>201800279</v>
      </c>
      <c r="C340" s="8">
        <v>2</v>
      </c>
      <c r="D340" s="8">
        <v>1</v>
      </c>
      <c r="E340" s="8">
        <v>10</v>
      </c>
      <c r="F340" s="9">
        <v>22</v>
      </c>
      <c r="G340" s="10">
        <v>43264.857002314799</v>
      </c>
      <c r="H340" s="10">
        <v>43265.035682870403</v>
      </c>
      <c r="I340" s="51">
        <v>4.2883333333333331</v>
      </c>
      <c r="J340" s="9">
        <v>1802</v>
      </c>
      <c r="K340" s="9" t="s">
        <v>4</v>
      </c>
      <c r="L340" s="9">
        <v>7308</v>
      </c>
      <c r="M340" s="8" t="s">
        <v>50</v>
      </c>
      <c r="N340" s="8" t="s">
        <v>51</v>
      </c>
      <c r="O340" s="12">
        <v>318565.7</v>
      </c>
      <c r="P340" s="27">
        <v>6142375.5999999996</v>
      </c>
      <c r="Q340" s="27" t="s">
        <v>201</v>
      </c>
    </row>
    <row r="341" spans="2:17">
      <c r="B341" s="8">
        <v>201800288</v>
      </c>
      <c r="C341" s="8">
        <v>2</v>
      </c>
      <c r="D341" s="8">
        <v>80</v>
      </c>
      <c r="E341" s="8">
        <v>5138</v>
      </c>
      <c r="F341" s="9">
        <v>673</v>
      </c>
      <c r="G341" s="10">
        <v>43285.862291666701</v>
      </c>
      <c r="H341" s="10">
        <v>43285.913726851897</v>
      </c>
      <c r="I341" s="51">
        <v>1.2344444444444445</v>
      </c>
      <c r="J341" s="9">
        <v>1802</v>
      </c>
      <c r="K341" s="9" t="s">
        <v>4</v>
      </c>
      <c r="L341" s="9">
        <v>7308</v>
      </c>
      <c r="M341" s="8" t="s">
        <v>50</v>
      </c>
      <c r="N341" s="8" t="s">
        <v>51</v>
      </c>
      <c r="O341" s="12">
        <v>314775.92700000003</v>
      </c>
      <c r="P341" s="27">
        <v>6145686.8480000002</v>
      </c>
      <c r="Q341" s="27" t="s">
        <v>186</v>
      </c>
    </row>
    <row r="342" spans="2:17">
      <c r="B342" s="8">
        <v>201800330</v>
      </c>
      <c r="C342" s="8">
        <v>2</v>
      </c>
      <c r="D342" s="8">
        <v>7</v>
      </c>
      <c r="E342" s="8">
        <v>135</v>
      </c>
      <c r="F342" s="9">
        <v>51</v>
      </c>
      <c r="G342" s="10">
        <v>43319.340995370403</v>
      </c>
      <c r="H342" s="10">
        <v>43319.398692129602</v>
      </c>
      <c r="I342" s="51">
        <v>1.3847222222222222</v>
      </c>
      <c r="J342" s="9">
        <v>1802</v>
      </c>
      <c r="K342" s="9" t="s">
        <v>4</v>
      </c>
      <c r="L342" s="9">
        <v>7308</v>
      </c>
      <c r="M342" s="8" t="s">
        <v>50</v>
      </c>
      <c r="N342" s="8" t="s">
        <v>51</v>
      </c>
      <c r="O342" s="12">
        <v>311321.17200000002</v>
      </c>
      <c r="P342" s="27">
        <v>6143669.5599999996</v>
      </c>
      <c r="Q342" s="27" t="s">
        <v>225</v>
      </c>
    </row>
    <row r="343" spans="2:17">
      <c r="B343" s="8">
        <v>201800357</v>
      </c>
      <c r="C343" s="8">
        <v>2</v>
      </c>
      <c r="D343" s="8">
        <v>40</v>
      </c>
      <c r="E343" s="8">
        <v>2500</v>
      </c>
      <c r="F343" s="9">
        <v>235</v>
      </c>
      <c r="G343" s="10">
        <v>43335.624386574098</v>
      </c>
      <c r="H343" s="10">
        <v>43335.663587962998</v>
      </c>
      <c r="I343" s="51">
        <v>0.9408333333333333</v>
      </c>
      <c r="J343" s="9">
        <v>1802</v>
      </c>
      <c r="K343" s="9" t="s">
        <v>4</v>
      </c>
      <c r="L343" s="9">
        <v>7308</v>
      </c>
      <c r="M343" s="8" t="s">
        <v>50</v>
      </c>
      <c r="N343" s="8" t="s">
        <v>51</v>
      </c>
      <c r="O343" s="12">
        <v>310638.261</v>
      </c>
      <c r="P343" s="27">
        <v>6144481.6270000003</v>
      </c>
      <c r="Q343" s="27" t="s">
        <v>241</v>
      </c>
    </row>
    <row r="344" spans="2:17">
      <c r="B344" s="8">
        <v>201800438</v>
      </c>
      <c r="C344" s="8">
        <v>2</v>
      </c>
      <c r="D344" s="8">
        <v>6</v>
      </c>
      <c r="E344" s="8">
        <v>150</v>
      </c>
      <c r="F344" s="9">
        <v>44</v>
      </c>
      <c r="G344" s="10">
        <v>43407.380358796298</v>
      </c>
      <c r="H344" s="10">
        <v>43407.435902777797</v>
      </c>
      <c r="I344" s="51">
        <v>1.3330555555555557</v>
      </c>
      <c r="J344" s="9">
        <v>1802</v>
      </c>
      <c r="K344" s="9" t="s">
        <v>4</v>
      </c>
      <c r="L344" s="9">
        <v>7308</v>
      </c>
      <c r="M344" s="8" t="s">
        <v>50</v>
      </c>
      <c r="N344" s="8" t="s">
        <v>51</v>
      </c>
      <c r="O344" s="12">
        <v>317251.84299999999</v>
      </c>
      <c r="P344" s="27">
        <v>6143773.1890000002</v>
      </c>
      <c r="Q344" s="27" t="s">
        <v>291</v>
      </c>
    </row>
    <row r="345" spans="2:17">
      <c r="B345" s="8">
        <v>201800452</v>
      </c>
      <c r="C345" s="8">
        <v>2</v>
      </c>
      <c r="D345" s="8">
        <v>2</v>
      </c>
      <c r="E345" s="8">
        <v>175</v>
      </c>
      <c r="F345" s="9">
        <v>2</v>
      </c>
      <c r="G345" s="10">
        <v>43418.377048611103</v>
      </c>
      <c r="H345" s="10">
        <v>43418.515972222202</v>
      </c>
      <c r="I345" s="51">
        <v>3.3341666666666665</v>
      </c>
      <c r="J345" s="9">
        <v>1802</v>
      </c>
      <c r="K345" s="9" t="s">
        <v>4</v>
      </c>
      <c r="L345" s="9">
        <v>7308</v>
      </c>
      <c r="M345" s="8" t="s">
        <v>50</v>
      </c>
      <c r="N345" s="8" t="s">
        <v>51</v>
      </c>
      <c r="O345" s="12">
        <v>315220.15999999997</v>
      </c>
      <c r="P345" s="27">
        <v>6142595.3940000003</v>
      </c>
      <c r="Q345" s="27" t="s">
        <v>299</v>
      </c>
    </row>
    <row r="346" spans="2:17">
      <c r="B346" s="8">
        <v>201800144</v>
      </c>
      <c r="C346" s="8">
        <v>2</v>
      </c>
      <c r="D346" s="8">
        <v>20</v>
      </c>
      <c r="E346" s="8">
        <v>975</v>
      </c>
      <c r="F346" s="9">
        <v>198</v>
      </c>
      <c r="G346" s="10">
        <v>43202.618599537003</v>
      </c>
      <c r="H346" s="10">
        <v>43202.641111111101</v>
      </c>
      <c r="I346" s="51">
        <v>0.54027777777777775</v>
      </c>
      <c r="J346" s="9">
        <v>1804</v>
      </c>
      <c r="K346" s="9" t="s">
        <v>4</v>
      </c>
      <c r="L346" s="9">
        <v>7308</v>
      </c>
      <c r="M346" s="8" t="s">
        <v>50</v>
      </c>
      <c r="N346" s="8" t="s">
        <v>51</v>
      </c>
      <c r="O346" s="12">
        <v>315325.701</v>
      </c>
      <c r="P346" s="27">
        <v>6144715.6770000001</v>
      </c>
      <c r="Q346" s="27" t="s">
        <v>132</v>
      </c>
    </row>
    <row r="347" spans="2:17">
      <c r="B347" s="8">
        <v>201800363</v>
      </c>
      <c r="C347" s="8">
        <v>2</v>
      </c>
      <c r="D347" s="8">
        <v>1</v>
      </c>
      <c r="E347" s="8">
        <v>15</v>
      </c>
      <c r="F347" s="9">
        <v>8</v>
      </c>
      <c r="G347" s="10">
        <v>43337.7886111111</v>
      </c>
      <c r="H347" s="10">
        <v>43337.865497685198</v>
      </c>
      <c r="I347" s="51">
        <v>1.8452777777777778</v>
      </c>
      <c r="J347" s="9">
        <v>1804</v>
      </c>
      <c r="K347" s="9" t="s">
        <v>4</v>
      </c>
      <c r="L347" s="9">
        <v>7308</v>
      </c>
      <c r="M347" s="8" t="s">
        <v>50</v>
      </c>
      <c r="N347" s="8" t="s">
        <v>51</v>
      </c>
      <c r="O347" s="12">
        <v>310457.48</v>
      </c>
      <c r="P347" s="27">
        <v>6144347.3399999999</v>
      </c>
      <c r="Q347" s="27" t="s">
        <v>245</v>
      </c>
    </row>
    <row r="348" spans="2:17">
      <c r="B348" s="8">
        <v>201800203</v>
      </c>
      <c r="C348" s="8">
        <v>2</v>
      </c>
      <c r="D348" s="8">
        <v>8</v>
      </c>
      <c r="E348" s="8">
        <v>205</v>
      </c>
      <c r="F348" s="9">
        <v>86</v>
      </c>
      <c r="G348" s="10">
        <v>43249.328946759299</v>
      </c>
      <c r="H348" s="10">
        <v>43249.4203935185</v>
      </c>
      <c r="I348" s="51">
        <v>2.194722222222222</v>
      </c>
      <c r="J348" s="9">
        <v>1810</v>
      </c>
      <c r="K348" s="9" t="s">
        <v>4</v>
      </c>
      <c r="L348" s="9">
        <v>7308</v>
      </c>
      <c r="M348" s="8" t="s">
        <v>50</v>
      </c>
      <c r="N348" s="8" t="s">
        <v>51</v>
      </c>
      <c r="O348" s="12">
        <v>310903.45699999999</v>
      </c>
      <c r="P348" s="27">
        <v>6144698.6880000001</v>
      </c>
      <c r="Q348" s="27" t="s">
        <v>163</v>
      </c>
    </row>
    <row r="349" spans="2:17">
      <c r="B349" s="8">
        <v>201800449</v>
      </c>
      <c r="C349" s="8">
        <v>2</v>
      </c>
      <c r="D349" s="8">
        <v>7</v>
      </c>
      <c r="E349" s="8">
        <v>275</v>
      </c>
      <c r="F349" s="9">
        <v>7</v>
      </c>
      <c r="G349" s="10">
        <v>43417.660682870403</v>
      </c>
      <c r="H349" s="10">
        <v>43417.7590277778</v>
      </c>
      <c r="I349" s="51">
        <v>2.3602777777777777</v>
      </c>
      <c r="J349" s="9">
        <v>2008</v>
      </c>
      <c r="K349" s="9" t="s">
        <v>4</v>
      </c>
      <c r="L349" s="9">
        <v>7308</v>
      </c>
      <c r="M349" s="8" t="s">
        <v>50</v>
      </c>
      <c r="N349" s="8" t="s">
        <v>51</v>
      </c>
      <c r="O349" s="12">
        <v>314488.69699999999</v>
      </c>
      <c r="P349" s="27">
        <v>6146018.5640000002</v>
      </c>
      <c r="Q349" s="27" t="s">
        <v>297</v>
      </c>
    </row>
    <row r="350" spans="2:17">
      <c r="B350" s="8">
        <v>201800413</v>
      </c>
      <c r="C350" s="8">
        <v>2</v>
      </c>
      <c r="D350" s="8">
        <v>89</v>
      </c>
      <c r="E350" s="8">
        <v>5270</v>
      </c>
      <c r="F350" s="9">
        <v>667</v>
      </c>
      <c r="G350" s="10">
        <v>43379.321805555599</v>
      </c>
      <c r="H350" s="10">
        <v>43379.380555555603</v>
      </c>
      <c r="I350" s="51">
        <v>1.41</v>
      </c>
      <c r="J350" s="9">
        <v>2201</v>
      </c>
      <c r="K350" s="9" t="s">
        <v>4</v>
      </c>
      <c r="L350" s="9">
        <v>6303</v>
      </c>
      <c r="M350" s="8" t="s">
        <v>64</v>
      </c>
      <c r="N350" s="8" t="s">
        <v>275</v>
      </c>
      <c r="O350" s="12">
        <v>310859.33100000001</v>
      </c>
      <c r="P350" s="27">
        <v>6147556.2549999999</v>
      </c>
      <c r="Q350" s="27" t="s">
        <v>276</v>
      </c>
    </row>
    <row r="351" spans="2:17">
      <c r="B351" s="8">
        <v>201800004</v>
      </c>
      <c r="C351" s="8">
        <v>2</v>
      </c>
      <c r="D351" s="8">
        <v>4</v>
      </c>
      <c r="E351" s="8">
        <v>845</v>
      </c>
      <c r="F351" s="8">
        <v>4</v>
      </c>
      <c r="G351" s="10">
        <v>43110.429861111101</v>
      </c>
      <c r="H351" s="10">
        <v>43110.489583333299</v>
      </c>
      <c r="I351" s="50">
        <v>1.4333333333333333</v>
      </c>
      <c r="J351" s="9">
        <v>2304</v>
      </c>
      <c r="K351" s="9" t="s">
        <v>4</v>
      </c>
      <c r="L351" s="9">
        <v>7308</v>
      </c>
      <c r="M351" s="11" t="s">
        <v>50</v>
      </c>
      <c r="N351" s="11" t="s">
        <v>51</v>
      </c>
      <c r="O351" s="11">
        <v>315907.44</v>
      </c>
      <c r="P351" s="11">
        <v>6141072.9500000002</v>
      </c>
      <c r="Q351" s="30" t="s">
        <v>56</v>
      </c>
    </row>
    <row r="352" spans="2:17">
      <c r="B352" s="8">
        <v>201800045</v>
      </c>
      <c r="C352" s="8">
        <v>2</v>
      </c>
      <c r="D352" s="8">
        <v>1</v>
      </c>
      <c r="E352" s="8">
        <v>15</v>
      </c>
      <c r="F352" s="9">
        <v>9</v>
      </c>
      <c r="G352" s="10">
        <v>43154.934722222199</v>
      </c>
      <c r="H352" s="10">
        <v>43155.034722222197</v>
      </c>
      <c r="I352" s="51">
        <v>2.4</v>
      </c>
      <c r="J352" s="9">
        <v>2304</v>
      </c>
      <c r="K352" s="9" t="s">
        <v>4</v>
      </c>
      <c r="L352" s="9">
        <v>7308</v>
      </c>
      <c r="M352" s="8" t="s">
        <v>50</v>
      </c>
      <c r="N352" s="8" t="s">
        <v>51</v>
      </c>
      <c r="O352" s="12">
        <v>315340.40999999997</v>
      </c>
      <c r="P352" s="27">
        <v>6141422.2999999998</v>
      </c>
      <c r="Q352" s="27" t="s">
        <v>91</v>
      </c>
    </row>
    <row r="353" spans="2:17">
      <c r="B353" s="8">
        <v>201800269</v>
      </c>
      <c r="C353" s="8">
        <v>2</v>
      </c>
      <c r="D353" s="8">
        <v>1</v>
      </c>
      <c r="E353" s="8">
        <v>15</v>
      </c>
      <c r="F353" s="9">
        <v>27</v>
      </c>
      <c r="G353" s="10">
        <v>43278.856261574103</v>
      </c>
      <c r="H353" s="10">
        <v>43278.885972222197</v>
      </c>
      <c r="I353" s="51">
        <v>0.71305555555555555</v>
      </c>
      <c r="J353" s="9">
        <v>2304</v>
      </c>
      <c r="K353" s="9" t="s">
        <v>4</v>
      </c>
      <c r="L353" s="9">
        <v>7308</v>
      </c>
      <c r="M353" s="8" t="s">
        <v>50</v>
      </c>
      <c r="N353" s="8" t="s">
        <v>51</v>
      </c>
      <c r="O353" s="12">
        <v>312616.03000000003</v>
      </c>
      <c r="P353" s="27">
        <v>6141808.96</v>
      </c>
      <c r="Q353" s="27" t="s">
        <v>194</v>
      </c>
    </row>
    <row r="354" spans="2:17">
      <c r="B354" s="8">
        <v>201800277</v>
      </c>
      <c r="C354" s="8">
        <v>2</v>
      </c>
      <c r="D354" s="8">
        <v>1</v>
      </c>
      <c r="E354" s="8">
        <v>10</v>
      </c>
      <c r="F354" s="9">
        <v>22</v>
      </c>
      <c r="G354" s="10">
        <v>43264.804571759298</v>
      </c>
      <c r="H354" s="10">
        <v>43264.847893518498</v>
      </c>
      <c r="I354" s="51">
        <v>1.0397222222222222</v>
      </c>
      <c r="J354" s="9">
        <v>2305</v>
      </c>
      <c r="K354" s="9" t="s">
        <v>4</v>
      </c>
      <c r="L354" s="9">
        <v>7308</v>
      </c>
      <c r="M354" s="8" t="s">
        <v>50</v>
      </c>
      <c r="N354" s="8" t="s">
        <v>51</v>
      </c>
      <c r="O354" s="12">
        <v>318565.7</v>
      </c>
      <c r="P354" s="27">
        <v>6142375.5999999996</v>
      </c>
      <c r="Q354" s="27" t="s">
        <v>201</v>
      </c>
    </row>
    <row r="355" spans="2:17">
      <c r="B355" s="8">
        <v>201800268</v>
      </c>
      <c r="C355" s="8">
        <v>2</v>
      </c>
      <c r="D355" s="8">
        <v>1</v>
      </c>
      <c r="E355" s="8">
        <v>15</v>
      </c>
      <c r="F355" s="9">
        <v>15</v>
      </c>
      <c r="G355" s="10">
        <v>43275.369953703703</v>
      </c>
      <c r="H355" s="10">
        <v>43275.645833333299</v>
      </c>
      <c r="I355" s="51">
        <v>6.6211111111111114</v>
      </c>
      <c r="J355" s="9">
        <v>2305</v>
      </c>
      <c r="K355" s="9" t="s">
        <v>4</v>
      </c>
      <c r="L355" s="9">
        <v>6303</v>
      </c>
      <c r="M355" s="8" t="s">
        <v>64</v>
      </c>
      <c r="N355" s="8" t="s">
        <v>51</v>
      </c>
      <c r="O355" s="12">
        <v>309780.5</v>
      </c>
      <c r="P355" s="27">
        <v>6145581.6200000001</v>
      </c>
      <c r="Q355" s="27" t="s">
        <v>193</v>
      </c>
    </row>
    <row r="356" spans="2:17">
      <c r="B356" s="8">
        <v>201800289</v>
      </c>
      <c r="C356" s="8">
        <v>2</v>
      </c>
      <c r="D356" s="8">
        <v>1</v>
      </c>
      <c r="E356" s="8">
        <v>15</v>
      </c>
      <c r="F356" s="9">
        <v>9</v>
      </c>
      <c r="G356" s="10">
        <v>43286.564328703702</v>
      </c>
      <c r="H356" s="10">
        <v>43286.651388888902</v>
      </c>
      <c r="I356" s="51">
        <v>2.0894444444444447</v>
      </c>
      <c r="J356" s="9">
        <v>2401</v>
      </c>
      <c r="K356" s="9" t="s">
        <v>4</v>
      </c>
      <c r="L356" s="9">
        <v>7308</v>
      </c>
      <c r="M356" s="8" t="s">
        <v>50</v>
      </c>
      <c r="N356" s="8" t="s">
        <v>51</v>
      </c>
      <c r="O356" s="12">
        <v>307778.84000000003</v>
      </c>
      <c r="P356" s="27">
        <v>6142507.1699999999</v>
      </c>
      <c r="Q356" s="27" t="s">
        <v>205</v>
      </c>
    </row>
    <row r="357" spans="2:17">
      <c r="B357" s="8">
        <v>201800296</v>
      </c>
      <c r="C357" s="8">
        <v>2</v>
      </c>
      <c r="D357" s="8">
        <v>13</v>
      </c>
      <c r="E357" s="8">
        <v>1330</v>
      </c>
      <c r="F357" s="9">
        <v>21</v>
      </c>
      <c r="G357" s="10">
        <v>43291.418657407397</v>
      </c>
      <c r="H357" s="10">
        <v>43291.604571759301</v>
      </c>
      <c r="I357" s="51">
        <v>4.4619444444444447</v>
      </c>
      <c r="J357" s="9">
        <v>2407</v>
      </c>
      <c r="K357" s="9" t="s">
        <v>4</v>
      </c>
      <c r="L357" s="9">
        <v>7308</v>
      </c>
      <c r="M357" s="8" t="s">
        <v>50</v>
      </c>
      <c r="N357" s="8" t="s">
        <v>51</v>
      </c>
      <c r="O357" s="12">
        <v>314868.19799999997</v>
      </c>
      <c r="P357" s="27">
        <v>6141913.0889999997</v>
      </c>
      <c r="Q357" s="27" t="s">
        <v>209</v>
      </c>
    </row>
    <row r="358" spans="2:17">
      <c r="B358" s="8">
        <v>201800316</v>
      </c>
      <c r="C358" s="8">
        <v>2</v>
      </c>
      <c r="D358" s="8">
        <v>4</v>
      </c>
      <c r="E358" s="8">
        <v>845</v>
      </c>
      <c r="F358" s="9">
        <v>4</v>
      </c>
      <c r="G358" s="10">
        <v>43306.426388888904</v>
      </c>
      <c r="H358" s="10">
        <v>43306.626770833303</v>
      </c>
      <c r="I358" s="51">
        <v>4.809166666666667</v>
      </c>
      <c r="J358" s="9">
        <v>2407</v>
      </c>
      <c r="K358" s="9" t="s">
        <v>4</v>
      </c>
      <c r="L358" s="9">
        <v>7308</v>
      </c>
      <c r="M358" s="8" t="s">
        <v>50</v>
      </c>
      <c r="N358" s="8" t="s">
        <v>51</v>
      </c>
      <c r="O358" s="12">
        <v>315796.57199999999</v>
      </c>
      <c r="P358" s="27">
        <v>6140967.1409999998</v>
      </c>
      <c r="Q358" s="27" t="s">
        <v>56</v>
      </c>
    </row>
    <row r="359" spans="2:17">
      <c r="B359" s="8">
        <v>201800446</v>
      </c>
      <c r="C359" s="8">
        <v>2</v>
      </c>
      <c r="D359" s="8">
        <v>13</v>
      </c>
      <c r="E359" s="8">
        <v>1330</v>
      </c>
      <c r="F359" s="9">
        <v>21</v>
      </c>
      <c r="G359" s="10">
        <v>43417.418055555601</v>
      </c>
      <c r="H359" s="10">
        <v>43417.492719907401</v>
      </c>
      <c r="I359" s="51">
        <v>1.7919444444444443</v>
      </c>
      <c r="J359" s="9">
        <v>2605</v>
      </c>
      <c r="K359" s="9" t="s">
        <v>4</v>
      </c>
      <c r="L359" s="9">
        <v>7308</v>
      </c>
      <c r="M359" s="8" t="s">
        <v>50</v>
      </c>
      <c r="N359" s="8" t="s">
        <v>51</v>
      </c>
      <c r="O359" s="12">
        <v>314868.19799999997</v>
      </c>
      <c r="P359" s="27">
        <v>6141913.0889999997</v>
      </c>
      <c r="Q359" s="27" t="s">
        <v>209</v>
      </c>
    </row>
    <row r="360" spans="2:17">
      <c r="B360" s="8">
        <v>201800410</v>
      </c>
      <c r="C360" s="8">
        <v>2</v>
      </c>
      <c r="D360" s="8">
        <v>8</v>
      </c>
      <c r="E360" s="8">
        <v>205</v>
      </c>
      <c r="F360" s="9">
        <v>86</v>
      </c>
      <c r="G360" s="10">
        <v>43374.419282407398</v>
      </c>
      <c r="H360" s="10">
        <v>43374.559027777803</v>
      </c>
      <c r="I360" s="51">
        <v>3.3538888888888887</v>
      </c>
      <c r="J360" s="9">
        <v>2606</v>
      </c>
      <c r="K360" s="9" t="s">
        <v>4</v>
      </c>
      <c r="L360" s="9">
        <v>7308</v>
      </c>
      <c r="M360" s="8" t="s">
        <v>50</v>
      </c>
      <c r="N360" s="8" t="s">
        <v>51</v>
      </c>
      <c r="O360" s="12">
        <v>310903.45699999999</v>
      </c>
      <c r="P360" s="27">
        <v>6144698.6880000001</v>
      </c>
      <c r="Q360" s="27" t="s">
        <v>163</v>
      </c>
    </row>
    <row r="361" spans="2:17">
      <c r="B361" s="8">
        <v>201800342</v>
      </c>
      <c r="C361" s="8">
        <v>2</v>
      </c>
      <c r="D361" s="8">
        <v>2</v>
      </c>
      <c r="E361" s="8">
        <v>50</v>
      </c>
      <c r="F361" s="9">
        <v>1</v>
      </c>
      <c r="G361" s="10">
        <v>43322.423611111102</v>
      </c>
      <c r="H361" s="10">
        <v>43322.543657407397</v>
      </c>
      <c r="I361" s="51">
        <v>2.8811111111111112</v>
      </c>
      <c r="J361" s="9">
        <v>2607</v>
      </c>
      <c r="K361" s="9" t="s">
        <v>4</v>
      </c>
      <c r="L361" s="9">
        <v>7308</v>
      </c>
      <c r="M361" s="8" t="s">
        <v>50</v>
      </c>
      <c r="N361" s="8" t="s">
        <v>51</v>
      </c>
      <c r="O361" s="12">
        <v>313538.92099999997</v>
      </c>
      <c r="P361" s="27">
        <v>6147086.2249999996</v>
      </c>
      <c r="Q361" s="27" t="s">
        <v>231</v>
      </c>
    </row>
    <row r="362" spans="2:17">
      <c r="B362" s="8">
        <v>201800349</v>
      </c>
      <c r="C362" s="8">
        <v>2</v>
      </c>
      <c r="D362" s="8">
        <v>1</v>
      </c>
      <c r="E362" s="8">
        <v>15</v>
      </c>
      <c r="F362" s="9">
        <v>27</v>
      </c>
      <c r="G362" s="10">
        <v>43332.625069444402</v>
      </c>
      <c r="H362" s="10">
        <v>43332.713379629597</v>
      </c>
      <c r="I362" s="51">
        <v>2.1194444444444445</v>
      </c>
      <c r="J362" s="9">
        <v>2607</v>
      </c>
      <c r="K362" s="9" t="s">
        <v>4</v>
      </c>
      <c r="L362" s="9">
        <v>7308</v>
      </c>
      <c r="M362" s="8" t="s">
        <v>50</v>
      </c>
      <c r="N362" s="8" t="s">
        <v>51</v>
      </c>
      <c r="O362" s="12">
        <v>312616.03000000003</v>
      </c>
      <c r="P362" s="27">
        <v>6141808.96</v>
      </c>
      <c r="Q362" s="27" t="s">
        <v>194</v>
      </c>
    </row>
    <row r="363" spans="2:17">
      <c r="B363" s="8">
        <v>201800355</v>
      </c>
      <c r="C363" s="8">
        <v>2</v>
      </c>
      <c r="D363" s="8">
        <v>1</v>
      </c>
      <c r="E363" s="8">
        <v>15</v>
      </c>
      <c r="F363" s="9">
        <v>1</v>
      </c>
      <c r="G363" s="10">
        <v>43334.468310185199</v>
      </c>
      <c r="H363" s="10">
        <v>43334.697928240697</v>
      </c>
      <c r="I363" s="51">
        <v>5.5108333333333333</v>
      </c>
      <c r="J363" s="9">
        <v>2607</v>
      </c>
      <c r="K363" s="9" t="s">
        <v>4</v>
      </c>
      <c r="L363" s="9">
        <v>7308</v>
      </c>
      <c r="M363" s="8" t="s">
        <v>50</v>
      </c>
      <c r="N363" s="8" t="s">
        <v>51</v>
      </c>
      <c r="O363" s="12">
        <v>314228.55099999998</v>
      </c>
      <c r="P363" s="27">
        <v>6146410.0310000004</v>
      </c>
      <c r="Q363" s="27" t="s">
        <v>240</v>
      </c>
    </row>
    <row r="364" spans="2:17">
      <c r="B364" s="8">
        <v>201800370</v>
      </c>
      <c r="C364" s="8">
        <v>2</v>
      </c>
      <c r="D364" s="8">
        <v>2</v>
      </c>
      <c r="E364" s="8">
        <v>115</v>
      </c>
      <c r="F364" s="9">
        <v>4</v>
      </c>
      <c r="G364" s="10">
        <v>43340.458668981497</v>
      </c>
      <c r="H364" s="10">
        <v>43340.675821759301</v>
      </c>
      <c r="I364" s="51">
        <v>5.2116666666666669</v>
      </c>
      <c r="J364" s="9">
        <v>2607</v>
      </c>
      <c r="K364" s="9" t="s">
        <v>4</v>
      </c>
      <c r="L364" s="9">
        <v>6303</v>
      </c>
      <c r="M364" s="8" t="s">
        <v>64</v>
      </c>
      <c r="N364" s="8" t="s">
        <v>51</v>
      </c>
      <c r="O364" s="12">
        <v>311320.76699999999</v>
      </c>
      <c r="P364" s="27">
        <v>6146495.2529999996</v>
      </c>
      <c r="Q364" s="27" t="s">
        <v>251</v>
      </c>
    </row>
    <row r="365" spans="2:17">
      <c r="B365" s="8">
        <v>201800373</v>
      </c>
      <c r="C365" s="8">
        <v>2</v>
      </c>
      <c r="D365" s="8">
        <v>7</v>
      </c>
      <c r="E365" s="8">
        <v>135</v>
      </c>
      <c r="F365" s="9">
        <v>51</v>
      </c>
      <c r="G365" s="10">
        <v>43342.433726851901</v>
      </c>
      <c r="H365" s="10">
        <v>43342.688877314802</v>
      </c>
      <c r="I365" s="51">
        <v>9.9722222222222226E-2</v>
      </c>
      <c r="J365" s="9">
        <v>2607</v>
      </c>
      <c r="K365" s="9" t="s">
        <v>4</v>
      </c>
      <c r="L365" s="9">
        <v>7308</v>
      </c>
      <c r="M365" s="8" t="s">
        <v>50</v>
      </c>
      <c r="N365" s="8" t="s">
        <v>51</v>
      </c>
      <c r="O365" s="12">
        <v>311321.17200000002</v>
      </c>
      <c r="P365" s="27">
        <v>6143669.5599999996</v>
      </c>
      <c r="Q365" s="27" t="s">
        <v>225</v>
      </c>
    </row>
    <row r="366" spans="2:17">
      <c r="B366" s="8">
        <v>201800384</v>
      </c>
      <c r="C366" s="8">
        <v>2</v>
      </c>
      <c r="D366" s="8">
        <v>10</v>
      </c>
      <c r="E366" s="8">
        <v>640</v>
      </c>
      <c r="F366" s="9">
        <v>13</v>
      </c>
      <c r="G366" s="10">
        <v>43347.417199074102</v>
      </c>
      <c r="H366" s="10">
        <v>43347.665937500002</v>
      </c>
      <c r="I366" s="51">
        <v>5.9697222222222219</v>
      </c>
      <c r="J366" s="9">
        <v>2607</v>
      </c>
      <c r="K366" s="9" t="s">
        <v>4</v>
      </c>
      <c r="L366" s="9">
        <v>7308</v>
      </c>
      <c r="M366" s="8" t="s">
        <v>50</v>
      </c>
      <c r="N366" s="8" t="s">
        <v>51</v>
      </c>
      <c r="O366" s="12">
        <v>311985.728</v>
      </c>
      <c r="P366" s="27">
        <v>6142971.4460000005</v>
      </c>
      <c r="Q366" s="27" t="s">
        <v>257</v>
      </c>
    </row>
    <row r="367" spans="2:17">
      <c r="B367" s="8">
        <v>201800404</v>
      </c>
      <c r="C367" s="8">
        <v>2</v>
      </c>
      <c r="D367" s="8">
        <v>1</v>
      </c>
      <c r="E367" s="8">
        <v>15</v>
      </c>
      <c r="F367" s="9">
        <v>3</v>
      </c>
      <c r="G367" s="10">
        <v>43367.639583333301</v>
      </c>
      <c r="H367" s="10">
        <v>43367.657638888901</v>
      </c>
      <c r="I367" s="51">
        <v>0.43333333333333335</v>
      </c>
      <c r="J367" s="9">
        <v>2607</v>
      </c>
      <c r="K367" s="9" t="s">
        <v>4</v>
      </c>
      <c r="L367" s="9">
        <v>7308</v>
      </c>
      <c r="M367" s="8" t="s">
        <v>50</v>
      </c>
      <c r="N367" s="8" t="s">
        <v>51</v>
      </c>
      <c r="O367" s="12">
        <v>310555.69</v>
      </c>
      <c r="P367" s="27">
        <v>6144467.5</v>
      </c>
      <c r="Q367" s="27" t="s">
        <v>271</v>
      </c>
    </row>
    <row r="368" spans="2:17">
      <c r="B368" s="8">
        <v>201800454</v>
      </c>
      <c r="C368" s="8">
        <v>2</v>
      </c>
      <c r="D368" s="8">
        <v>4</v>
      </c>
      <c r="E368" s="8">
        <v>255</v>
      </c>
      <c r="F368" s="9">
        <v>9</v>
      </c>
      <c r="G368" s="10">
        <v>43418.440567129597</v>
      </c>
      <c r="H368" s="10">
        <v>43418.586527777799</v>
      </c>
      <c r="I368" s="51">
        <v>3.5030555555555556</v>
      </c>
      <c r="J368" s="9">
        <v>2607</v>
      </c>
      <c r="K368" s="9" t="s">
        <v>4</v>
      </c>
      <c r="L368" s="9">
        <v>7308</v>
      </c>
      <c r="M368" s="8" t="s">
        <v>50</v>
      </c>
      <c r="N368" s="8" t="s">
        <v>51</v>
      </c>
      <c r="O368" s="12">
        <v>315878.549</v>
      </c>
      <c r="P368" s="27">
        <v>6139333.1469999999</v>
      </c>
      <c r="Q368" s="27" t="s">
        <v>301</v>
      </c>
    </row>
  </sheetData>
  <sortState xmlns:xlrd2="http://schemas.microsoft.com/office/spreadsheetml/2017/richdata2" ref="B4:Q368">
    <sortCondition ref="K4:K368"/>
  </sortState>
  <mergeCells count="1">
    <mergeCell ref="B2:Q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5593-0A95-469F-B676-378E4172E04E}">
  <dimension ref="A1:P237"/>
  <sheetViews>
    <sheetView workbookViewId="0">
      <selection activeCell="H12" sqref="H12"/>
    </sheetView>
  </sheetViews>
  <sheetFormatPr defaultColWidth="11.42578125" defaultRowHeight="15"/>
  <cols>
    <col min="1" max="1" width="22.5703125" customWidth="1"/>
    <col min="3" max="3" width="16.85546875" customWidth="1"/>
    <col min="4" max="4" width="15.42578125" customWidth="1"/>
    <col min="5" max="5" width="15.7109375" customWidth="1"/>
    <col min="6" max="6" width="16.28515625" customWidth="1"/>
  </cols>
  <sheetData>
    <row r="1" spans="1:16">
      <c r="A1" s="72" t="s">
        <v>1881</v>
      </c>
      <c r="B1" s="72" t="s">
        <v>1882</v>
      </c>
      <c r="C1" s="72" t="s">
        <v>1883</v>
      </c>
      <c r="D1" s="72" t="s">
        <v>1884</v>
      </c>
      <c r="E1" s="72" t="s">
        <v>1885</v>
      </c>
      <c r="F1" s="72" t="s">
        <v>1886</v>
      </c>
      <c r="K1" s="72" t="s">
        <v>20</v>
      </c>
      <c r="L1" s="72" t="s">
        <v>1883</v>
      </c>
      <c r="M1" s="72" t="s">
        <v>1884</v>
      </c>
      <c r="N1" s="72" t="s">
        <v>1885</v>
      </c>
      <c r="O1" s="72" t="s">
        <v>1887</v>
      </c>
      <c r="P1" s="76" t="s">
        <v>1886</v>
      </c>
    </row>
    <row r="2" spans="1:16">
      <c r="A2" t="s">
        <v>1888</v>
      </c>
      <c r="C2" t="s">
        <v>1889</v>
      </c>
      <c r="D2" t="s">
        <v>1890</v>
      </c>
      <c r="E2" t="s">
        <v>1891</v>
      </c>
      <c r="F2" t="s">
        <v>1889</v>
      </c>
    </row>
    <row r="3" spans="1:16">
      <c r="A3" t="s">
        <v>1892</v>
      </c>
      <c r="C3" t="s">
        <v>1893</v>
      </c>
      <c r="D3" t="s">
        <v>1894</v>
      </c>
      <c r="E3" t="s">
        <v>1895</v>
      </c>
      <c r="F3" t="s">
        <v>1893</v>
      </c>
    </row>
    <row r="4" spans="1:16">
      <c r="A4" t="s">
        <v>1896</v>
      </c>
      <c r="C4" t="s">
        <v>1897</v>
      </c>
      <c r="D4" t="s">
        <v>1898</v>
      </c>
      <c r="E4" t="s">
        <v>1899</v>
      </c>
      <c r="F4" t="s">
        <v>1900</v>
      </c>
    </row>
    <row r="5" spans="1:16">
      <c r="A5" t="s">
        <v>1901</v>
      </c>
      <c r="C5" t="s">
        <v>1902</v>
      </c>
      <c r="D5" t="s">
        <v>1903</v>
      </c>
      <c r="E5" t="s">
        <v>1904</v>
      </c>
      <c r="F5" t="s">
        <v>1905</v>
      </c>
    </row>
    <row r="6" spans="1:16">
      <c r="A6" t="s">
        <v>1906</v>
      </c>
      <c r="C6" t="s">
        <v>1907</v>
      </c>
      <c r="D6" t="s">
        <v>1908</v>
      </c>
      <c r="E6" t="s">
        <v>1909</v>
      </c>
      <c r="F6" t="s">
        <v>1910</v>
      </c>
    </row>
    <row r="7" spans="1:16">
      <c r="A7" t="s">
        <v>1911</v>
      </c>
      <c r="C7" t="s">
        <v>1912</v>
      </c>
      <c r="D7" t="s">
        <v>1913</v>
      </c>
      <c r="E7" t="s">
        <v>1914</v>
      </c>
      <c r="F7" t="s">
        <v>1915</v>
      </c>
    </row>
    <row r="8" spans="1:16">
      <c r="A8" t="s">
        <v>1916</v>
      </c>
      <c r="C8" t="s">
        <v>1917</v>
      </c>
      <c r="D8" t="s">
        <v>1918</v>
      </c>
      <c r="E8" t="s">
        <v>1919</v>
      </c>
      <c r="F8" t="s">
        <v>1920</v>
      </c>
    </row>
    <row r="9" spans="1:16">
      <c r="A9" t="s">
        <v>1921</v>
      </c>
      <c r="C9" t="s">
        <v>1922</v>
      </c>
      <c r="D9" t="s">
        <v>1923</v>
      </c>
      <c r="E9" t="s">
        <v>1924</v>
      </c>
      <c r="F9" t="s">
        <v>1925</v>
      </c>
    </row>
    <row r="10" spans="1:16">
      <c r="A10" t="s">
        <v>1926</v>
      </c>
      <c r="C10" t="s">
        <v>1927</v>
      </c>
      <c r="D10" t="s">
        <v>1928</v>
      </c>
      <c r="E10" t="s">
        <v>1929</v>
      </c>
      <c r="F10" t="s">
        <v>1930</v>
      </c>
    </row>
    <row r="11" spans="1:16">
      <c r="A11" t="s">
        <v>1931</v>
      </c>
      <c r="C11" t="s">
        <v>1932</v>
      </c>
      <c r="D11" t="s">
        <v>1933</v>
      </c>
      <c r="E11" t="s">
        <v>1934</v>
      </c>
      <c r="F11" t="s">
        <v>1935</v>
      </c>
    </row>
    <row r="12" spans="1:16">
      <c r="A12" t="s">
        <v>1936</v>
      </c>
      <c r="C12" t="s">
        <v>1937</v>
      </c>
      <c r="D12" t="s">
        <v>1938</v>
      </c>
      <c r="E12" t="s">
        <v>1939</v>
      </c>
      <c r="F12" t="s">
        <v>1940</v>
      </c>
    </row>
    <row r="13" spans="1:16">
      <c r="A13" t="s">
        <v>1941</v>
      </c>
      <c r="C13" t="s">
        <v>1942</v>
      </c>
      <c r="D13" t="s">
        <v>1943</v>
      </c>
      <c r="E13" t="s">
        <v>1944</v>
      </c>
      <c r="F13" t="s">
        <v>1945</v>
      </c>
    </row>
    <row r="14" spans="1:16">
      <c r="A14" t="s">
        <v>1946</v>
      </c>
      <c r="C14" t="s">
        <v>1947</v>
      </c>
      <c r="D14" t="s">
        <v>1948</v>
      </c>
      <c r="E14" t="s">
        <v>1949</v>
      </c>
      <c r="F14" t="s">
        <v>1950</v>
      </c>
    </row>
    <row r="15" spans="1:16">
      <c r="A15" t="s">
        <v>1951</v>
      </c>
      <c r="C15" t="s">
        <v>1952</v>
      </c>
      <c r="D15" t="s">
        <v>1953</v>
      </c>
      <c r="E15" t="s">
        <v>1954</v>
      </c>
      <c r="F15" t="s">
        <v>1955</v>
      </c>
    </row>
    <row r="16" spans="1:16">
      <c r="A16" t="s">
        <v>1956</v>
      </c>
      <c r="C16" t="s">
        <v>1957</v>
      </c>
      <c r="D16" t="s">
        <v>1958</v>
      </c>
      <c r="E16" t="s">
        <v>1959</v>
      </c>
      <c r="F16" t="s">
        <v>1960</v>
      </c>
    </row>
    <row r="17" spans="1:6">
      <c r="A17" t="s">
        <v>1961</v>
      </c>
      <c r="C17" t="s">
        <v>1962</v>
      </c>
      <c r="D17" t="s">
        <v>1963</v>
      </c>
      <c r="E17" t="s">
        <v>1964</v>
      </c>
      <c r="F17" t="s">
        <v>1965</v>
      </c>
    </row>
    <row r="18" spans="1:6">
      <c r="A18" t="s">
        <v>1966</v>
      </c>
      <c r="C18" t="s">
        <v>1967</v>
      </c>
      <c r="D18" t="s">
        <v>1968</v>
      </c>
      <c r="E18" t="s">
        <v>1969</v>
      </c>
      <c r="F18" t="s">
        <v>1970</v>
      </c>
    </row>
    <row r="19" spans="1:6">
      <c r="A19" t="s">
        <v>1971</v>
      </c>
      <c r="C19" t="s">
        <v>1972</v>
      </c>
      <c r="D19" t="s">
        <v>1973</v>
      </c>
      <c r="E19" t="s">
        <v>1974</v>
      </c>
      <c r="F19" t="s">
        <v>1975</v>
      </c>
    </row>
    <row r="20" spans="1:6">
      <c r="A20" t="s">
        <v>1976</v>
      </c>
      <c r="C20" t="s">
        <v>1977</v>
      </c>
      <c r="D20" t="s">
        <v>1978</v>
      </c>
      <c r="E20" t="s">
        <v>1979</v>
      </c>
      <c r="F20" t="s">
        <v>1980</v>
      </c>
    </row>
    <row r="21" spans="1:6">
      <c r="A21" t="s">
        <v>1981</v>
      </c>
      <c r="C21" t="s">
        <v>1982</v>
      </c>
      <c r="D21" t="s">
        <v>1983</v>
      </c>
      <c r="E21" t="s">
        <v>1984</v>
      </c>
      <c r="F21" t="s">
        <v>1985</v>
      </c>
    </row>
    <row r="22" spans="1:6">
      <c r="A22" t="s">
        <v>1986</v>
      </c>
      <c r="C22" t="s">
        <v>1987</v>
      </c>
      <c r="D22" t="s">
        <v>1988</v>
      </c>
      <c r="E22" t="s">
        <v>1989</v>
      </c>
      <c r="F22" t="s">
        <v>1990</v>
      </c>
    </row>
    <row r="23" spans="1:6">
      <c r="A23" t="s">
        <v>1991</v>
      </c>
      <c r="C23" t="s">
        <v>1992</v>
      </c>
      <c r="D23" t="s">
        <v>1993</v>
      </c>
      <c r="E23" t="s">
        <v>1994</v>
      </c>
      <c r="F23" t="s">
        <v>1995</v>
      </c>
    </row>
    <row r="24" spans="1:6">
      <c r="A24" t="s">
        <v>1996</v>
      </c>
      <c r="C24" t="s">
        <v>1997</v>
      </c>
      <c r="D24" t="s">
        <v>1998</v>
      </c>
      <c r="E24" t="s">
        <v>1999</v>
      </c>
      <c r="F24" t="s">
        <v>2000</v>
      </c>
    </row>
    <row r="25" spans="1:6">
      <c r="A25" t="s">
        <v>2001</v>
      </c>
      <c r="C25" t="s">
        <v>2002</v>
      </c>
      <c r="D25" t="s">
        <v>2003</v>
      </c>
      <c r="E25" t="s">
        <v>2004</v>
      </c>
      <c r="F25" t="s">
        <v>2005</v>
      </c>
    </row>
    <row r="26" spans="1:6">
      <c r="A26" t="s">
        <v>2006</v>
      </c>
      <c r="C26" t="s">
        <v>2007</v>
      </c>
      <c r="D26" t="s">
        <v>2008</v>
      </c>
      <c r="E26" t="s">
        <v>2009</v>
      </c>
      <c r="F26" t="s">
        <v>2010</v>
      </c>
    </row>
    <row r="27" spans="1:6">
      <c r="A27" t="s">
        <v>2011</v>
      </c>
      <c r="C27" t="s">
        <v>2012</v>
      </c>
      <c r="D27" t="s">
        <v>2013</v>
      </c>
      <c r="E27" t="s">
        <v>2014</v>
      </c>
      <c r="F27" t="s">
        <v>2015</v>
      </c>
    </row>
    <row r="28" spans="1:6">
      <c r="A28" t="s">
        <v>2016</v>
      </c>
      <c r="C28" t="s">
        <v>2017</v>
      </c>
      <c r="D28" t="s">
        <v>2018</v>
      </c>
      <c r="E28" t="s">
        <v>2019</v>
      </c>
      <c r="F28" t="s">
        <v>2020</v>
      </c>
    </row>
    <row r="29" spans="1:6">
      <c r="A29" t="s">
        <v>2021</v>
      </c>
      <c r="C29" t="s">
        <v>2022</v>
      </c>
      <c r="D29" t="s">
        <v>2023</v>
      </c>
      <c r="E29" t="s">
        <v>2024</v>
      </c>
      <c r="F29" t="s">
        <v>2025</v>
      </c>
    </row>
    <row r="30" spans="1:6">
      <c r="A30" t="s">
        <v>2026</v>
      </c>
      <c r="C30" t="s">
        <v>2027</v>
      </c>
      <c r="D30" t="s">
        <v>2028</v>
      </c>
      <c r="E30" t="s">
        <v>2029</v>
      </c>
      <c r="F30" t="s">
        <v>2030</v>
      </c>
    </row>
    <row r="31" spans="1:6">
      <c r="A31" t="s">
        <v>2031</v>
      </c>
      <c r="C31" t="s">
        <v>2032</v>
      </c>
      <c r="D31" t="s">
        <v>2033</v>
      </c>
      <c r="E31" t="s">
        <v>2034</v>
      </c>
      <c r="F31" t="s">
        <v>2035</v>
      </c>
    </row>
    <row r="32" spans="1:6">
      <c r="A32" t="s">
        <v>2036</v>
      </c>
      <c r="C32" t="s">
        <v>2037</v>
      </c>
      <c r="D32" t="s">
        <v>2038</v>
      </c>
      <c r="E32" t="s">
        <v>2039</v>
      </c>
      <c r="F32" t="s">
        <v>2040</v>
      </c>
    </row>
    <row r="33" spans="1:6">
      <c r="A33" t="s">
        <v>2041</v>
      </c>
      <c r="C33" t="s">
        <v>2042</v>
      </c>
      <c r="D33" t="s">
        <v>2043</v>
      </c>
      <c r="E33" t="s">
        <v>2044</v>
      </c>
      <c r="F33" t="s">
        <v>2045</v>
      </c>
    </row>
    <row r="34" spans="1:6">
      <c r="A34" t="s">
        <v>2046</v>
      </c>
      <c r="C34" t="s">
        <v>2047</v>
      </c>
      <c r="D34" t="s">
        <v>2048</v>
      </c>
      <c r="E34" t="s">
        <v>2049</v>
      </c>
      <c r="F34" t="s">
        <v>2050</v>
      </c>
    </row>
    <row r="35" spans="1:6">
      <c r="A35" t="s">
        <v>2051</v>
      </c>
      <c r="C35" t="s">
        <v>2052</v>
      </c>
      <c r="D35" t="s">
        <v>2053</v>
      </c>
      <c r="E35" t="s">
        <v>2054</v>
      </c>
      <c r="F35" t="s">
        <v>2055</v>
      </c>
    </row>
    <row r="36" spans="1:6">
      <c r="A36" t="s">
        <v>2056</v>
      </c>
      <c r="C36" t="s">
        <v>2057</v>
      </c>
      <c r="D36" t="s">
        <v>2058</v>
      </c>
      <c r="E36" t="s">
        <v>2059</v>
      </c>
      <c r="F36" t="s">
        <v>2060</v>
      </c>
    </row>
    <row r="37" spans="1:6">
      <c r="A37" t="s">
        <v>2061</v>
      </c>
      <c r="C37" t="s">
        <v>2062</v>
      </c>
      <c r="D37" t="s">
        <v>2063</v>
      </c>
      <c r="E37" t="s">
        <v>2064</v>
      </c>
      <c r="F37" t="s">
        <v>2065</v>
      </c>
    </row>
    <row r="38" spans="1:6">
      <c r="A38" t="s">
        <v>2066</v>
      </c>
      <c r="C38" t="s">
        <v>2067</v>
      </c>
      <c r="D38" t="s">
        <v>2068</v>
      </c>
      <c r="E38" t="s">
        <v>2069</v>
      </c>
      <c r="F38" t="s">
        <v>2070</v>
      </c>
    </row>
    <row r="39" spans="1:6">
      <c r="A39" t="s">
        <v>2071</v>
      </c>
      <c r="C39" t="s">
        <v>2072</v>
      </c>
      <c r="D39" t="s">
        <v>2073</v>
      </c>
      <c r="E39" t="s">
        <v>2074</v>
      </c>
      <c r="F39" t="s">
        <v>2075</v>
      </c>
    </row>
    <row r="40" spans="1:6">
      <c r="A40" t="s">
        <v>2076</v>
      </c>
      <c r="C40" t="s">
        <v>2077</v>
      </c>
      <c r="D40" t="s">
        <v>2078</v>
      </c>
      <c r="E40" t="s">
        <v>2079</v>
      </c>
      <c r="F40" t="s">
        <v>2080</v>
      </c>
    </row>
    <row r="41" spans="1:6">
      <c r="A41" t="s">
        <v>2081</v>
      </c>
      <c r="C41" t="s">
        <v>2082</v>
      </c>
      <c r="D41" t="s">
        <v>2083</v>
      </c>
      <c r="E41" t="s">
        <v>2084</v>
      </c>
      <c r="F41" t="s">
        <v>2085</v>
      </c>
    </row>
    <row r="42" spans="1:6">
      <c r="A42" t="s">
        <v>2086</v>
      </c>
      <c r="C42" t="s">
        <v>2087</v>
      </c>
      <c r="D42" t="s">
        <v>2088</v>
      </c>
      <c r="E42" t="s">
        <v>2089</v>
      </c>
      <c r="F42" t="s">
        <v>2090</v>
      </c>
    </row>
    <row r="43" spans="1:6">
      <c r="A43" t="s">
        <v>2091</v>
      </c>
      <c r="C43" t="s">
        <v>2092</v>
      </c>
      <c r="D43" t="s">
        <v>2093</v>
      </c>
      <c r="E43" t="s">
        <v>2094</v>
      </c>
      <c r="F43" t="s">
        <v>2095</v>
      </c>
    </row>
    <row r="44" spans="1:6">
      <c r="A44" t="s">
        <v>2096</v>
      </c>
      <c r="C44" t="s">
        <v>2097</v>
      </c>
      <c r="D44" t="s">
        <v>2098</v>
      </c>
      <c r="E44" t="s">
        <v>2099</v>
      </c>
      <c r="F44" t="s">
        <v>2100</v>
      </c>
    </row>
    <row r="45" spans="1:6">
      <c r="A45" t="s">
        <v>2101</v>
      </c>
      <c r="C45" t="s">
        <v>2102</v>
      </c>
      <c r="D45" t="s">
        <v>2103</v>
      </c>
      <c r="E45" t="s">
        <v>2104</v>
      </c>
      <c r="F45" t="s">
        <v>2105</v>
      </c>
    </row>
    <row r="46" spans="1:6">
      <c r="A46" t="s">
        <v>2106</v>
      </c>
      <c r="C46" t="s">
        <v>2107</v>
      </c>
      <c r="D46" t="s">
        <v>2108</v>
      </c>
      <c r="E46" t="s">
        <v>2109</v>
      </c>
      <c r="F46" t="s">
        <v>2110</v>
      </c>
    </row>
    <row r="47" spans="1:6">
      <c r="A47" t="s">
        <v>2111</v>
      </c>
      <c r="C47" t="s">
        <v>2112</v>
      </c>
      <c r="D47" t="s">
        <v>2113</v>
      </c>
      <c r="E47" t="s">
        <v>2114</v>
      </c>
      <c r="F47" t="s">
        <v>2115</v>
      </c>
    </row>
    <row r="48" spans="1:6">
      <c r="A48" t="s">
        <v>2116</v>
      </c>
      <c r="C48" t="s">
        <v>2117</v>
      </c>
      <c r="D48" t="s">
        <v>2118</v>
      </c>
      <c r="E48" t="s">
        <v>2119</v>
      </c>
      <c r="F48" t="s">
        <v>2120</v>
      </c>
    </row>
    <row r="49" spans="1:6">
      <c r="A49" t="s">
        <v>2121</v>
      </c>
      <c r="C49" t="s">
        <v>2122</v>
      </c>
      <c r="D49" t="s">
        <v>2123</v>
      </c>
      <c r="E49" t="s">
        <v>2124</v>
      </c>
      <c r="F49" t="s">
        <v>2125</v>
      </c>
    </row>
    <row r="50" spans="1:6">
      <c r="A50" t="s">
        <v>2126</v>
      </c>
      <c r="C50" t="s">
        <v>2127</v>
      </c>
      <c r="D50" t="s">
        <v>2128</v>
      </c>
      <c r="E50" t="s">
        <v>2129</v>
      </c>
      <c r="F50" t="s">
        <v>2130</v>
      </c>
    </row>
    <row r="51" spans="1:6">
      <c r="A51" t="s">
        <v>2131</v>
      </c>
      <c r="C51" t="s">
        <v>2132</v>
      </c>
      <c r="D51" t="s">
        <v>2133</v>
      </c>
      <c r="E51" t="s">
        <v>2134</v>
      </c>
      <c r="F51" t="s">
        <v>2135</v>
      </c>
    </row>
    <row r="52" spans="1:6">
      <c r="A52" t="s">
        <v>2136</v>
      </c>
      <c r="C52" t="s">
        <v>2137</v>
      </c>
      <c r="D52" t="s">
        <v>2138</v>
      </c>
      <c r="E52" t="s">
        <v>2139</v>
      </c>
      <c r="F52" t="s">
        <v>2140</v>
      </c>
    </row>
    <row r="53" spans="1:6">
      <c r="A53" t="s">
        <v>2141</v>
      </c>
      <c r="C53" t="s">
        <v>2142</v>
      </c>
      <c r="D53" t="s">
        <v>2143</v>
      </c>
      <c r="E53" t="s">
        <v>2144</v>
      </c>
      <c r="F53" t="s">
        <v>2145</v>
      </c>
    </row>
    <row r="54" spans="1:6">
      <c r="A54" t="s">
        <v>2146</v>
      </c>
      <c r="C54" t="s">
        <v>2147</v>
      </c>
      <c r="D54" t="s">
        <v>2148</v>
      </c>
      <c r="E54" t="s">
        <v>2149</v>
      </c>
      <c r="F54" t="s">
        <v>2150</v>
      </c>
    </row>
    <row r="55" spans="1:6">
      <c r="A55" t="s">
        <v>2151</v>
      </c>
      <c r="C55" t="s">
        <v>2152</v>
      </c>
      <c r="D55" t="s">
        <v>2153</v>
      </c>
      <c r="E55" t="s">
        <v>2154</v>
      </c>
      <c r="F55" t="s">
        <v>2155</v>
      </c>
    </row>
    <row r="56" spans="1:6">
      <c r="A56" t="s">
        <v>2156</v>
      </c>
      <c r="C56" t="s">
        <v>2157</v>
      </c>
      <c r="D56" t="s">
        <v>2158</v>
      </c>
      <c r="E56" t="s">
        <v>2159</v>
      </c>
      <c r="F56" t="s">
        <v>2160</v>
      </c>
    </row>
    <row r="57" spans="1:6">
      <c r="A57" t="s">
        <v>2161</v>
      </c>
      <c r="C57" t="s">
        <v>2162</v>
      </c>
      <c r="D57" t="s">
        <v>2163</v>
      </c>
      <c r="E57" t="s">
        <v>2164</v>
      </c>
      <c r="F57" t="s">
        <v>2165</v>
      </c>
    </row>
    <row r="58" spans="1:6">
      <c r="A58" t="s">
        <v>2166</v>
      </c>
      <c r="C58" t="s">
        <v>2167</v>
      </c>
      <c r="D58" t="s">
        <v>2168</v>
      </c>
      <c r="E58" t="s">
        <v>2169</v>
      </c>
      <c r="F58" t="s">
        <v>2170</v>
      </c>
    </row>
    <row r="59" spans="1:6">
      <c r="A59" t="s">
        <v>2171</v>
      </c>
      <c r="C59" t="s">
        <v>2172</v>
      </c>
      <c r="D59" t="s">
        <v>2173</v>
      </c>
      <c r="E59" t="s">
        <v>2174</v>
      </c>
      <c r="F59" t="s">
        <v>2175</v>
      </c>
    </row>
    <row r="60" spans="1:6">
      <c r="A60" t="s">
        <v>2176</v>
      </c>
      <c r="C60" t="s">
        <v>2177</v>
      </c>
      <c r="D60" t="s">
        <v>2178</v>
      </c>
      <c r="E60" t="s">
        <v>2179</v>
      </c>
      <c r="F60" t="s">
        <v>2180</v>
      </c>
    </row>
    <row r="61" spans="1:6">
      <c r="A61" t="s">
        <v>2181</v>
      </c>
      <c r="C61" t="s">
        <v>2182</v>
      </c>
      <c r="D61" t="s">
        <v>2183</v>
      </c>
      <c r="E61" t="s">
        <v>2184</v>
      </c>
      <c r="F61" t="s">
        <v>2185</v>
      </c>
    </row>
    <row r="62" spans="1:6">
      <c r="A62" t="s">
        <v>2186</v>
      </c>
      <c r="C62" t="s">
        <v>2187</v>
      </c>
      <c r="D62" t="s">
        <v>2188</v>
      </c>
      <c r="E62" t="s">
        <v>2189</v>
      </c>
      <c r="F62" t="s">
        <v>2190</v>
      </c>
    </row>
    <row r="63" spans="1:6">
      <c r="A63" t="s">
        <v>2191</v>
      </c>
      <c r="C63" t="s">
        <v>2192</v>
      </c>
      <c r="D63" t="s">
        <v>2193</v>
      </c>
      <c r="E63" t="s">
        <v>2194</v>
      </c>
      <c r="F63" t="s">
        <v>2195</v>
      </c>
    </row>
    <row r="64" spans="1:6">
      <c r="A64" t="s">
        <v>2196</v>
      </c>
      <c r="C64" t="s">
        <v>2197</v>
      </c>
      <c r="D64" t="s">
        <v>2198</v>
      </c>
      <c r="E64" t="s">
        <v>2199</v>
      </c>
      <c r="F64" t="s">
        <v>2200</v>
      </c>
    </row>
    <row r="65" spans="1:6">
      <c r="A65" t="s">
        <v>2201</v>
      </c>
      <c r="C65" t="s">
        <v>2202</v>
      </c>
      <c r="D65" t="s">
        <v>2203</v>
      </c>
      <c r="E65" t="s">
        <v>2204</v>
      </c>
      <c r="F65" t="s">
        <v>2205</v>
      </c>
    </row>
    <row r="66" spans="1:6">
      <c r="A66" t="s">
        <v>2206</v>
      </c>
      <c r="C66" t="s">
        <v>2207</v>
      </c>
      <c r="D66" t="s">
        <v>2208</v>
      </c>
      <c r="E66" t="s">
        <v>2209</v>
      </c>
      <c r="F66" t="s">
        <v>2210</v>
      </c>
    </row>
    <row r="67" spans="1:6">
      <c r="A67" t="s">
        <v>2211</v>
      </c>
      <c r="C67" t="s">
        <v>2212</v>
      </c>
      <c r="D67" t="s">
        <v>2213</v>
      </c>
      <c r="E67" t="s">
        <v>2214</v>
      </c>
      <c r="F67" t="s">
        <v>2215</v>
      </c>
    </row>
    <row r="68" spans="1:6">
      <c r="A68" t="s">
        <v>2216</v>
      </c>
      <c r="C68" t="s">
        <v>2217</v>
      </c>
      <c r="D68" t="s">
        <v>2218</v>
      </c>
      <c r="E68" t="s">
        <v>2219</v>
      </c>
      <c r="F68" t="s">
        <v>2220</v>
      </c>
    </row>
    <row r="69" spans="1:6">
      <c r="A69" t="s">
        <v>2221</v>
      </c>
      <c r="C69" t="s">
        <v>2222</v>
      </c>
      <c r="D69" t="s">
        <v>2223</v>
      </c>
      <c r="E69" t="s">
        <v>2224</v>
      </c>
      <c r="F69" t="s">
        <v>2225</v>
      </c>
    </row>
    <row r="70" spans="1:6">
      <c r="A70" t="s">
        <v>2226</v>
      </c>
      <c r="C70" t="s">
        <v>2227</v>
      </c>
      <c r="D70" t="s">
        <v>2228</v>
      </c>
      <c r="E70" t="s">
        <v>2229</v>
      </c>
      <c r="F70" t="s">
        <v>2230</v>
      </c>
    </row>
    <row r="71" spans="1:6">
      <c r="A71" t="s">
        <v>2231</v>
      </c>
      <c r="C71" t="s">
        <v>2232</v>
      </c>
      <c r="D71" t="s">
        <v>2233</v>
      </c>
      <c r="E71" t="s">
        <v>2234</v>
      </c>
      <c r="F71" t="s">
        <v>2235</v>
      </c>
    </row>
    <row r="72" spans="1:6">
      <c r="A72" t="s">
        <v>2236</v>
      </c>
      <c r="C72" t="s">
        <v>2237</v>
      </c>
      <c r="D72" t="s">
        <v>2238</v>
      </c>
      <c r="E72" t="s">
        <v>2239</v>
      </c>
      <c r="F72" t="s">
        <v>2240</v>
      </c>
    </row>
    <row r="73" spans="1:6">
      <c r="A73" t="s">
        <v>2241</v>
      </c>
      <c r="C73" t="s">
        <v>2242</v>
      </c>
      <c r="D73" t="s">
        <v>2243</v>
      </c>
      <c r="E73" t="s">
        <v>2244</v>
      </c>
      <c r="F73" t="s">
        <v>2245</v>
      </c>
    </row>
    <row r="74" spans="1:6">
      <c r="A74" t="s">
        <v>2246</v>
      </c>
      <c r="C74" t="s">
        <v>2247</v>
      </c>
      <c r="D74" t="s">
        <v>2248</v>
      </c>
      <c r="E74" t="s">
        <v>2249</v>
      </c>
      <c r="F74" t="s">
        <v>2250</v>
      </c>
    </row>
    <row r="75" spans="1:6">
      <c r="A75" t="s">
        <v>2251</v>
      </c>
      <c r="C75" t="s">
        <v>2252</v>
      </c>
      <c r="D75" t="s">
        <v>2253</v>
      </c>
      <c r="E75" t="s">
        <v>2254</v>
      </c>
      <c r="F75" t="s">
        <v>2255</v>
      </c>
    </row>
    <row r="76" spans="1:6">
      <c r="A76" t="s">
        <v>2256</v>
      </c>
      <c r="C76" t="s">
        <v>2257</v>
      </c>
      <c r="D76" t="s">
        <v>2258</v>
      </c>
      <c r="E76" t="s">
        <v>2259</v>
      </c>
      <c r="F76" t="s">
        <v>2260</v>
      </c>
    </row>
    <row r="77" spans="1:6">
      <c r="A77" t="s">
        <v>2261</v>
      </c>
      <c r="C77" t="s">
        <v>2262</v>
      </c>
      <c r="D77" t="s">
        <v>2263</v>
      </c>
      <c r="E77" t="s">
        <v>2264</v>
      </c>
      <c r="F77" t="s">
        <v>2265</v>
      </c>
    </row>
    <row r="78" spans="1:6">
      <c r="A78" t="s">
        <v>2266</v>
      </c>
      <c r="C78" t="s">
        <v>2267</v>
      </c>
      <c r="D78" t="s">
        <v>2268</v>
      </c>
      <c r="E78" t="s">
        <v>2269</v>
      </c>
      <c r="F78" t="s">
        <v>2270</v>
      </c>
    </row>
    <row r="79" spans="1:6">
      <c r="A79" t="s">
        <v>2271</v>
      </c>
      <c r="C79" t="s">
        <v>2272</v>
      </c>
      <c r="D79" t="s">
        <v>2273</v>
      </c>
      <c r="E79" t="s">
        <v>2274</v>
      </c>
      <c r="F79" t="s">
        <v>2275</v>
      </c>
    </row>
    <row r="80" spans="1:6">
      <c r="A80" t="s">
        <v>2276</v>
      </c>
      <c r="C80" t="s">
        <v>2277</v>
      </c>
      <c r="D80" t="s">
        <v>2278</v>
      </c>
      <c r="E80" t="s">
        <v>2279</v>
      </c>
      <c r="F80" t="s">
        <v>2280</v>
      </c>
    </row>
    <row r="81" spans="1:6">
      <c r="A81" t="s">
        <v>2281</v>
      </c>
      <c r="C81" t="s">
        <v>2282</v>
      </c>
      <c r="D81" t="s">
        <v>2283</v>
      </c>
      <c r="E81" t="s">
        <v>2284</v>
      </c>
      <c r="F81" t="s">
        <v>2285</v>
      </c>
    </row>
    <row r="82" spans="1:6">
      <c r="A82" t="s">
        <v>2286</v>
      </c>
      <c r="C82" t="s">
        <v>2287</v>
      </c>
      <c r="D82" t="s">
        <v>2288</v>
      </c>
      <c r="E82" t="s">
        <v>2289</v>
      </c>
      <c r="F82" t="s">
        <v>2290</v>
      </c>
    </row>
    <row r="83" spans="1:6">
      <c r="A83" t="s">
        <v>2291</v>
      </c>
      <c r="C83" t="s">
        <v>2292</v>
      </c>
      <c r="D83" t="s">
        <v>2293</v>
      </c>
      <c r="E83" t="s">
        <v>2294</v>
      </c>
      <c r="F83" t="s">
        <v>2295</v>
      </c>
    </row>
    <row r="84" spans="1:6">
      <c r="A84" t="s">
        <v>2296</v>
      </c>
      <c r="C84" t="s">
        <v>2297</v>
      </c>
      <c r="D84" t="s">
        <v>2298</v>
      </c>
      <c r="E84" t="s">
        <v>2299</v>
      </c>
      <c r="F84" t="s">
        <v>2300</v>
      </c>
    </row>
    <row r="85" spans="1:6">
      <c r="A85" t="s">
        <v>2301</v>
      </c>
      <c r="C85" t="s">
        <v>2302</v>
      </c>
      <c r="D85" t="s">
        <v>2303</v>
      </c>
      <c r="E85" t="s">
        <v>2304</v>
      </c>
      <c r="F85" t="s">
        <v>2305</v>
      </c>
    </row>
    <row r="86" spans="1:6">
      <c r="A86" t="s">
        <v>2306</v>
      </c>
      <c r="C86" t="s">
        <v>2307</v>
      </c>
      <c r="D86" t="s">
        <v>2308</v>
      </c>
      <c r="E86" t="s">
        <v>2309</v>
      </c>
      <c r="F86" t="s">
        <v>2310</v>
      </c>
    </row>
    <row r="87" spans="1:6">
      <c r="A87" t="s">
        <v>2311</v>
      </c>
      <c r="C87" t="s">
        <v>2312</v>
      </c>
      <c r="D87" t="s">
        <v>2313</v>
      </c>
      <c r="E87" t="s">
        <v>2314</v>
      </c>
      <c r="F87" t="s">
        <v>2315</v>
      </c>
    </row>
    <row r="88" spans="1:6">
      <c r="A88" t="s">
        <v>2316</v>
      </c>
      <c r="C88" t="s">
        <v>2317</v>
      </c>
      <c r="D88" t="s">
        <v>2318</v>
      </c>
      <c r="E88" t="s">
        <v>2319</v>
      </c>
      <c r="F88" t="s">
        <v>2320</v>
      </c>
    </row>
    <row r="89" spans="1:6">
      <c r="A89" t="s">
        <v>2321</v>
      </c>
      <c r="C89" t="s">
        <v>2322</v>
      </c>
      <c r="D89" t="s">
        <v>2323</v>
      </c>
      <c r="E89" t="s">
        <v>2324</v>
      </c>
      <c r="F89" t="s">
        <v>2325</v>
      </c>
    </row>
    <row r="90" spans="1:6">
      <c r="A90" t="s">
        <v>2326</v>
      </c>
      <c r="C90" t="s">
        <v>2327</v>
      </c>
      <c r="D90" t="s">
        <v>2328</v>
      </c>
      <c r="E90" t="s">
        <v>2329</v>
      </c>
      <c r="F90" t="s">
        <v>2330</v>
      </c>
    </row>
    <row r="91" spans="1:6">
      <c r="A91" t="s">
        <v>2331</v>
      </c>
      <c r="C91" t="s">
        <v>2332</v>
      </c>
      <c r="D91" t="s">
        <v>2333</v>
      </c>
      <c r="E91" t="s">
        <v>2334</v>
      </c>
      <c r="F91" t="s">
        <v>2335</v>
      </c>
    </row>
    <row r="92" spans="1:6">
      <c r="A92" t="s">
        <v>2336</v>
      </c>
      <c r="C92" t="s">
        <v>2337</v>
      </c>
      <c r="D92" t="s">
        <v>2338</v>
      </c>
      <c r="E92" t="s">
        <v>2339</v>
      </c>
      <c r="F92" t="s">
        <v>2340</v>
      </c>
    </row>
    <row r="93" spans="1:6">
      <c r="A93" t="s">
        <v>2341</v>
      </c>
      <c r="C93" t="s">
        <v>2342</v>
      </c>
      <c r="D93" t="s">
        <v>2343</v>
      </c>
      <c r="E93" t="s">
        <v>2344</v>
      </c>
      <c r="F93" t="s">
        <v>2345</v>
      </c>
    </row>
    <row r="94" spans="1:6">
      <c r="A94" t="s">
        <v>2346</v>
      </c>
      <c r="C94" t="s">
        <v>2347</v>
      </c>
      <c r="D94" t="s">
        <v>2348</v>
      </c>
      <c r="E94" t="s">
        <v>2349</v>
      </c>
      <c r="F94" t="s">
        <v>2350</v>
      </c>
    </row>
    <row r="95" spans="1:6">
      <c r="A95" t="s">
        <v>2351</v>
      </c>
      <c r="C95" t="s">
        <v>2352</v>
      </c>
      <c r="D95" t="s">
        <v>2353</v>
      </c>
      <c r="E95" t="s">
        <v>2354</v>
      </c>
      <c r="F95" t="s">
        <v>2355</v>
      </c>
    </row>
    <row r="96" spans="1:6">
      <c r="A96" t="s">
        <v>2356</v>
      </c>
      <c r="C96" t="s">
        <v>2357</v>
      </c>
      <c r="D96" t="s">
        <v>2358</v>
      </c>
      <c r="E96" t="s">
        <v>2359</v>
      </c>
      <c r="F96" t="s">
        <v>2360</v>
      </c>
    </row>
    <row r="97" spans="1:6">
      <c r="A97" t="s">
        <v>2361</v>
      </c>
      <c r="C97" t="s">
        <v>2362</v>
      </c>
      <c r="D97" t="s">
        <v>2363</v>
      </c>
      <c r="E97" t="s">
        <v>2364</v>
      </c>
      <c r="F97" t="s">
        <v>2365</v>
      </c>
    </row>
    <row r="98" spans="1:6">
      <c r="A98" t="s">
        <v>2366</v>
      </c>
      <c r="C98" t="s">
        <v>2367</v>
      </c>
      <c r="D98" t="s">
        <v>2368</v>
      </c>
      <c r="E98" t="s">
        <v>2369</v>
      </c>
      <c r="F98" t="s">
        <v>2370</v>
      </c>
    </row>
    <row r="99" spans="1:6">
      <c r="A99" t="s">
        <v>2371</v>
      </c>
      <c r="C99" t="s">
        <v>2372</v>
      </c>
      <c r="D99" t="s">
        <v>2373</v>
      </c>
      <c r="E99" t="s">
        <v>2374</v>
      </c>
      <c r="F99" t="s">
        <v>2375</v>
      </c>
    </row>
    <row r="100" spans="1:6">
      <c r="A100" t="s">
        <v>2376</v>
      </c>
      <c r="C100" t="s">
        <v>2377</v>
      </c>
      <c r="D100" t="s">
        <v>2378</v>
      </c>
      <c r="E100" t="s">
        <v>2379</v>
      </c>
      <c r="F100" t="s">
        <v>2380</v>
      </c>
    </row>
    <row r="101" spans="1:6">
      <c r="A101" t="s">
        <v>2381</v>
      </c>
      <c r="C101" t="s">
        <v>2382</v>
      </c>
      <c r="D101" t="s">
        <v>2383</v>
      </c>
      <c r="E101" t="s">
        <v>2384</v>
      </c>
      <c r="F101" t="s">
        <v>2385</v>
      </c>
    </row>
    <row r="102" spans="1:6">
      <c r="A102" t="s">
        <v>2386</v>
      </c>
      <c r="C102" t="s">
        <v>2387</v>
      </c>
      <c r="D102" t="s">
        <v>2388</v>
      </c>
      <c r="E102" t="s">
        <v>2389</v>
      </c>
      <c r="F102" t="s">
        <v>2390</v>
      </c>
    </row>
    <row r="103" spans="1:6">
      <c r="A103" t="s">
        <v>2391</v>
      </c>
      <c r="C103" t="s">
        <v>2392</v>
      </c>
      <c r="D103" t="s">
        <v>2393</v>
      </c>
      <c r="E103" t="s">
        <v>2394</v>
      </c>
      <c r="F103" t="s">
        <v>2395</v>
      </c>
    </row>
    <row r="104" spans="1:6">
      <c r="A104" t="s">
        <v>2396</v>
      </c>
      <c r="C104" t="s">
        <v>2397</v>
      </c>
      <c r="D104" t="s">
        <v>2398</v>
      </c>
      <c r="E104" t="s">
        <v>2399</v>
      </c>
      <c r="F104" t="s">
        <v>2400</v>
      </c>
    </row>
    <row r="105" spans="1:6">
      <c r="A105" t="s">
        <v>2401</v>
      </c>
      <c r="C105" t="s">
        <v>2402</v>
      </c>
      <c r="D105" t="s">
        <v>2403</v>
      </c>
      <c r="E105" t="s">
        <v>2404</v>
      </c>
      <c r="F105" t="s">
        <v>2405</v>
      </c>
    </row>
    <row r="106" spans="1:6">
      <c r="A106" t="s">
        <v>2406</v>
      </c>
      <c r="C106" t="s">
        <v>2407</v>
      </c>
      <c r="D106" t="s">
        <v>2408</v>
      </c>
      <c r="E106" t="s">
        <v>2409</v>
      </c>
      <c r="F106" t="s">
        <v>2410</v>
      </c>
    </row>
    <row r="107" spans="1:6">
      <c r="A107" t="s">
        <v>2411</v>
      </c>
      <c r="C107" t="s">
        <v>2412</v>
      </c>
      <c r="D107" t="s">
        <v>2413</v>
      </c>
      <c r="E107" t="s">
        <v>2414</v>
      </c>
      <c r="F107" t="s">
        <v>2415</v>
      </c>
    </row>
    <row r="108" spans="1:6">
      <c r="A108" t="s">
        <v>2416</v>
      </c>
      <c r="C108" t="s">
        <v>2417</v>
      </c>
      <c r="D108" t="s">
        <v>2418</v>
      </c>
      <c r="E108" t="s">
        <v>2419</v>
      </c>
      <c r="F108" t="s">
        <v>2420</v>
      </c>
    </row>
    <row r="109" spans="1:6">
      <c r="A109" t="s">
        <v>2421</v>
      </c>
      <c r="C109" t="s">
        <v>2422</v>
      </c>
      <c r="D109" t="s">
        <v>2423</v>
      </c>
      <c r="E109" t="s">
        <v>2424</v>
      </c>
      <c r="F109" t="s">
        <v>2425</v>
      </c>
    </row>
    <row r="110" spans="1:6">
      <c r="A110" t="s">
        <v>2426</v>
      </c>
      <c r="C110" t="s">
        <v>2427</v>
      </c>
      <c r="D110" t="s">
        <v>2428</v>
      </c>
      <c r="E110" t="s">
        <v>2429</v>
      </c>
      <c r="F110" t="s">
        <v>2430</v>
      </c>
    </row>
    <row r="111" spans="1:6">
      <c r="A111" t="s">
        <v>2431</v>
      </c>
      <c r="C111" t="s">
        <v>2432</v>
      </c>
      <c r="D111" t="s">
        <v>2433</v>
      </c>
      <c r="E111" t="s">
        <v>2434</v>
      </c>
      <c r="F111" t="s">
        <v>2435</v>
      </c>
    </row>
    <row r="112" spans="1:6">
      <c r="A112" t="s">
        <v>2436</v>
      </c>
      <c r="C112" t="s">
        <v>2437</v>
      </c>
      <c r="D112" t="s">
        <v>2438</v>
      </c>
      <c r="E112" t="s">
        <v>2439</v>
      </c>
      <c r="F112" t="s">
        <v>2440</v>
      </c>
    </row>
    <row r="113" spans="1:6">
      <c r="A113" t="s">
        <v>2441</v>
      </c>
      <c r="C113" t="s">
        <v>2442</v>
      </c>
      <c r="D113" t="s">
        <v>2443</v>
      </c>
      <c r="E113" t="s">
        <v>2444</v>
      </c>
      <c r="F113" t="s">
        <v>2445</v>
      </c>
    </row>
    <row r="114" spans="1:6">
      <c r="A114" t="s">
        <v>2446</v>
      </c>
      <c r="C114" t="s">
        <v>2447</v>
      </c>
      <c r="D114" t="s">
        <v>2448</v>
      </c>
      <c r="E114" t="s">
        <v>2449</v>
      </c>
      <c r="F114" t="s">
        <v>2450</v>
      </c>
    </row>
    <row r="115" spans="1:6">
      <c r="A115" t="s">
        <v>2451</v>
      </c>
      <c r="C115" t="s">
        <v>2452</v>
      </c>
      <c r="D115" t="s">
        <v>2453</v>
      </c>
      <c r="E115" t="s">
        <v>2454</v>
      </c>
      <c r="F115" t="s">
        <v>2455</v>
      </c>
    </row>
    <row r="116" spans="1:6">
      <c r="A116" t="s">
        <v>2456</v>
      </c>
      <c r="C116" t="s">
        <v>2457</v>
      </c>
      <c r="D116" t="s">
        <v>2458</v>
      </c>
      <c r="E116" t="s">
        <v>2459</v>
      </c>
      <c r="F116" t="s">
        <v>2460</v>
      </c>
    </row>
    <row r="117" spans="1:6">
      <c r="A117" t="s">
        <v>2461</v>
      </c>
      <c r="C117" t="s">
        <v>2462</v>
      </c>
      <c r="D117" t="s">
        <v>2463</v>
      </c>
      <c r="E117" t="s">
        <v>2464</v>
      </c>
      <c r="F117" t="s">
        <v>2465</v>
      </c>
    </row>
    <row r="118" spans="1:6">
      <c r="A118" t="s">
        <v>2466</v>
      </c>
      <c r="C118" t="s">
        <v>2467</v>
      </c>
      <c r="D118" t="s">
        <v>2468</v>
      </c>
      <c r="E118" t="s">
        <v>2469</v>
      </c>
      <c r="F118" t="s">
        <v>2470</v>
      </c>
    </row>
    <row r="119" spans="1:6">
      <c r="A119" t="s">
        <v>2471</v>
      </c>
      <c r="C119" t="s">
        <v>2472</v>
      </c>
      <c r="D119" t="s">
        <v>2473</v>
      </c>
      <c r="E119" t="s">
        <v>2474</v>
      </c>
      <c r="F119" t="s">
        <v>2475</v>
      </c>
    </row>
    <row r="120" spans="1:6">
      <c r="A120" t="s">
        <v>2476</v>
      </c>
      <c r="C120" t="s">
        <v>2477</v>
      </c>
      <c r="D120" t="s">
        <v>2478</v>
      </c>
      <c r="E120" t="s">
        <v>2479</v>
      </c>
      <c r="F120" t="s">
        <v>2480</v>
      </c>
    </row>
    <row r="121" spans="1:6">
      <c r="A121" t="s">
        <v>2481</v>
      </c>
      <c r="C121" t="s">
        <v>2482</v>
      </c>
      <c r="D121" t="s">
        <v>2483</v>
      </c>
      <c r="E121" t="s">
        <v>2484</v>
      </c>
      <c r="F121" t="s">
        <v>2485</v>
      </c>
    </row>
    <row r="122" spans="1:6">
      <c r="A122" t="s">
        <v>2486</v>
      </c>
      <c r="C122" t="s">
        <v>2487</v>
      </c>
      <c r="D122" t="s">
        <v>2488</v>
      </c>
      <c r="E122" t="s">
        <v>2489</v>
      </c>
      <c r="F122" t="s">
        <v>2490</v>
      </c>
    </row>
    <row r="123" spans="1:6">
      <c r="A123" t="s">
        <v>2491</v>
      </c>
      <c r="C123" t="s">
        <v>2492</v>
      </c>
      <c r="D123" t="s">
        <v>2493</v>
      </c>
      <c r="E123" t="s">
        <v>2494</v>
      </c>
      <c r="F123" t="s">
        <v>2495</v>
      </c>
    </row>
    <row r="124" spans="1:6">
      <c r="A124" t="s">
        <v>2496</v>
      </c>
      <c r="C124" t="s">
        <v>2497</v>
      </c>
      <c r="D124" t="s">
        <v>2498</v>
      </c>
      <c r="E124" t="s">
        <v>2499</v>
      </c>
      <c r="F124" t="s">
        <v>2500</v>
      </c>
    </row>
    <row r="125" spans="1:6">
      <c r="A125" t="s">
        <v>2501</v>
      </c>
      <c r="C125" t="s">
        <v>2502</v>
      </c>
      <c r="D125" t="s">
        <v>2503</v>
      </c>
      <c r="E125" t="s">
        <v>2504</v>
      </c>
      <c r="F125" t="s">
        <v>2505</v>
      </c>
    </row>
    <row r="126" spans="1:6">
      <c r="A126" t="s">
        <v>2506</v>
      </c>
      <c r="C126" t="s">
        <v>2507</v>
      </c>
      <c r="D126" t="s">
        <v>2508</v>
      </c>
      <c r="E126" t="s">
        <v>2509</v>
      </c>
      <c r="F126" t="s">
        <v>2510</v>
      </c>
    </row>
    <row r="127" spans="1:6">
      <c r="A127" t="s">
        <v>2511</v>
      </c>
      <c r="C127" t="s">
        <v>2512</v>
      </c>
      <c r="D127" t="s">
        <v>2513</v>
      </c>
      <c r="E127" t="s">
        <v>2514</v>
      </c>
      <c r="F127" t="s">
        <v>2515</v>
      </c>
    </row>
    <row r="128" spans="1:6">
      <c r="A128" t="s">
        <v>2516</v>
      </c>
      <c r="C128" t="s">
        <v>2517</v>
      </c>
      <c r="D128" t="s">
        <v>2518</v>
      </c>
      <c r="E128" t="s">
        <v>2519</v>
      </c>
      <c r="F128" t="s">
        <v>2520</v>
      </c>
    </row>
    <row r="129" spans="1:6">
      <c r="A129" t="s">
        <v>2521</v>
      </c>
      <c r="C129" t="s">
        <v>2522</v>
      </c>
      <c r="D129" t="s">
        <v>2523</v>
      </c>
      <c r="E129" t="s">
        <v>2524</v>
      </c>
      <c r="F129" t="s">
        <v>2525</v>
      </c>
    </row>
    <row r="130" spans="1:6">
      <c r="A130" t="s">
        <v>2526</v>
      </c>
      <c r="C130" t="s">
        <v>2527</v>
      </c>
      <c r="D130" t="s">
        <v>2528</v>
      </c>
      <c r="E130" t="s">
        <v>2529</v>
      </c>
      <c r="F130" t="s">
        <v>2530</v>
      </c>
    </row>
    <row r="131" spans="1:6">
      <c r="A131" t="s">
        <v>2531</v>
      </c>
      <c r="C131" t="s">
        <v>2532</v>
      </c>
      <c r="D131" t="s">
        <v>2533</v>
      </c>
      <c r="E131" t="s">
        <v>2534</v>
      </c>
      <c r="F131" t="s">
        <v>2535</v>
      </c>
    </row>
    <row r="132" spans="1:6">
      <c r="A132" t="s">
        <v>2536</v>
      </c>
      <c r="C132" t="s">
        <v>2537</v>
      </c>
      <c r="D132" t="s">
        <v>2538</v>
      </c>
      <c r="E132" t="s">
        <v>2539</v>
      </c>
      <c r="F132" t="s">
        <v>2540</v>
      </c>
    </row>
    <row r="133" spans="1:6">
      <c r="A133" t="s">
        <v>2541</v>
      </c>
      <c r="C133" t="s">
        <v>2542</v>
      </c>
      <c r="D133" t="s">
        <v>2543</v>
      </c>
      <c r="E133" t="s">
        <v>2544</v>
      </c>
      <c r="F133" t="s">
        <v>2545</v>
      </c>
    </row>
    <row r="134" spans="1:6">
      <c r="A134" t="s">
        <v>2546</v>
      </c>
      <c r="C134" t="s">
        <v>2547</v>
      </c>
      <c r="D134" t="s">
        <v>2548</v>
      </c>
      <c r="E134" t="s">
        <v>2549</v>
      </c>
      <c r="F134" t="s">
        <v>2550</v>
      </c>
    </row>
    <row r="135" spans="1:6">
      <c r="A135" t="s">
        <v>2551</v>
      </c>
      <c r="C135" t="s">
        <v>2552</v>
      </c>
      <c r="D135" t="s">
        <v>2553</v>
      </c>
      <c r="E135" t="s">
        <v>2554</v>
      </c>
      <c r="F135" t="s">
        <v>2555</v>
      </c>
    </row>
    <row r="136" spans="1:6">
      <c r="A136" t="s">
        <v>2556</v>
      </c>
      <c r="C136" t="s">
        <v>2557</v>
      </c>
      <c r="D136" t="s">
        <v>2558</v>
      </c>
      <c r="E136" t="s">
        <v>2559</v>
      </c>
      <c r="F136" t="s">
        <v>2560</v>
      </c>
    </row>
    <row r="137" spans="1:6">
      <c r="A137" t="s">
        <v>2561</v>
      </c>
      <c r="C137" t="s">
        <v>2562</v>
      </c>
      <c r="D137" t="s">
        <v>2563</v>
      </c>
      <c r="E137" t="s">
        <v>2564</v>
      </c>
      <c r="F137" t="s">
        <v>2565</v>
      </c>
    </row>
    <row r="138" spans="1:6">
      <c r="A138" t="s">
        <v>2566</v>
      </c>
      <c r="C138" t="s">
        <v>2567</v>
      </c>
      <c r="D138" t="s">
        <v>2568</v>
      </c>
      <c r="E138" t="s">
        <v>2569</v>
      </c>
      <c r="F138" t="s">
        <v>2570</v>
      </c>
    </row>
    <row r="139" spans="1:6">
      <c r="A139" t="s">
        <v>2571</v>
      </c>
      <c r="C139" t="s">
        <v>2572</v>
      </c>
      <c r="D139" t="s">
        <v>2573</v>
      </c>
      <c r="E139" t="s">
        <v>2574</v>
      </c>
      <c r="F139" t="s">
        <v>2575</v>
      </c>
    </row>
    <row r="140" spans="1:6">
      <c r="A140" t="s">
        <v>2576</v>
      </c>
      <c r="C140" t="s">
        <v>2577</v>
      </c>
      <c r="D140" t="s">
        <v>2578</v>
      </c>
      <c r="E140" t="s">
        <v>2579</v>
      </c>
      <c r="F140" t="s">
        <v>2580</v>
      </c>
    </row>
    <row r="141" spans="1:6">
      <c r="A141" t="s">
        <v>2581</v>
      </c>
      <c r="C141" t="s">
        <v>2582</v>
      </c>
      <c r="D141" t="s">
        <v>2583</v>
      </c>
      <c r="E141" t="s">
        <v>2584</v>
      </c>
      <c r="F141" t="s">
        <v>2585</v>
      </c>
    </row>
    <row r="142" spans="1:6">
      <c r="A142" t="s">
        <v>2586</v>
      </c>
      <c r="C142" t="s">
        <v>2587</v>
      </c>
      <c r="D142" t="s">
        <v>2588</v>
      </c>
      <c r="E142" t="s">
        <v>2589</v>
      </c>
      <c r="F142" t="s">
        <v>2590</v>
      </c>
    </row>
    <row r="143" spans="1:6">
      <c r="A143" t="s">
        <v>2591</v>
      </c>
      <c r="C143" t="s">
        <v>2592</v>
      </c>
      <c r="D143" t="s">
        <v>2593</v>
      </c>
      <c r="E143" t="s">
        <v>2594</v>
      </c>
      <c r="F143" t="s">
        <v>2595</v>
      </c>
    </row>
    <row r="144" spans="1:6">
      <c r="A144" t="s">
        <v>2596</v>
      </c>
      <c r="C144" t="s">
        <v>2597</v>
      </c>
      <c r="D144" t="s">
        <v>2598</v>
      </c>
      <c r="E144" t="s">
        <v>2599</v>
      </c>
      <c r="F144" t="s">
        <v>2600</v>
      </c>
    </row>
    <row r="145" spans="1:6">
      <c r="A145" t="s">
        <v>2601</v>
      </c>
      <c r="C145" t="s">
        <v>2602</v>
      </c>
      <c r="D145" t="s">
        <v>2603</v>
      </c>
      <c r="E145" t="s">
        <v>2604</v>
      </c>
      <c r="F145" t="s">
        <v>2605</v>
      </c>
    </row>
    <row r="146" spans="1:6">
      <c r="A146" t="s">
        <v>2606</v>
      </c>
      <c r="C146" t="s">
        <v>2607</v>
      </c>
      <c r="D146" t="s">
        <v>2608</v>
      </c>
      <c r="E146" t="s">
        <v>2609</v>
      </c>
      <c r="F146" t="s">
        <v>2610</v>
      </c>
    </row>
    <row r="147" spans="1:6">
      <c r="A147" t="s">
        <v>2611</v>
      </c>
      <c r="C147" t="s">
        <v>2612</v>
      </c>
      <c r="D147" t="s">
        <v>2613</v>
      </c>
      <c r="E147" t="s">
        <v>2614</v>
      </c>
      <c r="F147" t="s">
        <v>2615</v>
      </c>
    </row>
    <row r="148" spans="1:6">
      <c r="A148" t="s">
        <v>2616</v>
      </c>
      <c r="C148" t="s">
        <v>2617</v>
      </c>
      <c r="D148" t="s">
        <v>2618</v>
      </c>
      <c r="E148" t="s">
        <v>2619</v>
      </c>
      <c r="F148" t="s">
        <v>2620</v>
      </c>
    </row>
    <row r="149" spans="1:6">
      <c r="A149" t="s">
        <v>2621</v>
      </c>
      <c r="C149" t="s">
        <v>2622</v>
      </c>
      <c r="D149" t="s">
        <v>2623</v>
      </c>
      <c r="E149" t="s">
        <v>2624</v>
      </c>
      <c r="F149" t="s">
        <v>2625</v>
      </c>
    </row>
    <row r="150" spans="1:6">
      <c r="A150" t="s">
        <v>2626</v>
      </c>
      <c r="C150" t="s">
        <v>2627</v>
      </c>
      <c r="D150" t="s">
        <v>2628</v>
      </c>
      <c r="E150" t="s">
        <v>2629</v>
      </c>
      <c r="F150" t="s">
        <v>2630</v>
      </c>
    </row>
    <row r="151" spans="1:6">
      <c r="A151" t="s">
        <v>2631</v>
      </c>
      <c r="C151" t="s">
        <v>2632</v>
      </c>
      <c r="D151" t="s">
        <v>2633</v>
      </c>
      <c r="E151" t="s">
        <v>2634</v>
      </c>
      <c r="F151" t="s">
        <v>2635</v>
      </c>
    </row>
    <row r="152" spans="1:6">
      <c r="A152" t="s">
        <v>2636</v>
      </c>
      <c r="C152" t="s">
        <v>2637</v>
      </c>
      <c r="D152" t="s">
        <v>2638</v>
      </c>
      <c r="E152" t="s">
        <v>2639</v>
      </c>
      <c r="F152" t="s">
        <v>2640</v>
      </c>
    </row>
    <row r="153" spans="1:6">
      <c r="A153" t="s">
        <v>2641</v>
      </c>
      <c r="C153" t="s">
        <v>2642</v>
      </c>
      <c r="D153" t="s">
        <v>2643</v>
      </c>
      <c r="E153" t="s">
        <v>2644</v>
      </c>
      <c r="F153" t="s">
        <v>2645</v>
      </c>
    </row>
    <row r="154" spans="1:6">
      <c r="A154" t="s">
        <v>2646</v>
      </c>
      <c r="C154" t="s">
        <v>2647</v>
      </c>
      <c r="D154" t="s">
        <v>2648</v>
      </c>
      <c r="E154" t="s">
        <v>2649</v>
      </c>
      <c r="F154" t="s">
        <v>2650</v>
      </c>
    </row>
    <row r="155" spans="1:6">
      <c r="A155" t="s">
        <v>2651</v>
      </c>
      <c r="C155" t="s">
        <v>2652</v>
      </c>
      <c r="D155" t="s">
        <v>2653</v>
      </c>
      <c r="E155" t="s">
        <v>2654</v>
      </c>
      <c r="F155" t="s">
        <v>2655</v>
      </c>
    </row>
    <row r="156" spans="1:6">
      <c r="A156" t="s">
        <v>2656</v>
      </c>
      <c r="C156" t="s">
        <v>2657</v>
      </c>
      <c r="D156" t="s">
        <v>2658</v>
      </c>
      <c r="E156" t="s">
        <v>2659</v>
      </c>
      <c r="F156" t="s">
        <v>2660</v>
      </c>
    </row>
    <row r="157" spans="1:6">
      <c r="A157" t="s">
        <v>2661</v>
      </c>
      <c r="C157" t="s">
        <v>2662</v>
      </c>
      <c r="D157" t="s">
        <v>2663</v>
      </c>
      <c r="E157" t="s">
        <v>2664</v>
      </c>
      <c r="F157" t="s">
        <v>2665</v>
      </c>
    </row>
    <row r="158" spans="1:6">
      <c r="A158" t="s">
        <v>2666</v>
      </c>
      <c r="C158" t="s">
        <v>2667</v>
      </c>
      <c r="D158" t="s">
        <v>2668</v>
      </c>
      <c r="E158" t="s">
        <v>2669</v>
      </c>
      <c r="F158" t="s">
        <v>2670</v>
      </c>
    </row>
    <row r="159" spans="1:6">
      <c r="A159" t="s">
        <v>2671</v>
      </c>
      <c r="C159" t="s">
        <v>2672</v>
      </c>
      <c r="D159" t="s">
        <v>2673</v>
      </c>
      <c r="E159" t="s">
        <v>2674</v>
      </c>
      <c r="F159" t="s">
        <v>2675</v>
      </c>
    </row>
    <row r="160" spans="1:6">
      <c r="A160" t="s">
        <v>2676</v>
      </c>
      <c r="C160" t="s">
        <v>2677</v>
      </c>
      <c r="D160" t="s">
        <v>2678</v>
      </c>
      <c r="E160" t="s">
        <v>2679</v>
      </c>
      <c r="F160" t="s">
        <v>2680</v>
      </c>
    </row>
    <row r="161" spans="1:6">
      <c r="A161" t="s">
        <v>2681</v>
      </c>
      <c r="C161" t="s">
        <v>2682</v>
      </c>
      <c r="D161" t="s">
        <v>2683</v>
      </c>
      <c r="E161" t="s">
        <v>2684</v>
      </c>
      <c r="F161" t="s">
        <v>2685</v>
      </c>
    </row>
    <row r="162" spans="1:6">
      <c r="A162" t="s">
        <v>2686</v>
      </c>
      <c r="C162" t="s">
        <v>2687</v>
      </c>
      <c r="D162" t="s">
        <v>2688</v>
      </c>
      <c r="E162" t="s">
        <v>2689</v>
      </c>
      <c r="F162" t="s">
        <v>2690</v>
      </c>
    </row>
    <row r="163" spans="1:6">
      <c r="A163" t="s">
        <v>2691</v>
      </c>
      <c r="C163" t="s">
        <v>2692</v>
      </c>
      <c r="D163" t="s">
        <v>2693</v>
      </c>
      <c r="E163" t="s">
        <v>2694</v>
      </c>
      <c r="F163" t="s">
        <v>2695</v>
      </c>
    </row>
    <row r="164" spans="1:6">
      <c r="A164" t="s">
        <v>2696</v>
      </c>
      <c r="C164" t="s">
        <v>2697</v>
      </c>
      <c r="D164" t="s">
        <v>2698</v>
      </c>
      <c r="E164" t="s">
        <v>2699</v>
      </c>
      <c r="F164" t="s">
        <v>2700</v>
      </c>
    </row>
    <row r="165" spans="1:6">
      <c r="A165" t="s">
        <v>2701</v>
      </c>
      <c r="C165" t="s">
        <v>2702</v>
      </c>
      <c r="D165" t="s">
        <v>2703</v>
      </c>
      <c r="E165" t="s">
        <v>2704</v>
      </c>
      <c r="F165" t="s">
        <v>2705</v>
      </c>
    </row>
    <row r="166" spans="1:6">
      <c r="A166" t="s">
        <v>2706</v>
      </c>
      <c r="C166" t="s">
        <v>2707</v>
      </c>
      <c r="D166" t="s">
        <v>2708</v>
      </c>
      <c r="E166" t="s">
        <v>2709</v>
      </c>
      <c r="F166" t="s">
        <v>2710</v>
      </c>
    </row>
    <row r="167" spans="1:6">
      <c r="A167" t="s">
        <v>2711</v>
      </c>
      <c r="C167" t="s">
        <v>2712</v>
      </c>
      <c r="D167" t="s">
        <v>2713</v>
      </c>
      <c r="E167" t="s">
        <v>2714</v>
      </c>
      <c r="F167" t="s">
        <v>2715</v>
      </c>
    </row>
    <row r="168" spans="1:6">
      <c r="A168" t="s">
        <v>2716</v>
      </c>
      <c r="C168" t="s">
        <v>2717</v>
      </c>
      <c r="D168" t="s">
        <v>2718</v>
      </c>
      <c r="E168" t="s">
        <v>2719</v>
      </c>
      <c r="F168" t="s">
        <v>2720</v>
      </c>
    </row>
    <row r="169" spans="1:6">
      <c r="A169" t="s">
        <v>2721</v>
      </c>
      <c r="C169" t="s">
        <v>2722</v>
      </c>
      <c r="D169" t="s">
        <v>2723</v>
      </c>
      <c r="E169" t="s">
        <v>2724</v>
      </c>
      <c r="F169" t="s">
        <v>2725</v>
      </c>
    </row>
    <row r="170" spans="1:6">
      <c r="A170" t="s">
        <v>2726</v>
      </c>
      <c r="C170" t="s">
        <v>2727</v>
      </c>
      <c r="D170" t="s">
        <v>2728</v>
      </c>
      <c r="E170" t="s">
        <v>2729</v>
      </c>
      <c r="F170" t="s">
        <v>2730</v>
      </c>
    </row>
    <row r="171" spans="1:6">
      <c r="A171" t="s">
        <v>2731</v>
      </c>
      <c r="C171" t="s">
        <v>2732</v>
      </c>
      <c r="D171" t="s">
        <v>2733</v>
      </c>
      <c r="E171" t="s">
        <v>2734</v>
      </c>
      <c r="F171" t="s">
        <v>2735</v>
      </c>
    </row>
    <row r="172" spans="1:6">
      <c r="A172" t="s">
        <v>2736</v>
      </c>
      <c r="C172" t="s">
        <v>2737</v>
      </c>
      <c r="D172" t="s">
        <v>2738</v>
      </c>
      <c r="E172" t="s">
        <v>2739</v>
      </c>
      <c r="F172" t="s">
        <v>2740</v>
      </c>
    </row>
    <row r="173" spans="1:6">
      <c r="A173" t="s">
        <v>2741</v>
      </c>
      <c r="C173" t="s">
        <v>2742</v>
      </c>
      <c r="D173" t="s">
        <v>2743</v>
      </c>
      <c r="E173" t="s">
        <v>2744</v>
      </c>
      <c r="F173" t="s">
        <v>2745</v>
      </c>
    </row>
    <row r="174" spans="1:6">
      <c r="A174" t="s">
        <v>2746</v>
      </c>
      <c r="C174" t="s">
        <v>2747</v>
      </c>
      <c r="D174" t="s">
        <v>2748</v>
      </c>
      <c r="E174" t="s">
        <v>2749</v>
      </c>
      <c r="F174" t="s">
        <v>2750</v>
      </c>
    </row>
    <row r="175" spans="1:6">
      <c r="A175" t="s">
        <v>2751</v>
      </c>
      <c r="C175" t="s">
        <v>2752</v>
      </c>
      <c r="D175" t="s">
        <v>2753</v>
      </c>
      <c r="E175" t="s">
        <v>2754</v>
      </c>
      <c r="F175" t="s">
        <v>2755</v>
      </c>
    </row>
    <row r="176" spans="1:6">
      <c r="A176" t="s">
        <v>2756</v>
      </c>
      <c r="C176" t="s">
        <v>2757</v>
      </c>
      <c r="D176" t="s">
        <v>2758</v>
      </c>
      <c r="E176" t="s">
        <v>2759</v>
      </c>
      <c r="F176" t="s">
        <v>2760</v>
      </c>
    </row>
    <row r="177" spans="1:6">
      <c r="A177" t="s">
        <v>2761</v>
      </c>
      <c r="C177" t="s">
        <v>2762</v>
      </c>
      <c r="D177" t="s">
        <v>2763</v>
      </c>
      <c r="E177" t="s">
        <v>2764</v>
      </c>
      <c r="F177" t="s">
        <v>2765</v>
      </c>
    </row>
    <row r="178" spans="1:6">
      <c r="A178" t="s">
        <v>2766</v>
      </c>
      <c r="C178" t="s">
        <v>2767</v>
      </c>
      <c r="D178" t="s">
        <v>2768</v>
      </c>
      <c r="E178" t="s">
        <v>2769</v>
      </c>
      <c r="F178" t="s">
        <v>2770</v>
      </c>
    </row>
    <row r="179" spans="1:6">
      <c r="A179" t="s">
        <v>2771</v>
      </c>
      <c r="C179" t="s">
        <v>2772</v>
      </c>
      <c r="D179" t="s">
        <v>2773</v>
      </c>
      <c r="E179" t="s">
        <v>2774</v>
      </c>
      <c r="F179" t="s">
        <v>2775</v>
      </c>
    </row>
    <row r="180" spans="1:6">
      <c r="A180" t="s">
        <v>2776</v>
      </c>
      <c r="C180" t="s">
        <v>2777</v>
      </c>
      <c r="D180" t="s">
        <v>2778</v>
      </c>
      <c r="E180" t="s">
        <v>2779</v>
      </c>
      <c r="F180" t="s">
        <v>2780</v>
      </c>
    </row>
    <row r="181" spans="1:6">
      <c r="A181" t="s">
        <v>2781</v>
      </c>
      <c r="C181" t="s">
        <v>2782</v>
      </c>
      <c r="D181" t="s">
        <v>2783</v>
      </c>
      <c r="E181" t="s">
        <v>2784</v>
      </c>
      <c r="F181" t="s">
        <v>2785</v>
      </c>
    </row>
    <row r="182" spans="1:6">
      <c r="A182" t="s">
        <v>2786</v>
      </c>
      <c r="C182" t="s">
        <v>2787</v>
      </c>
      <c r="D182" t="s">
        <v>2788</v>
      </c>
      <c r="E182" t="s">
        <v>2789</v>
      </c>
      <c r="F182" t="s">
        <v>2790</v>
      </c>
    </row>
    <row r="183" spans="1:6">
      <c r="A183" t="s">
        <v>2791</v>
      </c>
      <c r="C183" t="s">
        <v>2792</v>
      </c>
      <c r="D183" t="s">
        <v>2793</v>
      </c>
      <c r="E183" t="s">
        <v>2794</v>
      </c>
      <c r="F183" t="s">
        <v>2795</v>
      </c>
    </row>
    <row r="184" spans="1:6">
      <c r="A184" t="s">
        <v>2796</v>
      </c>
      <c r="C184" t="s">
        <v>2797</v>
      </c>
      <c r="D184" t="s">
        <v>2798</v>
      </c>
      <c r="E184" t="s">
        <v>2799</v>
      </c>
      <c r="F184" t="s">
        <v>2800</v>
      </c>
    </row>
    <row r="185" spans="1:6">
      <c r="A185" t="s">
        <v>2801</v>
      </c>
      <c r="C185" t="s">
        <v>2802</v>
      </c>
      <c r="D185" t="s">
        <v>2803</v>
      </c>
      <c r="E185" t="s">
        <v>2804</v>
      </c>
      <c r="F185" t="s">
        <v>2805</v>
      </c>
    </row>
    <row r="186" spans="1:6">
      <c r="A186" t="s">
        <v>2806</v>
      </c>
      <c r="C186" t="s">
        <v>2807</v>
      </c>
      <c r="D186" t="s">
        <v>2808</v>
      </c>
      <c r="E186" t="s">
        <v>2809</v>
      </c>
      <c r="F186" t="s">
        <v>2810</v>
      </c>
    </row>
    <row r="187" spans="1:6">
      <c r="A187" t="s">
        <v>2811</v>
      </c>
      <c r="C187" t="s">
        <v>2812</v>
      </c>
      <c r="D187" t="s">
        <v>2813</v>
      </c>
      <c r="E187" t="s">
        <v>2814</v>
      </c>
      <c r="F187" t="s">
        <v>2815</v>
      </c>
    </row>
    <row r="188" spans="1:6">
      <c r="A188" t="s">
        <v>2816</v>
      </c>
      <c r="C188" t="s">
        <v>2817</v>
      </c>
      <c r="D188" t="s">
        <v>2818</v>
      </c>
      <c r="E188" t="s">
        <v>2819</v>
      </c>
      <c r="F188" t="s">
        <v>2820</v>
      </c>
    </row>
    <row r="189" spans="1:6">
      <c r="A189" t="s">
        <v>2821</v>
      </c>
      <c r="C189" t="s">
        <v>2822</v>
      </c>
      <c r="D189" t="s">
        <v>2823</v>
      </c>
      <c r="E189" t="s">
        <v>2824</v>
      </c>
      <c r="F189" t="s">
        <v>2825</v>
      </c>
    </row>
    <row r="190" spans="1:6">
      <c r="A190" t="s">
        <v>2826</v>
      </c>
      <c r="C190" t="s">
        <v>2827</v>
      </c>
      <c r="D190" t="s">
        <v>2828</v>
      </c>
      <c r="E190" t="s">
        <v>2829</v>
      </c>
      <c r="F190" t="s">
        <v>2830</v>
      </c>
    </row>
    <row r="191" spans="1:6">
      <c r="A191" t="s">
        <v>2831</v>
      </c>
      <c r="C191" t="s">
        <v>2832</v>
      </c>
      <c r="D191" t="s">
        <v>2833</v>
      </c>
      <c r="E191" t="s">
        <v>2834</v>
      </c>
      <c r="F191" t="s">
        <v>2835</v>
      </c>
    </row>
    <row r="192" spans="1:6">
      <c r="A192" t="s">
        <v>2836</v>
      </c>
      <c r="C192" t="s">
        <v>2837</v>
      </c>
      <c r="D192" t="s">
        <v>2838</v>
      </c>
      <c r="E192" t="s">
        <v>2839</v>
      </c>
      <c r="F192" t="s">
        <v>2840</v>
      </c>
    </row>
    <row r="193" spans="1:6">
      <c r="A193" t="s">
        <v>2841</v>
      </c>
      <c r="C193" t="s">
        <v>2842</v>
      </c>
      <c r="D193" t="s">
        <v>2843</v>
      </c>
      <c r="E193" t="s">
        <v>2844</v>
      </c>
      <c r="F193" t="s">
        <v>2845</v>
      </c>
    </row>
    <row r="194" spans="1:6">
      <c r="A194" t="s">
        <v>2846</v>
      </c>
      <c r="C194" t="s">
        <v>2847</v>
      </c>
      <c r="D194" t="s">
        <v>2848</v>
      </c>
      <c r="E194" t="s">
        <v>2849</v>
      </c>
      <c r="F194" t="s">
        <v>2850</v>
      </c>
    </row>
    <row r="195" spans="1:6">
      <c r="A195" t="s">
        <v>2851</v>
      </c>
      <c r="C195" t="s">
        <v>2852</v>
      </c>
      <c r="D195" t="s">
        <v>2853</v>
      </c>
      <c r="E195" t="s">
        <v>2854</v>
      </c>
      <c r="F195" t="s">
        <v>2855</v>
      </c>
    </row>
    <row r="196" spans="1:6">
      <c r="A196" t="s">
        <v>2856</v>
      </c>
      <c r="C196" t="s">
        <v>2857</v>
      </c>
      <c r="D196" t="s">
        <v>2858</v>
      </c>
      <c r="E196" t="s">
        <v>2859</v>
      </c>
      <c r="F196" t="s">
        <v>2860</v>
      </c>
    </row>
    <row r="197" spans="1:6">
      <c r="A197" t="s">
        <v>2861</v>
      </c>
      <c r="C197" t="s">
        <v>2862</v>
      </c>
      <c r="D197" t="s">
        <v>2863</v>
      </c>
      <c r="E197" t="s">
        <v>2864</v>
      </c>
      <c r="F197" t="s">
        <v>2865</v>
      </c>
    </row>
    <row r="198" spans="1:6">
      <c r="A198" t="s">
        <v>2866</v>
      </c>
      <c r="C198" t="s">
        <v>2867</v>
      </c>
      <c r="D198" t="s">
        <v>2868</v>
      </c>
      <c r="E198" t="s">
        <v>2869</v>
      </c>
      <c r="F198" t="s">
        <v>2870</v>
      </c>
    </row>
    <row r="199" spans="1:6">
      <c r="A199" t="s">
        <v>2871</v>
      </c>
      <c r="C199" t="s">
        <v>2872</v>
      </c>
      <c r="D199" t="s">
        <v>2873</v>
      </c>
      <c r="E199" t="s">
        <v>2874</v>
      </c>
      <c r="F199" t="s">
        <v>2875</v>
      </c>
    </row>
    <row r="200" spans="1:6">
      <c r="A200" t="s">
        <v>2876</v>
      </c>
      <c r="C200" t="s">
        <v>2877</v>
      </c>
      <c r="D200" t="s">
        <v>2878</v>
      </c>
      <c r="E200" t="s">
        <v>2879</v>
      </c>
      <c r="F200" t="s">
        <v>2880</v>
      </c>
    </row>
    <row r="201" spans="1:6">
      <c r="A201" t="s">
        <v>2881</v>
      </c>
      <c r="C201" t="s">
        <v>2882</v>
      </c>
      <c r="D201" t="s">
        <v>2883</v>
      </c>
      <c r="E201" t="s">
        <v>2884</v>
      </c>
      <c r="F201" t="s">
        <v>2885</v>
      </c>
    </row>
    <row r="202" spans="1:6">
      <c r="A202" t="s">
        <v>2886</v>
      </c>
      <c r="C202" t="s">
        <v>2887</v>
      </c>
      <c r="D202" t="s">
        <v>2888</v>
      </c>
      <c r="E202" t="s">
        <v>2889</v>
      </c>
      <c r="F202" t="s">
        <v>2890</v>
      </c>
    </row>
    <row r="203" spans="1:6">
      <c r="A203" t="s">
        <v>2891</v>
      </c>
      <c r="C203" t="s">
        <v>2892</v>
      </c>
      <c r="D203" t="s">
        <v>2893</v>
      </c>
      <c r="E203" t="s">
        <v>2894</v>
      </c>
      <c r="F203" t="s">
        <v>2895</v>
      </c>
    </row>
    <row r="204" spans="1:6">
      <c r="A204" t="s">
        <v>2896</v>
      </c>
      <c r="C204" t="s">
        <v>2897</v>
      </c>
      <c r="D204" t="s">
        <v>2898</v>
      </c>
      <c r="E204" t="s">
        <v>2899</v>
      </c>
      <c r="F204" t="s">
        <v>2900</v>
      </c>
    </row>
    <row r="205" spans="1:6">
      <c r="A205" t="s">
        <v>2901</v>
      </c>
      <c r="C205" t="s">
        <v>2902</v>
      </c>
      <c r="D205" t="s">
        <v>2903</v>
      </c>
      <c r="E205" t="s">
        <v>2904</v>
      </c>
      <c r="F205" t="s">
        <v>2510</v>
      </c>
    </row>
    <row r="206" spans="1:6">
      <c r="A206" t="s">
        <v>2905</v>
      </c>
      <c r="C206" t="s">
        <v>2906</v>
      </c>
      <c r="D206" t="s">
        <v>2907</v>
      </c>
      <c r="E206" t="s">
        <v>2908</v>
      </c>
      <c r="F206" t="s">
        <v>2909</v>
      </c>
    </row>
    <row r="207" spans="1:6">
      <c r="A207" t="s">
        <v>2910</v>
      </c>
      <c r="C207" t="s">
        <v>2911</v>
      </c>
      <c r="D207" t="s">
        <v>2912</v>
      </c>
      <c r="E207" t="s">
        <v>2913</v>
      </c>
      <c r="F207" t="s">
        <v>2914</v>
      </c>
    </row>
    <row r="208" spans="1:6">
      <c r="A208" t="s">
        <v>2915</v>
      </c>
      <c r="C208" t="s">
        <v>2916</v>
      </c>
      <c r="D208" t="s">
        <v>2917</v>
      </c>
      <c r="E208" t="s">
        <v>2918</v>
      </c>
      <c r="F208" t="s">
        <v>2919</v>
      </c>
    </row>
    <row r="209" spans="1:6">
      <c r="A209" t="s">
        <v>2920</v>
      </c>
      <c r="C209" t="s">
        <v>2921</v>
      </c>
      <c r="D209" t="s">
        <v>2922</v>
      </c>
      <c r="E209" t="s">
        <v>2923</v>
      </c>
      <c r="F209" t="s">
        <v>2924</v>
      </c>
    </row>
    <row r="210" spans="1:6">
      <c r="A210" t="s">
        <v>2925</v>
      </c>
      <c r="C210" t="s">
        <v>2926</v>
      </c>
      <c r="D210" t="s">
        <v>2927</v>
      </c>
      <c r="E210" t="s">
        <v>2928</v>
      </c>
      <c r="F210" t="s">
        <v>2929</v>
      </c>
    </row>
    <row r="211" spans="1:6">
      <c r="A211" t="s">
        <v>2930</v>
      </c>
      <c r="C211" t="s">
        <v>2931</v>
      </c>
      <c r="D211" t="s">
        <v>2932</v>
      </c>
      <c r="E211" t="s">
        <v>2933</v>
      </c>
      <c r="F211" t="s">
        <v>2934</v>
      </c>
    </row>
    <row r="212" spans="1:6">
      <c r="A212" t="s">
        <v>2935</v>
      </c>
      <c r="C212" t="s">
        <v>2936</v>
      </c>
      <c r="D212" t="s">
        <v>2937</v>
      </c>
      <c r="E212" t="s">
        <v>2938</v>
      </c>
      <c r="F212" t="s">
        <v>2939</v>
      </c>
    </row>
    <row r="213" spans="1:6">
      <c r="A213" t="s">
        <v>2940</v>
      </c>
      <c r="C213" t="s">
        <v>2941</v>
      </c>
      <c r="D213" t="s">
        <v>2942</v>
      </c>
      <c r="E213" t="s">
        <v>2943</v>
      </c>
      <c r="F213" t="s">
        <v>2944</v>
      </c>
    </row>
    <row r="214" spans="1:6">
      <c r="A214" t="s">
        <v>2945</v>
      </c>
      <c r="C214" t="s">
        <v>2946</v>
      </c>
      <c r="D214" t="s">
        <v>2947</v>
      </c>
      <c r="E214" t="s">
        <v>2948</v>
      </c>
      <c r="F214" t="s">
        <v>2949</v>
      </c>
    </row>
    <row r="215" spans="1:6">
      <c r="A215" t="s">
        <v>2950</v>
      </c>
      <c r="C215" t="s">
        <v>2951</v>
      </c>
      <c r="D215" t="s">
        <v>2952</v>
      </c>
      <c r="E215" t="s">
        <v>2953</v>
      </c>
      <c r="F215" t="s">
        <v>2954</v>
      </c>
    </row>
    <row r="216" spans="1:6">
      <c r="A216" t="s">
        <v>2955</v>
      </c>
      <c r="C216" t="s">
        <v>2956</v>
      </c>
      <c r="D216" t="s">
        <v>2957</v>
      </c>
      <c r="E216" t="s">
        <v>2958</v>
      </c>
      <c r="F216" t="s">
        <v>2959</v>
      </c>
    </row>
    <row r="217" spans="1:6">
      <c r="A217" t="s">
        <v>2960</v>
      </c>
      <c r="C217" t="s">
        <v>2961</v>
      </c>
      <c r="D217" t="s">
        <v>2962</v>
      </c>
      <c r="E217" t="s">
        <v>2963</v>
      </c>
      <c r="F217" t="s">
        <v>2964</v>
      </c>
    </row>
    <row r="218" spans="1:6">
      <c r="A218" t="s">
        <v>2965</v>
      </c>
      <c r="C218" t="s">
        <v>2966</v>
      </c>
      <c r="D218" t="s">
        <v>2967</v>
      </c>
      <c r="E218" t="s">
        <v>2968</v>
      </c>
      <c r="F218" t="s">
        <v>2969</v>
      </c>
    </row>
    <row r="219" spans="1:6">
      <c r="A219" t="s">
        <v>2970</v>
      </c>
      <c r="C219" t="s">
        <v>2971</v>
      </c>
      <c r="D219" t="s">
        <v>2972</v>
      </c>
      <c r="E219" t="s">
        <v>2973</v>
      </c>
      <c r="F219" t="s">
        <v>2974</v>
      </c>
    </row>
    <row r="220" spans="1:6">
      <c r="A220" t="s">
        <v>2975</v>
      </c>
      <c r="C220" t="s">
        <v>2976</v>
      </c>
      <c r="D220" t="s">
        <v>2977</v>
      </c>
      <c r="E220" t="s">
        <v>2978</v>
      </c>
      <c r="F220" t="s">
        <v>2979</v>
      </c>
    </row>
    <row r="221" spans="1:6">
      <c r="A221" t="s">
        <v>2980</v>
      </c>
      <c r="C221" t="s">
        <v>2981</v>
      </c>
      <c r="D221" t="s">
        <v>2982</v>
      </c>
      <c r="E221" t="s">
        <v>2983</v>
      </c>
      <c r="F221" t="s">
        <v>2984</v>
      </c>
    </row>
    <row r="222" spans="1:6">
      <c r="A222" t="s">
        <v>2985</v>
      </c>
      <c r="C222" t="s">
        <v>2986</v>
      </c>
      <c r="D222" t="s">
        <v>2987</v>
      </c>
      <c r="E222" t="s">
        <v>2988</v>
      </c>
      <c r="F222" t="s">
        <v>2989</v>
      </c>
    </row>
    <row r="223" spans="1:6">
      <c r="A223" t="s">
        <v>2990</v>
      </c>
      <c r="C223" t="s">
        <v>2991</v>
      </c>
      <c r="D223" t="s">
        <v>2992</v>
      </c>
      <c r="E223" t="s">
        <v>2993</v>
      </c>
      <c r="F223" t="s">
        <v>2994</v>
      </c>
    </row>
    <row r="224" spans="1:6">
      <c r="A224" t="s">
        <v>2995</v>
      </c>
      <c r="C224" t="s">
        <v>2996</v>
      </c>
      <c r="D224" t="s">
        <v>2997</v>
      </c>
      <c r="E224" t="s">
        <v>2998</v>
      </c>
      <c r="F224" t="s">
        <v>2999</v>
      </c>
    </row>
    <row r="225" spans="1:6">
      <c r="A225" t="s">
        <v>3000</v>
      </c>
      <c r="C225" t="s">
        <v>3001</v>
      </c>
      <c r="D225" t="s">
        <v>3002</v>
      </c>
      <c r="E225" t="s">
        <v>3003</v>
      </c>
      <c r="F225" t="s">
        <v>3004</v>
      </c>
    </row>
    <row r="226" spans="1:6">
      <c r="A226" t="s">
        <v>3005</v>
      </c>
      <c r="C226" t="s">
        <v>3006</v>
      </c>
      <c r="D226" t="s">
        <v>3007</v>
      </c>
      <c r="E226" t="s">
        <v>3008</v>
      </c>
      <c r="F226" t="s">
        <v>3009</v>
      </c>
    </row>
    <row r="227" spans="1:6">
      <c r="A227" t="s">
        <v>3010</v>
      </c>
      <c r="C227" t="s">
        <v>3011</v>
      </c>
      <c r="D227" t="s">
        <v>3012</v>
      </c>
      <c r="E227" t="s">
        <v>3013</v>
      </c>
      <c r="F227" t="s">
        <v>3014</v>
      </c>
    </row>
    <row r="228" spans="1:6">
      <c r="A228" t="s">
        <v>3015</v>
      </c>
      <c r="C228" t="s">
        <v>3016</v>
      </c>
      <c r="D228" t="s">
        <v>3017</v>
      </c>
      <c r="E228" t="s">
        <v>3018</v>
      </c>
      <c r="F228" t="s">
        <v>3019</v>
      </c>
    </row>
    <row r="229" spans="1:6">
      <c r="A229" t="s">
        <v>3020</v>
      </c>
      <c r="C229" t="s">
        <v>3021</v>
      </c>
      <c r="D229" t="s">
        <v>3022</v>
      </c>
      <c r="E229" t="s">
        <v>3023</v>
      </c>
      <c r="F229" t="s">
        <v>3024</v>
      </c>
    </row>
    <row r="230" spans="1:6">
      <c r="A230" t="s">
        <v>3025</v>
      </c>
      <c r="C230" t="s">
        <v>3026</v>
      </c>
      <c r="D230" t="s">
        <v>3027</v>
      </c>
      <c r="E230" t="s">
        <v>3028</v>
      </c>
      <c r="F230" t="s">
        <v>3029</v>
      </c>
    </row>
    <row r="231" spans="1:6">
      <c r="A231" t="s">
        <v>3030</v>
      </c>
      <c r="C231" t="s">
        <v>3031</v>
      </c>
      <c r="D231" t="s">
        <v>3032</v>
      </c>
      <c r="E231" t="s">
        <v>3033</v>
      </c>
      <c r="F231" t="s">
        <v>3034</v>
      </c>
    </row>
    <row r="232" spans="1:6">
      <c r="A232" t="s">
        <v>3035</v>
      </c>
      <c r="C232" t="s">
        <v>3036</v>
      </c>
      <c r="D232" t="s">
        <v>3037</v>
      </c>
      <c r="E232" t="s">
        <v>3038</v>
      </c>
      <c r="F232" t="s">
        <v>3039</v>
      </c>
    </row>
    <row r="233" spans="1:6">
      <c r="A233" t="s">
        <v>3040</v>
      </c>
      <c r="C233" t="s">
        <v>3041</v>
      </c>
      <c r="D233" t="s">
        <v>3042</v>
      </c>
      <c r="E233" t="s">
        <v>3043</v>
      </c>
      <c r="F233" t="s">
        <v>3044</v>
      </c>
    </row>
    <row r="234" spans="1:6">
      <c r="A234" t="s">
        <v>3045</v>
      </c>
      <c r="C234" t="s">
        <v>3046</v>
      </c>
      <c r="D234" t="s">
        <v>3047</v>
      </c>
      <c r="E234" t="s">
        <v>3048</v>
      </c>
      <c r="F234" t="s">
        <v>3049</v>
      </c>
    </row>
    <row r="235" spans="1:6">
      <c r="A235" t="s">
        <v>3050</v>
      </c>
      <c r="C235" t="s">
        <v>3051</v>
      </c>
      <c r="D235" t="s">
        <v>3052</v>
      </c>
      <c r="E235" t="s">
        <v>3053</v>
      </c>
      <c r="F235" t="s">
        <v>3054</v>
      </c>
    </row>
    <row r="236" spans="1:6">
      <c r="A236" t="s">
        <v>3055</v>
      </c>
      <c r="C236" t="s">
        <v>3056</v>
      </c>
      <c r="D236" t="s">
        <v>3057</v>
      </c>
      <c r="E236" t="s">
        <v>3058</v>
      </c>
      <c r="F236" t="s">
        <v>3059</v>
      </c>
    </row>
    <row r="237" spans="1:6">
      <c r="A237" t="s">
        <v>3060</v>
      </c>
      <c r="C237" t="s">
        <v>3061</v>
      </c>
      <c r="D237" t="s">
        <v>3062</v>
      </c>
      <c r="E237" t="s">
        <v>3063</v>
      </c>
      <c r="F237" t="s">
        <v>3064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D423-26CF-4348-ABD0-03194237F996}">
  <dimension ref="B4:AH532"/>
  <sheetViews>
    <sheetView workbookViewId="0">
      <selection activeCell="AG7" sqref="AG7"/>
    </sheetView>
  </sheetViews>
  <sheetFormatPr defaultColWidth="11.42578125" defaultRowHeight="15"/>
  <cols>
    <col min="2" max="2" width="13.5703125" customWidth="1"/>
    <col min="4" max="4" width="13.140625" customWidth="1"/>
    <col min="7" max="7" width="19.140625" customWidth="1"/>
    <col min="8" max="8" width="19.28515625" customWidth="1"/>
    <col min="15" max="15" width="17.85546875" customWidth="1"/>
    <col min="16" max="16" width="16.28515625" customWidth="1"/>
    <col min="23" max="23" width="16.85546875" customWidth="1"/>
    <col min="24" max="24" width="16.7109375" customWidth="1"/>
    <col min="33" max="33" width="18.7109375" customWidth="1"/>
    <col min="34" max="34" width="17.140625" customWidth="1"/>
  </cols>
  <sheetData>
    <row r="4" spans="2:34">
      <c r="B4" s="45" t="s">
        <v>32</v>
      </c>
      <c r="C4" s="45" t="s">
        <v>20</v>
      </c>
      <c r="D4" s="45" t="s">
        <v>33</v>
      </c>
      <c r="E4" s="45" t="s">
        <v>34</v>
      </c>
      <c r="F4" s="46" t="s">
        <v>35</v>
      </c>
      <c r="G4" s="45" t="s">
        <v>36</v>
      </c>
      <c r="H4" s="45" t="s">
        <v>37</v>
      </c>
      <c r="I4" s="46" t="s">
        <v>38</v>
      </c>
      <c r="J4" s="46" t="s">
        <v>39</v>
      </c>
      <c r="K4" s="46" t="s">
        <v>40</v>
      </c>
      <c r="L4" s="46" t="s">
        <v>41</v>
      </c>
      <c r="M4" s="45" t="s">
        <v>42</v>
      </c>
      <c r="N4" s="45" t="s">
        <v>43</v>
      </c>
      <c r="O4" s="45" t="s">
        <v>44</v>
      </c>
      <c r="P4" s="47" t="s">
        <v>45</v>
      </c>
      <c r="Q4" s="48" t="s">
        <v>46</v>
      </c>
    </row>
    <row r="5" spans="2:34">
      <c r="B5" s="9">
        <v>201900458</v>
      </c>
      <c r="C5" s="8">
        <v>6</v>
      </c>
      <c r="D5" s="8">
        <v>269</v>
      </c>
      <c r="E5" s="8">
        <v>22107.5</v>
      </c>
      <c r="F5" s="9">
        <v>3378</v>
      </c>
      <c r="G5" s="10">
        <v>43565.013194444444</v>
      </c>
      <c r="H5" s="10">
        <v>43565.020833333336</v>
      </c>
      <c r="I5" s="50">
        <v>0.18</v>
      </c>
      <c r="J5" s="9">
        <v>32</v>
      </c>
      <c r="K5" s="9" t="s">
        <v>2</v>
      </c>
      <c r="L5" s="8">
        <v>7301</v>
      </c>
      <c r="M5" s="8" t="s">
        <v>53</v>
      </c>
      <c r="N5" s="8" t="s">
        <v>51</v>
      </c>
      <c r="O5" s="8">
        <v>296508.02149999997</v>
      </c>
      <c r="P5" s="12">
        <v>6125590.9527000003</v>
      </c>
      <c r="Q5" s="27" t="s">
        <v>415</v>
      </c>
    </row>
    <row r="6" spans="2:34">
      <c r="B6" s="9">
        <v>201900580</v>
      </c>
      <c r="C6" s="8">
        <v>6</v>
      </c>
      <c r="D6" s="8">
        <v>253</v>
      </c>
      <c r="E6" s="8">
        <v>21609.5</v>
      </c>
      <c r="F6" s="9">
        <v>3333</v>
      </c>
      <c r="G6" s="10">
        <v>43598.657905092594</v>
      </c>
      <c r="H6" s="10">
        <v>43598.671331018515</v>
      </c>
      <c r="I6" s="50">
        <v>0.32</v>
      </c>
      <c r="J6" s="9">
        <v>32</v>
      </c>
      <c r="K6" s="9" t="s">
        <v>2</v>
      </c>
      <c r="L6" s="8">
        <v>7301</v>
      </c>
      <c r="M6" s="8" t="s">
        <v>53</v>
      </c>
      <c r="N6" s="8" t="s">
        <v>51</v>
      </c>
      <c r="O6" s="8">
        <v>296508.32527492999</v>
      </c>
      <c r="P6" s="12">
        <v>6125585.75470882</v>
      </c>
      <c r="Q6" s="27" t="s">
        <v>431</v>
      </c>
      <c r="AF6" s="52" t="s">
        <v>3065</v>
      </c>
      <c r="AG6" s="52" t="s">
        <v>1877</v>
      </c>
      <c r="AH6" s="52" t="s">
        <v>3066</v>
      </c>
    </row>
    <row r="7" spans="2:34">
      <c r="B7" s="9">
        <v>202100153</v>
      </c>
      <c r="C7" s="8">
        <v>6</v>
      </c>
      <c r="D7" s="8">
        <v>291</v>
      </c>
      <c r="E7" s="8">
        <v>25037.5</v>
      </c>
      <c r="F7" s="9">
        <v>3715</v>
      </c>
      <c r="G7" s="10">
        <v>44227.136111111111</v>
      </c>
      <c r="H7" s="10">
        <v>44227.17083333333</v>
      </c>
      <c r="I7" s="50">
        <v>0.83</v>
      </c>
      <c r="J7" s="9">
        <v>32</v>
      </c>
      <c r="K7" s="9" t="s">
        <v>2</v>
      </c>
      <c r="L7" s="8">
        <v>7301</v>
      </c>
      <c r="M7" s="8" t="s">
        <v>53</v>
      </c>
      <c r="N7" s="8" t="s">
        <v>51</v>
      </c>
      <c r="O7" s="8">
        <v>296508.32527492999</v>
      </c>
      <c r="P7" s="12">
        <v>6125585.75470882</v>
      </c>
      <c r="Q7" s="27" t="s">
        <v>775</v>
      </c>
      <c r="AF7" s="52" t="s">
        <v>3067</v>
      </c>
      <c r="AG7" s="52">
        <f>COUNTA(K104:K532)</f>
        <v>429</v>
      </c>
      <c r="AH7" s="52">
        <f>SUM(I104:I532)</f>
        <v>778.43611111111113</v>
      </c>
    </row>
    <row r="8" spans="2:34">
      <c r="B8" s="9">
        <v>202100153</v>
      </c>
      <c r="C8" s="8">
        <v>6</v>
      </c>
      <c r="D8" s="8">
        <v>256</v>
      </c>
      <c r="E8" s="8">
        <v>16946.5</v>
      </c>
      <c r="F8" s="9">
        <v>2624</v>
      </c>
      <c r="G8" s="10">
        <v>44227.136111111111</v>
      </c>
      <c r="H8" s="10">
        <v>44227.17083333333</v>
      </c>
      <c r="I8" s="50">
        <v>0.83</v>
      </c>
      <c r="J8" s="9">
        <v>32</v>
      </c>
      <c r="K8" s="9" t="s">
        <v>2</v>
      </c>
      <c r="L8" s="8">
        <v>7301</v>
      </c>
      <c r="M8" s="8" t="s">
        <v>53</v>
      </c>
      <c r="N8" s="8" t="s">
        <v>51</v>
      </c>
      <c r="O8" s="8">
        <v>296508.32527492999</v>
      </c>
      <c r="P8" s="12">
        <v>6125585.75470882</v>
      </c>
      <c r="Q8" s="27" t="s">
        <v>775</v>
      </c>
      <c r="AF8" s="52" t="s">
        <v>3068</v>
      </c>
      <c r="AG8" s="52">
        <f>COUNTA(K5:K24)</f>
        <v>20</v>
      </c>
      <c r="AH8" s="53">
        <f>SUM(I5:I24)</f>
        <v>4.21</v>
      </c>
    </row>
    <row r="9" spans="2:34">
      <c r="B9" s="9">
        <v>202100153</v>
      </c>
      <c r="C9" s="8">
        <v>6</v>
      </c>
      <c r="D9" s="8">
        <v>62</v>
      </c>
      <c r="E9" s="8">
        <v>3656</v>
      </c>
      <c r="F9" s="9">
        <v>493</v>
      </c>
      <c r="G9" s="10">
        <v>44227.136111111111</v>
      </c>
      <c r="H9" s="10">
        <v>44227.138194444444</v>
      </c>
      <c r="I9" s="50">
        <v>0.05</v>
      </c>
      <c r="J9" s="9">
        <v>32</v>
      </c>
      <c r="K9" s="9" t="s">
        <v>2</v>
      </c>
      <c r="L9" s="8">
        <v>7301</v>
      </c>
      <c r="M9" s="8" t="s">
        <v>53</v>
      </c>
      <c r="N9" s="8" t="s">
        <v>51</v>
      </c>
      <c r="O9" s="8">
        <v>296508.32527492999</v>
      </c>
      <c r="P9" s="12">
        <v>6125585.75470882</v>
      </c>
      <c r="Q9" s="27" t="s">
        <v>775</v>
      </c>
      <c r="AF9" s="52" t="s">
        <v>3</v>
      </c>
      <c r="AG9" s="52">
        <f>COUNTA(K25:K103)</f>
        <v>79</v>
      </c>
      <c r="AH9" s="53">
        <f>SUM(I25:I103)</f>
        <v>1310.3508333333334</v>
      </c>
    </row>
    <row r="10" spans="2:34">
      <c r="B10" s="9">
        <v>202100153</v>
      </c>
      <c r="C10" s="8">
        <v>6</v>
      </c>
      <c r="D10" s="8">
        <v>34</v>
      </c>
      <c r="E10" s="8">
        <v>2144.5</v>
      </c>
      <c r="F10" s="9">
        <v>276</v>
      </c>
      <c r="G10" s="10">
        <v>44227.136111111111</v>
      </c>
      <c r="H10" s="10">
        <v>44227.17083333333</v>
      </c>
      <c r="I10" s="50">
        <v>0.83</v>
      </c>
      <c r="J10" s="9">
        <v>32</v>
      </c>
      <c r="K10" s="9" t="s">
        <v>2</v>
      </c>
      <c r="L10" s="8">
        <v>7304</v>
      </c>
      <c r="M10" s="8" t="s">
        <v>92</v>
      </c>
      <c r="N10" s="8" t="s">
        <v>51</v>
      </c>
      <c r="O10" s="8">
        <v>296508.32527492999</v>
      </c>
      <c r="P10" s="12">
        <v>6125585.75470882</v>
      </c>
      <c r="Q10" s="27" t="s">
        <v>775</v>
      </c>
    </row>
    <row r="11" spans="2:34">
      <c r="B11" s="9">
        <v>202100153</v>
      </c>
      <c r="C11" s="8">
        <v>6</v>
      </c>
      <c r="D11" s="8">
        <v>18</v>
      </c>
      <c r="E11" s="8">
        <v>9297</v>
      </c>
      <c r="F11" s="9">
        <v>62</v>
      </c>
      <c r="G11" s="10">
        <v>44227.136111111111</v>
      </c>
      <c r="H11" s="10">
        <v>44227.138194444444</v>
      </c>
      <c r="I11" s="50">
        <v>0.05</v>
      </c>
      <c r="J11" s="9">
        <v>32</v>
      </c>
      <c r="K11" s="9" t="s">
        <v>2</v>
      </c>
      <c r="L11" s="8">
        <v>7306</v>
      </c>
      <c r="M11" s="8" t="s">
        <v>60</v>
      </c>
      <c r="N11" s="8" t="s">
        <v>51</v>
      </c>
      <c r="O11" s="8">
        <v>296508.32527492999</v>
      </c>
      <c r="P11" s="12">
        <v>6125585.75470882</v>
      </c>
      <c r="Q11" s="27" t="s">
        <v>775</v>
      </c>
    </row>
    <row r="12" spans="2:34">
      <c r="B12" s="49">
        <v>202100153</v>
      </c>
      <c r="C12" s="44">
        <v>6</v>
      </c>
      <c r="D12" s="44">
        <v>27</v>
      </c>
      <c r="E12" s="44">
        <v>666</v>
      </c>
      <c r="F12" s="49">
        <v>396</v>
      </c>
      <c r="G12" s="58">
        <v>44227.136111111111</v>
      </c>
      <c r="H12" s="58">
        <v>44227.138194444444</v>
      </c>
      <c r="I12" s="50">
        <v>0.05</v>
      </c>
      <c r="J12" s="49">
        <v>32</v>
      </c>
      <c r="K12" s="49" t="s">
        <v>2</v>
      </c>
      <c r="L12" s="44">
        <v>7306</v>
      </c>
      <c r="M12" s="44" t="s">
        <v>60</v>
      </c>
      <c r="N12" s="44" t="s">
        <v>51</v>
      </c>
      <c r="O12" s="44">
        <v>296508.32527492999</v>
      </c>
      <c r="P12" s="28">
        <v>6125585.75470882</v>
      </c>
      <c r="Q12" s="29" t="s">
        <v>775</v>
      </c>
    </row>
    <row r="13" spans="2:34">
      <c r="B13" s="9">
        <v>202100153</v>
      </c>
      <c r="C13" s="8">
        <v>6</v>
      </c>
      <c r="D13" s="8">
        <v>160</v>
      </c>
      <c r="E13" s="8">
        <v>18381</v>
      </c>
      <c r="F13" s="9">
        <v>1721</v>
      </c>
      <c r="G13" s="10">
        <v>44227.136111111111</v>
      </c>
      <c r="H13" s="10">
        <v>44227.138194444444</v>
      </c>
      <c r="I13" s="11">
        <v>0.05</v>
      </c>
      <c r="J13" s="9">
        <v>32</v>
      </c>
      <c r="K13" s="9" t="s">
        <v>2</v>
      </c>
      <c r="L13" s="8">
        <v>7308</v>
      </c>
      <c r="M13" s="8" t="s">
        <v>50</v>
      </c>
      <c r="N13" s="8" t="s">
        <v>51</v>
      </c>
      <c r="O13" s="8">
        <v>296508.32527492999</v>
      </c>
      <c r="P13" s="12">
        <v>6125585.75470882</v>
      </c>
      <c r="Q13" s="13" t="s">
        <v>775</v>
      </c>
    </row>
    <row r="14" spans="2:34">
      <c r="B14" s="9">
        <v>202100153</v>
      </c>
      <c r="C14" s="8">
        <v>6</v>
      </c>
      <c r="D14" s="8">
        <v>124</v>
      </c>
      <c r="E14" s="8">
        <v>15466.5</v>
      </c>
      <c r="F14" s="9">
        <v>1113</v>
      </c>
      <c r="G14" s="10">
        <v>44227.136111111111</v>
      </c>
      <c r="H14" s="10">
        <v>44227.138194444444</v>
      </c>
      <c r="I14" s="11">
        <v>0.05</v>
      </c>
      <c r="J14" s="9">
        <v>32</v>
      </c>
      <c r="K14" s="9" t="s">
        <v>2</v>
      </c>
      <c r="L14" s="8">
        <v>7308</v>
      </c>
      <c r="M14" s="8" t="s">
        <v>50</v>
      </c>
      <c r="N14" s="8" t="s">
        <v>51</v>
      </c>
      <c r="O14" s="8">
        <v>296508.32527492999</v>
      </c>
      <c r="P14" s="12">
        <v>6125585.75470882</v>
      </c>
      <c r="Q14" s="13" t="s">
        <v>775</v>
      </c>
    </row>
    <row r="15" spans="2:34">
      <c r="B15" s="8">
        <v>202200364</v>
      </c>
      <c r="C15" s="8">
        <v>6</v>
      </c>
      <c r="D15" s="8">
        <v>208</v>
      </c>
      <c r="E15" s="8">
        <v>20938.5</v>
      </c>
      <c r="F15" s="9">
        <v>2797</v>
      </c>
      <c r="G15" s="10">
        <v>44631.659722222219</v>
      </c>
      <c r="H15" s="10">
        <v>44631.662499999999</v>
      </c>
      <c r="I15" s="11">
        <v>7.0000000000000007E-2</v>
      </c>
      <c r="J15" s="9">
        <v>32</v>
      </c>
      <c r="K15" s="9" t="s">
        <v>2</v>
      </c>
      <c r="L15" s="8">
        <v>7301</v>
      </c>
      <c r="M15" s="8" t="s">
        <v>53</v>
      </c>
      <c r="N15" s="8" t="s">
        <v>51</v>
      </c>
      <c r="O15" s="8">
        <v>296508.32527492999</v>
      </c>
      <c r="P15" s="12">
        <v>6125585.75470882</v>
      </c>
      <c r="Q15" s="13" t="s">
        <v>1019</v>
      </c>
    </row>
    <row r="16" spans="2:34">
      <c r="B16" s="9">
        <v>202201993</v>
      </c>
      <c r="C16" s="8">
        <v>6</v>
      </c>
      <c r="D16" s="8">
        <v>304</v>
      </c>
      <c r="E16" s="8">
        <v>26032.5</v>
      </c>
      <c r="F16" s="9">
        <v>4133</v>
      </c>
      <c r="G16" s="10">
        <v>44916.188807870371</v>
      </c>
      <c r="H16" s="10">
        <v>44916.191134259258</v>
      </c>
      <c r="I16" s="11">
        <v>0.06</v>
      </c>
      <c r="J16" s="9">
        <v>32</v>
      </c>
      <c r="K16" s="9" t="s">
        <v>2</v>
      </c>
      <c r="L16" s="8">
        <v>7301</v>
      </c>
      <c r="M16" s="8" t="s">
        <v>53</v>
      </c>
      <c r="N16" s="8" t="s">
        <v>51</v>
      </c>
      <c r="O16" s="8">
        <v>296508.32527492999</v>
      </c>
      <c r="P16" s="12">
        <v>6125585.75470882</v>
      </c>
      <c r="Q16" s="13" t="s">
        <v>1186</v>
      </c>
    </row>
    <row r="17" spans="2:17">
      <c r="B17" s="8">
        <v>202300088</v>
      </c>
      <c r="C17" s="8">
        <v>6</v>
      </c>
      <c r="D17" s="8">
        <v>309</v>
      </c>
      <c r="E17" s="8">
        <v>26555</v>
      </c>
      <c r="F17" s="9">
        <v>4157</v>
      </c>
      <c r="G17" s="10">
        <v>44944.788888888892</v>
      </c>
      <c r="H17" s="10">
        <v>44944.792361111111</v>
      </c>
      <c r="I17" s="11">
        <v>0.08</v>
      </c>
      <c r="J17" s="9">
        <v>32</v>
      </c>
      <c r="K17" s="9" t="s">
        <v>2</v>
      </c>
      <c r="L17" s="8">
        <v>7301</v>
      </c>
      <c r="M17" s="8" t="s">
        <v>53</v>
      </c>
      <c r="N17" s="8" t="s">
        <v>51</v>
      </c>
      <c r="O17" s="8"/>
      <c r="P17" s="12"/>
      <c r="Q17" s="13" t="s">
        <v>1199</v>
      </c>
    </row>
    <row r="18" spans="2:17">
      <c r="B18" s="8">
        <v>202300175</v>
      </c>
      <c r="C18" s="8">
        <v>6</v>
      </c>
      <c r="D18" s="8">
        <v>216</v>
      </c>
      <c r="E18" s="8">
        <v>21421.5</v>
      </c>
      <c r="F18" s="9">
        <v>2978</v>
      </c>
      <c r="G18" s="10">
        <v>44957.686782407407</v>
      </c>
      <c r="H18" s="10">
        <v>44957.698611111111</v>
      </c>
      <c r="I18" s="11">
        <v>0.28000000000000003</v>
      </c>
      <c r="J18" s="9">
        <v>32</v>
      </c>
      <c r="K18" s="9" t="s">
        <v>2</v>
      </c>
      <c r="L18" s="8">
        <v>7301</v>
      </c>
      <c r="M18" s="8" t="s">
        <v>53</v>
      </c>
      <c r="N18" s="8" t="s">
        <v>51</v>
      </c>
      <c r="O18" s="8"/>
      <c r="P18" s="12"/>
      <c r="Q18" s="13" t="s">
        <v>1208</v>
      </c>
    </row>
    <row r="19" spans="2:17">
      <c r="B19" s="8">
        <v>202500199</v>
      </c>
      <c r="C19" s="8">
        <v>6</v>
      </c>
      <c r="D19" s="8">
        <v>95</v>
      </c>
      <c r="E19" s="8">
        <v>5487.5</v>
      </c>
      <c r="F19" s="9">
        <v>1287</v>
      </c>
      <c r="G19" s="10">
        <v>45703.633333333331</v>
      </c>
      <c r="H19" s="10">
        <v>45703.636805555558</v>
      </c>
      <c r="I19" s="11">
        <v>0.08</v>
      </c>
      <c r="J19" s="9">
        <v>32</v>
      </c>
      <c r="K19" s="9" t="s">
        <v>2</v>
      </c>
      <c r="L19" s="8">
        <v>7301</v>
      </c>
      <c r="M19" s="8" t="s">
        <v>53</v>
      </c>
      <c r="N19" s="8" t="s">
        <v>51</v>
      </c>
      <c r="O19" s="8"/>
      <c r="P19" s="12"/>
      <c r="Q19" s="13" t="s">
        <v>1575</v>
      </c>
    </row>
    <row r="20" spans="2:17">
      <c r="B20" s="8">
        <v>202500199</v>
      </c>
      <c r="C20" s="8">
        <v>6</v>
      </c>
      <c r="D20" s="8">
        <v>225</v>
      </c>
      <c r="E20" s="8">
        <v>22620.5</v>
      </c>
      <c r="F20" s="9">
        <v>3148</v>
      </c>
      <c r="G20" s="10">
        <v>45703.633333333331</v>
      </c>
      <c r="H20" s="10">
        <v>45703.636805555558</v>
      </c>
      <c r="I20" s="11">
        <v>0.08</v>
      </c>
      <c r="J20" s="9">
        <v>32</v>
      </c>
      <c r="K20" s="9" t="s">
        <v>2</v>
      </c>
      <c r="L20" s="8">
        <v>7301</v>
      </c>
      <c r="M20" s="8" t="s">
        <v>53</v>
      </c>
      <c r="N20" s="8" t="s">
        <v>51</v>
      </c>
      <c r="O20" s="8"/>
      <c r="P20" s="12"/>
      <c r="Q20" s="13" t="s">
        <v>1575</v>
      </c>
    </row>
    <row r="21" spans="2:17">
      <c r="B21" s="8">
        <v>202500199</v>
      </c>
      <c r="C21" s="8">
        <v>6</v>
      </c>
      <c r="D21" s="8">
        <v>300</v>
      </c>
      <c r="E21" s="8">
        <v>20263</v>
      </c>
      <c r="F21" s="9">
        <v>3350</v>
      </c>
      <c r="G21" s="10">
        <v>45703.633333333331</v>
      </c>
      <c r="H21" s="10">
        <v>45703.636805555558</v>
      </c>
      <c r="I21" s="11">
        <v>0.08</v>
      </c>
      <c r="J21" s="9">
        <v>32</v>
      </c>
      <c r="K21" s="9" t="s">
        <v>2</v>
      </c>
      <c r="L21" s="8">
        <v>7301</v>
      </c>
      <c r="M21" s="8" t="s">
        <v>53</v>
      </c>
      <c r="N21" s="8" t="s">
        <v>51</v>
      </c>
      <c r="O21" s="8"/>
      <c r="P21" s="12"/>
      <c r="Q21" s="13" t="s">
        <v>1575</v>
      </c>
    </row>
    <row r="22" spans="2:17">
      <c r="B22" s="8">
        <v>202500199</v>
      </c>
      <c r="C22" s="8">
        <v>6</v>
      </c>
      <c r="D22" s="8">
        <v>77</v>
      </c>
      <c r="E22" s="8">
        <v>4727.5</v>
      </c>
      <c r="F22" s="9">
        <v>606</v>
      </c>
      <c r="G22" s="10">
        <v>45703.633333333331</v>
      </c>
      <c r="H22" s="10">
        <v>45703.636805555558</v>
      </c>
      <c r="I22" s="11">
        <v>0.08</v>
      </c>
      <c r="J22" s="9">
        <v>32</v>
      </c>
      <c r="K22" s="9" t="s">
        <v>2</v>
      </c>
      <c r="L22" s="8">
        <v>7301</v>
      </c>
      <c r="M22" s="8" t="s">
        <v>53</v>
      </c>
      <c r="N22" s="8" t="s">
        <v>51</v>
      </c>
      <c r="O22" s="8"/>
      <c r="P22" s="12"/>
      <c r="Q22" s="13" t="s">
        <v>1575</v>
      </c>
    </row>
    <row r="23" spans="2:17">
      <c r="B23" s="8">
        <v>202500199</v>
      </c>
      <c r="C23" s="8">
        <v>6</v>
      </c>
      <c r="D23" s="8">
        <v>37</v>
      </c>
      <c r="E23" s="8">
        <v>2224.5</v>
      </c>
      <c r="F23" s="9">
        <v>329</v>
      </c>
      <c r="G23" s="10">
        <v>45703.633333333331</v>
      </c>
      <c r="H23" s="10">
        <v>45703.636805555558</v>
      </c>
      <c r="I23" s="11">
        <v>0.08</v>
      </c>
      <c r="J23" s="9">
        <v>32</v>
      </c>
      <c r="K23" s="9" t="s">
        <v>2</v>
      </c>
      <c r="L23" s="8">
        <v>7304</v>
      </c>
      <c r="M23" s="8" t="s">
        <v>92</v>
      </c>
      <c r="N23" s="8" t="s">
        <v>51</v>
      </c>
      <c r="O23" s="8"/>
      <c r="P23" s="12"/>
      <c r="Q23" s="13" t="s">
        <v>1575</v>
      </c>
    </row>
    <row r="24" spans="2:17">
      <c r="B24" s="8">
        <v>202500199</v>
      </c>
      <c r="C24" s="8">
        <v>6</v>
      </c>
      <c r="D24" s="8">
        <v>19</v>
      </c>
      <c r="E24" s="8">
        <v>9607</v>
      </c>
      <c r="F24" s="9">
        <v>73</v>
      </c>
      <c r="G24" s="10">
        <v>45703.633333333331</v>
      </c>
      <c r="H24" s="10">
        <v>45703.636805555558</v>
      </c>
      <c r="I24" s="11">
        <v>0.08</v>
      </c>
      <c r="J24" s="9">
        <v>32</v>
      </c>
      <c r="K24" s="9" t="s">
        <v>2</v>
      </c>
      <c r="L24" s="8">
        <v>7306</v>
      </c>
      <c r="M24" s="8" t="s">
        <v>60</v>
      </c>
      <c r="N24" s="8" t="s">
        <v>51</v>
      </c>
      <c r="O24" s="8"/>
      <c r="P24" s="12"/>
      <c r="Q24" s="13" t="s">
        <v>1575</v>
      </c>
    </row>
    <row r="25" spans="2:17">
      <c r="B25" s="8">
        <v>201800011</v>
      </c>
      <c r="C25" s="8">
        <v>6</v>
      </c>
      <c r="D25" s="8">
        <v>1</v>
      </c>
      <c r="E25" s="8">
        <v>25</v>
      </c>
      <c r="F25" s="8">
        <v>47</v>
      </c>
      <c r="G25" s="10">
        <v>43121.890277777798</v>
      </c>
      <c r="H25" s="10">
        <v>43121.9375</v>
      </c>
      <c r="I25" s="11">
        <v>1.1333333333333333</v>
      </c>
      <c r="J25" s="9">
        <v>1701</v>
      </c>
      <c r="K25" s="9" t="s">
        <v>3</v>
      </c>
      <c r="L25" s="9">
        <v>7301</v>
      </c>
      <c r="M25" s="8" t="s">
        <v>53</v>
      </c>
      <c r="N25" s="11" t="s">
        <v>51</v>
      </c>
      <c r="O25" s="11">
        <v>298723.92</v>
      </c>
      <c r="P25" s="11">
        <v>6115497.1399999997</v>
      </c>
      <c r="Q25" s="40" t="s">
        <v>63</v>
      </c>
    </row>
    <row r="26" spans="2:17">
      <c r="B26" s="8">
        <v>201800019</v>
      </c>
      <c r="C26" s="8">
        <v>6</v>
      </c>
      <c r="D26" s="8">
        <v>1</v>
      </c>
      <c r="E26" s="8">
        <v>25</v>
      </c>
      <c r="F26" s="9">
        <v>4</v>
      </c>
      <c r="G26" s="10">
        <v>43139.555555555598</v>
      </c>
      <c r="H26" s="10">
        <v>43139.729166666701</v>
      </c>
      <c r="I26" s="39">
        <v>4.166666666666667</v>
      </c>
      <c r="J26" s="9">
        <v>1601</v>
      </c>
      <c r="K26" s="9" t="s">
        <v>3</v>
      </c>
      <c r="L26" s="9">
        <v>7301</v>
      </c>
      <c r="M26" s="8" t="s">
        <v>53</v>
      </c>
      <c r="N26" s="8" t="s">
        <v>51</v>
      </c>
      <c r="O26" s="12">
        <v>297876.39199999999</v>
      </c>
      <c r="P26" s="27">
        <v>6123087.665</v>
      </c>
      <c r="Q26" s="13" t="s">
        <v>72</v>
      </c>
    </row>
    <row r="27" spans="2:17">
      <c r="B27" s="8">
        <v>201800022</v>
      </c>
      <c r="C27" s="8">
        <v>6</v>
      </c>
      <c r="D27" s="8">
        <v>17</v>
      </c>
      <c r="E27" s="8">
        <v>495</v>
      </c>
      <c r="F27" s="9">
        <v>51</v>
      </c>
      <c r="G27" s="10">
        <v>43142.930555555598</v>
      </c>
      <c r="H27" s="10">
        <v>43143.148611111101</v>
      </c>
      <c r="I27" s="39">
        <v>5.2333333333333334</v>
      </c>
      <c r="J27" s="9">
        <v>1601</v>
      </c>
      <c r="K27" s="9" t="s">
        <v>3</v>
      </c>
      <c r="L27" s="9">
        <v>7301</v>
      </c>
      <c r="M27" s="8" t="s">
        <v>53</v>
      </c>
      <c r="N27" s="8" t="s">
        <v>51</v>
      </c>
      <c r="O27" s="12">
        <v>300176.95600000001</v>
      </c>
      <c r="P27" s="27">
        <v>6121266.8229999999</v>
      </c>
      <c r="Q27" s="13" t="s">
        <v>75</v>
      </c>
    </row>
    <row r="28" spans="2:17">
      <c r="B28" s="8">
        <v>201800030</v>
      </c>
      <c r="C28" s="8">
        <v>6</v>
      </c>
      <c r="D28" s="8">
        <v>1</v>
      </c>
      <c r="E28" s="8">
        <v>112</v>
      </c>
      <c r="F28" s="9">
        <v>91</v>
      </c>
      <c r="G28" s="10">
        <v>43146.7590277778</v>
      </c>
      <c r="H28" s="10">
        <v>43146.84375</v>
      </c>
      <c r="I28" s="39">
        <v>2.0333333333333332</v>
      </c>
      <c r="J28" s="9">
        <v>1602</v>
      </c>
      <c r="K28" s="9" t="s">
        <v>3</v>
      </c>
      <c r="L28" s="9">
        <v>7301</v>
      </c>
      <c r="M28" s="8" t="s">
        <v>53</v>
      </c>
      <c r="N28" s="8" t="s">
        <v>51</v>
      </c>
      <c r="O28" s="12">
        <v>298254.51400000002</v>
      </c>
      <c r="P28" s="27">
        <v>6125753.6069999998</v>
      </c>
      <c r="Q28" s="13" t="s">
        <v>78</v>
      </c>
    </row>
    <row r="29" spans="2:17">
      <c r="B29" s="8">
        <v>201800158</v>
      </c>
      <c r="C29" s="8">
        <v>6</v>
      </c>
      <c r="D29" s="8">
        <v>258</v>
      </c>
      <c r="E29" s="8">
        <v>21420</v>
      </c>
      <c r="F29" s="9">
        <v>3298</v>
      </c>
      <c r="G29" s="10">
        <v>43219.298611111102</v>
      </c>
      <c r="H29" s="10">
        <v>43219.445138888899</v>
      </c>
      <c r="I29" s="39">
        <v>3.5166666666666666</v>
      </c>
      <c r="J29" s="9">
        <v>1601</v>
      </c>
      <c r="K29" s="9" t="s">
        <v>3</v>
      </c>
      <c r="L29" s="9">
        <v>7301</v>
      </c>
      <c r="M29" s="8" t="s">
        <v>53</v>
      </c>
      <c r="N29" s="8" t="s">
        <v>51</v>
      </c>
      <c r="O29" s="12">
        <v>296559.34600000002</v>
      </c>
      <c r="P29" s="27">
        <v>6125623.6119999997</v>
      </c>
      <c r="Q29" s="13" t="s">
        <v>145</v>
      </c>
    </row>
    <row r="30" spans="2:17">
      <c r="B30" s="8">
        <v>201800181</v>
      </c>
      <c r="C30" s="8">
        <v>6</v>
      </c>
      <c r="D30" s="8">
        <v>258</v>
      </c>
      <c r="E30" s="8">
        <v>21420</v>
      </c>
      <c r="F30" s="9">
        <v>3298</v>
      </c>
      <c r="G30" s="10">
        <v>43235.684421296297</v>
      </c>
      <c r="H30" s="10">
        <v>43235.711122685199</v>
      </c>
      <c r="I30" s="39">
        <v>0.64083333333333337</v>
      </c>
      <c r="J30" s="9">
        <v>1602</v>
      </c>
      <c r="K30" s="9" t="s">
        <v>3</v>
      </c>
      <c r="L30" s="9">
        <v>7301</v>
      </c>
      <c r="M30" s="8" t="s">
        <v>53</v>
      </c>
      <c r="N30" s="8" t="s">
        <v>51</v>
      </c>
      <c r="O30" s="12">
        <v>296559.34600000002</v>
      </c>
      <c r="P30" s="27">
        <v>6125623.6119999997</v>
      </c>
      <c r="Q30" s="13" t="s">
        <v>145</v>
      </c>
    </row>
    <row r="31" spans="2:17">
      <c r="B31" s="8">
        <v>201800351</v>
      </c>
      <c r="C31" s="8">
        <v>6</v>
      </c>
      <c r="D31" s="8">
        <v>1</v>
      </c>
      <c r="E31" s="8">
        <v>15</v>
      </c>
      <c r="F31" s="9">
        <v>26</v>
      </c>
      <c r="G31" s="10">
        <v>43332.799965277802</v>
      </c>
      <c r="H31" s="10">
        <v>43332.849826388898</v>
      </c>
      <c r="I31" s="39">
        <v>1.1966666666666668</v>
      </c>
      <c r="J31" s="9">
        <v>1701</v>
      </c>
      <c r="K31" s="9" t="s">
        <v>3</v>
      </c>
      <c r="L31" s="9">
        <v>7301</v>
      </c>
      <c r="M31" s="8" t="s">
        <v>53</v>
      </c>
      <c r="N31" s="8" t="s">
        <v>51</v>
      </c>
      <c r="O31" s="12">
        <v>297443.28999999998</v>
      </c>
      <c r="P31" s="27">
        <v>6121562.0300000003</v>
      </c>
      <c r="Q31" s="13" t="s">
        <v>237</v>
      </c>
    </row>
    <row r="32" spans="2:17">
      <c r="B32" s="9">
        <v>201900705</v>
      </c>
      <c r="C32" s="8">
        <v>6</v>
      </c>
      <c r="D32" s="8">
        <v>1</v>
      </c>
      <c r="E32" s="8">
        <v>25</v>
      </c>
      <c r="F32" s="9">
        <v>49</v>
      </c>
      <c r="G32" s="10">
        <v>43616.759143518517</v>
      </c>
      <c r="H32" s="10">
        <v>43616.811469907407</v>
      </c>
      <c r="I32" s="11">
        <v>1.26</v>
      </c>
      <c r="J32" s="9">
        <v>13</v>
      </c>
      <c r="K32" s="9" t="s">
        <v>3</v>
      </c>
      <c r="L32" s="8">
        <v>7301</v>
      </c>
      <c r="M32" s="8" t="s">
        <v>53</v>
      </c>
      <c r="N32" s="8" t="s">
        <v>51</v>
      </c>
      <c r="O32" s="8">
        <v>298783.576</v>
      </c>
      <c r="P32" s="12">
        <v>6115597.2220000001</v>
      </c>
      <c r="Q32" s="13" t="s">
        <v>457</v>
      </c>
    </row>
    <row r="33" spans="2:17">
      <c r="B33" s="9">
        <v>201900705</v>
      </c>
      <c r="C33" s="8">
        <v>6</v>
      </c>
      <c r="D33" s="8">
        <v>2</v>
      </c>
      <c r="E33" s="8">
        <v>40</v>
      </c>
      <c r="F33" s="9">
        <v>44</v>
      </c>
      <c r="G33" s="10">
        <v>43616.765208333331</v>
      </c>
      <c r="H33" s="10">
        <v>43616.828206018516</v>
      </c>
      <c r="I33" s="11">
        <v>1.51</v>
      </c>
      <c r="J33" s="9">
        <v>13</v>
      </c>
      <c r="K33" s="9" t="s">
        <v>3</v>
      </c>
      <c r="L33" s="8">
        <v>7301</v>
      </c>
      <c r="M33" s="8" t="s">
        <v>53</v>
      </c>
      <c r="N33" s="8" t="s">
        <v>51</v>
      </c>
      <c r="O33" s="8">
        <v>298754.984</v>
      </c>
      <c r="P33" s="12">
        <v>6115628.5329999998</v>
      </c>
      <c r="Q33" s="13" t="s">
        <v>457</v>
      </c>
    </row>
    <row r="34" spans="2:17">
      <c r="B34" s="9">
        <v>201900705</v>
      </c>
      <c r="C34" s="8">
        <v>6</v>
      </c>
      <c r="D34" s="8">
        <v>1</v>
      </c>
      <c r="E34" s="8">
        <v>15</v>
      </c>
      <c r="F34" s="9">
        <v>3</v>
      </c>
      <c r="G34" s="10">
        <v>43616.807337962964</v>
      </c>
      <c r="H34" s="10">
        <v>43616.895694444444</v>
      </c>
      <c r="I34" s="11">
        <v>2.12</v>
      </c>
      <c r="J34" s="9">
        <v>13</v>
      </c>
      <c r="K34" s="9" t="s">
        <v>3</v>
      </c>
      <c r="L34" s="8">
        <v>7301</v>
      </c>
      <c r="M34" s="8" t="s">
        <v>53</v>
      </c>
      <c r="N34" s="8" t="s">
        <v>51</v>
      </c>
      <c r="O34" s="8">
        <v>298811.51400000002</v>
      </c>
      <c r="P34" s="12">
        <v>6117605.4929999998</v>
      </c>
      <c r="Q34" s="13" t="s">
        <v>457</v>
      </c>
    </row>
    <row r="35" spans="2:17">
      <c r="B35" s="9">
        <v>201900804</v>
      </c>
      <c r="C35" s="8">
        <v>6</v>
      </c>
      <c r="D35" s="8">
        <v>1</v>
      </c>
      <c r="E35" s="8">
        <v>45</v>
      </c>
      <c r="F35" s="9">
        <v>16</v>
      </c>
      <c r="G35" s="10">
        <v>43627.778668981482</v>
      </c>
      <c r="H35" s="10">
        <v>43628.236759259256</v>
      </c>
      <c r="I35" s="11">
        <v>10.99</v>
      </c>
      <c r="J35" s="9">
        <v>20</v>
      </c>
      <c r="K35" s="9" t="s">
        <v>3</v>
      </c>
      <c r="L35" s="8">
        <v>7301</v>
      </c>
      <c r="M35" s="8" t="s">
        <v>53</v>
      </c>
      <c r="N35" s="8" t="s">
        <v>51</v>
      </c>
      <c r="O35" s="8">
        <v>297647.23300000001</v>
      </c>
      <c r="P35" s="12">
        <v>6122278.7419999996</v>
      </c>
      <c r="Q35" s="13" t="s">
        <v>467</v>
      </c>
    </row>
    <row r="36" spans="2:17">
      <c r="B36" s="9">
        <v>201900804</v>
      </c>
      <c r="C36" s="8">
        <v>6</v>
      </c>
      <c r="D36" s="8">
        <v>45</v>
      </c>
      <c r="E36" s="8">
        <v>2120</v>
      </c>
      <c r="F36" s="9">
        <v>475</v>
      </c>
      <c r="G36" s="10">
        <v>43627.838009259256</v>
      </c>
      <c r="H36" s="10">
        <v>43627.900810185187</v>
      </c>
      <c r="I36" s="11">
        <v>1.51</v>
      </c>
      <c r="J36" s="9">
        <v>20</v>
      </c>
      <c r="K36" s="9" t="s">
        <v>3</v>
      </c>
      <c r="L36" s="8">
        <v>7301</v>
      </c>
      <c r="M36" s="8" t="s">
        <v>53</v>
      </c>
      <c r="N36" s="8" t="s">
        <v>51</v>
      </c>
      <c r="O36" s="8">
        <v>297753.24200000003</v>
      </c>
      <c r="P36" s="12">
        <v>6122599.0980000002</v>
      </c>
      <c r="Q36" s="13" t="s">
        <v>467</v>
      </c>
    </row>
    <row r="37" spans="2:17">
      <c r="B37" s="9">
        <v>201900804</v>
      </c>
      <c r="C37" s="8">
        <v>6</v>
      </c>
      <c r="D37" s="8">
        <v>17</v>
      </c>
      <c r="E37" s="8">
        <v>2075</v>
      </c>
      <c r="F37" s="9">
        <v>578</v>
      </c>
      <c r="G37" s="10">
        <v>43627.838009259256</v>
      </c>
      <c r="H37" s="10">
        <v>43628.236759259256</v>
      </c>
      <c r="I37" s="11">
        <v>9.57</v>
      </c>
      <c r="J37" s="9">
        <v>20</v>
      </c>
      <c r="K37" s="9" t="s">
        <v>3</v>
      </c>
      <c r="L37" s="8">
        <v>7301</v>
      </c>
      <c r="M37" s="8" t="s">
        <v>53</v>
      </c>
      <c r="N37" s="8" t="s">
        <v>51</v>
      </c>
      <c r="O37" s="8">
        <v>297753.24200000003</v>
      </c>
      <c r="P37" s="12">
        <v>6122599.0980000002</v>
      </c>
      <c r="Q37" s="13" t="s">
        <v>467</v>
      </c>
    </row>
    <row r="38" spans="2:17">
      <c r="B38" s="9">
        <v>201900804</v>
      </c>
      <c r="C38" s="8">
        <v>6</v>
      </c>
      <c r="D38" s="8">
        <v>5</v>
      </c>
      <c r="E38" s="8">
        <v>2400</v>
      </c>
      <c r="F38" s="9">
        <v>44</v>
      </c>
      <c r="G38" s="10">
        <v>43627.977951388886</v>
      </c>
      <c r="H38" s="10">
        <v>43628.096331018518</v>
      </c>
      <c r="I38" s="11">
        <v>2.84</v>
      </c>
      <c r="J38" s="9">
        <v>20</v>
      </c>
      <c r="K38" s="9" t="s">
        <v>3</v>
      </c>
      <c r="L38" s="8">
        <v>7301</v>
      </c>
      <c r="M38" s="8" t="s">
        <v>53</v>
      </c>
      <c r="N38" s="8" t="s">
        <v>51</v>
      </c>
      <c r="O38" s="8">
        <v>297870.16800000001</v>
      </c>
      <c r="P38" s="12">
        <v>6122946.6399999997</v>
      </c>
      <c r="Q38" s="13" t="s">
        <v>467</v>
      </c>
    </row>
    <row r="39" spans="2:17">
      <c r="B39" s="9">
        <v>201901171</v>
      </c>
      <c r="C39" s="8">
        <v>6</v>
      </c>
      <c r="D39" s="8">
        <v>271</v>
      </c>
      <c r="E39" s="8">
        <v>22137.5</v>
      </c>
      <c r="F39" s="9">
        <v>3444</v>
      </c>
      <c r="G39" s="10">
        <v>43714.649317129632</v>
      </c>
      <c r="H39" s="10">
        <v>43714.68472222222</v>
      </c>
      <c r="I39" s="11">
        <v>0.85</v>
      </c>
      <c r="J39" s="9">
        <v>20</v>
      </c>
      <c r="K39" s="9" t="s">
        <v>3</v>
      </c>
      <c r="L39" s="8">
        <v>7301</v>
      </c>
      <c r="M39" s="8" t="s">
        <v>53</v>
      </c>
      <c r="N39" s="8" t="s">
        <v>51</v>
      </c>
      <c r="O39" s="8">
        <v>296508.32527492999</v>
      </c>
      <c r="P39" s="12">
        <v>6125585.75470882</v>
      </c>
      <c r="Q39" s="13" t="s">
        <v>506</v>
      </c>
    </row>
    <row r="40" spans="2:17">
      <c r="B40" s="9">
        <v>201901532</v>
      </c>
      <c r="C40" s="8">
        <v>6</v>
      </c>
      <c r="D40" s="8">
        <v>100</v>
      </c>
      <c r="E40" s="8">
        <v>8761</v>
      </c>
      <c r="F40" s="9">
        <v>908</v>
      </c>
      <c r="G40" s="10">
        <v>43805.159722222219</v>
      </c>
      <c r="H40" s="10">
        <v>43805.202777777777</v>
      </c>
      <c r="I40" s="11">
        <v>1.03</v>
      </c>
      <c r="J40" s="9">
        <v>20</v>
      </c>
      <c r="K40" s="9" t="s">
        <v>3</v>
      </c>
      <c r="L40" s="8">
        <v>7301</v>
      </c>
      <c r="M40" s="8" t="s">
        <v>53</v>
      </c>
      <c r="N40" s="8" t="s">
        <v>51</v>
      </c>
      <c r="O40" s="8">
        <v>296508.02149999997</v>
      </c>
      <c r="P40" s="12">
        <v>6125590.9527000003</v>
      </c>
      <c r="Q40" s="13" t="s">
        <v>538</v>
      </c>
    </row>
    <row r="41" spans="2:17">
      <c r="B41" s="9">
        <v>201901532</v>
      </c>
      <c r="C41" s="8">
        <v>6</v>
      </c>
      <c r="D41" s="8">
        <v>106</v>
      </c>
      <c r="E41" s="8">
        <v>7341.5</v>
      </c>
      <c r="F41" s="9">
        <v>1417</v>
      </c>
      <c r="G41" s="10">
        <v>43805.159722222219</v>
      </c>
      <c r="H41" s="10">
        <v>43805.209027777775</v>
      </c>
      <c r="I41" s="11">
        <v>1.18</v>
      </c>
      <c r="J41" s="9">
        <v>20</v>
      </c>
      <c r="K41" s="9" t="s">
        <v>3</v>
      </c>
      <c r="L41" s="8">
        <v>7301</v>
      </c>
      <c r="M41" s="8" t="s">
        <v>53</v>
      </c>
      <c r="N41" s="8" t="s">
        <v>51</v>
      </c>
      <c r="O41" s="8">
        <v>296508.02149999997</v>
      </c>
      <c r="P41" s="12">
        <v>6125590.9527000003</v>
      </c>
      <c r="Q41" s="13" t="s">
        <v>538</v>
      </c>
    </row>
    <row r="42" spans="2:17">
      <c r="B42" s="9">
        <v>201901532</v>
      </c>
      <c r="C42" s="8">
        <v>6</v>
      </c>
      <c r="D42" s="8">
        <v>69</v>
      </c>
      <c r="E42" s="8">
        <v>6670</v>
      </c>
      <c r="F42" s="9">
        <v>1119</v>
      </c>
      <c r="G42" s="10">
        <v>43805.159722222219</v>
      </c>
      <c r="H42" s="10">
        <v>43805.21875</v>
      </c>
      <c r="I42" s="11">
        <v>1.42</v>
      </c>
      <c r="J42" s="9">
        <v>20</v>
      </c>
      <c r="K42" s="9" t="s">
        <v>3</v>
      </c>
      <c r="L42" s="8">
        <v>7301</v>
      </c>
      <c r="M42" s="8" t="s">
        <v>53</v>
      </c>
      <c r="N42" s="8" t="s">
        <v>51</v>
      </c>
      <c r="O42" s="8">
        <v>296508.02149999997</v>
      </c>
      <c r="P42" s="12">
        <v>6125590.9527000003</v>
      </c>
      <c r="Q42" s="13" t="s">
        <v>538</v>
      </c>
    </row>
    <row r="43" spans="2:17">
      <c r="B43" s="9">
        <v>201901568</v>
      </c>
      <c r="C43" s="8">
        <v>6</v>
      </c>
      <c r="D43" s="8">
        <v>15</v>
      </c>
      <c r="E43" s="8">
        <v>470</v>
      </c>
      <c r="F43" s="9">
        <v>114</v>
      </c>
      <c r="G43" s="10">
        <v>43816.76289351852</v>
      </c>
      <c r="H43" s="10">
        <v>43816.809710648151</v>
      </c>
      <c r="I43" s="11">
        <v>1.1200000000000001</v>
      </c>
      <c r="J43" s="9">
        <v>20</v>
      </c>
      <c r="K43" s="9" t="s">
        <v>3</v>
      </c>
      <c r="L43" s="8">
        <v>7301</v>
      </c>
      <c r="M43" s="8" t="s">
        <v>53</v>
      </c>
      <c r="N43" s="8" t="s">
        <v>51</v>
      </c>
      <c r="O43" s="8">
        <v>301547.33399999997</v>
      </c>
      <c r="P43" s="12">
        <v>6123663.949</v>
      </c>
      <c r="Q43" s="13" t="s">
        <v>544</v>
      </c>
    </row>
    <row r="44" spans="2:17">
      <c r="B44" s="9">
        <v>201901568</v>
      </c>
      <c r="C44" s="8">
        <v>6</v>
      </c>
      <c r="D44" s="8">
        <v>18</v>
      </c>
      <c r="E44" s="8">
        <v>528</v>
      </c>
      <c r="F44" s="9">
        <v>59</v>
      </c>
      <c r="G44" s="10">
        <v>43816.76289351852</v>
      </c>
      <c r="H44" s="10">
        <v>43816.901006944441</v>
      </c>
      <c r="I44" s="11">
        <v>3.31</v>
      </c>
      <c r="J44" s="9">
        <v>20</v>
      </c>
      <c r="K44" s="9" t="s">
        <v>3</v>
      </c>
      <c r="L44" s="8">
        <v>7301</v>
      </c>
      <c r="M44" s="8" t="s">
        <v>53</v>
      </c>
      <c r="N44" s="8" t="s">
        <v>51</v>
      </c>
      <c r="O44" s="8">
        <v>301547.33399999997</v>
      </c>
      <c r="P44" s="12">
        <v>6123663.949</v>
      </c>
      <c r="Q44" s="13" t="s">
        <v>544</v>
      </c>
    </row>
    <row r="45" spans="2:17">
      <c r="B45" s="9">
        <v>202000030</v>
      </c>
      <c r="C45" s="8">
        <v>6</v>
      </c>
      <c r="D45" s="8">
        <v>4</v>
      </c>
      <c r="E45" s="8">
        <v>270</v>
      </c>
      <c r="F45" s="9">
        <v>52</v>
      </c>
      <c r="G45" s="10">
        <v>43837.385011574072</v>
      </c>
      <c r="H45" s="10">
        <v>43837.457476851851</v>
      </c>
      <c r="I45" s="11">
        <v>1.74</v>
      </c>
      <c r="J45" s="9">
        <v>20</v>
      </c>
      <c r="K45" s="9" t="s">
        <v>3</v>
      </c>
      <c r="L45" s="8">
        <v>7301</v>
      </c>
      <c r="M45" s="8" t="s">
        <v>53</v>
      </c>
      <c r="N45" s="8" t="s">
        <v>51</v>
      </c>
      <c r="O45" s="8">
        <v>298049.10399999999</v>
      </c>
      <c r="P45" s="12">
        <v>6125401.9170000004</v>
      </c>
      <c r="Q45" s="13" t="s">
        <v>555</v>
      </c>
    </row>
    <row r="46" spans="2:17">
      <c r="B46" s="9">
        <v>202000040</v>
      </c>
      <c r="C46" s="8">
        <v>6</v>
      </c>
      <c r="D46" s="8">
        <v>1</v>
      </c>
      <c r="E46" s="8">
        <v>20</v>
      </c>
      <c r="F46" s="9">
        <v>3</v>
      </c>
      <c r="G46" s="10">
        <v>43839.468842592592</v>
      </c>
      <c r="H46" s="10">
        <v>43839.519282407404</v>
      </c>
      <c r="I46" s="11">
        <v>1.21</v>
      </c>
      <c r="J46" s="9">
        <v>20</v>
      </c>
      <c r="K46" s="9" t="s">
        <v>3</v>
      </c>
      <c r="L46" s="8">
        <v>7301</v>
      </c>
      <c r="M46" s="8" t="s">
        <v>53</v>
      </c>
      <c r="N46" s="8" t="s">
        <v>51</v>
      </c>
      <c r="O46" s="8">
        <v>296938.32</v>
      </c>
      <c r="P46" s="12">
        <v>6124217.9000000004</v>
      </c>
      <c r="Q46" s="13" t="s">
        <v>556</v>
      </c>
    </row>
    <row r="47" spans="2:17">
      <c r="B47" s="9">
        <v>202000187</v>
      </c>
      <c r="C47" s="8">
        <v>6</v>
      </c>
      <c r="D47" s="8">
        <v>41</v>
      </c>
      <c r="E47" s="8">
        <v>1880</v>
      </c>
      <c r="F47" s="9">
        <v>160</v>
      </c>
      <c r="G47" s="10">
        <v>43879.179849537039</v>
      </c>
      <c r="H47" s="10">
        <v>43879.199305555558</v>
      </c>
      <c r="I47" s="11">
        <v>0.47</v>
      </c>
      <c r="J47" s="9">
        <v>3</v>
      </c>
      <c r="K47" s="9" t="s">
        <v>3</v>
      </c>
      <c r="L47" s="8">
        <v>7301</v>
      </c>
      <c r="M47" s="8" t="s">
        <v>53</v>
      </c>
      <c r="N47" s="8" t="s">
        <v>51</v>
      </c>
      <c r="O47" s="8">
        <v>298063.54200000002</v>
      </c>
      <c r="P47" s="12">
        <v>6122845.3810000001</v>
      </c>
      <c r="Q47" s="13" t="s">
        <v>572</v>
      </c>
    </row>
    <row r="48" spans="2:17">
      <c r="B48" s="9">
        <v>202000187</v>
      </c>
      <c r="C48" s="8">
        <v>6</v>
      </c>
      <c r="D48" s="8">
        <v>37</v>
      </c>
      <c r="E48" s="8">
        <v>3596.5</v>
      </c>
      <c r="F48" s="9">
        <v>1127</v>
      </c>
      <c r="G48" s="10">
        <v>43879.179849537039</v>
      </c>
      <c r="H48" s="10">
        <v>43879.201388888891</v>
      </c>
      <c r="I48" s="11">
        <v>0.52</v>
      </c>
      <c r="J48" s="9">
        <v>3</v>
      </c>
      <c r="K48" s="9" t="s">
        <v>3</v>
      </c>
      <c r="L48" s="8">
        <v>7301</v>
      </c>
      <c r="M48" s="8" t="s">
        <v>53</v>
      </c>
      <c r="N48" s="8" t="s">
        <v>51</v>
      </c>
      <c r="O48" s="8">
        <v>298063.54200000002</v>
      </c>
      <c r="P48" s="12">
        <v>6122845.3810000001</v>
      </c>
      <c r="Q48" s="13" t="s">
        <v>572</v>
      </c>
    </row>
    <row r="49" spans="2:17">
      <c r="B49" s="9">
        <v>202000187</v>
      </c>
      <c r="C49" s="8">
        <v>6</v>
      </c>
      <c r="D49" s="8">
        <v>20</v>
      </c>
      <c r="E49" s="8">
        <v>685</v>
      </c>
      <c r="F49" s="9">
        <v>50</v>
      </c>
      <c r="G49" s="10">
        <v>43879.179849537039</v>
      </c>
      <c r="H49" s="10">
        <v>43879.209467592591</v>
      </c>
      <c r="I49" s="11">
        <v>0.71</v>
      </c>
      <c r="J49" s="9">
        <v>3</v>
      </c>
      <c r="K49" s="9" t="s">
        <v>3</v>
      </c>
      <c r="L49" s="8">
        <v>7301</v>
      </c>
      <c r="M49" s="8" t="s">
        <v>53</v>
      </c>
      <c r="N49" s="8" t="s">
        <v>51</v>
      </c>
      <c r="O49" s="8">
        <v>298063.54200000002</v>
      </c>
      <c r="P49" s="12">
        <v>6122845.3810000001</v>
      </c>
      <c r="Q49" s="13" t="s">
        <v>572</v>
      </c>
    </row>
    <row r="50" spans="2:17">
      <c r="B50" s="9">
        <v>202000187</v>
      </c>
      <c r="C50" s="8">
        <v>6</v>
      </c>
      <c r="D50" s="8">
        <v>7</v>
      </c>
      <c r="E50" s="8">
        <v>1105</v>
      </c>
      <c r="F50" s="9">
        <v>70</v>
      </c>
      <c r="G50" s="10">
        <v>43879.179849537039</v>
      </c>
      <c r="H50" s="10">
        <v>43879.2424537037</v>
      </c>
      <c r="I50" s="11">
        <v>1.5</v>
      </c>
      <c r="J50" s="9">
        <v>3</v>
      </c>
      <c r="K50" s="9" t="s">
        <v>3</v>
      </c>
      <c r="L50" s="8">
        <v>7301</v>
      </c>
      <c r="M50" s="8" t="s">
        <v>53</v>
      </c>
      <c r="N50" s="8" t="s">
        <v>51</v>
      </c>
      <c r="O50" s="8">
        <v>298063.54200000002</v>
      </c>
      <c r="P50" s="12">
        <v>6122845.3810000001</v>
      </c>
      <c r="Q50" s="13" t="s">
        <v>572</v>
      </c>
    </row>
    <row r="51" spans="2:17">
      <c r="B51" s="9">
        <v>202001307</v>
      </c>
      <c r="C51" s="8">
        <v>6</v>
      </c>
      <c r="D51" s="8">
        <v>3</v>
      </c>
      <c r="E51" s="8">
        <v>45</v>
      </c>
      <c r="F51" s="9">
        <v>65</v>
      </c>
      <c r="G51" s="10">
        <v>44082.652372685188</v>
      </c>
      <c r="H51" s="10">
        <v>44082.742604166669</v>
      </c>
      <c r="I51" s="11">
        <v>2.17</v>
      </c>
      <c r="J51" s="9">
        <v>20</v>
      </c>
      <c r="K51" s="9" t="s">
        <v>3</v>
      </c>
      <c r="L51" s="8">
        <v>7301</v>
      </c>
      <c r="M51" s="8" t="s">
        <v>53</v>
      </c>
      <c r="N51" s="8" t="s">
        <v>51</v>
      </c>
      <c r="O51" s="8">
        <v>301641.81</v>
      </c>
      <c r="P51" s="12">
        <v>6119104.1200000001</v>
      </c>
      <c r="Q51" s="13" t="s">
        <v>710</v>
      </c>
    </row>
    <row r="52" spans="2:17">
      <c r="B52" s="9">
        <v>202001422</v>
      </c>
      <c r="C52" s="8">
        <v>6</v>
      </c>
      <c r="D52" s="8">
        <v>5</v>
      </c>
      <c r="E52" s="8">
        <v>480</v>
      </c>
      <c r="F52" s="9">
        <v>234</v>
      </c>
      <c r="G52" s="10">
        <v>44112.500405092593</v>
      </c>
      <c r="H52" s="10">
        <v>44112.577743055554</v>
      </c>
      <c r="I52" s="11">
        <v>1.86</v>
      </c>
      <c r="J52" s="9">
        <v>22</v>
      </c>
      <c r="K52" s="9" t="s">
        <v>3</v>
      </c>
      <c r="L52" s="8">
        <v>7301</v>
      </c>
      <c r="M52" s="8" t="s">
        <v>53</v>
      </c>
      <c r="N52" s="8" t="s">
        <v>51</v>
      </c>
      <c r="O52" s="8">
        <v>297494.27399999998</v>
      </c>
      <c r="P52" s="12">
        <v>6121824.1320000002</v>
      </c>
      <c r="Q52" s="13" t="s">
        <v>724</v>
      </c>
    </row>
    <row r="53" spans="2:17">
      <c r="B53" s="9">
        <v>202001462</v>
      </c>
      <c r="C53" s="8">
        <v>6</v>
      </c>
      <c r="D53" s="8">
        <v>9</v>
      </c>
      <c r="E53" s="8">
        <v>280</v>
      </c>
      <c r="F53" s="9">
        <v>19</v>
      </c>
      <c r="G53" s="10">
        <v>44124.448622685188</v>
      </c>
      <c r="H53" s="10">
        <v>44124.583333333336</v>
      </c>
      <c r="I53" s="11">
        <v>3.23</v>
      </c>
      <c r="J53" s="9">
        <v>20</v>
      </c>
      <c r="K53" s="9" t="s">
        <v>3</v>
      </c>
      <c r="L53" s="8">
        <v>7301</v>
      </c>
      <c r="M53" s="8" t="s">
        <v>53</v>
      </c>
      <c r="N53" s="8" t="s">
        <v>51</v>
      </c>
      <c r="O53" s="8">
        <v>301393.908</v>
      </c>
      <c r="P53" s="12">
        <v>6122591.9579999996</v>
      </c>
      <c r="Q53" s="13" t="s">
        <v>729</v>
      </c>
    </row>
    <row r="54" spans="2:17">
      <c r="B54" s="9">
        <v>202001466</v>
      </c>
      <c r="C54" s="8">
        <v>6</v>
      </c>
      <c r="D54" s="8">
        <v>8</v>
      </c>
      <c r="E54" s="8">
        <v>245</v>
      </c>
      <c r="F54" s="9">
        <v>36</v>
      </c>
      <c r="G54" s="10">
        <v>44125.46465277778</v>
      </c>
      <c r="H54" s="10">
        <v>44125.492905092593</v>
      </c>
      <c r="I54" s="11">
        <v>0.68</v>
      </c>
      <c r="J54" s="9">
        <v>11</v>
      </c>
      <c r="K54" s="9" t="s">
        <v>3</v>
      </c>
      <c r="L54" s="8">
        <v>7301</v>
      </c>
      <c r="M54" s="8" t="s">
        <v>53</v>
      </c>
      <c r="N54" s="8" t="s">
        <v>51</v>
      </c>
      <c r="O54" s="8">
        <v>300125.478</v>
      </c>
      <c r="P54" s="12">
        <v>6121206.2549999999</v>
      </c>
      <c r="Q54" s="13" t="s">
        <v>730</v>
      </c>
    </row>
    <row r="55" spans="2:17">
      <c r="B55" s="9">
        <v>202001466</v>
      </c>
      <c r="C55" s="8">
        <v>6</v>
      </c>
      <c r="D55" s="8">
        <v>8</v>
      </c>
      <c r="E55" s="8">
        <v>235</v>
      </c>
      <c r="F55" s="9">
        <v>17</v>
      </c>
      <c r="G55" s="10">
        <v>44125.46465277778</v>
      </c>
      <c r="H55" s="10">
        <v>44125.49590277778</v>
      </c>
      <c r="I55" s="11">
        <v>0.75</v>
      </c>
      <c r="J55" s="9">
        <v>11</v>
      </c>
      <c r="K55" s="9" t="s">
        <v>3</v>
      </c>
      <c r="L55" s="8">
        <v>7301</v>
      </c>
      <c r="M55" s="8" t="s">
        <v>53</v>
      </c>
      <c r="N55" s="8" t="s">
        <v>51</v>
      </c>
      <c r="O55" s="8">
        <v>300125.478</v>
      </c>
      <c r="P55" s="12">
        <v>6121206.2549999999</v>
      </c>
      <c r="Q55" s="13" t="s">
        <v>730</v>
      </c>
    </row>
    <row r="56" spans="2:17">
      <c r="B56" s="9">
        <v>202001466</v>
      </c>
      <c r="C56" s="8">
        <v>6</v>
      </c>
      <c r="D56" s="8">
        <v>1</v>
      </c>
      <c r="E56" s="8">
        <v>45</v>
      </c>
      <c r="F56" s="9">
        <v>2</v>
      </c>
      <c r="G56" s="10">
        <v>44125.46465277778</v>
      </c>
      <c r="H56" s="10">
        <v>44125.506099537037</v>
      </c>
      <c r="I56" s="11">
        <v>0.99</v>
      </c>
      <c r="J56" s="9">
        <v>11</v>
      </c>
      <c r="K56" s="9" t="s">
        <v>3</v>
      </c>
      <c r="L56" s="8">
        <v>7301</v>
      </c>
      <c r="M56" s="8" t="s">
        <v>53</v>
      </c>
      <c r="N56" s="8" t="s">
        <v>51</v>
      </c>
      <c r="O56" s="8">
        <v>302141.299</v>
      </c>
      <c r="P56" s="12">
        <v>6121770.7709999997</v>
      </c>
      <c r="Q56" s="13" t="s">
        <v>730</v>
      </c>
    </row>
    <row r="57" spans="2:17">
      <c r="B57" s="9">
        <v>202001513</v>
      </c>
      <c r="C57" s="8">
        <v>6</v>
      </c>
      <c r="D57" s="8">
        <v>15</v>
      </c>
      <c r="E57" s="8">
        <v>470</v>
      </c>
      <c r="F57" s="9">
        <v>120</v>
      </c>
      <c r="G57" s="10">
        <v>44138.424212962964</v>
      </c>
      <c r="H57" s="10">
        <v>44138.464895833335</v>
      </c>
      <c r="I57" s="11">
        <v>0.98</v>
      </c>
      <c r="J57" s="9">
        <v>21</v>
      </c>
      <c r="K57" s="9" t="s">
        <v>3</v>
      </c>
      <c r="L57" s="8">
        <v>7301</v>
      </c>
      <c r="M57" s="8" t="s">
        <v>53</v>
      </c>
      <c r="N57" s="8" t="s">
        <v>51</v>
      </c>
      <c r="O57" s="8">
        <v>301547.33399999997</v>
      </c>
      <c r="P57" s="12">
        <v>6123663.949</v>
      </c>
      <c r="Q57" s="13" t="s">
        <v>735</v>
      </c>
    </row>
    <row r="58" spans="2:17">
      <c r="B58" s="9">
        <v>202001513</v>
      </c>
      <c r="C58" s="8">
        <v>6</v>
      </c>
      <c r="D58" s="8">
        <v>12</v>
      </c>
      <c r="E58" s="8">
        <v>288</v>
      </c>
      <c r="F58" s="9">
        <v>28</v>
      </c>
      <c r="G58" s="10">
        <v>44138.424212962964</v>
      </c>
      <c r="H58" s="10">
        <v>44138.471886574072</v>
      </c>
      <c r="I58" s="11">
        <v>1.1399999999999999</v>
      </c>
      <c r="J58" s="9">
        <v>21</v>
      </c>
      <c r="K58" s="9" t="s">
        <v>3</v>
      </c>
      <c r="L58" s="8">
        <v>7301</v>
      </c>
      <c r="M58" s="8" t="s">
        <v>53</v>
      </c>
      <c r="N58" s="8" t="s">
        <v>51</v>
      </c>
      <c r="O58" s="8">
        <v>302762.10700000002</v>
      </c>
      <c r="P58" s="12">
        <v>6122958.7110000001</v>
      </c>
      <c r="Q58" s="13" t="s">
        <v>735</v>
      </c>
    </row>
    <row r="59" spans="2:17">
      <c r="B59" s="9">
        <v>202001513</v>
      </c>
      <c r="C59" s="8">
        <v>6</v>
      </c>
      <c r="D59" s="8">
        <v>8</v>
      </c>
      <c r="E59" s="8">
        <v>345</v>
      </c>
      <c r="F59" s="9">
        <v>41</v>
      </c>
      <c r="G59" s="10">
        <v>44138.424212962964</v>
      </c>
      <c r="H59" s="10">
        <v>44138.473796296297</v>
      </c>
      <c r="I59" s="11">
        <v>1.19</v>
      </c>
      <c r="J59" s="9">
        <v>21</v>
      </c>
      <c r="K59" s="9" t="s">
        <v>3</v>
      </c>
      <c r="L59" s="8">
        <v>7301</v>
      </c>
      <c r="M59" s="8" t="s">
        <v>53</v>
      </c>
      <c r="N59" s="8" t="s">
        <v>51</v>
      </c>
      <c r="O59" s="8">
        <v>303205.33299999998</v>
      </c>
      <c r="P59" s="12">
        <v>6123574.3940000003</v>
      </c>
      <c r="Q59" s="13" t="s">
        <v>735</v>
      </c>
    </row>
    <row r="60" spans="2:17">
      <c r="B60" s="9">
        <v>202001513</v>
      </c>
      <c r="C60" s="8">
        <v>6</v>
      </c>
      <c r="D60" s="8">
        <v>8</v>
      </c>
      <c r="E60" s="8">
        <v>345</v>
      </c>
      <c r="F60" s="9">
        <v>0</v>
      </c>
      <c r="G60" s="10">
        <v>44138.424212962964</v>
      </c>
      <c r="H60" s="10">
        <v>44138.473796296297</v>
      </c>
      <c r="I60" s="11">
        <v>1.19</v>
      </c>
      <c r="J60" s="9">
        <v>21</v>
      </c>
      <c r="K60" s="9" t="s">
        <v>3</v>
      </c>
      <c r="L60" s="8">
        <v>7301</v>
      </c>
      <c r="M60" s="8" t="s">
        <v>53</v>
      </c>
      <c r="N60" s="8" t="s">
        <v>275</v>
      </c>
      <c r="O60" s="8">
        <v>304338.92700000003</v>
      </c>
      <c r="P60" s="12">
        <v>6123010.3159999996</v>
      </c>
      <c r="Q60" s="13" t="s">
        <v>735</v>
      </c>
    </row>
    <row r="61" spans="2:17">
      <c r="B61" s="9">
        <v>202001513</v>
      </c>
      <c r="C61" s="8">
        <v>6</v>
      </c>
      <c r="D61" s="8">
        <v>0</v>
      </c>
      <c r="E61" s="8">
        <v>0</v>
      </c>
      <c r="F61" s="9">
        <v>5</v>
      </c>
      <c r="G61" s="10">
        <v>44138.424212962964</v>
      </c>
      <c r="H61" s="10">
        <v>44138.59375</v>
      </c>
      <c r="I61" s="11">
        <v>4.07</v>
      </c>
      <c r="J61" s="9">
        <v>21</v>
      </c>
      <c r="K61" s="9" t="s">
        <v>3</v>
      </c>
      <c r="L61" s="8">
        <v>7301</v>
      </c>
      <c r="M61" s="8" t="s">
        <v>53</v>
      </c>
      <c r="N61" s="8" t="s">
        <v>275</v>
      </c>
      <c r="O61" s="8">
        <v>304338.92700000003</v>
      </c>
      <c r="P61" s="12">
        <v>6123010.3159999996</v>
      </c>
      <c r="Q61" s="13" t="s">
        <v>735</v>
      </c>
    </row>
    <row r="62" spans="2:17">
      <c r="B62" s="9">
        <v>202001664</v>
      </c>
      <c r="C62" s="8">
        <v>6</v>
      </c>
      <c r="D62" s="8">
        <v>18</v>
      </c>
      <c r="E62" s="8">
        <v>570</v>
      </c>
      <c r="F62" s="9">
        <v>55</v>
      </c>
      <c r="G62" s="10">
        <v>44170.689722222225</v>
      </c>
      <c r="H62" s="10">
        <v>44170.885150462964</v>
      </c>
      <c r="I62" s="11">
        <v>4.6900000000000004</v>
      </c>
      <c r="J62" s="9">
        <v>20</v>
      </c>
      <c r="K62" s="9" t="s">
        <v>3</v>
      </c>
      <c r="L62" s="8">
        <v>7301</v>
      </c>
      <c r="M62" s="8" t="s">
        <v>53</v>
      </c>
      <c r="N62" s="8" t="s">
        <v>51</v>
      </c>
      <c r="O62" s="8">
        <v>300125.478</v>
      </c>
      <c r="P62" s="12">
        <v>6121206.2549999999</v>
      </c>
      <c r="Q62" s="13" t="s">
        <v>748</v>
      </c>
    </row>
    <row r="63" spans="2:17">
      <c r="B63" s="9">
        <v>202001689</v>
      </c>
      <c r="C63" s="8">
        <v>6</v>
      </c>
      <c r="D63" s="8">
        <v>4</v>
      </c>
      <c r="E63" s="8">
        <v>562</v>
      </c>
      <c r="F63" s="9">
        <v>270</v>
      </c>
      <c r="G63" s="10">
        <v>44174.983425925922</v>
      </c>
      <c r="H63" s="10">
        <v>44175.415960648148</v>
      </c>
      <c r="I63" s="11">
        <v>10.38</v>
      </c>
      <c r="J63" s="9">
        <v>20</v>
      </c>
      <c r="K63" s="9" t="s">
        <v>3</v>
      </c>
      <c r="L63" s="8">
        <v>7301</v>
      </c>
      <c r="M63" s="8" t="s">
        <v>53</v>
      </c>
      <c r="N63" s="8" t="s">
        <v>51</v>
      </c>
      <c r="O63" s="8">
        <v>298210.44699999999</v>
      </c>
      <c r="P63" s="12">
        <v>6125687.307</v>
      </c>
      <c r="Q63" s="13" t="s">
        <v>750</v>
      </c>
    </row>
    <row r="64" spans="2:17">
      <c r="B64" s="9">
        <v>202100518</v>
      </c>
      <c r="C64" s="8">
        <v>6</v>
      </c>
      <c r="D64" s="8">
        <v>52</v>
      </c>
      <c r="E64" s="8">
        <v>1988</v>
      </c>
      <c r="F64" s="9">
        <v>404</v>
      </c>
      <c r="G64" s="10">
        <v>44316.358946759261</v>
      </c>
      <c r="H64" s="10">
        <v>44316.578587962962</v>
      </c>
      <c r="I64" s="11">
        <v>5.27</v>
      </c>
      <c r="J64" s="9">
        <v>20</v>
      </c>
      <c r="K64" s="9" t="s">
        <v>3</v>
      </c>
      <c r="L64" s="8">
        <v>7301</v>
      </c>
      <c r="M64" s="8" t="s">
        <v>53</v>
      </c>
      <c r="N64" s="8" t="s">
        <v>51</v>
      </c>
      <c r="O64" s="8">
        <v>299817.34899999999</v>
      </c>
      <c r="P64" s="12">
        <v>6124722.2659999998</v>
      </c>
      <c r="Q64" s="13" t="s">
        <v>806</v>
      </c>
    </row>
    <row r="65" spans="2:17">
      <c r="B65" s="9">
        <v>202100920</v>
      </c>
      <c r="C65" s="8">
        <v>6</v>
      </c>
      <c r="D65" s="8">
        <v>38</v>
      </c>
      <c r="E65" s="8">
        <v>3811.5</v>
      </c>
      <c r="F65" s="9">
        <v>1160</v>
      </c>
      <c r="G65" s="10">
        <v>44377.701168981483</v>
      </c>
      <c r="H65" s="10">
        <v>44377.799166666664</v>
      </c>
      <c r="I65" s="11">
        <v>2.35</v>
      </c>
      <c r="J65" s="9">
        <v>20</v>
      </c>
      <c r="K65" s="9" t="s">
        <v>3</v>
      </c>
      <c r="L65" s="8">
        <v>7301</v>
      </c>
      <c r="M65" s="8" t="s">
        <v>53</v>
      </c>
      <c r="N65" s="8" t="s">
        <v>51</v>
      </c>
      <c r="O65" s="8">
        <v>301852.22200000001</v>
      </c>
      <c r="P65" s="12">
        <v>6118714.0480000004</v>
      </c>
      <c r="Q65" s="13" t="s">
        <v>849</v>
      </c>
    </row>
    <row r="66" spans="2:17">
      <c r="B66" s="8">
        <v>202200229</v>
      </c>
      <c r="C66" s="8">
        <v>6</v>
      </c>
      <c r="D66" s="8">
        <v>18</v>
      </c>
      <c r="E66" s="8">
        <v>2150</v>
      </c>
      <c r="F66" s="9">
        <v>610</v>
      </c>
      <c r="G66" s="10">
        <v>44607.988194444442</v>
      </c>
      <c r="H66" s="10">
        <v>44608.015972222223</v>
      </c>
      <c r="I66" s="11">
        <v>0.67</v>
      </c>
      <c r="J66" s="9">
        <v>20</v>
      </c>
      <c r="K66" s="9" t="s">
        <v>3</v>
      </c>
      <c r="L66" s="8">
        <v>7301</v>
      </c>
      <c r="M66" s="8" t="s">
        <v>53</v>
      </c>
      <c r="N66" s="8" t="s">
        <v>51</v>
      </c>
      <c r="O66" s="8">
        <v>297753.24200000003</v>
      </c>
      <c r="P66" s="12">
        <v>6122599.0980000002</v>
      </c>
      <c r="Q66" s="13" t="s">
        <v>992</v>
      </c>
    </row>
    <row r="67" spans="2:17">
      <c r="B67" s="8">
        <v>202200229</v>
      </c>
      <c r="C67" s="8">
        <v>6</v>
      </c>
      <c r="D67" s="8">
        <v>31</v>
      </c>
      <c r="E67" s="8">
        <v>1690</v>
      </c>
      <c r="F67" s="9">
        <v>276</v>
      </c>
      <c r="G67" s="10">
        <v>44607.988194444442</v>
      </c>
      <c r="H67" s="10">
        <v>44608.373553240737</v>
      </c>
      <c r="I67" s="11">
        <v>9.25</v>
      </c>
      <c r="J67" s="9">
        <v>20</v>
      </c>
      <c r="K67" s="9" t="s">
        <v>3</v>
      </c>
      <c r="L67" s="8">
        <v>7301</v>
      </c>
      <c r="M67" s="8" t="s">
        <v>53</v>
      </c>
      <c r="N67" s="8" t="s">
        <v>51</v>
      </c>
      <c r="O67" s="8">
        <v>297753.24200000003</v>
      </c>
      <c r="P67" s="12">
        <v>6122599.0980000002</v>
      </c>
      <c r="Q67" s="13" t="s">
        <v>992</v>
      </c>
    </row>
    <row r="68" spans="2:17">
      <c r="B68" s="8">
        <v>202200229</v>
      </c>
      <c r="C68" s="8">
        <v>6</v>
      </c>
      <c r="D68" s="8">
        <v>22</v>
      </c>
      <c r="E68" s="8">
        <v>915</v>
      </c>
      <c r="F68" s="9">
        <v>245</v>
      </c>
      <c r="G68" s="10">
        <v>44607.988194444442</v>
      </c>
      <c r="H68" s="10">
        <v>44608.029861111114</v>
      </c>
      <c r="I68" s="11">
        <v>1</v>
      </c>
      <c r="J68" s="9">
        <v>20</v>
      </c>
      <c r="K68" s="9" t="s">
        <v>3</v>
      </c>
      <c r="L68" s="8">
        <v>7301</v>
      </c>
      <c r="M68" s="8" t="s">
        <v>53</v>
      </c>
      <c r="N68" s="8" t="s">
        <v>51</v>
      </c>
      <c r="O68" s="8">
        <v>297753.24200000003</v>
      </c>
      <c r="P68" s="12">
        <v>6122599.0980000002</v>
      </c>
      <c r="Q68" s="13" t="s">
        <v>992</v>
      </c>
    </row>
    <row r="69" spans="2:17">
      <c r="B69" s="8">
        <v>202300202</v>
      </c>
      <c r="C69" s="8">
        <v>6</v>
      </c>
      <c r="D69" s="8">
        <v>71</v>
      </c>
      <c r="E69" s="8">
        <v>5959.5</v>
      </c>
      <c r="F69" s="9">
        <v>1330</v>
      </c>
      <c r="G69" s="10">
        <v>44961.697048611109</v>
      </c>
      <c r="H69" s="10">
        <v>44961.717511574076</v>
      </c>
      <c r="I69" s="11">
        <v>0.49</v>
      </c>
      <c r="J69" s="9">
        <v>20</v>
      </c>
      <c r="K69" s="9" t="s">
        <v>3</v>
      </c>
      <c r="L69" s="8">
        <v>7301</v>
      </c>
      <c r="M69" s="8" t="s">
        <v>53</v>
      </c>
      <c r="N69" s="8" t="s">
        <v>51</v>
      </c>
      <c r="O69" s="8"/>
      <c r="P69" s="12"/>
      <c r="Q69" s="13" t="s">
        <v>1211</v>
      </c>
    </row>
    <row r="70" spans="2:17">
      <c r="B70" s="8">
        <v>202300202</v>
      </c>
      <c r="C70" s="8">
        <v>6</v>
      </c>
      <c r="D70" s="8">
        <v>16</v>
      </c>
      <c r="E70" s="8">
        <v>515</v>
      </c>
      <c r="F70" s="9">
        <v>84</v>
      </c>
      <c r="G70" s="10">
        <v>44961.697048611109</v>
      </c>
      <c r="H70" s="10">
        <v>44961.71912037037</v>
      </c>
      <c r="I70" s="11">
        <v>0.53</v>
      </c>
      <c r="J70" s="9">
        <v>20</v>
      </c>
      <c r="K70" s="9" t="s">
        <v>3</v>
      </c>
      <c r="L70" s="8">
        <v>7301</v>
      </c>
      <c r="M70" s="8" t="s">
        <v>53</v>
      </c>
      <c r="N70" s="8" t="s">
        <v>51</v>
      </c>
      <c r="O70" s="8"/>
      <c r="P70" s="12"/>
      <c r="Q70" s="13" t="s">
        <v>1211</v>
      </c>
    </row>
    <row r="71" spans="2:17">
      <c r="B71" s="8">
        <v>202300202</v>
      </c>
      <c r="C71" s="8">
        <v>6</v>
      </c>
      <c r="D71" s="8">
        <v>28</v>
      </c>
      <c r="E71" s="8">
        <v>1567</v>
      </c>
      <c r="F71" s="9">
        <v>90</v>
      </c>
      <c r="G71" s="10">
        <v>44961.697048611109</v>
      </c>
      <c r="H71" s="10">
        <v>44961.967905092592</v>
      </c>
      <c r="I71" s="11">
        <v>6.5</v>
      </c>
      <c r="J71" s="9">
        <v>20</v>
      </c>
      <c r="K71" s="9" t="s">
        <v>3</v>
      </c>
      <c r="L71" s="8">
        <v>7301</v>
      </c>
      <c r="M71" s="8" t="s">
        <v>53</v>
      </c>
      <c r="N71" s="8" t="s">
        <v>51</v>
      </c>
      <c r="O71" s="8"/>
      <c r="P71" s="12"/>
      <c r="Q71" s="13" t="s">
        <v>1211</v>
      </c>
    </row>
    <row r="72" spans="2:17">
      <c r="B72" s="8">
        <v>202301065</v>
      </c>
      <c r="C72" s="8">
        <v>6</v>
      </c>
      <c r="D72" s="8">
        <v>54</v>
      </c>
      <c r="E72" s="8">
        <v>2168</v>
      </c>
      <c r="F72" s="9">
        <v>457</v>
      </c>
      <c r="G72" s="10">
        <v>45129.208344907405</v>
      </c>
      <c r="H72" s="10">
        <v>45129.259097222224</v>
      </c>
      <c r="I72" s="11">
        <v>1.22</v>
      </c>
      <c r="J72" s="9">
        <v>20</v>
      </c>
      <c r="K72" s="9" t="s">
        <v>3</v>
      </c>
      <c r="L72" s="8">
        <v>7301</v>
      </c>
      <c r="M72" s="8" t="s">
        <v>53</v>
      </c>
      <c r="N72" s="8" t="s">
        <v>51</v>
      </c>
      <c r="O72" s="8"/>
      <c r="P72" s="12"/>
      <c r="Q72" s="13" t="s">
        <v>1288</v>
      </c>
    </row>
    <row r="73" spans="2:17">
      <c r="B73" s="8">
        <v>202301065</v>
      </c>
      <c r="C73" s="8">
        <v>6</v>
      </c>
      <c r="D73" s="8">
        <v>15</v>
      </c>
      <c r="E73" s="8">
        <v>588</v>
      </c>
      <c r="F73" s="9">
        <v>95</v>
      </c>
      <c r="G73" s="10">
        <v>45129.208344907405</v>
      </c>
      <c r="H73" s="10">
        <v>45129.345601851855</v>
      </c>
      <c r="I73" s="11">
        <v>3.29</v>
      </c>
      <c r="J73" s="9">
        <v>20</v>
      </c>
      <c r="K73" s="9" t="s">
        <v>3</v>
      </c>
      <c r="L73" s="8">
        <v>7301</v>
      </c>
      <c r="M73" s="8" t="s">
        <v>53</v>
      </c>
      <c r="N73" s="8" t="s">
        <v>51</v>
      </c>
      <c r="O73" s="8"/>
      <c r="P73" s="12"/>
      <c r="Q73" s="13" t="s">
        <v>1288</v>
      </c>
    </row>
    <row r="74" spans="2:17">
      <c r="B74" s="8">
        <v>202301361</v>
      </c>
      <c r="C74" s="8">
        <v>6</v>
      </c>
      <c r="D74" s="8">
        <v>7</v>
      </c>
      <c r="E74" s="8">
        <v>974.5</v>
      </c>
      <c r="F74" s="9">
        <v>61</v>
      </c>
      <c r="G74" s="10">
        <v>45160.015173611115</v>
      </c>
      <c r="H74" s="10">
        <v>45162.565995370373</v>
      </c>
      <c r="I74" s="11">
        <v>61.22</v>
      </c>
      <c r="J74" s="9">
        <v>12</v>
      </c>
      <c r="K74" s="9" t="s">
        <v>3</v>
      </c>
      <c r="L74" s="8">
        <v>7301</v>
      </c>
      <c r="M74" s="8" t="s">
        <v>53</v>
      </c>
      <c r="N74" s="8" t="s">
        <v>51</v>
      </c>
      <c r="O74" s="8"/>
      <c r="P74" s="12"/>
      <c r="Q74" s="13" t="s">
        <v>1325</v>
      </c>
    </row>
    <row r="75" spans="2:17">
      <c r="B75" s="8">
        <v>202301361</v>
      </c>
      <c r="C75" s="8">
        <v>6</v>
      </c>
      <c r="D75" s="8">
        <v>0</v>
      </c>
      <c r="E75" s="8">
        <v>0</v>
      </c>
      <c r="F75" s="9">
        <v>46</v>
      </c>
      <c r="G75" s="10">
        <v>45160.015173611115</v>
      </c>
      <c r="H75" s="10">
        <v>45162.56627314815</v>
      </c>
      <c r="I75" s="11">
        <v>61.23</v>
      </c>
      <c r="J75" s="9">
        <v>12</v>
      </c>
      <c r="K75" s="9" t="s">
        <v>3</v>
      </c>
      <c r="L75" s="8">
        <v>7301</v>
      </c>
      <c r="M75" s="8" t="s">
        <v>53</v>
      </c>
      <c r="N75" s="8" t="s">
        <v>51</v>
      </c>
      <c r="O75" s="8"/>
      <c r="P75" s="12"/>
      <c r="Q75" s="13" t="s">
        <v>1325</v>
      </c>
    </row>
    <row r="76" spans="2:17">
      <c r="B76" s="8">
        <v>202301361</v>
      </c>
      <c r="C76" s="8">
        <v>6</v>
      </c>
      <c r="D76" s="8">
        <v>0</v>
      </c>
      <c r="E76" s="8">
        <v>0</v>
      </c>
      <c r="F76" s="9">
        <v>118</v>
      </c>
      <c r="G76" s="10">
        <v>45160.015173611115</v>
      </c>
      <c r="H76" s="10">
        <v>45162.566921296297</v>
      </c>
      <c r="I76" s="11">
        <v>61.24</v>
      </c>
      <c r="J76" s="9">
        <v>12</v>
      </c>
      <c r="K76" s="9" t="s">
        <v>3</v>
      </c>
      <c r="L76" s="8">
        <v>7301</v>
      </c>
      <c r="M76" s="8" t="s">
        <v>53</v>
      </c>
      <c r="N76" s="8" t="s">
        <v>51</v>
      </c>
      <c r="O76" s="8"/>
      <c r="P76" s="12"/>
      <c r="Q76" s="13" t="s">
        <v>1325</v>
      </c>
    </row>
    <row r="77" spans="2:17">
      <c r="B77" s="8">
        <v>202301361</v>
      </c>
      <c r="C77" s="8">
        <v>6</v>
      </c>
      <c r="D77" s="8">
        <v>0</v>
      </c>
      <c r="E77" s="8">
        <v>0</v>
      </c>
      <c r="F77" s="9">
        <v>62</v>
      </c>
      <c r="G77" s="10">
        <v>45160.015173611115</v>
      </c>
      <c r="H77" s="10">
        <v>45162.576041666667</v>
      </c>
      <c r="I77" s="11">
        <v>61.46</v>
      </c>
      <c r="J77" s="9">
        <v>12</v>
      </c>
      <c r="K77" s="9" t="s">
        <v>3</v>
      </c>
      <c r="L77" s="8">
        <v>7301</v>
      </c>
      <c r="M77" s="8" t="s">
        <v>53</v>
      </c>
      <c r="N77" s="8" t="s">
        <v>51</v>
      </c>
      <c r="O77" s="8"/>
      <c r="P77" s="12"/>
      <c r="Q77" s="13" t="s">
        <v>1325</v>
      </c>
    </row>
    <row r="78" spans="2:17">
      <c r="B78" s="8">
        <v>202301361</v>
      </c>
      <c r="C78" s="8">
        <v>6</v>
      </c>
      <c r="D78" s="8">
        <v>0</v>
      </c>
      <c r="E78" s="8">
        <v>0</v>
      </c>
      <c r="F78" s="9">
        <v>38</v>
      </c>
      <c r="G78" s="10">
        <v>45160.015173611115</v>
      </c>
      <c r="H78" s="10">
        <v>45166.752546296295</v>
      </c>
      <c r="I78" s="11">
        <v>161.69999999999999</v>
      </c>
      <c r="J78" s="9">
        <v>12</v>
      </c>
      <c r="K78" s="9" t="s">
        <v>3</v>
      </c>
      <c r="L78" s="8">
        <v>7301</v>
      </c>
      <c r="M78" s="8" t="s">
        <v>53</v>
      </c>
      <c r="N78" s="8" t="s">
        <v>51</v>
      </c>
      <c r="O78" s="8"/>
      <c r="P78" s="12"/>
      <c r="Q78" s="13" t="s">
        <v>1325</v>
      </c>
    </row>
    <row r="79" spans="2:17">
      <c r="B79" s="8">
        <v>202301361</v>
      </c>
      <c r="C79" s="8">
        <v>6</v>
      </c>
      <c r="D79" s="8">
        <v>0</v>
      </c>
      <c r="E79" s="8">
        <v>0</v>
      </c>
      <c r="F79" s="9">
        <v>26</v>
      </c>
      <c r="G79" s="10">
        <v>45160.015173611115</v>
      </c>
      <c r="H79" s="10">
        <v>45166.752789351849</v>
      </c>
      <c r="I79" s="11">
        <v>161.69999999999999</v>
      </c>
      <c r="J79" s="9">
        <v>12</v>
      </c>
      <c r="K79" s="9" t="s">
        <v>3</v>
      </c>
      <c r="L79" s="8">
        <v>7301</v>
      </c>
      <c r="M79" s="8" t="s">
        <v>53</v>
      </c>
      <c r="N79" s="8" t="s">
        <v>51</v>
      </c>
      <c r="O79" s="8"/>
      <c r="P79" s="12"/>
      <c r="Q79" s="13" t="s">
        <v>1325</v>
      </c>
    </row>
    <row r="80" spans="2:17">
      <c r="B80" s="8">
        <v>202301361</v>
      </c>
      <c r="C80" s="8">
        <v>6</v>
      </c>
      <c r="D80" s="8">
        <v>0</v>
      </c>
      <c r="E80" s="8">
        <v>0</v>
      </c>
      <c r="F80" s="9">
        <v>24</v>
      </c>
      <c r="G80" s="10">
        <v>45160.015173611115</v>
      </c>
      <c r="H80" s="10">
        <v>45166.752905092595</v>
      </c>
      <c r="I80" s="11">
        <v>161.71</v>
      </c>
      <c r="J80" s="9">
        <v>12</v>
      </c>
      <c r="K80" s="9" t="s">
        <v>3</v>
      </c>
      <c r="L80" s="8">
        <v>7301</v>
      </c>
      <c r="M80" s="8" t="s">
        <v>53</v>
      </c>
      <c r="N80" s="8" t="s">
        <v>51</v>
      </c>
      <c r="O80" s="8"/>
      <c r="P80" s="12"/>
      <c r="Q80" s="13" t="s">
        <v>1325</v>
      </c>
    </row>
    <row r="81" spans="2:17">
      <c r="B81" s="8">
        <v>202301361</v>
      </c>
      <c r="C81" s="8">
        <v>6</v>
      </c>
      <c r="D81" s="8">
        <v>0</v>
      </c>
      <c r="E81" s="8">
        <v>0</v>
      </c>
      <c r="F81" s="9">
        <v>33</v>
      </c>
      <c r="G81" s="10">
        <v>45160.015173611115</v>
      </c>
      <c r="H81" s="10">
        <v>45163.83221064815</v>
      </c>
      <c r="I81" s="11">
        <v>91.61</v>
      </c>
      <c r="J81" s="9">
        <v>12</v>
      </c>
      <c r="K81" s="9" t="s">
        <v>3</v>
      </c>
      <c r="L81" s="8">
        <v>7301</v>
      </c>
      <c r="M81" s="8" t="s">
        <v>53</v>
      </c>
      <c r="N81" s="8" t="s">
        <v>275</v>
      </c>
      <c r="O81" s="8"/>
      <c r="P81" s="12"/>
      <c r="Q81" s="13" t="s">
        <v>1325</v>
      </c>
    </row>
    <row r="82" spans="2:17">
      <c r="B82" s="8">
        <v>202301361</v>
      </c>
      <c r="C82" s="8">
        <v>6</v>
      </c>
      <c r="D82" s="8">
        <v>0</v>
      </c>
      <c r="E82" s="8">
        <v>0</v>
      </c>
      <c r="F82" s="9">
        <v>17</v>
      </c>
      <c r="G82" s="10">
        <v>45160.015173611115</v>
      </c>
      <c r="H82" s="10">
        <v>45163.833101851851</v>
      </c>
      <c r="I82" s="11">
        <v>91.63</v>
      </c>
      <c r="J82" s="9">
        <v>12</v>
      </c>
      <c r="K82" s="9" t="s">
        <v>3</v>
      </c>
      <c r="L82" s="8">
        <v>7301</v>
      </c>
      <c r="M82" s="8" t="s">
        <v>53</v>
      </c>
      <c r="N82" s="8" t="s">
        <v>275</v>
      </c>
      <c r="O82" s="8"/>
      <c r="P82" s="12"/>
      <c r="Q82" s="13" t="s">
        <v>1325</v>
      </c>
    </row>
    <row r="83" spans="2:17">
      <c r="B83" s="8">
        <v>202301361</v>
      </c>
      <c r="C83" s="8">
        <v>6</v>
      </c>
      <c r="D83" s="8">
        <v>0</v>
      </c>
      <c r="E83" s="8">
        <v>0</v>
      </c>
      <c r="F83" s="9">
        <v>6</v>
      </c>
      <c r="G83" s="10">
        <v>45160.015173611115</v>
      </c>
      <c r="H83" s="10">
        <v>45166.75408564815</v>
      </c>
      <c r="I83" s="11">
        <v>161.72999999999999</v>
      </c>
      <c r="J83" s="9">
        <v>12</v>
      </c>
      <c r="K83" s="9" t="s">
        <v>3</v>
      </c>
      <c r="L83" s="8">
        <v>7301</v>
      </c>
      <c r="M83" s="8" t="s">
        <v>53</v>
      </c>
      <c r="N83" s="8" t="s">
        <v>275</v>
      </c>
      <c r="O83" s="8"/>
      <c r="P83" s="12"/>
      <c r="Q83" s="13" t="s">
        <v>1325</v>
      </c>
    </row>
    <row r="84" spans="2:17">
      <c r="B84" s="8">
        <v>202301362</v>
      </c>
      <c r="C84" s="8">
        <v>6</v>
      </c>
      <c r="D84" s="8">
        <v>79</v>
      </c>
      <c r="E84" s="8">
        <v>3561</v>
      </c>
      <c r="F84" s="9">
        <v>697</v>
      </c>
      <c r="G84" s="10">
        <v>45160.113078703704</v>
      </c>
      <c r="H84" s="10">
        <v>45160.170324074075</v>
      </c>
      <c r="I84" s="11">
        <v>1.37</v>
      </c>
      <c r="J84" s="9">
        <v>12</v>
      </c>
      <c r="K84" s="9" t="s">
        <v>3</v>
      </c>
      <c r="L84" s="8">
        <v>7301</v>
      </c>
      <c r="M84" s="8" t="s">
        <v>53</v>
      </c>
      <c r="N84" s="8" t="s">
        <v>51</v>
      </c>
      <c r="O84" s="8"/>
      <c r="P84" s="12"/>
      <c r="Q84" s="13" t="s">
        <v>1326</v>
      </c>
    </row>
    <row r="85" spans="2:17">
      <c r="B85" s="8">
        <v>202301362</v>
      </c>
      <c r="C85" s="8">
        <v>6</v>
      </c>
      <c r="D85" s="8">
        <v>8</v>
      </c>
      <c r="E85" s="8">
        <v>803</v>
      </c>
      <c r="F85" s="9">
        <v>120</v>
      </c>
      <c r="G85" s="10">
        <v>45160.113078703704</v>
      </c>
      <c r="H85" s="10">
        <v>45160.696238425924</v>
      </c>
      <c r="I85" s="11">
        <v>14</v>
      </c>
      <c r="J85" s="9">
        <v>12</v>
      </c>
      <c r="K85" s="9" t="s">
        <v>3</v>
      </c>
      <c r="L85" s="8">
        <v>7301</v>
      </c>
      <c r="M85" s="8" t="s">
        <v>53</v>
      </c>
      <c r="N85" s="8" t="s">
        <v>51</v>
      </c>
      <c r="O85" s="8"/>
      <c r="P85" s="12"/>
      <c r="Q85" s="13" t="s">
        <v>1326</v>
      </c>
    </row>
    <row r="86" spans="2:17">
      <c r="B86" s="8">
        <v>202301362</v>
      </c>
      <c r="C86" s="8">
        <v>6</v>
      </c>
      <c r="D86" s="8">
        <v>33</v>
      </c>
      <c r="E86" s="8">
        <v>2196</v>
      </c>
      <c r="F86" s="9">
        <v>358</v>
      </c>
      <c r="G86" s="10">
        <v>45160.697002314817</v>
      </c>
      <c r="H86" s="10">
        <v>45160.703541666669</v>
      </c>
      <c r="I86" s="11">
        <v>0.16</v>
      </c>
      <c r="J86" s="9">
        <v>12</v>
      </c>
      <c r="K86" s="9" t="s">
        <v>3</v>
      </c>
      <c r="L86" s="8">
        <v>7301</v>
      </c>
      <c r="M86" s="8" t="s">
        <v>53</v>
      </c>
      <c r="N86" s="8" t="s">
        <v>51</v>
      </c>
      <c r="O86" s="8"/>
      <c r="P86" s="12"/>
      <c r="Q86" s="13" t="s">
        <v>1326</v>
      </c>
    </row>
    <row r="87" spans="2:17">
      <c r="B87" s="8">
        <v>202301436</v>
      </c>
      <c r="C87" s="8">
        <v>6</v>
      </c>
      <c r="D87" s="8">
        <v>4</v>
      </c>
      <c r="E87" s="8">
        <v>300</v>
      </c>
      <c r="F87" s="9">
        <v>71</v>
      </c>
      <c r="G87" s="10">
        <v>45160.758773148147</v>
      </c>
      <c r="H87" s="10">
        <v>45161.716793981483</v>
      </c>
      <c r="I87" s="11">
        <v>22.99</v>
      </c>
      <c r="J87" s="9">
        <v>12</v>
      </c>
      <c r="K87" s="9" t="s">
        <v>3</v>
      </c>
      <c r="L87" s="8">
        <v>7301</v>
      </c>
      <c r="M87" s="8" t="s">
        <v>53</v>
      </c>
      <c r="N87" s="8" t="s">
        <v>51</v>
      </c>
      <c r="O87" s="8"/>
      <c r="P87" s="12"/>
      <c r="Q87" s="13" t="s">
        <v>1333</v>
      </c>
    </row>
    <row r="88" spans="2:17">
      <c r="B88" s="8">
        <v>202301361</v>
      </c>
      <c r="C88" s="8">
        <v>6</v>
      </c>
      <c r="D88" s="8">
        <v>0</v>
      </c>
      <c r="E88" s="8">
        <v>0</v>
      </c>
      <c r="F88" s="9">
        <v>61</v>
      </c>
      <c r="G88" s="10">
        <v>45162.568749999999</v>
      </c>
      <c r="H88" s="10">
        <v>45163.524791666663</v>
      </c>
      <c r="I88" s="11">
        <v>22.95</v>
      </c>
      <c r="J88" s="9">
        <v>12</v>
      </c>
      <c r="K88" s="9" t="s">
        <v>3</v>
      </c>
      <c r="L88" s="8">
        <v>7301</v>
      </c>
      <c r="M88" s="8" t="s">
        <v>53</v>
      </c>
      <c r="N88" s="8" t="s">
        <v>275</v>
      </c>
      <c r="O88" s="8"/>
      <c r="P88" s="12"/>
      <c r="Q88" s="13" t="s">
        <v>1325</v>
      </c>
    </row>
    <row r="89" spans="2:17">
      <c r="B89" s="8">
        <v>202301591</v>
      </c>
      <c r="C89" s="8">
        <v>6</v>
      </c>
      <c r="D89" s="8">
        <v>94</v>
      </c>
      <c r="E89" s="8">
        <v>5338.5</v>
      </c>
      <c r="F89" s="9">
        <v>1248</v>
      </c>
      <c r="G89" s="10">
        <v>45175.494664351849</v>
      </c>
      <c r="H89" s="10">
        <v>45175.516284722224</v>
      </c>
      <c r="I89" s="11">
        <v>0.52</v>
      </c>
      <c r="J89" s="9">
        <v>20</v>
      </c>
      <c r="K89" s="9" t="s">
        <v>3</v>
      </c>
      <c r="L89" s="8">
        <v>7301</v>
      </c>
      <c r="M89" s="8" t="s">
        <v>53</v>
      </c>
      <c r="N89" s="8" t="s">
        <v>51</v>
      </c>
      <c r="O89" s="8"/>
      <c r="P89" s="12"/>
      <c r="Q89" s="13" t="s">
        <v>1340</v>
      </c>
    </row>
    <row r="90" spans="2:17">
      <c r="B90" s="8">
        <v>202400439</v>
      </c>
      <c r="C90" s="8">
        <v>6</v>
      </c>
      <c r="D90" s="8">
        <v>18</v>
      </c>
      <c r="E90" s="8">
        <v>570</v>
      </c>
      <c r="F90" s="9">
        <v>67</v>
      </c>
      <c r="G90" s="10">
        <v>45380.866736111115</v>
      </c>
      <c r="H90" s="10">
        <v>45380.98704861111</v>
      </c>
      <c r="I90" s="11">
        <v>2.89</v>
      </c>
      <c r="J90" s="9">
        <v>20</v>
      </c>
      <c r="K90" s="9" t="s">
        <v>3</v>
      </c>
      <c r="L90" s="8">
        <v>7301</v>
      </c>
      <c r="M90" s="8" t="s">
        <v>53</v>
      </c>
      <c r="N90" s="8" t="s">
        <v>51</v>
      </c>
      <c r="O90" s="8"/>
      <c r="P90" s="12"/>
      <c r="Q90" s="13" t="s">
        <v>1401</v>
      </c>
    </row>
    <row r="91" spans="2:17">
      <c r="B91" s="8">
        <v>202400786</v>
      </c>
      <c r="C91" s="8">
        <v>6</v>
      </c>
      <c r="D91" s="8">
        <v>6</v>
      </c>
      <c r="E91" s="8">
        <v>795</v>
      </c>
      <c r="F91" s="9">
        <v>388</v>
      </c>
      <c r="G91" s="10">
        <v>45438.250150462962</v>
      </c>
      <c r="H91" s="10">
        <v>45438.288252314815</v>
      </c>
      <c r="I91" s="11">
        <v>0.91</v>
      </c>
      <c r="J91" s="9">
        <v>20</v>
      </c>
      <c r="K91" s="9" t="s">
        <v>3</v>
      </c>
      <c r="L91" s="8">
        <v>7301</v>
      </c>
      <c r="M91" s="8" t="s">
        <v>53</v>
      </c>
      <c r="N91" s="8" t="s">
        <v>51</v>
      </c>
      <c r="O91" s="8"/>
      <c r="P91" s="12"/>
      <c r="Q91" s="13" t="s">
        <v>1425</v>
      </c>
    </row>
    <row r="92" spans="2:17">
      <c r="B92" s="8">
        <v>202400786</v>
      </c>
      <c r="C92" s="8">
        <v>6</v>
      </c>
      <c r="D92" s="8">
        <v>28</v>
      </c>
      <c r="E92" s="8">
        <v>2568</v>
      </c>
      <c r="F92" s="9">
        <v>389</v>
      </c>
      <c r="G92" s="10">
        <v>45438.250150462962</v>
      </c>
      <c r="H92" s="10">
        <v>45438.467314814814</v>
      </c>
      <c r="I92" s="11">
        <v>5.21</v>
      </c>
      <c r="J92" s="9">
        <v>20</v>
      </c>
      <c r="K92" s="9" t="s">
        <v>3</v>
      </c>
      <c r="L92" s="8">
        <v>7301</v>
      </c>
      <c r="M92" s="8" t="s">
        <v>53</v>
      </c>
      <c r="N92" s="8" t="s">
        <v>51</v>
      </c>
      <c r="O92" s="8"/>
      <c r="P92" s="12"/>
      <c r="Q92" s="13" t="s">
        <v>1425</v>
      </c>
    </row>
    <row r="93" spans="2:17">
      <c r="B93" s="8">
        <v>202400998</v>
      </c>
      <c r="C93" s="8">
        <v>6</v>
      </c>
      <c r="D93" s="8">
        <v>16</v>
      </c>
      <c r="E93" s="8">
        <v>510</v>
      </c>
      <c r="F93" s="9">
        <v>83</v>
      </c>
      <c r="G93" s="10">
        <v>45462.358611111114</v>
      </c>
      <c r="H93" s="10">
        <v>45462.373668981483</v>
      </c>
      <c r="I93" s="11">
        <v>0.36</v>
      </c>
      <c r="J93" s="9">
        <v>20</v>
      </c>
      <c r="K93" s="9" t="s">
        <v>3</v>
      </c>
      <c r="L93" s="8">
        <v>7301</v>
      </c>
      <c r="M93" s="8" t="s">
        <v>53</v>
      </c>
      <c r="N93" s="8" t="s">
        <v>51</v>
      </c>
      <c r="O93" s="8"/>
      <c r="P93" s="12"/>
      <c r="Q93" s="13" t="s">
        <v>1457</v>
      </c>
    </row>
    <row r="94" spans="2:17">
      <c r="B94" s="8">
        <v>202400998</v>
      </c>
      <c r="C94" s="8">
        <v>6</v>
      </c>
      <c r="D94" s="8">
        <v>73</v>
      </c>
      <c r="E94" s="8">
        <v>6178</v>
      </c>
      <c r="F94" s="9">
        <v>1355</v>
      </c>
      <c r="G94" s="10">
        <v>45462.358611111114</v>
      </c>
      <c r="H94" s="10">
        <v>45462.373981481483</v>
      </c>
      <c r="I94" s="11">
        <v>0.37</v>
      </c>
      <c r="J94" s="9">
        <v>20</v>
      </c>
      <c r="K94" s="9" t="s">
        <v>3</v>
      </c>
      <c r="L94" s="8">
        <v>7301</v>
      </c>
      <c r="M94" s="8" t="s">
        <v>53</v>
      </c>
      <c r="N94" s="8" t="s">
        <v>51</v>
      </c>
      <c r="O94" s="8"/>
      <c r="P94" s="12"/>
      <c r="Q94" s="13" t="s">
        <v>1457</v>
      </c>
    </row>
    <row r="95" spans="2:17">
      <c r="B95" s="8">
        <v>202400998</v>
      </c>
      <c r="C95" s="8">
        <v>6</v>
      </c>
      <c r="D95" s="8">
        <v>28</v>
      </c>
      <c r="E95" s="8">
        <v>1567.5</v>
      </c>
      <c r="F95" s="9">
        <v>95</v>
      </c>
      <c r="G95" s="10">
        <v>45462.358611111114</v>
      </c>
      <c r="H95" s="10">
        <v>45462.53875</v>
      </c>
      <c r="I95" s="11">
        <v>4.32</v>
      </c>
      <c r="J95" s="9">
        <v>20</v>
      </c>
      <c r="K95" s="9" t="s">
        <v>3</v>
      </c>
      <c r="L95" s="8">
        <v>7301</v>
      </c>
      <c r="M95" s="8" t="s">
        <v>53</v>
      </c>
      <c r="N95" s="8" t="s">
        <v>51</v>
      </c>
      <c r="O95" s="8"/>
      <c r="P95" s="12"/>
      <c r="Q95" s="13" t="s">
        <v>1457</v>
      </c>
    </row>
    <row r="96" spans="2:17">
      <c r="B96" s="8">
        <v>202401717</v>
      </c>
      <c r="C96" s="8">
        <v>6</v>
      </c>
      <c r="D96" s="8">
        <v>14</v>
      </c>
      <c r="E96" s="8">
        <v>610</v>
      </c>
      <c r="F96" s="9">
        <v>26</v>
      </c>
      <c r="G96" s="10">
        <v>45555.446759259263</v>
      </c>
      <c r="H96" s="10">
        <v>45555.659050925926</v>
      </c>
      <c r="I96" s="11">
        <v>5.0999999999999996</v>
      </c>
      <c r="J96" s="9">
        <v>20</v>
      </c>
      <c r="K96" s="9" t="s">
        <v>3</v>
      </c>
      <c r="L96" s="8">
        <v>7301</v>
      </c>
      <c r="M96" s="8" t="s">
        <v>53</v>
      </c>
      <c r="N96" s="8" t="s">
        <v>51</v>
      </c>
      <c r="O96" s="8"/>
      <c r="P96" s="12"/>
      <c r="Q96" s="13" t="s">
        <v>1532</v>
      </c>
    </row>
    <row r="97" spans="2:17">
      <c r="B97" s="8">
        <v>202401814</v>
      </c>
      <c r="C97" s="8">
        <v>6</v>
      </c>
      <c r="D97" s="8">
        <v>11</v>
      </c>
      <c r="E97" s="8">
        <v>500</v>
      </c>
      <c r="F97" s="9">
        <v>73</v>
      </c>
      <c r="G97" s="10">
        <v>45581.312847222223</v>
      </c>
      <c r="H97" s="10">
        <v>45581.402754629627</v>
      </c>
      <c r="I97" s="11">
        <v>2.16</v>
      </c>
      <c r="J97" s="9">
        <v>11</v>
      </c>
      <c r="K97" s="9" t="s">
        <v>3</v>
      </c>
      <c r="L97" s="8">
        <v>7301</v>
      </c>
      <c r="M97" s="8" t="s">
        <v>53</v>
      </c>
      <c r="N97" s="8" t="s">
        <v>51</v>
      </c>
      <c r="O97" s="8"/>
      <c r="P97" s="12"/>
      <c r="Q97" s="13" t="s">
        <v>1536</v>
      </c>
    </row>
    <row r="98" spans="2:17">
      <c r="B98" s="8">
        <v>202401961</v>
      </c>
      <c r="C98" s="8">
        <v>6</v>
      </c>
      <c r="D98" s="8">
        <v>1</v>
      </c>
      <c r="E98" s="8">
        <v>15</v>
      </c>
      <c r="F98" s="9">
        <v>29</v>
      </c>
      <c r="G98" s="10">
        <v>45619.390520833331</v>
      </c>
      <c r="H98" s="10">
        <v>45619.74895833333</v>
      </c>
      <c r="I98" s="11">
        <v>8.6</v>
      </c>
      <c r="J98" s="9">
        <v>20</v>
      </c>
      <c r="K98" s="9" t="s">
        <v>3</v>
      </c>
      <c r="L98" s="8">
        <v>7301</v>
      </c>
      <c r="M98" s="8" t="s">
        <v>53</v>
      </c>
      <c r="N98" s="8" t="s">
        <v>51</v>
      </c>
      <c r="O98" s="8"/>
      <c r="P98" s="12"/>
      <c r="Q98" s="13" t="s">
        <v>1547</v>
      </c>
    </row>
    <row r="99" spans="2:17">
      <c r="B99" s="8">
        <v>202401961</v>
      </c>
      <c r="C99" s="8">
        <v>6</v>
      </c>
      <c r="D99" s="8">
        <v>8</v>
      </c>
      <c r="E99" s="8">
        <v>270</v>
      </c>
      <c r="F99" s="9">
        <v>52</v>
      </c>
      <c r="G99" s="10">
        <v>45619.525219907409</v>
      </c>
      <c r="H99" s="10">
        <v>45619.740555555552</v>
      </c>
      <c r="I99" s="11">
        <v>5.17</v>
      </c>
      <c r="J99" s="9">
        <v>20</v>
      </c>
      <c r="K99" s="9" t="s">
        <v>3</v>
      </c>
      <c r="L99" s="8">
        <v>7301</v>
      </c>
      <c r="M99" s="8" t="s">
        <v>53</v>
      </c>
      <c r="N99" s="8" t="s">
        <v>51</v>
      </c>
      <c r="O99" s="8"/>
      <c r="P99" s="12"/>
      <c r="Q99" s="13" t="s">
        <v>1547</v>
      </c>
    </row>
    <row r="100" spans="2:17">
      <c r="B100" s="8">
        <v>202402133</v>
      </c>
      <c r="C100" s="8">
        <v>6</v>
      </c>
      <c r="D100" s="8">
        <v>56</v>
      </c>
      <c r="E100" s="8">
        <v>2308</v>
      </c>
      <c r="F100" s="9">
        <v>480</v>
      </c>
      <c r="G100" s="10">
        <v>45657.628379629627</v>
      </c>
      <c r="H100" s="10">
        <v>45657.645833333336</v>
      </c>
      <c r="I100" s="11">
        <v>0.42</v>
      </c>
      <c r="J100" s="9">
        <v>11</v>
      </c>
      <c r="K100" s="9" t="s">
        <v>3</v>
      </c>
      <c r="L100" s="8">
        <v>7301</v>
      </c>
      <c r="M100" s="8" t="s">
        <v>53</v>
      </c>
      <c r="N100" s="8" t="s">
        <v>51</v>
      </c>
      <c r="O100" s="8"/>
      <c r="P100" s="12"/>
      <c r="Q100" s="13" t="s">
        <v>1555</v>
      </c>
    </row>
    <row r="101" spans="2:17">
      <c r="B101" s="8">
        <v>202500159</v>
      </c>
      <c r="C101" s="8">
        <v>6</v>
      </c>
      <c r="D101" s="8">
        <v>47</v>
      </c>
      <c r="E101" s="8">
        <v>2023</v>
      </c>
      <c r="F101" s="9">
        <v>399</v>
      </c>
      <c r="G101" s="10">
        <v>45695.448900462965</v>
      </c>
      <c r="H101" s="10">
        <v>45695.466620370367</v>
      </c>
      <c r="I101" s="11">
        <v>0.43</v>
      </c>
      <c r="J101" s="9">
        <v>8</v>
      </c>
      <c r="K101" s="9" t="s">
        <v>3</v>
      </c>
      <c r="L101" s="8">
        <v>7301</v>
      </c>
      <c r="M101" s="8" t="s">
        <v>53</v>
      </c>
      <c r="N101" s="8" t="s">
        <v>51</v>
      </c>
      <c r="O101" s="8"/>
      <c r="P101" s="12"/>
      <c r="Q101" s="13" t="s">
        <v>1569</v>
      </c>
    </row>
    <row r="102" spans="2:17">
      <c r="B102" s="8">
        <v>202500159</v>
      </c>
      <c r="C102" s="8">
        <v>6</v>
      </c>
      <c r="D102" s="8">
        <v>9</v>
      </c>
      <c r="E102" s="8">
        <v>285</v>
      </c>
      <c r="F102" s="9">
        <v>82</v>
      </c>
      <c r="G102" s="10">
        <v>45695.448900462965</v>
      </c>
      <c r="H102" s="10">
        <v>45695.644918981481</v>
      </c>
      <c r="I102" s="11">
        <v>4.7</v>
      </c>
      <c r="J102" s="9">
        <v>8</v>
      </c>
      <c r="K102" s="9" t="s">
        <v>3</v>
      </c>
      <c r="L102" s="8">
        <v>7301</v>
      </c>
      <c r="M102" s="8" t="s">
        <v>53</v>
      </c>
      <c r="N102" s="8" t="s">
        <v>51</v>
      </c>
      <c r="O102" s="8"/>
      <c r="P102" s="12"/>
      <c r="Q102" s="13" t="s">
        <v>1569</v>
      </c>
    </row>
    <row r="103" spans="2:17">
      <c r="B103" s="8">
        <v>202501499</v>
      </c>
      <c r="C103" s="8">
        <v>6</v>
      </c>
      <c r="D103" s="8">
        <v>11</v>
      </c>
      <c r="E103" s="8">
        <v>500</v>
      </c>
      <c r="F103" s="9">
        <v>79</v>
      </c>
      <c r="G103" s="10">
        <v>45995.62164351852</v>
      </c>
      <c r="H103" s="10">
        <v>45995.864293981482</v>
      </c>
      <c r="I103" s="11">
        <v>5.82</v>
      </c>
      <c r="J103" s="9">
        <v>20</v>
      </c>
      <c r="K103" s="9" t="s">
        <v>3</v>
      </c>
      <c r="L103" s="8">
        <v>7301</v>
      </c>
      <c r="M103" s="8" t="s">
        <v>53</v>
      </c>
      <c r="N103" s="8" t="s">
        <v>51</v>
      </c>
      <c r="O103" s="8"/>
      <c r="P103" s="12"/>
      <c r="Q103" s="13" t="s">
        <v>1650</v>
      </c>
    </row>
    <row r="104" spans="2:17">
      <c r="B104" s="8">
        <v>201800246</v>
      </c>
      <c r="C104" s="8">
        <v>6</v>
      </c>
      <c r="D104" s="8">
        <v>4</v>
      </c>
      <c r="E104" s="8">
        <v>450</v>
      </c>
      <c r="F104" s="9">
        <v>6</v>
      </c>
      <c r="G104" s="10">
        <v>43261.345983796302</v>
      </c>
      <c r="H104" s="10">
        <v>43261.400694444397</v>
      </c>
      <c r="I104" s="39">
        <v>1.3130555555555556</v>
      </c>
      <c r="J104" s="9">
        <v>1105</v>
      </c>
      <c r="K104" s="9" t="s">
        <v>4</v>
      </c>
      <c r="L104" s="9">
        <v>7301</v>
      </c>
      <c r="M104" s="8" t="s">
        <v>53</v>
      </c>
      <c r="N104" s="8" t="s">
        <v>51</v>
      </c>
      <c r="O104" s="12">
        <v>300744.53899999999</v>
      </c>
      <c r="P104" s="27">
        <v>6120658.0449999999</v>
      </c>
      <c r="Q104" s="13" t="s">
        <v>125</v>
      </c>
    </row>
    <row r="105" spans="2:17">
      <c r="B105" s="8">
        <v>201800003</v>
      </c>
      <c r="C105" s="8">
        <v>6</v>
      </c>
      <c r="D105" s="8">
        <v>3</v>
      </c>
      <c r="E105" s="8">
        <v>45</v>
      </c>
      <c r="F105" s="8">
        <v>58</v>
      </c>
      <c r="G105" s="10">
        <v>43109.598611111098</v>
      </c>
      <c r="H105" s="10">
        <v>43109.681944444397</v>
      </c>
      <c r="I105" s="11">
        <v>2</v>
      </c>
      <c r="J105" s="9">
        <v>2701</v>
      </c>
      <c r="K105" s="9" t="s">
        <v>4</v>
      </c>
      <c r="L105" s="9">
        <v>7301</v>
      </c>
      <c r="M105" s="8" t="s">
        <v>53</v>
      </c>
      <c r="N105" s="11" t="s">
        <v>51</v>
      </c>
      <c r="O105" s="11">
        <v>301623.15000000002</v>
      </c>
      <c r="P105" s="11">
        <v>6119323.9400000004</v>
      </c>
      <c r="Q105" s="40" t="s">
        <v>55</v>
      </c>
    </row>
    <row r="106" spans="2:17">
      <c r="B106" s="8">
        <v>201800005</v>
      </c>
      <c r="C106" s="8">
        <v>6</v>
      </c>
      <c r="D106" s="8">
        <v>3</v>
      </c>
      <c r="E106" s="8">
        <v>45</v>
      </c>
      <c r="F106" s="8">
        <v>58</v>
      </c>
      <c r="G106" s="10">
        <v>43110.489583333299</v>
      </c>
      <c r="H106" s="10">
        <v>43110.5625</v>
      </c>
      <c r="I106" s="11">
        <v>1.75</v>
      </c>
      <c r="J106" s="9">
        <v>2701</v>
      </c>
      <c r="K106" s="9" t="s">
        <v>4</v>
      </c>
      <c r="L106" s="9">
        <v>7301</v>
      </c>
      <c r="M106" s="8" t="s">
        <v>53</v>
      </c>
      <c r="N106" s="11" t="s">
        <v>51</v>
      </c>
      <c r="O106" s="11">
        <v>302172.31</v>
      </c>
      <c r="P106" s="11">
        <v>6119390.0899999999</v>
      </c>
      <c r="Q106" s="40" t="s">
        <v>55</v>
      </c>
    </row>
    <row r="107" spans="2:17">
      <c r="B107" s="8">
        <v>201800013</v>
      </c>
      <c r="C107" s="8">
        <v>6</v>
      </c>
      <c r="D107" s="8">
        <v>4</v>
      </c>
      <c r="E107" s="8">
        <v>2480</v>
      </c>
      <c r="F107" s="8">
        <v>10</v>
      </c>
      <c r="G107" s="10">
        <v>43128.612500000003</v>
      </c>
      <c r="H107" s="10">
        <v>43128.704861111102</v>
      </c>
      <c r="I107" s="11">
        <v>2.2166666666666668</v>
      </c>
      <c r="J107" s="9">
        <v>1802</v>
      </c>
      <c r="K107" s="9" t="s">
        <v>4</v>
      </c>
      <c r="L107" s="9">
        <v>7301</v>
      </c>
      <c r="M107" s="8" t="s">
        <v>53</v>
      </c>
      <c r="N107" s="11" t="s">
        <v>51</v>
      </c>
      <c r="O107" s="11">
        <v>296252.88</v>
      </c>
      <c r="P107" s="11">
        <v>6123546.7800000003</v>
      </c>
      <c r="Q107" s="40" t="s">
        <v>66</v>
      </c>
    </row>
    <row r="108" spans="2:17">
      <c r="B108" s="8">
        <v>201800035</v>
      </c>
      <c r="C108" s="8">
        <v>6</v>
      </c>
      <c r="D108" s="8">
        <v>1</v>
      </c>
      <c r="E108" s="8">
        <v>150</v>
      </c>
      <c r="F108" s="9">
        <v>9</v>
      </c>
      <c r="G108" s="10">
        <v>43148.364583333299</v>
      </c>
      <c r="H108" s="10">
        <v>43148.479166666701</v>
      </c>
      <c r="I108" s="39">
        <v>2.75</v>
      </c>
      <c r="J108" s="9">
        <v>2401</v>
      </c>
      <c r="K108" s="9" t="s">
        <v>4</v>
      </c>
      <c r="L108" s="9">
        <v>7301</v>
      </c>
      <c r="M108" s="8" t="s">
        <v>53</v>
      </c>
      <c r="N108" s="8" t="s">
        <v>51</v>
      </c>
      <c r="O108" s="12">
        <v>297857.76</v>
      </c>
      <c r="P108" s="27">
        <v>6122818.0199999996</v>
      </c>
      <c r="Q108" s="13" t="s">
        <v>82</v>
      </c>
    </row>
    <row r="109" spans="2:17">
      <c r="B109" s="8">
        <v>201800039</v>
      </c>
      <c r="C109" s="8">
        <v>6</v>
      </c>
      <c r="D109" s="8">
        <v>1</v>
      </c>
      <c r="E109" s="8">
        <v>10</v>
      </c>
      <c r="F109" s="9">
        <v>12</v>
      </c>
      <c r="G109" s="10">
        <v>43152.399305555598</v>
      </c>
      <c r="H109" s="10">
        <v>43152.433333333298</v>
      </c>
      <c r="I109" s="39">
        <v>0.81666666666666665</v>
      </c>
      <c r="J109" s="9">
        <v>2304</v>
      </c>
      <c r="K109" s="9" t="s">
        <v>4</v>
      </c>
      <c r="L109" s="9">
        <v>7301</v>
      </c>
      <c r="M109" s="8" t="s">
        <v>53</v>
      </c>
      <c r="N109" s="8" t="s">
        <v>51</v>
      </c>
      <c r="O109" s="12">
        <v>302307.73</v>
      </c>
      <c r="P109" s="27">
        <v>6123815.6100000003</v>
      </c>
      <c r="Q109" s="13" t="s">
        <v>86</v>
      </c>
    </row>
    <row r="110" spans="2:17">
      <c r="B110" s="8">
        <v>201800044</v>
      </c>
      <c r="C110" s="8">
        <v>6</v>
      </c>
      <c r="D110" s="8">
        <v>1</v>
      </c>
      <c r="E110" s="8">
        <v>100</v>
      </c>
      <c r="F110" s="9">
        <v>69</v>
      </c>
      <c r="G110" s="10">
        <v>43154.898611111101</v>
      </c>
      <c r="H110" s="10">
        <v>43154.947916666701</v>
      </c>
      <c r="I110" s="39">
        <v>1.1833333333333333</v>
      </c>
      <c r="J110" s="9">
        <v>2701</v>
      </c>
      <c r="K110" s="9" t="s">
        <v>4</v>
      </c>
      <c r="L110" s="9">
        <v>7301</v>
      </c>
      <c r="M110" s="8" t="s">
        <v>53</v>
      </c>
      <c r="N110" s="8" t="s">
        <v>51</v>
      </c>
      <c r="O110" s="12">
        <v>297622.67</v>
      </c>
      <c r="P110" s="27">
        <v>6122107.8600000003</v>
      </c>
      <c r="Q110" s="13" t="s">
        <v>90</v>
      </c>
    </row>
    <row r="111" spans="2:17">
      <c r="B111" s="8">
        <v>201800092</v>
      </c>
      <c r="C111" s="8">
        <v>6</v>
      </c>
      <c r="D111" s="8">
        <v>1</v>
      </c>
      <c r="E111" s="8">
        <v>45</v>
      </c>
      <c r="F111" s="9">
        <v>4</v>
      </c>
      <c r="G111" s="10">
        <v>43170.552083333299</v>
      </c>
      <c r="H111" s="10">
        <v>43170.607638888898</v>
      </c>
      <c r="I111" s="39">
        <v>1.3333333333333333</v>
      </c>
      <c r="J111" s="9">
        <v>1802</v>
      </c>
      <c r="K111" s="9" t="s">
        <v>4</v>
      </c>
      <c r="L111" s="9">
        <v>7301</v>
      </c>
      <c r="M111" s="8" t="s">
        <v>53</v>
      </c>
      <c r="N111" s="8" t="s">
        <v>51</v>
      </c>
      <c r="O111" s="12">
        <v>302073.78999999998</v>
      </c>
      <c r="P111" s="27">
        <v>6122717.7400000002</v>
      </c>
      <c r="Q111" s="13" t="s">
        <v>101</v>
      </c>
    </row>
    <row r="112" spans="2:17">
      <c r="B112" s="8">
        <v>201800093</v>
      </c>
      <c r="C112" s="8">
        <v>6</v>
      </c>
      <c r="D112" s="8">
        <v>1</v>
      </c>
      <c r="E112" s="8">
        <v>10</v>
      </c>
      <c r="F112" s="9">
        <v>12</v>
      </c>
      <c r="G112" s="10">
        <v>43172.416666666701</v>
      </c>
      <c r="H112" s="10">
        <v>43172.527777777803</v>
      </c>
      <c r="I112" s="39">
        <v>2.6666666666666665</v>
      </c>
      <c r="J112" s="9">
        <v>2304</v>
      </c>
      <c r="K112" s="9" t="s">
        <v>4</v>
      </c>
      <c r="L112" s="9">
        <v>7301</v>
      </c>
      <c r="M112" s="8" t="s">
        <v>53</v>
      </c>
      <c r="N112" s="8" t="s">
        <v>51</v>
      </c>
      <c r="O112" s="12">
        <v>302307.73</v>
      </c>
      <c r="P112" s="27">
        <v>6123815.6100000003</v>
      </c>
      <c r="Q112" s="13" t="s">
        <v>102</v>
      </c>
    </row>
    <row r="113" spans="2:17">
      <c r="B113" s="8">
        <v>201800095</v>
      </c>
      <c r="C113" s="8">
        <v>6</v>
      </c>
      <c r="D113" s="8">
        <v>11</v>
      </c>
      <c r="E113" s="8">
        <v>440</v>
      </c>
      <c r="F113" s="9">
        <v>23</v>
      </c>
      <c r="G113" s="10">
        <v>43175.458333333299</v>
      </c>
      <c r="H113" s="10">
        <v>43175.646527777797</v>
      </c>
      <c r="I113" s="39">
        <v>4.5166666666666666</v>
      </c>
      <c r="J113" s="9">
        <v>2607</v>
      </c>
      <c r="K113" s="9" t="s">
        <v>4</v>
      </c>
      <c r="L113" s="9">
        <v>7301</v>
      </c>
      <c r="M113" s="8" t="s">
        <v>53</v>
      </c>
      <c r="N113" s="8" t="s">
        <v>51</v>
      </c>
      <c r="O113" s="12">
        <v>299986.74099999998</v>
      </c>
      <c r="P113" s="27">
        <v>6118841.0530000003</v>
      </c>
      <c r="Q113" s="13" t="s">
        <v>104</v>
      </c>
    </row>
    <row r="114" spans="2:17">
      <c r="B114" s="8">
        <v>201800096</v>
      </c>
      <c r="C114" s="8">
        <v>6</v>
      </c>
      <c r="D114" s="8">
        <v>1</v>
      </c>
      <c r="E114" s="8">
        <v>10</v>
      </c>
      <c r="F114" s="9">
        <v>11</v>
      </c>
      <c r="G114" s="10">
        <v>43176.6652777778</v>
      </c>
      <c r="H114" s="10">
        <v>43176.722222222197</v>
      </c>
      <c r="I114" s="39">
        <v>1.3666666666666667</v>
      </c>
      <c r="J114" s="9">
        <v>1801</v>
      </c>
      <c r="K114" s="9" t="s">
        <v>4</v>
      </c>
      <c r="L114" s="9">
        <v>7301</v>
      </c>
      <c r="M114" s="8" t="s">
        <v>53</v>
      </c>
      <c r="N114" s="8" t="s">
        <v>51</v>
      </c>
      <c r="O114" s="12">
        <v>299115.52000000002</v>
      </c>
      <c r="P114" s="27">
        <v>6119508.9000000004</v>
      </c>
      <c r="Q114" s="13" t="s">
        <v>105</v>
      </c>
    </row>
    <row r="115" spans="2:17">
      <c r="B115" s="8">
        <v>201800105</v>
      </c>
      <c r="C115" s="8">
        <v>6</v>
      </c>
      <c r="D115" s="8">
        <v>10</v>
      </c>
      <c r="E115" s="8">
        <v>695</v>
      </c>
      <c r="F115" s="9">
        <v>16</v>
      </c>
      <c r="G115" s="10">
        <v>43177.497916666704</v>
      </c>
      <c r="H115" s="10">
        <v>43177.652777777803</v>
      </c>
      <c r="I115" s="39">
        <v>3.7166666666666668</v>
      </c>
      <c r="J115" s="9">
        <v>1101</v>
      </c>
      <c r="K115" s="9" t="s">
        <v>4</v>
      </c>
      <c r="L115" s="9">
        <v>7301</v>
      </c>
      <c r="M115" s="8" t="s">
        <v>53</v>
      </c>
      <c r="N115" s="8" t="s">
        <v>51</v>
      </c>
      <c r="O115" s="12">
        <v>300661.424</v>
      </c>
      <c r="P115" s="27">
        <v>6116444.5410000002</v>
      </c>
      <c r="Q115" s="13" t="s">
        <v>111</v>
      </c>
    </row>
    <row r="116" spans="2:17">
      <c r="B116" s="8">
        <v>201800112</v>
      </c>
      <c r="C116" s="8">
        <v>6</v>
      </c>
      <c r="D116" s="8">
        <v>1</v>
      </c>
      <c r="E116" s="8">
        <v>75</v>
      </c>
      <c r="F116" s="9">
        <v>84</v>
      </c>
      <c r="G116" s="10">
        <v>43186.883333333302</v>
      </c>
      <c r="H116" s="10">
        <v>43186.917361111096</v>
      </c>
      <c r="I116" s="39">
        <v>0.81666666666666665</v>
      </c>
      <c r="J116" s="9">
        <v>2304</v>
      </c>
      <c r="K116" s="9" t="s">
        <v>4</v>
      </c>
      <c r="L116" s="9">
        <v>7301</v>
      </c>
      <c r="M116" s="8" t="s">
        <v>53</v>
      </c>
      <c r="N116" s="8" t="s">
        <v>51</v>
      </c>
      <c r="O116" s="12">
        <v>298064.46000000002</v>
      </c>
      <c r="P116" s="27">
        <v>6122455.3600000003</v>
      </c>
      <c r="Q116" s="13" t="s">
        <v>117</v>
      </c>
    </row>
    <row r="117" spans="2:17">
      <c r="B117" s="8">
        <v>201800114</v>
      </c>
      <c r="C117" s="8">
        <v>6</v>
      </c>
      <c r="D117" s="8">
        <v>1</v>
      </c>
      <c r="E117" s="8">
        <v>30</v>
      </c>
      <c r="F117" s="9">
        <v>1</v>
      </c>
      <c r="G117" s="10">
        <v>43188.392361111102</v>
      </c>
      <c r="H117" s="10">
        <v>43188.444444444402</v>
      </c>
      <c r="I117" s="39">
        <v>1.25</v>
      </c>
      <c r="J117" s="9">
        <v>1402</v>
      </c>
      <c r="K117" s="9" t="s">
        <v>4</v>
      </c>
      <c r="L117" s="9">
        <v>7301</v>
      </c>
      <c r="M117" s="8" t="s">
        <v>53</v>
      </c>
      <c r="N117" s="8" t="s">
        <v>51</v>
      </c>
      <c r="O117" s="12">
        <v>302202.09000000003</v>
      </c>
      <c r="P117" s="27">
        <v>6124663.54</v>
      </c>
      <c r="Q117" s="13" t="s">
        <v>118</v>
      </c>
    </row>
    <row r="118" spans="2:17">
      <c r="B118" s="8">
        <v>201800134</v>
      </c>
      <c r="C118" s="8">
        <v>6</v>
      </c>
      <c r="D118" s="8">
        <v>4</v>
      </c>
      <c r="E118" s="8">
        <v>450</v>
      </c>
      <c r="F118" s="9">
        <v>6</v>
      </c>
      <c r="G118" s="10">
        <v>43196.791747685202</v>
      </c>
      <c r="H118" s="10">
        <v>43196.829861111102</v>
      </c>
      <c r="I118" s="39">
        <v>0.91472222222222221</v>
      </c>
      <c r="J118" s="9">
        <v>2305</v>
      </c>
      <c r="K118" s="9" t="s">
        <v>4</v>
      </c>
      <c r="L118" s="9">
        <v>7301</v>
      </c>
      <c r="M118" s="8" t="s">
        <v>53</v>
      </c>
      <c r="N118" s="8" t="s">
        <v>51</v>
      </c>
      <c r="O118" s="12">
        <v>300744.53899999999</v>
      </c>
      <c r="P118" s="27">
        <v>6120658.0449999999</v>
      </c>
      <c r="Q118" s="13" t="s">
        <v>125</v>
      </c>
    </row>
    <row r="119" spans="2:17">
      <c r="B119" s="8">
        <v>201800135</v>
      </c>
      <c r="C119" s="8">
        <v>6</v>
      </c>
      <c r="D119" s="8">
        <v>1</v>
      </c>
      <c r="E119" s="8">
        <v>75</v>
      </c>
      <c r="F119" s="9">
        <v>30</v>
      </c>
      <c r="G119" s="10">
        <v>43197.381712962997</v>
      </c>
      <c r="H119" s="10">
        <v>43197.544328703698</v>
      </c>
      <c r="I119" s="39">
        <v>3.9027777777777777</v>
      </c>
      <c r="J119" s="9">
        <v>2607</v>
      </c>
      <c r="K119" s="9" t="s">
        <v>4</v>
      </c>
      <c r="L119" s="9">
        <v>7301</v>
      </c>
      <c r="M119" s="8" t="s">
        <v>53</v>
      </c>
      <c r="N119" s="8" t="s">
        <v>51</v>
      </c>
      <c r="O119" s="12">
        <v>297732.96000000002</v>
      </c>
      <c r="P119" s="27">
        <v>6123276.2699999996</v>
      </c>
      <c r="Q119" s="13" t="s">
        <v>126</v>
      </c>
    </row>
    <row r="120" spans="2:17">
      <c r="B120" s="8">
        <v>201800138</v>
      </c>
      <c r="C120" s="8">
        <v>6</v>
      </c>
      <c r="D120" s="8">
        <v>4</v>
      </c>
      <c r="E120" s="8">
        <v>450</v>
      </c>
      <c r="F120" s="9">
        <v>6</v>
      </c>
      <c r="G120" s="10">
        <v>43198.645277777803</v>
      </c>
      <c r="H120" s="10">
        <v>43198.729166666701</v>
      </c>
      <c r="I120" s="39">
        <v>2.0133333333333332</v>
      </c>
      <c r="J120" s="9">
        <v>2701</v>
      </c>
      <c r="K120" s="9" t="s">
        <v>4</v>
      </c>
      <c r="L120" s="9">
        <v>7301</v>
      </c>
      <c r="M120" s="8" t="s">
        <v>53</v>
      </c>
      <c r="N120" s="8" t="s">
        <v>51</v>
      </c>
      <c r="O120" s="12">
        <v>300744.53899999999</v>
      </c>
      <c r="P120" s="27">
        <v>6120658.0449999999</v>
      </c>
      <c r="Q120" s="13" t="s">
        <v>125</v>
      </c>
    </row>
    <row r="121" spans="2:17">
      <c r="B121" s="8">
        <v>201800139</v>
      </c>
      <c r="C121" s="8">
        <v>6</v>
      </c>
      <c r="D121" s="8">
        <v>3</v>
      </c>
      <c r="E121" s="8">
        <v>170</v>
      </c>
      <c r="F121" s="9">
        <v>50</v>
      </c>
      <c r="G121" s="10">
        <v>43201.584490740701</v>
      </c>
      <c r="H121" s="10">
        <v>43201.625381944403</v>
      </c>
      <c r="I121" s="39">
        <v>0.98138888888888887</v>
      </c>
      <c r="J121" s="9">
        <v>1402</v>
      </c>
      <c r="K121" s="9" t="s">
        <v>4</v>
      </c>
      <c r="L121" s="9">
        <v>7301</v>
      </c>
      <c r="M121" s="8" t="s">
        <v>53</v>
      </c>
      <c r="N121" s="8" t="s">
        <v>51</v>
      </c>
      <c r="O121" s="12">
        <v>298765.40899999999</v>
      </c>
      <c r="P121" s="27">
        <v>6125362.2599999998</v>
      </c>
      <c r="Q121" s="13" t="s">
        <v>128</v>
      </c>
    </row>
    <row r="122" spans="2:17">
      <c r="B122" s="8">
        <v>201800153</v>
      </c>
      <c r="C122" s="8">
        <v>6</v>
      </c>
      <c r="D122" s="8">
        <v>1</v>
      </c>
      <c r="E122" s="8">
        <v>15</v>
      </c>
      <c r="F122" s="9">
        <v>4</v>
      </c>
      <c r="G122" s="10">
        <v>43215.523657407401</v>
      </c>
      <c r="H122" s="10">
        <v>43215.557604166701</v>
      </c>
      <c r="I122" s="39">
        <v>0.81472222222222224</v>
      </c>
      <c r="J122" s="9">
        <v>2305</v>
      </c>
      <c r="K122" s="9" t="s">
        <v>4</v>
      </c>
      <c r="L122" s="9">
        <v>7301</v>
      </c>
      <c r="M122" s="8" t="s">
        <v>53</v>
      </c>
      <c r="N122" s="8" t="s">
        <v>51</v>
      </c>
      <c r="O122" s="12">
        <v>296131.02</v>
      </c>
      <c r="P122" s="27">
        <v>6123619.7000000002</v>
      </c>
      <c r="Q122" s="13" t="s">
        <v>140</v>
      </c>
    </row>
    <row r="123" spans="2:17">
      <c r="B123" s="8">
        <v>201800157</v>
      </c>
      <c r="C123" s="8">
        <v>6</v>
      </c>
      <c r="D123" s="8">
        <v>24</v>
      </c>
      <c r="E123" s="8">
        <v>10967</v>
      </c>
      <c r="F123" s="9">
        <v>75</v>
      </c>
      <c r="G123" s="10">
        <v>43218.4188194444</v>
      </c>
      <c r="H123" s="10">
        <v>43218.688530092601</v>
      </c>
      <c r="I123" s="39">
        <v>6.4730555555555558</v>
      </c>
      <c r="J123" s="9">
        <v>2607</v>
      </c>
      <c r="K123" s="9" t="s">
        <v>4</v>
      </c>
      <c r="L123" s="9">
        <v>7301</v>
      </c>
      <c r="M123" s="8" t="s">
        <v>53</v>
      </c>
      <c r="N123" s="8" t="s">
        <v>51</v>
      </c>
      <c r="O123" s="12">
        <v>298402.21500000003</v>
      </c>
      <c r="P123" s="27">
        <v>6125865</v>
      </c>
      <c r="Q123" s="13" t="s">
        <v>144</v>
      </c>
    </row>
    <row r="124" spans="2:17">
      <c r="B124" s="8">
        <v>201800163</v>
      </c>
      <c r="C124" s="8">
        <v>6</v>
      </c>
      <c r="D124" s="8">
        <v>1</v>
      </c>
      <c r="E124" s="8">
        <v>45</v>
      </c>
      <c r="F124" s="9">
        <v>2</v>
      </c>
      <c r="G124" s="10">
        <v>43224.421087962997</v>
      </c>
      <c r="H124" s="10">
        <v>43224.469699074099</v>
      </c>
      <c r="I124" s="39">
        <v>1.1666666666666667</v>
      </c>
      <c r="J124" s="9">
        <v>2304</v>
      </c>
      <c r="K124" s="9" t="s">
        <v>4</v>
      </c>
      <c r="L124" s="9">
        <v>7301</v>
      </c>
      <c r="M124" s="8" t="s">
        <v>53</v>
      </c>
      <c r="N124" s="8" t="s">
        <v>51</v>
      </c>
      <c r="O124" s="12">
        <v>304257.15999999997</v>
      </c>
      <c r="P124" s="27">
        <v>6123203.9699999997</v>
      </c>
      <c r="Q124" s="13" t="s">
        <v>149</v>
      </c>
    </row>
    <row r="125" spans="2:17">
      <c r="B125" s="8">
        <v>201800187</v>
      </c>
      <c r="C125" s="8">
        <v>6</v>
      </c>
      <c r="D125" s="8">
        <v>2</v>
      </c>
      <c r="E125" s="8">
        <v>30</v>
      </c>
      <c r="F125" s="9">
        <v>16</v>
      </c>
      <c r="G125" s="10">
        <v>43238.336805555598</v>
      </c>
      <c r="H125" s="10">
        <v>43238.53125</v>
      </c>
      <c r="I125" s="39">
        <v>4.666666666666667</v>
      </c>
      <c r="J125" s="9">
        <v>2305</v>
      </c>
      <c r="K125" s="9" t="s">
        <v>4</v>
      </c>
      <c r="L125" s="9">
        <v>7301</v>
      </c>
      <c r="M125" s="8" t="s">
        <v>53</v>
      </c>
      <c r="N125" s="8" t="s">
        <v>51</v>
      </c>
      <c r="O125" s="12">
        <v>298315.18099999998</v>
      </c>
      <c r="P125" s="27">
        <v>6122747.25</v>
      </c>
      <c r="Q125" s="13" t="s">
        <v>156</v>
      </c>
    </row>
    <row r="126" spans="2:17">
      <c r="B126" s="8">
        <v>201800191</v>
      </c>
      <c r="C126" s="8">
        <v>6</v>
      </c>
      <c r="D126" s="8">
        <v>4</v>
      </c>
      <c r="E126" s="8">
        <v>450</v>
      </c>
      <c r="F126" s="9">
        <v>6</v>
      </c>
      <c r="G126" s="10">
        <v>43246.434745370403</v>
      </c>
      <c r="H126" s="10">
        <v>43246.455798611103</v>
      </c>
      <c r="I126" s="39">
        <v>0.50527777777777783</v>
      </c>
      <c r="J126" s="9">
        <v>1802</v>
      </c>
      <c r="K126" s="9" t="s">
        <v>4</v>
      </c>
      <c r="L126" s="9">
        <v>7301</v>
      </c>
      <c r="M126" s="8" t="s">
        <v>53</v>
      </c>
      <c r="N126" s="8" t="s">
        <v>51</v>
      </c>
      <c r="O126" s="12">
        <v>300744.53899999999</v>
      </c>
      <c r="P126" s="27">
        <v>6120658.0449999999</v>
      </c>
      <c r="Q126" s="13" t="s">
        <v>125</v>
      </c>
    </row>
    <row r="127" spans="2:17">
      <c r="B127" s="8">
        <v>201800197</v>
      </c>
      <c r="C127" s="8">
        <v>6</v>
      </c>
      <c r="D127" s="8">
        <v>42</v>
      </c>
      <c r="E127" s="8">
        <v>1528</v>
      </c>
      <c r="F127" s="9">
        <v>318</v>
      </c>
      <c r="G127" s="10">
        <v>43249.257604166698</v>
      </c>
      <c r="H127" s="10">
        <v>43249.316678240699</v>
      </c>
      <c r="I127" s="39">
        <v>1.4177777777777778</v>
      </c>
      <c r="J127" s="9">
        <v>1801</v>
      </c>
      <c r="K127" s="9" t="s">
        <v>4</v>
      </c>
      <c r="L127" s="9">
        <v>7301</v>
      </c>
      <c r="M127" s="8" t="s">
        <v>53</v>
      </c>
      <c r="N127" s="8" t="s">
        <v>51</v>
      </c>
      <c r="O127" s="12">
        <v>299894.98499999999</v>
      </c>
      <c r="P127" s="27">
        <v>6124771.693</v>
      </c>
      <c r="Q127" s="13" t="s">
        <v>160</v>
      </c>
    </row>
    <row r="128" spans="2:17">
      <c r="B128" s="8">
        <v>201800202</v>
      </c>
      <c r="C128" s="8">
        <v>6</v>
      </c>
      <c r="D128" s="8">
        <v>5</v>
      </c>
      <c r="E128" s="8">
        <v>315</v>
      </c>
      <c r="F128" s="9">
        <v>9</v>
      </c>
      <c r="G128" s="10">
        <v>43249.309409722198</v>
      </c>
      <c r="H128" s="10">
        <v>43249.415798611102</v>
      </c>
      <c r="I128" s="39">
        <v>2.5533333333333332</v>
      </c>
      <c r="J128" s="9">
        <v>1802</v>
      </c>
      <c r="K128" s="9" t="s">
        <v>4</v>
      </c>
      <c r="L128" s="9">
        <v>7301</v>
      </c>
      <c r="M128" s="8" t="s">
        <v>53</v>
      </c>
      <c r="N128" s="8" t="s">
        <v>51</v>
      </c>
      <c r="O128" s="12">
        <v>296883.41499999998</v>
      </c>
      <c r="P128" s="27">
        <v>6120096.6040000003</v>
      </c>
      <c r="Q128" s="13" t="s">
        <v>162</v>
      </c>
    </row>
    <row r="129" spans="2:17">
      <c r="B129" s="8">
        <v>201800205</v>
      </c>
      <c r="C129" s="8">
        <v>6</v>
      </c>
      <c r="D129" s="8">
        <v>42</v>
      </c>
      <c r="E129" s="8">
        <v>1528</v>
      </c>
      <c r="F129" s="9">
        <v>318</v>
      </c>
      <c r="G129" s="10">
        <v>43249.336273148103</v>
      </c>
      <c r="H129" s="10">
        <v>43249.371597222198</v>
      </c>
      <c r="I129" s="39">
        <v>0.84777777777777774</v>
      </c>
      <c r="J129" s="9">
        <v>1802</v>
      </c>
      <c r="K129" s="9" t="s">
        <v>4</v>
      </c>
      <c r="L129" s="9">
        <v>7301</v>
      </c>
      <c r="M129" s="8" t="s">
        <v>53</v>
      </c>
      <c r="N129" s="8" t="s">
        <v>51</v>
      </c>
      <c r="O129" s="12">
        <v>299894.98499999999</v>
      </c>
      <c r="P129" s="27">
        <v>6124771.693</v>
      </c>
      <c r="Q129" s="13" t="s">
        <v>160</v>
      </c>
    </row>
    <row r="130" spans="2:17">
      <c r="B130" s="8">
        <v>201800221</v>
      </c>
      <c r="C130" s="8">
        <v>6</v>
      </c>
      <c r="D130" s="8">
        <v>5</v>
      </c>
      <c r="E130" s="8">
        <v>480</v>
      </c>
      <c r="F130" s="9">
        <v>226</v>
      </c>
      <c r="G130" s="10">
        <v>43249.6570138889</v>
      </c>
      <c r="H130" s="10">
        <v>43249.6703935185</v>
      </c>
      <c r="I130" s="39">
        <v>0.32111111111111112</v>
      </c>
      <c r="J130" s="9">
        <v>1801</v>
      </c>
      <c r="K130" s="9" t="s">
        <v>4</v>
      </c>
      <c r="L130" s="9">
        <v>7301</v>
      </c>
      <c r="M130" s="8" t="s">
        <v>53</v>
      </c>
      <c r="N130" s="8" t="s">
        <v>51</v>
      </c>
      <c r="O130" s="12">
        <v>297558.58500000002</v>
      </c>
      <c r="P130" s="27">
        <v>6121860.5449999999</v>
      </c>
      <c r="Q130" s="13" t="s">
        <v>169</v>
      </c>
    </row>
    <row r="131" spans="2:17">
      <c r="B131" s="8">
        <v>201800222</v>
      </c>
      <c r="C131" s="8">
        <v>6</v>
      </c>
      <c r="D131" s="8">
        <v>5</v>
      </c>
      <c r="E131" s="8">
        <v>315</v>
      </c>
      <c r="F131" s="9">
        <v>9</v>
      </c>
      <c r="G131" s="10">
        <v>43250.398877314801</v>
      </c>
      <c r="H131" s="10">
        <v>43250.641006944403</v>
      </c>
      <c r="I131" s="39">
        <v>5.8111111111111109</v>
      </c>
      <c r="J131" s="9">
        <v>1802</v>
      </c>
      <c r="K131" s="9" t="s">
        <v>4</v>
      </c>
      <c r="L131" s="9">
        <v>7301</v>
      </c>
      <c r="M131" s="8" t="s">
        <v>53</v>
      </c>
      <c r="N131" s="8" t="s">
        <v>51</v>
      </c>
      <c r="O131" s="12">
        <v>296883.41499999998</v>
      </c>
      <c r="P131" s="27">
        <v>6120096.6040000003</v>
      </c>
      <c r="Q131" s="13" t="s">
        <v>162</v>
      </c>
    </row>
    <row r="132" spans="2:17">
      <c r="B132" s="8">
        <v>201800223</v>
      </c>
      <c r="C132" s="8">
        <v>6</v>
      </c>
      <c r="D132" s="8">
        <v>1</v>
      </c>
      <c r="E132" s="8">
        <v>45</v>
      </c>
      <c r="F132" s="9">
        <v>20</v>
      </c>
      <c r="G132" s="10">
        <v>43250.416666666701</v>
      </c>
      <c r="H132" s="10">
        <v>43250.5398726852</v>
      </c>
      <c r="I132" s="39">
        <v>2.9569444444444444</v>
      </c>
      <c r="J132" s="9">
        <v>2607</v>
      </c>
      <c r="K132" s="9" t="s">
        <v>4</v>
      </c>
      <c r="L132" s="9">
        <v>7301</v>
      </c>
      <c r="M132" s="8" t="s">
        <v>53</v>
      </c>
      <c r="N132" s="8" t="s">
        <v>51</v>
      </c>
      <c r="O132" s="12">
        <v>297576.81</v>
      </c>
      <c r="P132" s="27">
        <v>6123485.0899999999</v>
      </c>
      <c r="Q132" s="13" t="s">
        <v>170</v>
      </c>
    </row>
    <row r="133" spans="2:17">
      <c r="B133" s="8">
        <v>201800227</v>
      </c>
      <c r="C133" s="8">
        <v>6</v>
      </c>
      <c r="D133" s="8">
        <v>1</v>
      </c>
      <c r="E133" s="8">
        <v>100</v>
      </c>
      <c r="F133" s="9">
        <v>164</v>
      </c>
      <c r="G133" s="10">
        <v>43255.865555555603</v>
      </c>
      <c r="H133" s="10">
        <v>43255.920729166697</v>
      </c>
      <c r="I133" s="39">
        <v>1.3241666666666667</v>
      </c>
      <c r="J133" s="9">
        <v>2305</v>
      </c>
      <c r="K133" s="9" t="s">
        <v>4</v>
      </c>
      <c r="L133" s="9">
        <v>7301</v>
      </c>
      <c r="M133" s="8" t="s">
        <v>53</v>
      </c>
      <c r="N133" s="8" t="s">
        <v>51</v>
      </c>
      <c r="O133" s="12">
        <v>302071.77</v>
      </c>
      <c r="P133" s="27">
        <v>6118133.4699999997</v>
      </c>
      <c r="Q133" s="13" t="s">
        <v>172</v>
      </c>
    </row>
    <row r="134" spans="2:17">
      <c r="B134" s="8">
        <v>201800230</v>
      </c>
      <c r="C134" s="8">
        <v>6</v>
      </c>
      <c r="D134" s="8">
        <v>1</v>
      </c>
      <c r="E134" s="8">
        <v>100</v>
      </c>
      <c r="F134" s="9">
        <v>164</v>
      </c>
      <c r="G134" s="10">
        <v>43257.458333333299</v>
      </c>
      <c r="H134" s="10">
        <v>43257.642662036997</v>
      </c>
      <c r="I134" s="39">
        <v>4.4238888888888885</v>
      </c>
      <c r="J134" s="9">
        <v>2401</v>
      </c>
      <c r="K134" s="9" t="s">
        <v>4</v>
      </c>
      <c r="L134" s="9">
        <v>7301</v>
      </c>
      <c r="M134" s="8" t="s">
        <v>53</v>
      </c>
      <c r="N134" s="8" t="s">
        <v>51</v>
      </c>
      <c r="O134" s="12">
        <v>302071.77</v>
      </c>
      <c r="P134" s="27">
        <v>6118133.4699999997</v>
      </c>
      <c r="Q134" s="13" t="s">
        <v>172</v>
      </c>
    </row>
    <row r="135" spans="2:17">
      <c r="B135" s="8">
        <v>201800231</v>
      </c>
      <c r="C135" s="8">
        <v>6</v>
      </c>
      <c r="D135" s="8">
        <v>1</v>
      </c>
      <c r="E135" s="8">
        <v>150</v>
      </c>
      <c r="F135" s="9">
        <v>115</v>
      </c>
      <c r="G135" s="10">
        <v>43259.779733796298</v>
      </c>
      <c r="H135" s="10">
        <v>43259.814363425903</v>
      </c>
      <c r="I135" s="39">
        <v>0.83111111111111113</v>
      </c>
      <c r="J135" s="9">
        <v>1502</v>
      </c>
      <c r="K135" s="9" t="s">
        <v>4</v>
      </c>
      <c r="L135" s="9">
        <v>7301</v>
      </c>
      <c r="M135" s="8" t="s">
        <v>53</v>
      </c>
      <c r="N135" s="8" t="s">
        <v>51</v>
      </c>
      <c r="O135" s="12">
        <v>301889.73</v>
      </c>
      <c r="P135" s="27">
        <v>6117837.4699999997</v>
      </c>
      <c r="Q135" s="13" t="s">
        <v>175</v>
      </c>
    </row>
    <row r="136" spans="2:17">
      <c r="B136" s="8">
        <v>201800241</v>
      </c>
      <c r="C136" s="8">
        <v>6</v>
      </c>
      <c r="D136" s="8">
        <v>1</v>
      </c>
      <c r="E136" s="8">
        <v>50</v>
      </c>
      <c r="F136" s="9">
        <v>71</v>
      </c>
      <c r="G136" s="10">
        <v>43260.759444444397</v>
      </c>
      <c r="H136" s="10">
        <v>43260.850775462997</v>
      </c>
      <c r="I136" s="39">
        <v>2.1919444444444443</v>
      </c>
      <c r="J136" s="9">
        <v>1101</v>
      </c>
      <c r="K136" s="9" t="s">
        <v>4</v>
      </c>
      <c r="L136" s="9">
        <v>7301</v>
      </c>
      <c r="M136" s="8" t="s">
        <v>53</v>
      </c>
      <c r="N136" s="8" t="s">
        <v>51</v>
      </c>
      <c r="O136" s="12">
        <v>297536.40999999997</v>
      </c>
      <c r="P136" s="27">
        <v>6118481.0499999998</v>
      </c>
      <c r="Q136" s="13" t="s">
        <v>182</v>
      </c>
    </row>
    <row r="137" spans="2:17">
      <c r="B137" s="8">
        <v>201800264</v>
      </c>
      <c r="C137" s="8">
        <v>6</v>
      </c>
      <c r="D137" s="8">
        <v>1</v>
      </c>
      <c r="E137" s="8">
        <v>25</v>
      </c>
      <c r="F137" s="9">
        <v>21</v>
      </c>
      <c r="G137" s="10">
        <v>43270.661585648202</v>
      </c>
      <c r="H137" s="10">
        <v>43270.712314814802</v>
      </c>
      <c r="I137" s="39">
        <v>1.2175</v>
      </c>
      <c r="J137" s="9">
        <v>2305</v>
      </c>
      <c r="K137" s="9" t="s">
        <v>4</v>
      </c>
      <c r="L137" s="9">
        <v>7301</v>
      </c>
      <c r="M137" s="8" t="s">
        <v>53</v>
      </c>
      <c r="N137" s="8" t="s">
        <v>51</v>
      </c>
      <c r="O137" s="12">
        <v>297160.32000000001</v>
      </c>
      <c r="P137" s="27">
        <v>6119113.75</v>
      </c>
      <c r="Q137" s="13" t="s">
        <v>191</v>
      </c>
    </row>
    <row r="138" spans="2:17">
      <c r="B138" s="8">
        <v>201800266</v>
      </c>
      <c r="C138" s="8">
        <v>6</v>
      </c>
      <c r="D138" s="8">
        <v>5</v>
      </c>
      <c r="E138" s="8">
        <v>480</v>
      </c>
      <c r="F138" s="9">
        <v>226</v>
      </c>
      <c r="G138" s="10">
        <v>43274.386608796303</v>
      </c>
      <c r="H138" s="10">
        <v>43274.415416666699</v>
      </c>
      <c r="I138" s="39">
        <v>0.69138888888888894</v>
      </c>
      <c r="J138" s="9">
        <v>1802</v>
      </c>
      <c r="K138" s="9" t="s">
        <v>4</v>
      </c>
      <c r="L138" s="9">
        <v>7301</v>
      </c>
      <c r="M138" s="8" t="s">
        <v>53</v>
      </c>
      <c r="N138" s="8" t="s">
        <v>51</v>
      </c>
      <c r="O138" s="12">
        <v>297558.58500000002</v>
      </c>
      <c r="P138" s="27">
        <v>6121860.5449999999</v>
      </c>
      <c r="Q138" s="13" t="s">
        <v>169</v>
      </c>
    </row>
    <row r="139" spans="2:17">
      <c r="B139" s="8">
        <v>201800267</v>
      </c>
      <c r="C139" s="8">
        <v>6</v>
      </c>
      <c r="D139" s="8">
        <v>5</v>
      </c>
      <c r="E139" s="8">
        <v>270</v>
      </c>
      <c r="F139" s="9">
        <v>81</v>
      </c>
      <c r="G139" s="10">
        <v>43274.768333333297</v>
      </c>
      <c r="H139" s="10">
        <v>43274.790335648097</v>
      </c>
      <c r="I139" s="39">
        <v>0.5280555555555555</v>
      </c>
      <c r="J139" s="9">
        <v>1802</v>
      </c>
      <c r="K139" s="9" t="s">
        <v>4</v>
      </c>
      <c r="L139" s="9">
        <v>7301</v>
      </c>
      <c r="M139" s="8" t="s">
        <v>53</v>
      </c>
      <c r="N139" s="8" t="s">
        <v>51</v>
      </c>
      <c r="O139" s="12">
        <v>297328.28399999999</v>
      </c>
      <c r="P139" s="27">
        <v>6123807.9790000003</v>
      </c>
      <c r="Q139" s="13" t="s">
        <v>192</v>
      </c>
    </row>
    <row r="140" spans="2:17">
      <c r="B140" s="8">
        <v>201800282</v>
      </c>
      <c r="C140" s="8">
        <v>6</v>
      </c>
      <c r="D140" s="8">
        <v>1</v>
      </c>
      <c r="E140" s="8">
        <v>75</v>
      </c>
      <c r="F140" s="9">
        <v>77</v>
      </c>
      <c r="G140" s="10">
        <v>43282.586111111101</v>
      </c>
      <c r="H140" s="10">
        <v>43282.627083333296</v>
      </c>
      <c r="I140" s="39">
        <v>0.98333333333333328</v>
      </c>
      <c r="J140" s="9">
        <v>2305</v>
      </c>
      <c r="K140" s="9" t="s">
        <v>4</v>
      </c>
      <c r="L140" s="9">
        <v>7301</v>
      </c>
      <c r="M140" s="8" t="s">
        <v>53</v>
      </c>
      <c r="N140" s="8" t="s">
        <v>51</v>
      </c>
      <c r="O140" s="12">
        <v>298380.27</v>
      </c>
      <c r="P140" s="27">
        <v>6122352.6600000001</v>
      </c>
      <c r="Q140" s="13" t="s">
        <v>202</v>
      </c>
    </row>
    <row r="141" spans="2:17">
      <c r="B141" s="8">
        <v>201800292</v>
      </c>
      <c r="C141" s="8">
        <v>6</v>
      </c>
      <c r="D141" s="8">
        <v>42</v>
      </c>
      <c r="E141" s="8">
        <v>1528</v>
      </c>
      <c r="F141" s="9">
        <v>318</v>
      </c>
      <c r="G141" s="10">
        <v>43286.691226851799</v>
      </c>
      <c r="H141" s="10">
        <v>43286.724722222199</v>
      </c>
      <c r="I141" s="39">
        <v>0.80388888888888888</v>
      </c>
      <c r="J141" s="9">
        <v>1802</v>
      </c>
      <c r="K141" s="9" t="s">
        <v>4</v>
      </c>
      <c r="L141" s="9">
        <v>7301</v>
      </c>
      <c r="M141" s="8" t="s">
        <v>53</v>
      </c>
      <c r="N141" s="8" t="s">
        <v>51</v>
      </c>
      <c r="O141" s="12">
        <v>299894.98499999999</v>
      </c>
      <c r="P141" s="27">
        <v>6124771.693</v>
      </c>
      <c r="Q141" s="13" t="s">
        <v>160</v>
      </c>
    </row>
    <row r="142" spans="2:17">
      <c r="B142" s="8">
        <v>201800295</v>
      </c>
      <c r="C142" s="8">
        <v>6</v>
      </c>
      <c r="D142" s="8">
        <v>1</v>
      </c>
      <c r="E142" s="8">
        <v>75</v>
      </c>
      <c r="F142" s="9">
        <v>77</v>
      </c>
      <c r="G142" s="10">
        <v>43288.583703703698</v>
      </c>
      <c r="H142" s="10">
        <v>43288.633148148103</v>
      </c>
      <c r="I142" s="39">
        <v>1.1866666666666668</v>
      </c>
      <c r="J142" s="9">
        <v>2304</v>
      </c>
      <c r="K142" s="9" t="s">
        <v>4</v>
      </c>
      <c r="L142" s="9">
        <v>7301</v>
      </c>
      <c r="M142" s="8" t="s">
        <v>53</v>
      </c>
      <c r="N142" s="8" t="s">
        <v>51</v>
      </c>
      <c r="O142" s="12">
        <v>298380.27</v>
      </c>
      <c r="P142" s="27">
        <v>6122352.6600000001</v>
      </c>
      <c r="Q142" s="13" t="s">
        <v>202</v>
      </c>
    </row>
    <row r="143" spans="2:17">
      <c r="B143" s="8">
        <v>201800303</v>
      </c>
      <c r="C143" s="8">
        <v>6</v>
      </c>
      <c r="D143" s="8">
        <v>1</v>
      </c>
      <c r="E143" s="8">
        <v>100</v>
      </c>
      <c r="F143" s="9">
        <v>94</v>
      </c>
      <c r="G143" s="10">
        <v>43297.554861111101</v>
      </c>
      <c r="H143" s="10">
        <v>43297.6104976852</v>
      </c>
      <c r="I143" s="39">
        <v>1.3352777777777778</v>
      </c>
      <c r="J143" s="9">
        <v>2305</v>
      </c>
      <c r="K143" s="9" t="s">
        <v>4</v>
      </c>
      <c r="L143" s="9">
        <v>7301</v>
      </c>
      <c r="M143" s="8" t="s">
        <v>53</v>
      </c>
      <c r="N143" s="8" t="s">
        <v>51</v>
      </c>
      <c r="O143" s="12">
        <v>302164.83</v>
      </c>
      <c r="P143" s="27">
        <v>6117437.4800000004</v>
      </c>
      <c r="Q143" s="13" t="s">
        <v>211</v>
      </c>
    </row>
    <row r="144" spans="2:17">
      <c r="B144" s="8">
        <v>201800306</v>
      </c>
      <c r="C144" s="8">
        <v>6</v>
      </c>
      <c r="D144" s="8">
        <v>1</v>
      </c>
      <c r="E144" s="8">
        <v>25</v>
      </c>
      <c r="F144" s="9">
        <v>47</v>
      </c>
      <c r="G144" s="10">
        <v>43301.800162036998</v>
      </c>
      <c r="H144" s="10">
        <v>43301.840277777803</v>
      </c>
      <c r="I144" s="39">
        <v>0.96277777777777773</v>
      </c>
      <c r="J144" s="9">
        <v>2305</v>
      </c>
      <c r="K144" s="9" t="s">
        <v>4</v>
      </c>
      <c r="L144" s="9">
        <v>7301</v>
      </c>
      <c r="M144" s="8" t="s">
        <v>53</v>
      </c>
      <c r="N144" s="8" t="s">
        <v>51</v>
      </c>
      <c r="O144" s="12">
        <v>298825.75599999999</v>
      </c>
      <c r="P144" s="27">
        <v>6115617.5499999998</v>
      </c>
      <c r="Q144" s="13" t="s">
        <v>63</v>
      </c>
    </row>
    <row r="145" spans="2:17">
      <c r="B145" s="8">
        <v>201800308</v>
      </c>
      <c r="C145" s="8">
        <v>6</v>
      </c>
      <c r="D145" s="8">
        <v>1</v>
      </c>
      <c r="E145" s="8">
        <v>150</v>
      </c>
      <c r="F145" s="9">
        <v>115</v>
      </c>
      <c r="G145" s="10">
        <v>43302.8144791667</v>
      </c>
      <c r="H145" s="10">
        <v>43302.847719907397</v>
      </c>
      <c r="I145" s="39">
        <v>0.79777777777777781</v>
      </c>
      <c r="J145" s="9">
        <v>2305</v>
      </c>
      <c r="K145" s="9" t="s">
        <v>4</v>
      </c>
      <c r="L145" s="9">
        <v>7301</v>
      </c>
      <c r="M145" s="8" t="s">
        <v>53</v>
      </c>
      <c r="N145" s="8" t="s">
        <v>51</v>
      </c>
      <c r="O145" s="12">
        <v>301889.73</v>
      </c>
      <c r="P145" s="27">
        <v>6117837.4699999997</v>
      </c>
      <c r="Q145" s="13" t="s">
        <v>175</v>
      </c>
    </row>
    <row r="146" spans="2:17">
      <c r="B146" s="8">
        <v>201800310</v>
      </c>
      <c r="C146" s="8">
        <v>6</v>
      </c>
      <c r="D146" s="8">
        <v>1</v>
      </c>
      <c r="E146" s="8">
        <v>15</v>
      </c>
      <c r="F146" s="9">
        <v>28</v>
      </c>
      <c r="G146" s="10">
        <v>43303.795636574097</v>
      </c>
      <c r="H146" s="10">
        <v>43303.887245370403</v>
      </c>
      <c r="I146" s="39">
        <v>2.1986111111111111</v>
      </c>
      <c r="J146" s="9">
        <v>2305</v>
      </c>
      <c r="K146" s="9" t="s">
        <v>4</v>
      </c>
      <c r="L146" s="9">
        <v>7301</v>
      </c>
      <c r="M146" s="8" t="s">
        <v>53</v>
      </c>
      <c r="N146" s="8" t="s">
        <v>51</v>
      </c>
      <c r="O146" s="12">
        <v>298043.73</v>
      </c>
      <c r="P146" s="27">
        <v>6118546.3700000001</v>
      </c>
      <c r="Q146" s="13" t="s">
        <v>214</v>
      </c>
    </row>
    <row r="147" spans="2:17">
      <c r="B147" s="8">
        <v>201800311</v>
      </c>
      <c r="C147" s="8">
        <v>6</v>
      </c>
      <c r="D147" s="8">
        <v>1</v>
      </c>
      <c r="E147" s="8">
        <v>75</v>
      </c>
      <c r="F147" s="9">
        <v>4</v>
      </c>
      <c r="G147" s="10">
        <v>43304.393067129597</v>
      </c>
      <c r="H147" s="10">
        <v>43304.659270833297</v>
      </c>
      <c r="I147" s="39">
        <v>6.3888888888888893</v>
      </c>
      <c r="J147" s="9">
        <v>2407</v>
      </c>
      <c r="K147" s="9" t="s">
        <v>4</v>
      </c>
      <c r="L147" s="9">
        <v>7301</v>
      </c>
      <c r="M147" s="8" t="s">
        <v>53</v>
      </c>
      <c r="N147" s="8" t="s">
        <v>51</v>
      </c>
      <c r="O147" s="12">
        <v>300847.71000000002</v>
      </c>
      <c r="P147" s="27">
        <v>6120472.3600000003</v>
      </c>
      <c r="Q147" s="13" t="s">
        <v>215</v>
      </c>
    </row>
    <row r="148" spans="2:17">
      <c r="B148" s="8">
        <v>201800312</v>
      </c>
      <c r="C148" s="8">
        <v>6</v>
      </c>
      <c r="D148" s="8">
        <v>1</v>
      </c>
      <c r="E148" s="8">
        <v>75</v>
      </c>
      <c r="F148" s="9">
        <v>77</v>
      </c>
      <c r="G148" s="10">
        <v>43304.530474537001</v>
      </c>
      <c r="H148" s="10">
        <v>43304.555613425902</v>
      </c>
      <c r="I148" s="39">
        <v>0.60333333333333339</v>
      </c>
      <c r="J148" s="9">
        <v>2305</v>
      </c>
      <c r="K148" s="9" t="s">
        <v>4</v>
      </c>
      <c r="L148" s="9">
        <v>7301</v>
      </c>
      <c r="M148" s="8" t="s">
        <v>53</v>
      </c>
      <c r="N148" s="8" t="s">
        <v>51</v>
      </c>
      <c r="O148" s="12">
        <v>298380.27</v>
      </c>
      <c r="P148" s="27">
        <v>6122352.6600000001</v>
      </c>
      <c r="Q148" s="13" t="s">
        <v>202</v>
      </c>
    </row>
    <row r="149" spans="2:17">
      <c r="B149" s="8">
        <v>201800317</v>
      </c>
      <c r="C149" s="8">
        <v>6</v>
      </c>
      <c r="D149" s="8">
        <v>1</v>
      </c>
      <c r="E149" s="8">
        <v>150</v>
      </c>
      <c r="F149" s="9">
        <v>115</v>
      </c>
      <c r="G149" s="10">
        <v>43307.803090277797</v>
      </c>
      <c r="H149" s="10">
        <v>43307.854710648098</v>
      </c>
      <c r="I149" s="39">
        <v>1.2388888888888889</v>
      </c>
      <c r="J149" s="9">
        <v>2305</v>
      </c>
      <c r="K149" s="9" t="s">
        <v>4</v>
      </c>
      <c r="L149" s="9">
        <v>7301</v>
      </c>
      <c r="M149" s="8" t="s">
        <v>53</v>
      </c>
      <c r="N149" s="8" t="s">
        <v>51</v>
      </c>
      <c r="O149" s="12">
        <v>301878.33</v>
      </c>
      <c r="P149" s="27">
        <v>6117837.4699999997</v>
      </c>
      <c r="Q149" s="13" t="s">
        <v>218</v>
      </c>
    </row>
    <row r="150" spans="2:17">
      <c r="B150" s="8">
        <v>201800318</v>
      </c>
      <c r="C150" s="8">
        <v>6</v>
      </c>
      <c r="D150" s="8">
        <v>1</v>
      </c>
      <c r="E150" s="8">
        <v>150</v>
      </c>
      <c r="F150" s="9">
        <v>115</v>
      </c>
      <c r="G150" s="10">
        <v>43309.466539351903</v>
      </c>
      <c r="H150" s="10">
        <v>43309.538090277798</v>
      </c>
      <c r="I150" s="39">
        <v>1.7172222222222222</v>
      </c>
      <c r="J150" s="9">
        <v>2305</v>
      </c>
      <c r="K150" s="9" t="s">
        <v>4</v>
      </c>
      <c r="L150" s="9">
        <v>7301</v>
      </c>
      <c r="M150" s="8" t="s">
        <v>53</v>
      </c>
      <c r="N150" s="8" t="s">
        <v>51</v>
      </c>
      <c r="O150" s="12">
        <v>301878.33</v>
      </c>
      <c r="P150" s="27">
        <v>6117837.4699999997</v>
      </c>
      <c r="Q150" s="13" t="s">
        <v>218</v>
      </c>
    </row>
    <row r="151" spans="2:17">
      <c r="B151" s="8">
        <v>201800322</v>
      </c>
      <c r="C151" s="8">
        <v>6</v>
      </c>
      <c r="D151" s="8">
        <v>275</v>
      </c>
      <c r="E151" s="8">
        <v>17091</v>
      </c>
      <c r="F151" s="9">
        <v>2660</v>
      </c>
      <c r="G151" s="10">
        <v>43313.746747685203</v>
      </c>
      <c r="H151" s="10">
        <v>43313.742893518502</v>
      </c>
      <c r="I151" s="39">
        <v>0.78722222222222227</v>
      </c>
      <c r="J151" s="9">
        <v>2206</v>
      </c>
      <c r="K151" s="9" t="s">
        <v>4</v>
      </c>
      <c r="L151" s="9">
        <v>7301</v>
      </c>
      <c r="M151" s="8" t="s">
        <v>53</v>
      </c>
      <c r="N151" s="8" t="s">
        <v>51</v>
      </c>
      <c r="O151" s="12">
        <v>298096.25199999998</v>
      </c>
      <c r="P151" s="27">
        <v>6122922.6370000001</v>
      </c>
      <c r="Q151" s="13" t="s">
        <v>176</v>
      </c>
    </row>
    <row r="152" spans="2:17">
      <c r="B152" s="8">
        <v>201800323</v>
      </c>
      <c r="C152" s="8">
        <v>6</v>
      </c>
      <c r="D152" s="8">
        <v>1</v>
      </c>
      <c r="E152" s="8">
        <v>45</v>
      </c>
      <c r="F152" s="9">
        <v>16</v>
      </c>
      <c r="G152" s="10">
        <v>43313.962627314802</v>
      </c>
      <c r="H152" s="10">
        <v>43313.996504629598</v>
      </c>
      <c r="I152" s="39">
        <v>0.81305555555555553</v>
      </c>
      <c r="J152" s="9">
        <v>2304</v>
      </c>
      <c r="K152" s="9" t="s">
        <v>4</v>
      </c>
      <c r="L152" s="9">
        <v>7301</v>
      </c>
      <c r="M152" s="8" t="s">
        <v>53</v>
      </c>
      <c r="N152" s="8" t="s">
        <v>51</v>
      </c>
      <c r="O152" s="12">
        <v>297661.24599999998</v>
      </c>
      <c r="P152" s="27">
        <v>6124989.2910000002</v>
      </c>
      <c r="Q152" s="13" t="s">
        <v>221</v>
      </c>
    </row>
    <row r="153" spans="2:17">
      <c r="B153" s="8">
        <v>201800324</v>
      </c>
      <c r="C153" s="8">
        <v>6</v>
      </c>
      <c r="D153" s="8">
        <v>1</v>
      </c>
      <c r="E153" s="8">
        <v>112</v>
      </c>
      <c r="F153" s="9">
        <v>91</v>
      </c>
      <c r="G153" s="10">
        <v>43314.529490740701</v>
      </c>
      <c r="H153" s="10">
        <v>43314.525694444397</v>
      </c>
      <c r="I153" s="39">
        <v>1.3258333333333334</v>
      </c>
      <c r="J153" s="9">
        <v>2305</v>
      </c>
      <c r="K153" s="9" t="s">
        <v>4</v>
      </c>
      <c r="L153" s="9">
        <v>7301</v>
      </c>
      <c r="M153" s="8" t="s">
        <v>53</v>
      </c>
      <c r="N153" s="8" t="s">
        <v>51</v>
      </c>
      <c r="O153" s="12">
        <v>297887.52</v>
      </c>
      <c r="P153" s="27">
        <v>6125753.0300000003</v>
      </c>
      <c r="Q153" s="13" t="s">
        <v>222</v>
      </c>
    </row>
    <row r="154" spans="2:17">
      <c r="B154" s="8">
        <v>201800325</v>
      </c>
      <c r="C154" s="8">
        <v>6</v>
      </c>
      <c r="D154" s="8">
        <v>1</v>
      </c>
      <c r="E154" s="8">
        <v>150</v>
      </c>
      <c r="F154" s="9">
        <v>115</v>
      </c>
      <c r="G154" s="10">
        <v>43314.780196759297</v>
      </c>
      <c r="H154" s="10">
        <v>43314.793240740699</v>
      </c>
      <c r="I154" s="39">
        <v>0.31305555555555553</v>
      </c>
      <c r="J154" s="9">
        <v>2305</v>
      </c>
      <c r="K154" s="9" t="s">
        <v>4</v>
      </c>
      <c r="L154" s="9">
        <v>7301</v>
      </c>
      <c r="M154" s="8" t="s">
        <v>53</v>
      </c>
      <c r="N154" s="8" t="s">
        <v>51</v>
      </c>
      <c r="O154" s="12">
        <v>301878.33</v>
      </c>
      <c r="P154" s="27">
        <v>6117837.4699999997</v>
      </c>
      <c r="Q154" s="13" t="s">
        <v>218</v>
      </c>
    </row>
    <row r="155" spans="2:17">
      <c r="B155" s="8">
        <v>201800327</v>
      </c>
      <c r="C155" s="8">
        <v>6</v>
      </c>
      <c r="D155" s="8">
        <v>1</v>
      </c>
      <c r="E155" s="8">
        <v>30</v>
      </c>
      <c r="F155" s="9">
        <v>16</v>
      </c>
      <c r="G155" s="10">
        <v>43314.871030092603</v>
      </c>
      <c r="H155" s="10">
        <v>43314.918611111098</v>
      </c>
      <c r="I155" s="39">
        <v>1.1419444444444444</v>
      </c>
      <c r="J155" s="9">
        <v>2305</v>
      </c>
      <c r="K155" s="9" t="s">
        <v>4</v>
      </c>
      <c r="L155" s="9">
        <v>7301</v>
      </c>
      <c r="M155" s="8" t="s">
        <v>53</v>
      </c>
      <c r="N155" s="8" t="s">
        <v>51</v>
      </c>
      <c r="O155" s="12">
        <v>301787.01</v>
      </c>
      <c r="P155" s="27">
        <v>6124094.1399999997</v>
      </c>
      <c r="Q155" s="13" t="s">
        <v>224</v>
      </c>
    </row>
    <row r="156" spans="2:17">
      <c r="B156" s="8">
        <v>201800328</v>
      </c>
      <c r="C156" s="8">
        <v>6</v>
      </c>
      <c r="D156" s="8">
        <v>1</v>
      </c>
      <c r="E156" s="8">
        <v>150</v>
      </c>
      <c r="F156" s="9">
        <v>115</v>
      </c>
      <c r="G156" s="10">
        <v>43315.948842592603</v>
      </c>
      <c r="H156" s="10">
        <v>43315.971435185202</v>
      </c>
      <c r="I156" s="39">
        <v>0.54222222222222227</v>
      </c>
      <c r="J156" s="9">
        <v>2305</v>
      </c>
      <c r="K156" s="9" t="s">
        <v>4</v>
      </c>
      <c r="L156" s="9">
        <v>7301</v>
      </c>
      <c r="M156" s="8" t="s">
        <v>53</v>
      </c>
      <c r="N156" s="8" t="s">
        <v>51</v>
      </c>
      <c r="O156" s="12">
        <v>301878.33</v>
      </c>
      <c r="P156" s="27">
        <v>6117837.4699999997</v>
      </c>
      <c r="Q156" s="13" t="s">
        <v>218</v>
      </c>
    </row>
    <row r="157" spans="2:17">
      <c r="B157" s="8">
        <v>201800332</v>
      </c>
      <c r="C157" s="8">
        <v>6</v>
      </c>
      <c r="D157" s="8">
        <v>7</v>
      </c>
      <c r="E157" s="8">
        <v>545</v>
      </c>
      <c r="F157" s="9">
        <v>10</v>
      </c>
      <c r="G157" s="10">
        <v>43320.420138888898</v>
      </c>
      <c r="H157" s="10">
        <v>43320.693912037001</v>
      </c>
      <c r="I157" s="39">
        <v>6.5705555555555559</v>
      </c>
      <c r="J157" s="9">
        <v>2605</v>
      </c>
      <c r="K157" s="9" t="s">
        <v>4</v>
      </c>
      <c r="L157" s="9">
        <v>7301</v>
      </c>
      <c r="M157" s="8" t="s">
        <v>53</v>
      </c>
      <c r="N157" s="8" t="s">
        <v>51</v>
      </c>
      <c r="O157" s="12">
        <v>300335.701</v>
      </c>
      <c r="P157" s="27">
        <v>6115944.9199999999</v>
      </c>
      <c r="Q157" s="13" t="s">
        <v>227</v>
      </c>
    </row>
    <row r="158" spans="2:17">
      <c r="B158" s="8">
        <v>201800334</v>
      </c>
      <c r="C158" s="8">
        <v>6</v>
      </c>
      <c r="D158" s="8">
        <v>1</v>
      </c>
      <c r="E158" s="8">
        <v>45</v>
      </c>
      <c r="F158" s="9">
        <v>52</v>
      </c>
      <c r="G158" s="10">
        <v>43320.924444444398</v>
      </c>
      <c r="H158" s="10">
        <v>43320.958414351902</v>
      </c>
      <c r="I158" s="39">
        <v>0.81527777777777777</v>
      </c>
      <c r="J158" s="9">
        <v>2304</v>
      </c>
      <c r="K158" s="9" t="s">
        <v>4</v>
      </c>
      <c r="L158" s="9">
        <v>7301</v>
      </c>
      <c r="M158" s="8" t="s">
        <v>53</v>
      </c>
      <c r="N158" s="8" t="s">
        <v>51</v>
      </c>
      <c r="O158" s="12">
        <v>298351.19</v>
      </c>
      <c r="P158" s="27">
        <v>6122152.9800000004</v>
      </c>
      <c r="Q158" s="13" t="s">
        <v>228</v>
      </c>
    </row>
    <row r="159" spans="2:17">
      <c r="B159" s="8">
        <v>201800358</v>
      </c>
      <c r="C159" s="8">
        <v>6</v>
      </c>
      <c r="D159" s="8">
        <v>4</v>
      </c>
      <c r="E159" s="8">
        <v>380</v>
      </c>
      <c r="F159" s="9">
        <v>7</v>
      </c>
      <c r="G159" s="10">
        <v>43335.688831018502</v>
      </c>
      <c r="H159" s="10">
        <v>43335.714270833298</v>
      </c>
      <c r="I159" s="39">
        <v>0.61055555555555552</v>
      </c>
      <c r="J159" s="9">
        <v>2008</v>
      </c>
      <c r="K159" s="9" t="s">
        <v>4</v>
      </c>
      <c r="L159" s="9">
        <v>7301</v>
      </c>
      <c r="M159" s="8" t="s">
        <v>53</v>
      </c>
      <c r="N159" s="8" t="s">
        <v>51</v>
      </c>
      <c r="O159" s="12">
        <v>301141.67499999999</v>
      </c>
      <c r="P159" s="27">
        <v>6115501.1890000002</v>
      </c>
      <c r="Q159" s="13" t="s">
        <v>242</v>
      </c>
    </row>
    <row r="160" spans="2:17">
      <c r="B160" s="8">
        <v>201800362</v>
      </c>
      <c r="C160" s="8">
        <v>6</v>
      </c>
      <c r="D160" s="8">
        <v>1</v>
      </c>
      <c r="E160" s="8">
        <v>112</v>
      </c>
      <c r="F160" s="9">
        <v>91</v>
      </c>
      <c r="G160" s="10">
        <v>43336.440972222197</v>
      </c>
      <c r="H160" s="10">
        <v>43336.606458333299</v>
      </c>
      <c r="I160" s="39">
        <v>3.9716666666666667</v>
      </c>
      <c r="J160" s="9">
        <v>2607</v>
      </c>
      <c r="K160" s="9" t="s">
        <v>4</v>
      </c>
      <c r="L160" s="9">
        <v>7301</v>
      </c>
      <c r="M160" s="8" t="s">
        <v>53</v>
      </c>
      <c r="N160" s="8" t="s">
        <v>51</v>
      </c>
      <c r="O160" s="12">
        <v>298254.51400000002</v>
      </c>
      <c r="P160" s="27">
        <v>6125753.6069999998</v>
      </c>
      <c r="Q160" s="13" t="s">
        <v>78</v>
      </c>
    </row>
    <row r="161" spans="2:17">
      <c r="B161" s="8">
        <v>201800366</v>
      </c>
      <c r="C161" s="8">
        <v>6</v>
      </c>
      <c r="D161" s="8">
        <v>6</v>
      </c>
      <c r="E161" s="8">
        <v>255</v>
      </c>
      <c r="F161" s="9">
        <v>22</v>
      </c>
      <c r="G161" s="10">
        <v>43339.525185185201</v>
      </c>
      <c r="H161" s="10">
        <v>43339.565081018503</v>
      </c>
      <c r="I161" s="39">
        <v>0.95750000000000002</v>
      </c>
      <c r="J161" s="9">
        <v>2201</v>
      </c>
      <c r="K161" s="9" t="s">
        <v>4</v>
      </c>
      <c r="L161" s="9">
        <v>7301</v>
      </c>
      <c r="M161" s="8" t="s">
        <v>53</v>
      </c>
      <c r="N161" s="8" t="s">
        <v>51</v>
      </c>
      <c r="O161" s="12">
        <v>303117.65000000002</v>
      </c>
      <c r="P161" s="27">
        <v>6123804.6380000003</v>
      </c>
      <c r="Q161" s="13" t="s">
        <v>248</v>
      </c>
    </row>
    <row r="162" spans="2:17">
      <c r="B162" s="8">
        <v>201800369</v>
      </c>
      <c r="C162" s="8">
        <v>6</v>
      </c>
      <c r="D162" s="8">
        <v>3</v>
      </c>
      <c r="E162" s="8">
        <v>95</v>
      </c>
      <c r="F162" s="9">
        <v>8</v>
      </c>
      <c r="G162" s="10">
        <v>43340.375</v>
      </c>
      <c r="H162" s="10">
        <v>43340.645833333299</v>
      </c>
      <c r="I162" s="39">
        <v>6.5</v>
      </c>
      <c r="J162" s="9">
        <v>2607</v>
      </c>
      <c r="K162" s="9" t="s">
        <v>4</v>
      </c>
      <c r="L162" s="9">
        <v>7301</v>
      </c>
      <c r="M162" s="8" t="s">
        <v>53</v>
      </c>
      <c r="N162" s="8" t="s">
        <v>51</v>
      </c>
      <c r="O162" s="12">
        <v>302355.20400000003</v>
      </c>
      <c r="P162" s="27">
        <v>6118636.4790000003</v>
      </c>
      <c r="Q162" s="13" t="s">
        <v>250</v>
      </c>
    </row>
    <row r="163" spans="2:17">
      <c r="B163" s="8">
        <v>201800391</v>
      </c>
      <c r="C163" s="8">
        <v>6</v>
      </c>
      <c r="D163" s="8">
        <v>1</v>
      </c>
      <c r="E163" s="8">
        <v>15</v>
      </c>
      <c r="F163" s="9">
        <v>1</v>
      </c>
      <c r="G163" s="10">
        <v>43355.563888888901</v>
      </c>
      <c r="H163" s="10">
        <v>43355.792418981502</v>
      </c>
      <c r="I163" s="39">
        <v>5.4847222222222225</v>
      </c>
      <c r="J163" s="9">
        <v>2607</v>
      </c>
      <c r="K163" s="9" t="s">
        <v>4</v>
      </c>
      <c r="L163" s="9">
        <v>7301</v>
      </c>
      <c r="M163" s="8" t="s">
        <v>53</v>
      </c>
      <c r="N163" s="8" t="s">
        <v>51</v>
      </c>
      <c r="O163" s="12">
        <v>302815.29300000001</v>
      </c>
      <c r="P163" s="27">
        <v>6122940.443</v>
      </c>
      <c r="Q163" s="13" t="s">
        <v>261</v>
      </c>
    </row>
    <row r="164" spans="2:17">
      <c r="B164" s="8">
        <v>201800392</v>
      </c>
      <c r="C164" s="8">
        <v>6</v>
      </c>
      <c r="D164" s="8">
        <v>1</v>
      </c>
      <c r="E164" s="8">
        <v>45</v>
      </c>
      <c r="F164" s="9">
        <v>52</v>
      </c>
      <c r="G164" s="10">
        <v>43355.871712963002</v>
      </c>
      <c r="H164" s="10">
        <v>43355.925682870402</v>
      </c>
      <c r="I164" s="39">
        <v>1.2952777777777778</v>
      </c>
      <c r="J164" s="9">
        <v>2304</v>
      </c>
      <c r="K164" s="9" t="s">
        <v>4</v>
      </c>
      <c r="L164" s="9">
        <v>7301</v>
      </c>
      <c r="M164" s="8" t="s">
        <v>53</v>
      </c>
      <c r="N164" s="8" t="s">
        <v>51</v>
      </c>
      <c r="O164" s="12">
        <v>298351.19</v>
      </c>
      <c r="P164" s="27">
        <v>6122152.9800000004</v>
      </c>
      <c r="Q164" s="13" t="s">
        <v>228</v>
      </c>
    </row>
    <row r="165" spans="2:17">
      <c r="B165" s="8">
        <v>201800395</v>
      </c>
      <c r="C165" s="8">
        <v>6</v>
      </c>
      <c r="D165" s="8">
        <v>1</v>
      </c>
      <c r="E165" s="8">
        <v>50</v>
      </c>
      <c r="F165" s="9">
        <v>71</v>
      </c>
      <c r="G165" s="10">
        <v>43359.467708333301</v>
      </c>
      <c r="H165" s="10">
        <v>43359.529479166697</v>
      </c>
      <c r="I165" s="39">
        <v>1.4824999999999999</v>
      </c>
      <c r="J165" s="9">
        <v>2305</v>
      </c>
      <c r="K165" s="9" t="s">
        <v>4</v>
      </c>
      <c r="L165" s="9">
        <v>7301</v>
      </c>
      <c r="M165" s="8" t="s">
        <v>53</v>
      </c>
      <c r="N165" s="8" t="s">
        <v>51</v>
      </c>
      <c r="O165" s="12">
        <v>297525.01</v>
      </c>
      <c r="P165" s="27">
        <v>6118481.0499999998</v>
      </c>
      <c r="Q165" s="13" t="s">
        <v>264</v>
      </c>
    </row>
    <row r="166" spans="2:17">
      <c r="B166" s="8">
        <v>201800397</v>
      </c>
      <c r="C166" s="8">
        <v>6</v>
      </c>
      <c r="D166" s="8">
        <v>60</v>
      </c>
      <c r="E166" s="8">
        <v>4178</v>
      </c>
      <c r="F166" s="9">
        <v>1066</v>
      </c>
      <c r="G166" s="10">
        <v>43361.4053472222</v>
      </c>
      <c r="H166" s="10">
        <v>43361.462361111102</v>
      </c>
      <c r="I166" s="39">
        <v>1.3683333333333334</v>
      </c>
      <c r="J166" s="9">
        <v>1101</v>
      </c>
      <c r="K166" s="9" t="s">
        <v>4</v>
      </c>
      <c r="L166" s="9">
        <v>7301</v>
      </c>
      <c r="M166" s="8" t="s">
        <v>53</v>
      </c>
      <c r="N166" s="8" t="s">
        <v>51</v>
      </c>
      <c r="O166" s="12">
        <v>297816.65500000003</v>
      </c>
      <c r="P166" s="27">
        <v>6122644.5880000005</v>
      </c>
      <c r="Q166" s="13" t="s">
        <v>265</v>
      </c>
    </row>
    <row r="167" spans="2:17">
      <c r="B167" s="8">
        <v>201800398</v>
      </c>
      <c r="C167" s="8">
        <v>6</v>
      </c>
      <c r="D167" s="8">
        <v>1</v>
      </c>
      <c r="E167" s="8">
        <v>75</v>
      </c>
      <c r="F167" s="9">
        <v>28</v>
      </c>
      <c r="G167" s="10">
        <v>43361.487905092603</v>
      </c>
      <c r="H167" s="10">
        <v>43361.522395833301</v>
      </c>
      <c r="I167" s="39">
        <v>0.82777777777777772</v>
      </c>
      <c r="J167" s="9">
        <v>2305</v>
      </c>
      <c r="K167" s="9" t="s">
        <v>4</v>
      </c>
      <c r="L167" s="9">
        <v>7301</v>
      </c>
      <c r="M167" s="8" t="s">
        <v>53</v>
      </c>
      <c r="N167" s="8" t="s">
        <v>51</v>
      </c>
      <c r="O167" s="12">
        <v>297365.76000000001</v>
      </c>
      <c r="P167" s="27">
        <v>6122004.3300000001</v>
      </c>
      <c r="Q167" s="13" t="s">
        <v>266</v>
      </c>
    </row>
    <row r="168" spans="2:17">
      <c r="B168" s="8">
        <v>201800408</v>
      </c>
      <c r="C168" s="8">
        <v>6</v>
      </c>
      <c r="D168" s="8">
        <v>1</v>
      </c>
      <c r="E168" s="8">
        <v>50</v>
      </c>
      <c r="F168" s="9">
        <v>71</v>
      </c>
      <c r="G168" s="10">
        <v>43370.5141435185</v>
      </c>
      <c r="H168" s="10">
        <v>43370.565972222197</v>
      </c>
      <c r="I168" s="39">
        <v>1.2438888888888888</v>
      </c>
      <c r="J168" s="9">
        <v>2301</v>
      </c>
      <c r="K168" s="9" t="s">
        <v>4</v>
      </c>
      <c r="L168" s="9">
        <v>7301</v>
      </c>
      <c r="M168" s="8" t="s">
        <v>53</v>
      </c>
      <c r="N168" s="8" t="s">
        <v>51</v>
      </c>
      <c r="O168" s="12">
        <v>297525.01</v>
      </c>
      <c r="P168" s="27">
        <v>6118481.0499999998</v>
      </c>
      <c r="Q168" s="13" t="s">
        <v>264</v>
      </c>
    </row>
    <row r="169" spans="2:17">
      <c r="B169" s="8">
        <v>201800415</v>
      </c>
      <c r="C169" s="8">
        <v>6</v>
      </c>
      <c r="D169" s="8">
        <v>5</v>
      </c>
      <c r="E169" s="8">
        <v>480</v>
      </c>
      <c r="F169" s="9">
        <v>226</v>
      </c>
      <c r="G169" s="10">
        <v>43382.825023148202</v>
      </c>
      <c r="H169" s="10">
        <v>43382.885694444398</v>
      </c>
      <c r="I169" s="39">
        <v>1.4561111111111111</v>
      </c>
      <c r="J169" s="9">
        <v>1501</v>
      </c>
      <c r="K169" s="9" t="s">
        <v>4</v>
      </c>
      <c r="L169" s="9">
        <v>7301</v>
      </c>
      <c r="M169" s="8" t="s">
        <v>53</v>
      </c>
      <c r="N169" s="8" t="s">
        <v>51</v>
      </c>
      <c r="O169" s="12">
        <v>297558.58500000002</v>
      </c>
      <c r="P169" s="27">
        <v>6121860.5449999999</v>
      </c>
      <c r="Q169" s="13" t="s">
        <v>169</v>
      </c>
    </row>
    <row r="170" spans="2:17">
      <c r="B170" s="8">
        <v>201800420</v>
      </c>
      <c r="C170" s="8">
        <v>6</v>
      </c>
      <c r="D170" s="8">
        <v>5</v>
      </c>
      <c r="E170" s="8">
        <v>98</v>
      </c>
      <c r="F170" s="9">
        <v>37</v>
      </c>
      <c r="G170" s="10">
        <v>43396.418055555601</v>
      </c>
      <c r="H170" s="10">
        <v>43396.526388888902</v>
      </c>
      <c r="I170" s="39">
        <v>2.6</v>
      </c>
      <c r="J170" s="9">
        <v>2607</v>
      </c>
      <c r="K170" s="9" t="s">
        <v>4</v>
      </c>
      <c r="L170" s="9">
        <v>7301</v>
      </c>
      <c r="M170" s="8" t="s">
        <v>53</v>
      </c>
      <c r="N170" s="8" t="s">
        <v>51</v>
      </c>
      <c r="O170" s="12">
        <v>299827.91100000002</v>
      </c>
      <c r="P170" s="27">
        <v>6124864.1150000002</v>
      </c>
      <c r="Q170" s="13" t="s">
        <v>280</v>
      </c>
    </row>
    <row r="171" spans="2:17">
      <c r="B171" s="8">
        <v>201800422</v>
      </c>
      <c r="C171" s="8">
        <v>6</v>
      </c>
      <c r="D171" s="8">
        <v>1</v>
      </c>
      <c r="E171" s="8">
        <v>45</v>
      </c>
      <c r="F171" s="9">
        <v>2</v>
      </c>
      <c r="G171" s="10">
        <v>43398.786805555603</v>
      </c>
      <c r="H171" s="10">
        <v>43398.829861111102</v>
      </c>
      <c r="I171" s="39">
        <v>1.0333333333333334</v>
      </c>
      <c r="J171" s="9">
        <v>2305</v>
      </c>
      <c r="K171" s="9" t="s">
        <v>4</v>
      </c>
      <c r="L171" s="9">
        <v>7301</v>
      </c>
      <c r="M171" s="8" t="s">
        <v>53</v>
      </c>
      <c r="N171" s="8" t="s">
        <v>51</v>
      </c>
      <c r="O171" s="12">
        <v>302232.71000000002</v>
      </c>
      <c r="P171" s="27">
        <v>6121878.8499999996</v>
      </c>
      <c r="Q171" s="13" t="s">
        <v>282</v>
      </c>
    </row>
    <row r="172" spans="2:17">
      <c r="B172" s="8">
        <v>201800423</v>
      </c>
      <c r="C172" s="8">
        <v>6</v>
      </c>
      <c r="D172" s="8">
        <v>1</v>
      </c>
      <c r="E172" s="8">
        <v>45</v>
      </c>
      <c r="F172" s="9">
        <v>29</v>
      </c>
      <c r="G172" s="10">
        <v>43399.780509259297</v>
      </c>
      <c r="H172" s="10">
        <v>43399.840590277803</v>
      </c>
      <c r="I172" s="39">
        <v>1.4419444444444445</v>
      </c>
      <c r="J172" s="9">
        <v>2401</v>
      </c>
      <c r="K172" s="9" t="s">
        <v>4</v>
      </c>
      <c r="L172" s="9">
        <v>7301</v>
      </c>
      <c r="M172" s="8" t="s">
        <v>53</v>
      </c>
      <c r="N172" s="8" t="s">
        <v>51</v>
      </c>
      <c r="O172" s="12">
        <v>297804.88400000002</v>
      </c>
      <c r="P172" s="27">
        <v>6122599.0190000003</v>
      </c>
      <c r="Q172" s="13" t="s">
        <v>283</v>
      </c>
    </row>
    <row r="173" spans="2:17">
      <c r="B173" s="8">
        <v>201800427</v>
      </c>
      <c r="C173" s="8">
        <v>6</v>
      </c>
      <c r="D173" s="8">
        <v>1</v>
      </c>
      <c r="E173" s="8">
        <v>25</v>
      </c>
      <c r="F173" s="9">
        <v>12</v>
      </c>
      <c r="G173" s="10">
        <v>43402.606747685197</v>
      </c>
      <c r="H173" s="10">
        <v>43402.659317129597</v>
      </c>
      <c r="I173" s="39">
        <v>1.2616666666666667</v>
      </c>
      <c r="J173" s="9">
        <v>1101</v>
      </c>
      <c r="K173" s="9" t="s">
        <v>4</v>
      </c>
      <c r="L173" s="9">
        <v>7301</v>
      </c>
      <c r="M173" s="8" t="s">
        <v>53</v>
      </c>
      <c r="N173" s="8" t="s">
        <v>51</v>
      </c>
      <c r="O173" s="12">
        <v>301168.50099999999</v>
      </c>
      <c r="P173" s="27">
        <v>6124575.2170000002</v>
      </c>
      <c r="Q173" s="13" t="s">
        <v>286</v>
      </c>
    </row>
    <row r="174" spans="2:17">
      <c r="B174" s="8">
        <v>201800428</v>
      </c>
      <c r="C174" s="8">
        <v>6</v>
      </c>
      <c r="D174" s="8">
        <v>2</v>
      </c>
      <c r="E174" s="8">
        <v>30</v>
      </c>
      <c r="F174" s="9">
        <v>16</v>
      </c>
      <c r="G174" s="10">
        <v>43402.608009259297</v>
      </c>
      <c r="H174" s="10">
        <v>43402.654166666704</v>
      </c>
      <c r="I174" s="39">
        <v>1.1077777777777778</v>
      </c>
      <c r="J174" s="9">
        <v>1101</v>
      </c>
      <c r="K174" s="9" t="s">
        <v>4</v>
      </c>
      <c r="L174" s="9">
        <v>7301</v>
      </c>
      <c r="M174" s="8" t="s">
        <v>53</v>
      </c>
      <c r="N174" s="8" t="s">
        <v>51</v>
      </c>
      <c r="O174" s="12">
        <v>298315.18099999998</v>
      </c>
      <c r="P174" s="27">
        <v>6122747.25</v>
      </c>
      <c r="Q174" s="13" t="s">
        <v>156</v>
      </c>
    </row>
    <row r="175" spans="2:17">
      <c r="B175" s="8">
        <v>201800432</v>
      </c>
      <c r="C175" s="8">
        <v>6</v>
      </c>
      <c r="D175" s="8">
        <v>7</v>
      </c>
      <c r="E175" s="8">
        <v>545</v>
      </c>
      <c r="F175" s="9">
        <v>10</v>
      </c>
      <c r="G175" s="10">
        <v>43403.419097222199</v>
      </c>
      <c r="H175" s="10">
        <v>43403.471689814804</v>
      </c>
      <c r="I175" s="39">
        <v>1.2622222222222221</v>
      </c>
      <c r="J175" s="9">
        <v>2606</v>
      </c>
      <c r="K175" s="9" t="s">
        <v>4</v>
      </c>
      <c r="L175" s="9">
        <v>7301</v>
      </c>
      <c r="M175" s="8" t="s">
        <v>53</v>
      </c>
      <c r="N175" s="8" t="s">
        <v>275</v>
      </c>
      <c r="O175" s="12">
        <v>300335.701</v>
      </c>
      <c r="P175" s="27">
        <v>6115944.9199999999</v>
      </c>
      <c r="Q175" s="13" t="s">
        <v>227</v>
      </c>
    </row>
    <row r="176" spans="2:17">
      <c r="B176" s="8">
        <v>201800435</v>
      </c>
      <c r="C176" s="8">
        <v>6</v>
      </c>
      <c r="D176" s="8">
        <v>4</v>
      </c>
      <c r="E176" s="8">
        <v>380</v>
      </c>
      <c r="F176" s="9">
        <v>7</v>
      </c>
      <c r="G176" s="10">
        <v>43404.293090277803</v>
      </c>
      <c r="H176" s="10">
        <v>43404.375</v>
      </c>
      <c r="I176" s="39">
        <v>1.9658333333333333</v>
      </c>
      <c r="J176" s="9">
        <v>2401</v>
      </c>
      <c r="K176" s="9" t="s">
        <v>4</v>
      </c>
      <c r="L176" s="9">
        <v>7301</v>
      </c>
      <c r="M176" s="8" t="s">
        <v>53</v>
      </c>
      <c r="N176" s="8" t="s">
        <v>51</v>
      </c>
      <c r="O176" s="12">
        <v>301141.67499999999</v>
      </c>
      <c r="P176" s="27">
        <v>6115501.1890000002</v>
      </c>
      <c r="Q176" s="13" t="s">
        <v>242</v>
      </c>
    </row>
    <row r="177" spans="2:17">
      <c r="B177" s="8">
        <v>201800436</v>
      </c>
      <c r="C177" s="8">
        <v>6</v>
      </c>
      <c r="D177" s="8">
        <v>1</v>
      </c>
      <c r="E177" s="8">
        <v>150</v>
      </c>
      <c r="F177" s="9">
        <v>115</v>
      </c>
      <c r="G177" s="10">
        <v>43404.594791666699</v>
      </c>
      <c r="H177" s="10">
        <v>43404.640277777798</v>
      </c>
      <c r="I177" s="39">
        <v>1.0916666666666666</v>
      </c>
      <c r="J177" s="9">
        <v>2607</v>
      </c>
      <c r="K177" s="9" t="s">
        <v>4</v>
      </c>
      <c r="L177" s="9">
        <v>7301</v>
      </c>
      <c r="M177" s="8" t="s">
        <v>53</v>
      </c>
      <c r="N177" s="8" t="s">
        <v>51</v>
      </c>
      <c r="O177" s="12">
        <v>301878.33</v>
      </c>
      <c r="P177" s="27">
        <v>6117837.4699999997</v>
      </c>
      <c r="Q177" s="13" t="s">
        <v>218</v>
      </c>
    </row>
    <row r="178" spans="2:17">
      <c r="B178" s="8">
        <v>201800441</v>
      </c>
      <c r="C178" s="8">
        <v>6</v>
      </c>
      <c r="D178" s="8">
        <v>2</v>
      </c>
      <c r="E178" s="8">
        <v>30</v>
      </c>
      <c r="F178" s="9">
        <v>8</v>
      </c>
      <c r="G178" s="10">
        <v>43412.417627314797</v>
      </c>
      <c r="H178" s="10">
        <v>43412.553749999999</v>
      </c>
      <c r="I178" s="39">
        <v>3.2669444444444444</v>
      </c>
      <c r="J178" s="9">
        <v>2607</v>
      </c>
      <c r="K178" s="9" t="s">
        <v>4</v>
      </c>
      <c r="L178" s="9">
        <v>7301</v>
      </c>
      <c r="M178" s="8" t="s">
        <v>53</v>
      </c>
      <c r="N178" s="8" t="s">
        <v>51</v>
      </c>
      <c r="O178" s="12">
        <v>296898.54200000002</v>
      </c>
      <c r="P178" s="27">
        <v>6124008.3509999998</v>
      </c>
      <c r="Q178" s="13" t="s">
        <v>293</v>
      </c>
    </row>
    <row r="179" spans="2:17">
      <c r="B179" s="8">
        <v>201800444</v>
      </c>
      <c r="C179" s="8">
        <v>6</v>
      </c>
      <c r="D179" s="8">
        <v>3</v>
      </c>
      <c r="E179" s="8">
        <v>80</v>
      </c>
      <c r="F179" s="9">
        <v>25</v>
      </c>
      <c r="G179" s="10">
        <v>43415.686435185198</v>
      </c>
      <c r="H179" s="10">
        <v>43415.729166666701</v>
      </c>
      <c r="I179" s="39">
        <v>1.0255555555555556</v>
      </c>
      <c r="J179" s="9">
        <v>1802</v>
      </c>
      <c r="K179" s="9" t="s">
        <v>4</v>
      </c>
      <c r="L179" s="9">
        <v>7301</v>
      </c>
      <c r="M179" s="8" t="s">
        <v>53</v>
      </c>
      <c r="N179" s="8" t="s">
        <v>51</v>
      </c>
      <c r="O179" s="12">
        <v>300209.61599999998</v>
      </c>
      <c r="P179" s="27">
        <v>6125497.477</v>
      </c>
      <c r="Q179" s="13" t="s">
        <v>296</v>
      </c>
    </row>
    <row r="180" spans="2:17">
      <c r="B180" s="8">
        <v>201800457</v>
      </c>
      <c r="C180" s="8">
        <v>6</v>
      </c>
      <c r="D180" s="8">
        <v>9</v>
      </c>
      <c r="E180" s="8">
        <v>250</v>
      </c>
      <c r="F180" s="9">
        <v>18</v>
      </c>
      <c r="G180" s="10">
        <v>43423.721516203703</v>
      </c>
      <c r="H180" s="10">
        <v>43423.810891203699</v>
      </c>
      <c r="I180" s="39">
        <v>2.145</v>
      </c>
      <c r="J180" s="9">
        <v>2407</v>
      </c>
      <c r="K180" s="9" t="s">
        <v>4</v>
      </c>
      <c r="L180" s="9">
        <v>7301</v>
      </c>
      <c r="M180" s="8" t="s">
        <v>53</v>
      </c>
      <c r="N180" s="8" t="s">
        <v>51</v>
      </c>
      <c r="O180" s="12">
        <v>301424.60700000002</v>
      </c>
      <c r="P180" s="27">
        <v>6122647.4740000004</v>
      </c>
      <c r="Q180" s="13" t="s">
        <v>302</v>
      </c>
    </row>
    <row r="181" spans="2:17">
      <c r="B181" s="8">
        <v>201801699</v>
      </c>
      <c r="C181" s="8">
        <v>6</v>
      </c>
      <c r="D181" s="8">
        <v>11</v>
      </c>
      <c r="E181" s="8">
        <v>440</v>
      </c>
      <c r="F181" s="9">
        <v>25</v>
      </c>
      <c r="G181" s="10">
        <v>43446.414479166699</v>
      </c>
      <c r="H181" s="10">
        <v>43446.632476851897</v>
      </c>
      <c r="I181" s="39">
        <v>5.2319444444444443</v>
      </c>
      <c r="J181" s="9">
        <v>23</v>
      </c>
      <c r="K181" s="9" t="s">
        <v>4</v>
      </c>
      <c r="L181" s="9">
        <v>7301</v>
      </c>
      <c r="M181" s="8" t="s">
        <v>53</v>
      </c>
      <c r="N181" s="8" t="s">
        <v>51</v>
      </c>
      <c r="O181" s="12">
        <v>299939.17200000002</v>
      </c>
      <c r="P181" s="27">
        <v>6118780.4970000004</v>
      </c>
      <c r="Q181" s="13" t="s">
        <v>313</v>
      </c>
    </row>
    <row r="182" spans="2:17">
      <c r="B182" s="8">
        <v>201801704</v>
      </c>
      <c r="C182" s="8">
        <v>6</v>
      </c>
      <c r="D182" s="8">
        <v>19</v>
      </c>
      <c r="E182" s="8">
        <v>670</v>
      </c>
      <c r="F182" s="9">
        <v>51</v>
      </c>
      <c r="G182" s="10">
        <v>43447.585879629602</v>
      </c>
      <c r="H182" s="10">
        <v>43447.612280092602</v>
      </c>
      <c r="I182" s="39">
        <v>0.63361111111111112</v>
      </c>
      <c r="J182" s="9">
        <v>20</v>
      </c>
      <c r="K182" s="9" t="s">
        <v>4</v>
      </c>
      <c r="L182" s="9">
        <v>7301</v>
      </c>
      <c r="M182" s="8" t="s">
        <v>53</v>
      </c>
      <c r="N182" s="8" t="s">
        <v>51</v>
      </c>
      <c r="O182" s="12">
        <v>301280.783</v>
      </c>
      <c r="P182" s="27">
        <v>6119630.4249999998</v>
      </c>
      <c r="Q182" s="13" t="s">
        <v>315</v>
      </c>
    </row>
    <row r="183" spans="2:17">
      <c r="B183" s="8">
        <v>201801731</v>
      </c>
      <c r="C183" s="8">
        <v>6</v>
      </c>
      <c r="D183" s="8">
        <v>0</v>
      </c>
      <c r="E183" s="8">
        <v>0</v>
      </c>
      <c r="F183" s="9">
        <v>22</v>
      </c>
      <c r="G183" s="10">
        <v>43455.584328703699</v>
      </c>
      <c r="H183" s="10">
        <v>43455.626041666699</v>
      </c>
      <c r="I183" s="39">
        <v>1.0011111111111111</v>
      </c>
      <c r="J183" s="9">
        <v>26</v>
      </c>
      <c r="K183" s="9" t="s">
        <v>4</v>
      </c>
      <c r="L183" s="9">
        <v>7301</v>
      </c>
      <c r="M183" s="8" t="s">
        <v>53</v>
      </c>
      <c r="N183" s="8" t="s">
        <v>51</v>
      </c>
      <c r="O183" s="12">
        <v>301082.32199999999</v>
      </c>
      <c r="P183" s="27">
        <v>6124727.2390000001</v>
      </c>
      <c r="Q183" s="13" t="s">
        <v>318</v>
      </c>
    </row>
    <row r="184" spans="2:17">
      <c r="B184" s="8">
        <v>201801760</v>
      </c>
      <c r="C184" s="8">
        <v>6</v>
      </c>
      <c r="D184" s="8">
        <v>0</v>
      </c>
      <c r="E184" s="8">
        <v>0</v>
      </c>
      <c r="F184" s="9">
        <v>12</v>
      </c>
      <c r="G184" s="10">
        <v>43463.133148148103</v>
      </c>
      <c r="H184" s="10">
        <v>43463.299780092602</v>
      </c>
      <c r="I184" s="39">
        <v>3.9991666666666665</v>
      </c>
      <c r="J184" s="9">
        <v>20</v>
      </c>
      <c r="K184" s="9" t="s">
        <v>4</v>
      </c>
      <c r="L184" s="9">
        <v>7301</v>
      </c>
      <c r="M184" s="8" t="s">
        <v>53</v>
      </c>
      <c r="N184" s="8" t="s">
        <v>51</v>
      </c>
      <c r="O184" s="12">
        <v>298477.875</v>
      </c>
      <c r="P184" s="27">
        <v>6125599.4079999998</v>
      </c>
      <c r="Q184" s="13" t="s">
        <v>324</v>
      </c>
    </row>
    <row r="185" spans="2:17">
      <c r="B185" s="8">
        <v>201801761</v>
      </c>
      <c r="C185" s="8">
        <v>6</v>
      </c>
      <c r="D185" s="8">
        <v>3</v>
      </c>
      <c r="E185" s="8">
        <v>45</v>
      </c>
      <c r="F185" s="9">
        <v>57</v>
      </c>
      <c r="G185" s="10">
        <v>43463.475578703699</v>
      </c>
      <c r="H185" s="10">
        <v>43463.519444444399</v>
      </c>
      <c r="I185" s="39">
        <v>1.0527777777777778</v>
      </c>
      <c r="J185" s="9">
        <v>30</v>
      </c>
      <c r="K185" s="9" t="s">
        <v>4</v>
      </c>
      <c r="L185" s="9">
        <v>7301</v>
      </c>
      <c r="M185" s="8" t="s">
        <v>53</v>
      </c>
      <c r="N185" s="8" t="s">
        <v>51</v>
      </c>
      <c r="O185" s="12">
        <v>301641.56699999998</v>
      </c>
      <c r="P185" s="27">
        <v>6119108.5719999997</v>
      </c>
      <c r="Q185" s="13" t="s">
        <v>325</v>
      </c>
    </row>
    <row r="186" spans="2:17">
      <c r="B186" s="8">
        <v>201801763</v>
      </c>
      <c r="C186" s="8">
        <v>6</v>
      </c>
      <c r="D186" s="8">
        <v>1</v>
      </c>
      <c r="E186" s="8">
        <v>150</v>
      </c>
      <c r="F186" s="9">
        <v>9</v>
      </c>
      <c r="G186" s="10">
        <v>43463.493703703702</v>
      </c>
      <c r="H186" s="10">
        <v>43463.630775463003</v>
      </c>
      <c r="I186" s="39">
        <v>3.2897222222222222</v>
      </c>
      <c r="J186" s="9">
        <v>29</v>
      </c>
      <c r="K186" s="9" t="s">
        <v>4</v>
      </c>
      <c r="L186" s="9">
        <v>7301</v>
      </c>
      <c r="M186" s="8" t="s">
        <v>53</v>
      </c>
      <c r="N186" s="8" t="s">
        <v>51</v>
      </c>
      <c r="O186" s="12">
        <v>297810.3</v>
      </c>
      <c r="P186" s="27">
        <v>6122790.2759999996</v>
      </c>
      <c r="Q186" s="13" t="s">
        <v>326</v>
      </c>
    </row>
    <row r="187" spans="2:17">
      <c r="B187" s="8">
        <v>201801777</v>
      </c>
      <c r="C187" s="8">
        <v>6</v>
      </c>
      <c r="D187" s="8">
        <v>27</v>
      </c>
      <c r="E187" s="8">
        <v>2561</v>
      </c>
      <c r="F187" s="9">
        <v>682</v>
      </c>
      <c r="G187" s="10">
        <v>43465.034699074102</v>
      </c>
      <c r="H187" s="10">
        <v>43465.031539351898</v>
      </c>
      <c r="I187" s="39">
        <v>6.0555555555555557E-2</v>
      </c>
      <c r="J187" s="9">
        <v>4</v>
      </c>
      <c r="K187" s="9" t="s">
        <v>4</v>
      </c>
      <c r="L187" s="9">
        <v>7301</v>
      </c>
      <c r="M187" s="8" t="s">
        <v>53</v>
      </c>
      <c r="N187" s="8" t="s">
        <v>51</v>
      </c>
      <c r="O187" s="12">
        <v>298065.17700000003</v>
      </c>
      <c r="P187" s="27">
        <v>6122842.5389999999</v>
      </c>
      <c r="Q187" s="13" t="s">
        <v>332</v>
      </c>
    </row>
    <row r="188" spans="2:17">
      <c r="B188" s="9">
        <v>201900003</v>
      </c>
      <c r="C188" s="8">
        <v>6</v>
      </c>
      <c r="D188" s="8">
        <v>3</v>
      </c>
      <c r="E188" s="8">
        <v>170</v>
      </c>
      <c r="F188" s="9">
        <v>51</v>
      </c>
      <c r="G188" s="10">
        <v>43467.420717592591</v>
      </c>
      <c r="H188" s="10">
        <v>43467.541666666664</v>
      </c>
      <c r="I188" s="11">
        <v>2.9</v>
      </c>
      <c r="J188" s="9">
        <v>23</v>
      </c>
      <c r="K188" s="9" t="s">
        <v>4</v>
      </c>
      <c r="L188" s="8">
        <v>7301</v>
      </c>
      <c r="M188" s="8" t="s">
        <v>53</v>
      </c>
      <c r="N188" s="8" t="s">
        <v>51</v>
      </c>
      <c r="O188" s="8">
        <v>298715.261</v>
      </c>
      <c r="P188" s="12">
        <v>6125307.142</v>
      </c>
      <c r="Q188" s="13" t="s">
        <v>335</v>
      </c>
    </row>
    <row r="189" spans="2:17">
      <c r="B189" s="9">
        <v>201900006</v>
      </c>
      <c r="C189" s="8">
        <v>6</v>
      </c>
      <c r="D189" s="8">
        <v>0</v>
      </c>
      <c r="E189" s="8">
        <v>0</v>
      </c>
      <c r="F189" s="9">
        <v>31</v>
      </c>
      <c r="G189" s="10">
        <v>43467.820347222223</v>
      </c>
      <c r="H189" s="10">
        <v>43467.85428240741</v>
      </c>
      <c r="I189" s="11">
        <v>0.81</v>
      </c>
      <c r="J189" s="9">
        <v>5</v>
      </c>
      <c r="K189" s="9" t="s">
        <v>4</v>
      </c>
      <c r="L189" s="8">
        <v>7301</v>
      </c>
      <c r="M189" s="8" t="s">
        <v>53</v>
      </c>
      <c r="N189" s="8" t="s">
        <v>275</v>
      </c>
      <c r="O189" s="8">
        <v>298029.96100000001</v>
      </c>
      <c r="P189" s="12">
        <v>6118548.7989999996</v>
      </c>
      <c r="Q189" s="13" t="s">
        <v>336</v>
      </c>
    </row>
    <row r="190" spans="2:17">
      <c r="B190" s="9">
        <v>201900021</v>
      </c>
      <c r="C190" s="8">
        <v>6</v>
      </c>
      <c r="D190" s="8">
        <v>75</v>
      </c>
      <c r="E190" s="8">
        <v>3721</v>
      </c>
      <c r="F190" s="9">
        <v>697</v>
      </c>
      <c r="G190" s="10">
        <v>43469.67224537037</v>
      </c>
      <c r="H190" s="10">
        <v>43469.674305555556</v>
      </c>
      <c r="I190" s="11">
        <v>0.05</v>
      </c>
      <c r="J190" s="9">
        <v>20</v>
      </c>
      <c r="K190" s="9" t="s">
        <v>4</v>
      </c>
      <c r="L190" s="8">
        <v>7301</v>
      </c>
      <c r="M190" s="8" t="s">
        <v>53</v>
      </c>
      <c r="N190" s="8" t="s">
        <v>51</v>
      </c>
      <c r="O190" s="8">
        <v>296562.15950000001</v>
      </c>
      <c r="P190" s="12">
        <v>6125517.6129000001</v>
      </c>
      <c r="Q190" s="13" t="s">
        <v>338</v>
      </c>
    </row>
    <row r="191" spans="2:17">
      <c r="B191" s="9">
        <v>201900021</v>
      </c>
      <c r="C191" s="8">
        <v>6</v>
      </c>
      <c r="D191" s="8">
        <v>43</v>
      </c>
      <c r="E191" s="8">
        <v>1588</v>
      </c>
      <c r="F191" s="9">
        <v>321</v>
      </c>
      <c r="G191" s="10">
        <v>43469.679398148146</v>
      </c>
      <c r="H191" s="10">
        <v>43469.705625000002</v>
      </c>
      <c r="I191" s="11">
        <v>0.63</v>
      </c>
      <c r="J191" s="9">
        <v>20</v>
      </c>
      <c r="K191" s="9" t="s">
        <v>4</v>
      </c>
      <c r="L191" s="8">
        <v>7301</v>
      </c>
      <c r="M191" s="8" t="s">
        <v>53</v>
      </c>
      <c r="N191" s="8" t="s">
        <v>51</v>
      </c>
      <c r="O191" s="8">
        <v>299817.34899999999</v>
      </c>
      <c r="P191" s="12">
        <v>6124722.2659999998</v>
      </c>
      <c r="Q191" s="13" t="s">
        <v>338</v>
      </c>
    </row>
    <row r="192" spans="2:17">
      <c r="B192" s="9">
        <v>201900021</v>
      </c>
      <c r="C192" s="8">
        <v>6</v>
      </c>
      <c r="D192" s="8">
        <v>1</v>
      </c>
      <c r="E192" s="8">
        <v>75</v>
      </c>
      <c r="F192" s="9">
        <v>12</v>
      </c>
      <c r="G192" s="10">
        <v>43469.679398148146</v>
      </c>
      <c r="H192" s="10">
        <v>43469.806180555555</v>
      </c>
      <c r="I192" s="11">
        <v>3.04</v>
      </c>
      <c r="J192" s="9">
        <v>20</v>
      </c>
      <c r="K192" s="9" t="s">
        <v>4</v>
      </c>
      <c r="L192" s="8">
        <v>7301</v>
      </c>
      <c r="M192" s="8" t="s">
        <v>53</v>
      </c>
      <c r="N192" s="8" t="s">
        <v>51</v>
      </c>
      <c r="O192" s="8">
        <v>299817.34899999999</v>
      </c>
      <c r="P192" s="12">
        <v>6124722.2659999998</v>
      </c>
      <c r="Q192" s="13" t="s">
        <v>338</v>
      </c>
    </row>
    <row r="193" spans="2:17">
      <c r="B193" s="9">
        <v>201900027</v>
      </c>
      <c r="C193" s="8">
        <v>6</v>
      </c>
      <c r="D193" s="8">
        <v>4</v>
      </c>
      <c r="E193" s="8">
        <v>2480</v>
      </c>
      <c r="F193" s="9">
        <v>10</v>
      </c>
      <c r="G193" s="10">
        <v>43470.727141203701</v>
      </c>
      <c r="H193" s="10">
        <v>43470.751493055555</v>
      </c>
      <c r="I193" s="11">
        <v>0.57999999999999996</v>
      </c>
      <c r="J193" s="9">
        <v>29</v>
      </c>
      <c r="K193" s="9" t="s">
        <v>4</v>
      </c>
      <c r="L193" s="8">
        <v>7301</v>
      </c>
      <c r="M193" s="8" t="s">
        <v>53</v>
      </c>
      <c r="N193" s="8" t="s">
        <v>51</v>
      </c>
      <c r="O193" s="8">
        <v>296990.03950000001</v>
      </c>
      <c r="P193" s="12">
        <v>6124089.8494999995</v>
      </c>
      <c r="Q193" s="13" t="s">
        <v>339</v>
      </c>
    </row>
    <row r="194" spans="2:17">
      <c r="B194" s="9">
        <v>201900051</v>
      </c>
      <c r="C194" s="8">
        <v>6</v>
      </c>
      <c r="D194" s="8">
        <v>0</v>
      </c>
      <c r="E194" s="8">
        <v>0</v>
      </c>
      <c r="F194" s="9">
        <v>4</v>
      </c>
      <c r="G194" s="10">
        <v>43477.882476851853</v>
      </c>
      <c r="H194" s="10">
        <v>43477.926157407404</v>
      </c>
      <c r="I194" s="11">
        <v>1.05</v>
      </c>
      <c r="J194" s="9">
        <v>26</v>
      </c>
      <c r="K194" s="9" t="s">
        <v>4</v>
      </c>
      <c r="L194" s="8">
        <v>7301</v>
      </c>
      <c r="M194" s="8" t="s">
        <v>53</v>
      </c>
      <c r="N194" s="8" t="s">
        <v>275</v>
      </c>
      <c r="O194" s="8">
        <v>296133.35600000003</v>
      </c>
      <c r="P194" s="12">
        <v>6123537.5310000004</v>
      </c>
      <c r="Q194" s="13" t="s">
        <v>345</v>
      </c>
    </row>
    <row r="195" spans="2:17">
      <c r="B195" s="9">
        <v>201900059</v>
      </c>
      <c r="C195" s="8">
        <v>6</v>
      </c>
      <c r="D195" s="8">
        <v>0</v>
      </c>
      <c r="E195" s="8">
        <v>0</v>
      </c>
      <c r="F195" s="9">
        <v>42</v>
      </c>
      <c r="G195" s="10">
        <v>43480.654409722221</v>
      </c>
      <c r="H195" s="10">
        <v>43480.754166666666</v>
      </c>
      <c r="I195" s="11">
        <v>2.39</v>
      </c>
      <c r="J195" s="9">
        <v>3</v>
      </c>
      <c r="K195" s="9" t="s">
        <v>4</v>
      </c>
      <c r="L195" s="8">
        <v>7301</v>
      </c>
      <c r="M195" s="8" t="s">
        <v>53</v>
      </c>
      <c r="N195" s="8" t="s">
        <v>275</v>
      </c>
      <c r="O195" s="8">
        <v>298812.565</v>
      </c>
      <c r="P195" s="12">
        <v>6115679.716</v>
      </c>
      <c r="Q195" s="13" t="s">
        <v>348</v>
      </c>
    </row>
    <row r="196" spans="2:17">
      <c r="B196" s="9">
        <v>201900059</v>
      </c>
      <c r="C196" s="8">
        <v>6</v>
      </c>
      <c r="D196" s="8">
        <v>0</v>
      </c>
      <c r="E196" s="8">
        <v>0</v>
      </c>
      <c r="F196" s="9">
        <v>36</v>
      </c>
      <c r="G196" s="10">
        <v>43480.689456018517</v>
      </c>
      <c r="H196" s="10">
        <v>43480.756944444445</v>
      </c>
      <c r="I196" s="11">
        <v>1.62</v>
      </c>
      <c r="J196" s="9">
        <v>3</v>
      </c>
      <c r="K196" s="9" t="s">
        <v>4</v>
      </c>
      <c r="L196" s="8">
        <v>7301</v>
      </c>
      <c r="M196" s="8" t="s">
        <v>53</v>
      </c>
      <c r="N196" s="8" t="s">
        <v>275</v>
      </c>
      <c r="O196" s="8">
        <v>298620.46399999998</v>
      </c>
      <c r="P196" s="12">
        <v>6115763.977</v>
      </c>
      <c r="Q196" s="13" t="s">
        <v>348</v>
      </c>
    </row>
    <row r="197" spans="2:17">
      <c r="B197" s="9">
        <v>201900059</v>
      </c>
      <c r="C197" s="8">
        <v>6</v>
      </c>
      <c r="D197" s="8">
        <v>0</v>
      </c>
      <c r="E197" s="8">
        <v>0</v>
      </c>
      <c r="F197" s="9">
        <v>48</v>
      </c>
      <c r="G197" s="10">
        <v>43480.691423611112</v>
      </c>
      <c r="H197" s="10">
        <v>43480.777777777781</v>
      </c>
      <c r="I197" s="11">
        <v>2.0699999999999998</v>
      </c>
      <c r="J197" s="9">
        <v>3</v>
      </c>
      <c r="K197" s="9" t="s">
        <v>4</v>
      </c>
      <c r="L197" s="8">
        <v>7301</v>
      </c>
      <c r="M197" s="8" t="s">
        <v>53</v>
      </c>
      <c r="N197" s="8" t="s">
        <v>275</v>
      </c>
      <c r="O197" s="8">
        <v>298624.89799999999</v>
      </c>
      <c r="P197" s="12">
        <v>6115427.1299999999</v>
      </c>
      <c r="Q197" s="13" t="s">
        <v>348</v>
      </c>
    </row>
    <row r="198" spans="2:17">
      <c r="B198" s="9">
        <v>201900075</v>
      </c>
      <c r="C198" s="8">
        <v>6</v>
      </c>
      <c r="D198" s="8">
        <v>0</v>
      </c>
      <c r="E198" s="8">
        <v>0</v>
      </c>
      <c r="F198" s="9">
        <v>3</v>
      </c>
      <c r="G198" s="10">
        <v>43484.470625000002</v>
      </c>
      <c r="H198" s="10">
        <v>43484.517187500001</v>
      </c>
      <c r="I198" s="11">
        <v>1.1200000000000001</v>
      </c>
      <c r="J198" s="9">
        <v>26</v>
      </c>
      <c r="K198" s="9" t="s">
        <v>4</v>
      </c>
      <c r="L198" s="8">
        <v>7301</v>
      </c>
      <c r="M198" s="8" t="s">
        <v>53</v>
      </c>
      <c r="N198" s="8" t="s">
        <v>275</v>
      </c>
      <c r="O198" s="8">
        <v>300022.43099999998</v>
      </c>
      <c r="P198" s="12">
        <v>6118704.8839999996</v>
      </c>
      <c r="Q198" s="13" t="s">
        <v>352</v>
      </c>
    </row>
    <row r="199" spans="2:17">
      <c r="B199" s="9">
        <v>201900092</v>
      </c>
      <c r="C199" s="8">
        <v>6</v>
      </c>
      <c r="D199" s="8">
        <v>0</v>
      </c>
      <c r="E199" s="8">
        <v>0</v>
      </c>
      <c r="F199" s="9">
        <v>17</v>
      </c>
      <c r="G199" s="10">
        <v>43487.638888888891</v>
      </c>
      <c r="H199" s="10">
        <v>43487.696967592594</v>
      </c>
      <c r="I199" s="11">
        <v>1.39</v>
      </c>
      <c r="J199" s="9">
        <v>28</v>
      </c>
      <c r="K199" s="9" t="s">
        <v>4</v>
      </c>
      <c r="L199" s="8">
        <v>7301</v>
      </c>
      <c r="M199" s="8" t="s">
        <v>53</v>
      </c>
      <c r="N199" s="8" t="s">
        <v>275</v>
      </c>
      <c r="O199" s="8">
        <v>299039.27399999998</v>
      </c>
      <c r="P199" s="12">
        <v>6122168.4309999999</v>
      </c>
      <c r="Q199" s="13" t="s">
        <v>353</v>
      </c>
    </row>
    <row r="200" spans="2:17">
      <c r="B200" s="9">
        <v>201900132</v>
      </c>
      <c r="C200" s="8">
        <v>6</v>
      </c>
      <c r="D200" s="8">
        <v>3</v>
      </c>
      <c r="E200" s="8">
        <v>45</v>
      </c>
      <c r="F200" s="9">
        <v>57</v>
      </c>
      <c r="G200" s="10">
        <v>43494.739166666666</v>
      </c>
      <c r="H200" s="10">
        <v>43494.791666666664</v>
      </c>
      <c r="I200" s="11">
        <v>1.26</v>
      </c>
      <c r="J200" s="9">
        <v>5</v>
      </c>
      <c r="K200" s="9" t="s">
        <v>4</v>
      </c>
      <c r="L200" s="8">
        <v>7301</v>
      </c>
      <c r="M200" s="8" t="s">
        <v>53</v>
      </c>
      <c r="N200" s="8" t="s">
        <v>51</v>
      </c>
      <c r="O200" s="8">
        <v>301641.81</v>
      </c>
      <c r="P200" s="12">
        <v>6119104.1200000001</v>
      </c>
      <c r="Q200" s="13" t="s">
        <v>360</v>
      </c>
    </row>
    <row r="201" spans="2:17">
      <c r="B201" s="9">
        <v>201900155</v>
      </c>
      <c r="C201" s="8">
        <v>6</v>
      </c>
      <c r="D201" s="8">
        <v>105</v>
      </c>
      <c r="E201" s="8">
        <v>6841.5</v>
      </c>
      <c r="F201" s="9">
        <v>1399</v>
      </c>
      <c r="G201" s="10">
        <v>43497.429247685184</v>
      </c>
      <c r="H201" s="10">
        <v>43497.44085648148</v>
      </c>
      <c r="I201" s="11">
        <v>0.28000000000000003</v>
      </c>
      <c r="J201" s="9">
        <v>11</v>
      </c>
      <c r="K201" s="9" t="s">
        <v>4</v>
      </c>
      <c r="L201" s="8">
        <v>7301</v>
      </c>
      <c r="M201" s="8" t="s">
        <v>53</v>
      </c>
      <c r="N201" s="8" t="s">
        <v>51</v>
      </c>
      <c r="O201" s="8">
        <v>296508.02149999997</v>
      </c>
      <c r="P201" s="12">
        <v>6125590.9527000003</v>
      </c>
      <c r="Q201" s="13" t="s">
        <v>362</v>
      </c>
    </row>
    <row r="202" spans="2:17">
      <c r="B202" s="9">
        <v>201900155</v>
      </c>
      <c r="C202" s="8">
        <v>6</v>
      </c>
      <c r="D202" s="8">
        <v>159</v>
      </c>
      <c r="E202" s="8">
        <v>15221</v>
      </c>
      <c r="F202" s="9">
        <v>1945</v>
      </c>
      <c r="G202" s="10">
        <v>43497.429247685184</v>
      </c>
      <c r="H202" s="10">
        <v>43497.444733796299</v>
      </c>
      <c r="I202" s="11">
        <v>0.37</v>
      </c>
      <c r="J202" s="9">
        <v>11</v>
      </c>
      <c r="K202" s="9" t="s">
        <v>4</v>
      </c>
      <c r="L202" s="8">
        <v>7301</v>
      </c>
      <c r="M202" s="8" t="s">
        <v>53</v>
      </c>
      <c r="N202" s="8" t="s">
        <v>51</v>
      </c>
      <c r="O202" s="8">
        <v>296508.02149999997</v>
      </c>
      <c r="P202" s="12">
        <v>6125590.9527000003</v>
      </c>
      <c r="Q202" s="13" t="s">
        <v>362</v>
      </c>
    </row>
    <row r="203" spans="2:17">
      <c r="B203" s="9">
        <v>201900155</v>
      </c>
      <c r="C203" s="8">
        <v>6</v>
      </c>
      <c r="D203" s="8">
        <v>105</v>
      </c>
      <c r="E203" s="8">
        <v>6841.5</v>
      </c>
      <c r="F203" s="9">
        <v>1399</v>
      </c>
      <c r="G203" s="10">
        <v>43497.445231481484</v>
      </c>
      <c r="H203" s="10">
        <v>43497.4453125</v>
      </c>
      <c r="I203" s="11">
        <v>0</v>
      </c>
      <c r="J203" s="9">
        <v>11</v>
      </c>
      <c r="K203" s="9" t="s">
        <v>4</v>
      </c>
      <c r="L203" s="8">
        <v>7301</v>
      </c>
      <c r="M203" s="8" t="s">
        <v>53</v>
      </c>
      <c r="N203" s="8" t="s">
        <v>51</v>
      </c>
      <c r="O203" s="8">
        <v>297965.22200000001</v>
      </c>
      <c r="P203" s="12">
        <v>6122913.4800000004</v>
      </c>
      <c r="Q203" s="13" t="s">
        <v>362</v>
      </c>
    </row>
    <row r="204" spans="2:17">
      <c r="B204" s="9">
        <v>201900180</v>
      </c>
      <c r="C204" s="8">
        <v>6</v>
      </c>
      <c r="D204" s="8">
        <v>3</v>
      </c>
      <c r="E204" s="8">
        <v>45</v>
      </c>
      <c r="F204" s="9">
        <v>57</v>
      </c>
      <c r="G204" s="10">
        <v>43500.466493055559</v>
      </c>
      <c r="H204" s="10">
        <v>43500.509884259256</v>
      </c>
      <c r="I204" s="11">
        <v>1.04</v>
      </c>
      <c r="J204" s="9">
        <v>5</v>
      </c>
      <c r="K204" s="9" t="s">
        <v>4</v>
      </c>
      <c r="L204" s="8">
        <v>7301</v>
      </c>
      <c r="M204" s="8" t="s">
        <v>53</v>
      </c>
      <c r="N204" s="8" t="s">
        <v>51</v>
      </c>
      <c r="O204" s="8">
        <v>301641.81</v>
      </c>
      <c r="P204" s="12">
        <v>6119104.1200000001</v>
      </c>
      <c r="Q204" s="13" t="s">
        <v>365</v>
      </c>
    </row>
    <row r="205" spans="2:17">
      <c r="B205" s="9">
        <v>201900186</v>
      </c>
      <c r="C205" s="8">
        <v>6</v>
      </c>
      <c r="D205" s="8">
        <v>3</v>
      </c>
      <c r="E205" s="8">
        <v>45</v>
      </c>
      <c r="F205" s="9">
        <v>57</v>
      </c>
      <c r="G205" s="10">
        <v>43500.801724537036</v>
      </c>
      <c r="H205" s="10">
        <v>43500.856516203705</v>
      </c>
      <c r="I205" s="11">
        <v>1.32</v>
      </c>
      <c r="J205" s="9">
        <v>26</v>
      </c>
      <c r="K205" s="9" t="s">
        <v>4</v>
      </c>
      <c r="L205" s="8">
        <v>7301</v>
      </c>
      <c r="M205" s="8" t="s">
        <v>53</v>
      </c>
      <c r="N205" s="8" t="s">
        <v>51</v>
      </c>
      <c r="O205" s="8">
        <v>301641.81</v>
      </c>
      <c r="P205" s="12">
        <v>6119104.1200000001</v>
      </c>
      <c r="Q205" s="13" t="s">
        <v>368</v>
      </c>
    </row>
    <row r="206" spans="2:17">
      <c r="B206" s="9">
        <v>201900308</v>
      </c>
      <c r="C206" s="8">
        <v>6</v>
      </c>
      <c r="D206" s="8">
        <v>1</v>
      </c>
      <c r="E206" s="8">
        <v>45</v>
      </c>
      <c r="F206" s="9">
        <v>17</v>
      </c>
      <c r="G206" s="10">
        <v>43529.673530092594</v>
      </c>
      <c r="H206" s="10">
        <v>43529.746921296297</v>
      </c>
      <c r="I206" s="11">
        <v>1.76</v>
      </c>
      <c r="J206" s="9">
        <v>5</v>
      </c>
      <c r="K206" s="9" t="s">
        <v>4</v>
      </c>
      <c r="L206" s="8">
        <v>7301</v>
      </c>
      <c r="M206" s="8" t="s">
        <v>53</v>
      </c>
      <c r="N206" s="8" t="s">
        <v>51</v>
      </c>
      <c r="O206" s="8">
        <v>299039.27399999998</v>
      </c>
      <c r="P206" s="12">
        <v>6122168.4309999999</v>
      </c>
      <c r="Q206" s="13" t="s">
        <v>389</v>
      </c>
    </row>
    <row r="207" spans="2:17">
      <c r="B207" s="9">
        <v>201900337</v>
      </c>
      <c r="C207" s="8">
        <v>6</v>
      </c>
      <c r="D207" s="8">
        <v>1</v>
      </c>
      <c r="E207" s="8">
        <v>45</v>
      </c>
      <c r="F207" s="9">
        <v>1</v>
      </c>
      <c r="G207" s="10">
        <v>43537.469409722224</v>
      </c>
      <c r="H207" s="10">
        <v>43537.495428240742</v>
      </c>
      <c r="I207" s="11">
        <v>0.62</v>
      </c>
      <c r="J207" s="9">
        <v>23</v>
      </c>
      <c r="K207" s="9" t="s">
        <v>4</v>
      </c>
      <c r="L207" s="8">
        <v>7301</v>
      </c>
      <c r="M207" s="8" t="s">
        <v>53</v>
      </c>
      <c r="N207" s="8" t="s">
        <v>51</v>
      </c>
      <c r="O207" s="8">
        <v>298141.51699999999</v>
      </c>
      <c r="P207" s="12">
        <v>6125537.4550000001</v>
      </c>
      <c r="Q207" s="13" t="s">
        <v>396</v>
      </c>
    </row>
    <row r="208" spans="2:17">
      <c r="B208" s="9">
        <v>201900360</v>
      </c>
      <c r="C208" s="8">
        <v>6</v>
      </c>
      <c r="D208" s="8">
        <v>0</v>
      </c>
      <c r="E208" s="8">
        <v>0</v>
      </c>
      <c r="F208" s="9">
        <v>49</v>
      </c>
      <c r="G208" s="10">
        <v>43545.881655092591</v>
      </c>
      <c r="H208" s="10">
        <v>43545.912916666668</v>
      </c>
      <c r="I208" s="11">
        <v>0.75</v>
      </c>
      <c r="J208" s="9">
        <v>29</v>
      </c>
      <c r="K208" s="9" t="s">
        <v>4</v>
      </c>
      <c r="L208" s="8">
        <v>7301</v>
      </c>
      <c r="M208" s="8" t="s">
        <v>53</v>
      </c>
      <c r="N208" s="8" t="s">
        <v>275</v>
      </c>
      <c r="O208" s="8">
        <v>298624.89799999999</v>
      </c>
      <c r="P208" s="12">
        <v>6115427.1299999999</v>
      </c>
      <c r="Q208" s="13" t="s">
        <v>401</v>
      </c>
    </row>
    <row r="209" spans="2:17">
      <c r="B209" s="9">
        <v>201900365</v>
      </c>
      <c r="C209" s="8">
        <v>6</v>
      </c>
      <c r="D209" s="8">
        <v>20</v>
      </c>
      <c r="E209" s="8">
        <v>685</v>
      </c>
      <c r="F209" s="9">
        <v>50</v>
      </c>
      <c r="G209" s="10">
        <v>43547.6</v>
      </c>
      <c r="H209" s="10">
        <v>43547.666122685187</v>
      </c>
      <c r="I209" s="11">
        <v>1.59</v>
      </c>
      <c r="J209" s="9">
        <v>26</v>
      </c>
      <c r="K209" s="9" t="s">
        <v>4</v>
      </c>
      <c r="L209" s="8">
        <v>7301</v>
      </c>
      <c r="M209" s="8" t="s">
        <v>53</v>
      </c>
      <c r="N209" s="8" t="s">
        <v>51</v>
      </c>
      <c r="O209" s="8">
        <v>301284.75799999997</v>
      </c>
      <c r="P209" s="12">
        <v>6119634.2000000002</v>
      </c>
      <c r="Q209" s="13" t="s">
        <v>402</v>
      </c>
    </row>
    <row r="210" spans="2:17">
      <c r="B210" s="9">
        <v>201900440</v>
      </c>
      <c r="C210" s="8">
        <v>6</v>
      </c>
      <c r="D210" s="8">
        <v>0</v>
      </c>
      <c r="E210" s="8">
        <v>0</v>
      </c>
      <c r="F210" s="9">
        <v>4</v>
      </c>
      <c r="G210" s="10">
        <v>43560.673576388886</v>
      </c>
      <c r="H210" s="10">
        <v>43560.741238425922</v>
      </c>
      <c r="I210" s="11">
        <v>1.62</v>
      </c>
      <c r="J210" s="9">
        <v>4</v>
      </c>
      <c r="K210" s="9" t="s">
        <v>4</v>
      </c>
      <c r="L210" s="8">
        <v>7301</v>
      </c>
      <c r="M210" s="8" t="s">
        <v>53</v>
      </c>
      <c r="N210" s="8" t="s">
        <v>275</v>
      </c>
      <c r="O210" s="8">
        <v>299639.86739999999</v>
      </c>
      <c r="P210" s="12">
        <v>6118465.0636999998</v>
      </c>
      <c r="Q210" s="13" t="s">
        <v>412</v>
      </c>
    </row>
    <row r="211" spans="2:17">
      <c r="B211" s="9">
        <v>201900454</v>
      </c>
      <c r="C211" s="8">
        <v>6</v>
      </c>
      <c r="D211" s="8">
        <v>0</v>
      </c>
      <c r="E211" s="8">
        <v>0</v>
      </c>
      <c r="F211" s="9">
        <v>3</v>
      </c>
      <c r="G211" s="10">
        <v>43564.312916666669</v>
      </c>
      <c r="H211" s="10">
        <v>43564.501458333332</v>
      </c>
      <c r="I211" s="11">
        <v>4.53</v>
      </c>
      <c r="J211" s="9">
        <v>29</v>
      </c>
      <c r="K211" s="9" t="s">
        <v>4</v>
      </c>
      <c r="L211" s="8">
        <v>7301</v>
      </c>
      <c r="M211" s="8" t="s">
        <v>53</v>
      </c>
      <c r="N211" s="8" t="s">
        <v>275</v>
      </c>
      <c r="O211" s="8">
        <v>301841.641</v>
      </c>
      <c r="P211" s="12">
        <v>6117430.0449999999</v>
      </c>
      <c r="Q211" s="13" t="s">
        <v>414</v>
      </c>
    </row>
    <row r="212" spans="2:17">
      <c r="B212" s="9">
        <v>201900454</v>
      </c>
      <c r="C212" s="8">
        <v>6</v>
      </c>
      <c r="D212" s="8">
        <v>1</v>
      </c>
      <c r="E212" s="8">
        <v>75</v>
      </c>
      <c r="F212" s="9">
        <v>97</v>
      </c>
      <c r="G212" s="10">
        <v>43564.450729166667</v>
      </c>
      <c r="H212" s="10">
        <v>43564.501458333332</v>
      </c>
      <c r="I212" s="11">
        <v>1.22</v>
      </c>
      <c r="J212" s="9">
        <v>29</v>
      </c>
      <c r="K212" s="9" t="s">
        <v>4</v>
      </c>
      <c r="L212" s="8">
        <v>7301</v>
      </c>
      <c r="M212" s="8" t="s">
        <v>53</v>
      </c>
      <c r="N212" s="8" t="s">
        <v>51</v>
      </c>
      <c r="O212" s="8">
        <v>301623.43099999998</v>
      </c>
      <c r="P212" s="12">
        <v>6117507.6780000003</v>
      </c>
      <c r="Q212" s="13" t="s">
        <v>414</v>
      </c>
    </row>
    <row r="213" spans="2:17">
      <c r="B213" s="9">
        <v>201900556</v>
      </c>
      <c r="C213" s="8">
        <v>6</v>
      </c>
      <c r="D213" s="8">
        <v>1</v>
      </c>
      <c r="E213" s="8">
        <v>75</v>
      </c>
      <c r="F213" s="9">
        <v>23</v>
      </c>
      <c r="G213" s="10">
        <v>43592.423796296294</v>
      </c>
      <c r="H213" s="10">
        <v>43592.479618055557</v>
      </c>
      <c r="I213" s="11">
        <v>1.34</v>
      </c>
      <c r="J213" s="9">
        <v>23</v>
      </c>
      <c r="K213" s="9" t="s">
        <v>4</v>
      </c>
      <c r="L213" s="8">
        <v>7301</v>
      </c>
      <c r="M213" s="8" t="s">
        <v>53</v>
      </c>
      <c r="N213" s="8" t="s">
        <v>51</v>
      </c>
      <c r="O213" s="8">
        <v>297185.51299999998</v>
      </c>
      <c r="P213" s="12">
        <v>6123884.8830000004</v>
      </c>
      <c r="Q213" s="13" t="s">
        <v>424</v>
      </c>
    </row>
    <row r="214" spans="2:17">
      <c r="B214" s="9">
        <v>201900639</v>
      </c>
      <c r="C214" s="8">
        <v>6</v>
      </c>
      <c r="D214" s="8">
        <v>6</v>
      </c>
      <c r="E214" s="8">
        <v>155</v>
      </c>
      <c r="F214" s="9">
        <v>52</v>
      </c>
      <c r="G214" s="10">
        <v>43608.43891203704</v>
      </c>
      <c r="H214" s="10">
        <v>43608.711608796293</v>
      </c>
      <c r="I214" s="11">
        <v>6.54</v>
      </c>
      <c r="J214" s="9">
        <v>25</v>
      </c>
      <c r="K214" s="9" t="s">
        <v>4</v>
      </c>
      <c r="L214" s="8">
        <v>7301</v>
      </c>
      <c r="M214" s="8" t="s">
        <v>53</v>
      </c>
      <c r="N214" s="8" t="s">
        <v>51</v>
      </c>
      <c r="O214" s="8">
        <v>297946.05099999998</v>
      </c>
      <c r="P214" s="12">
        <v>6122926.9630000005</v>
      </c>
      <c r="Q214" s="13" t="s">
        <v>440</v>
      </c>
    </row>
    <row r="215" spans="2:17">
      <c r="B215" s="9">
        <v>201900661</v>
      </c>
      <c r="C215" s="8">
        <v>6</v>
      </c>
      <c r="D215" s="8">
        <v>14</v>
      </c>
      <c r="E215" s="8">
        <v>395</v>
      </c>
      <c r="F215" s="9">
        <v>106</v>
      </c>
      <c r="G215" s="10">
        <v>43614.25203703704</v>
      </c>
      <c r="H215" s="10">
        <v>43614.311643518522</v>
      </c>
      <c r="I215" s="11">
        <v>1.43</v>
      </c>
      <c r="J215" s="9">
        <v>1</v>
      </c>
      <c r="K215" s="9" t="s">
        <v>4</v>
      </c>
      <c r="L215" s="8">
        <v>7301</v>
      </c>
      <c r="M215" s="8" t="s">
        <v>53</v>
      </c>
      <c r="N215" s="8" t="s">
        <v>51</v>
      </c>
      <c r="O215" s="8">
        <v>301547.33399999997</v>
      </c>
      <c r="P215" s="12">
        <v>6123663.949</v>
      </c>
      <c r="Q215" s="13" t="s">
        <v>446</v>
      </c>
    </row>
    <row r="216" spans="2:17">
      <c r="B216" s="9">
        <v>201900666</v>
      </c>
      <c r="C216" s="8">
        <v>6</v>
      </c>
      <c r="D216" s="8">
        <v>0</v>
      </c>
      <c r="E216" s="8">
        <v>0</v>
      </c>
      <c r="F216" s="9">
        <v>115</v>
      </c>
      <c r="G216" s="10">
        <v>43614.638159722221</v>
      </c>
      <c r="H216" s="10">
        <v>43614.701539351852</v>
      </c>
      <c r="I216" s="11">
        <v>1.52</v>
      </c>
      <c r="J216" s="9">
        <v>1</v>
      </c>
      <c r="K216" s="9" t="s">
        <v>4</v>
      </c>
      <c r="L216" s="8">
        <v>7301</v>
      </c>
      <c r="M216" s="8" t="s">
        <v>53</v>
      </c>
      <c r="N216" s="8" t="s">
        <v>275</v>
      </c>
      <c r="O216" s="8">
        <v>301820.43199999997</v>
      </c>
      <c r="P216" s="12">
        <v>6117799.6809999999</v>
      </c>
      <c r="Q216" s="13" t="s">
        <v>448</v>
      </c>
    </row>
    <row r="217" spans="2:17">
      <c r="B217" s="9">
        <v>201900693</v>
      </c>
      <c r="C217" s="8">
        <v>6</v>
      </c>
      <c r="D217" s="8">
        <v>29</v>
      </c>
      <c r="E217" s="8">
        <v>1210</v>
      </c>
      <c r="F217" s="9">
        <v>289</v>
      </c>
      <c r="G217" s="10">
        <v>43616.646041666667</v>
      </c>
      <c r="H217" s="10">
        <v>43616.663865740738</v>
      </c>
      <c r="I217" s="11">
        <v>0.43</v>
      </c>
      <c r="J217" s="9">
        <v>1</v>
      </c>
      <c r="K217" s="9" t="s">
        <v>4</v>
      </c>
      <c r="L217" s="8">
        <v>7301</v>
      </c>
      <c r="M217" s="8" t="s">
        <v>53</v>
      </c>
      <c r="N217" s="8" t="s">
        <v>51</v>
      </c>
      <c r="O217" s="8">
        <v>299817.34899999999</v>
      </c>
      <c r="P217" s="12">
        <v>6124722.2659999998</v>
      </c>
      <c r="Q217" s="13" t="s">
        <v>455</v>
      </c>
    </row>
    <row r="218" spans="2:17">
      <c r="B218" s="9">
        <v>201900720</v>
      </c>
      <c r="C218" s="8">
        <v>6</v>
      </c>
      <c r="D218" s="8">
        <v>0</v>
      </c>
      <c r="E218" s="8">
        <v>0</v>
      </c>
      <c r="F218" s="9">
        <v>9</v>
      </c>
      <c r="G218" s="10">
        <v>43616.883969907409</v>
      </c>
      <c r="H218" s="10">
        <v>43617.038738425923</v>
      </c>
      <c r="I218" s="11">
        <v>3.71</v>
      </c>
      <c r="J218" s="9">
        <v>1</v>
      </c>
      <c r="K218" s="9" t="s">
        <v>4</v>
      </c>
      <c r="L218" s="8">
        <v>7301</v>
      </c>
      <c r="M218" s="8" t="s">
        <v>53</v>
      </c>
      <c r="N218" s="8" t="s">
        <v>275</v>
      </c>
      <c r="O218" s="8">
        <v>299704.15100000001</v>
      </c>
      <c r="P218" s="12">
        <v>6126364.9179999996</v>
      </c>
      <c r="Q218" s="13" t="s">
        <v>459</v>
      </c>
    </row>
    <row r="219" spans="2:17">
      <c r="B219" s="9">
        <v>201900751</v>
      </c>
      <c r="C219" s="8">
        <v>6</v>
      </c>
      <c r="D219" s="8">
        <v>0</v>
      </c>
      <c r="E219" s="8">
        <v>0</v>
      </c>
      <c r="F219" s="9">
        <v>84</v>
      </c>
      <c r="G219" s="10">
        <v>43620.737986111111</v>
      </c>
      <c r="H219" s="10">
        <v>43620.805891203701</v>
      </c>
      <c r="I219" s="11">
        <v>1.63</v>
      </c>
      <c r="J219" s="9">
        <v>26</v>
      </c>
      <c r="K219" s="9" t="s">
        <v>4</v>
      </c>
      <c r="L219" s="8">
        <v>7301</v>
      </c>
      <c r="M219" s="8" t="s">
        <v>53</v>
      </c>
      <c r="N219" s="8" t="s">
        <v>275</v>
      </c>
      <c r="O219" s="8">
        <v>298004.88199999998</v>
      </c>
      <c r="P219" s="12">
        <v>6122341.5350000001</v>
      </c>
      <c r="Q219" s="13" t="s">
        <v>462</v>
      </c>
    </row>
    <row r="220" spans="2:17">
      <c r="B220" s="9">
        <v>201900778</v>
      </c>
      <c r="C220" s="8">
        <v>6</v>
      </c>
      <c r="D220" s="8">
        <v>0</v>
      </c>
      <c r="E220" s="8">
        <v>0</v>
      </c>
      <c r="F220" s="9">
        <v>4</v>
      </c>
      <c r="G220" s="10">
        <v>43623.427951388891</v>
      </c>
      <c r="H220" s="10">
        <v>43623.473483796297</v>
      </c>
      <c r="I220" s="11">
        <v>1.0900000000000001</v>
      </c>
      <c r="J220" s="9">
        <v>5</v>
      </c>
      <c r="K220" s="9" t="s">
        <v>4</v>
      </c>
      <c r="L220" s="8">
        <v>7301</v>
      </c>
      <c r="M220" s="8" t="s">
        <v>53</v>
      </c>
      <c r="N220" s="8" t="s">
        <v>275</v>
      </c>
      <c r="O220" s="8">
        <v>299639.86739999999</v>
      </c>
      <c r="P220" s="12">
        <v>6118465.0636999998</v>
      </c>
      <c r="Q220" s="13" t="s">
        <v>465</v>
      </c>
    </row>
    <row r="221" spans="2:17">
      <c r="B221" s="9">
        <v>201900849</v>
      </c>
      <c r="C221" s="8">
        <v>6</v>
      </c>
      <c r="D221" s="8">
        <v>0</v>
      </c>
      <c r="E221" s="8">
        <v>0</v>
      </c>
      <c r="F221" s="9">
        <v>92</v>
      </c>
      <c r="G221" s="10">
        <v>43641.399837962963</v>
      </c>
      <c r="H221" s="10">
        <v>43641.432546296295</v>
      </c>
      <c r="I221" s="11">
        <v>0.79</v>
      </c>
      <c r="J221" s="9">
        <v>26</v>
      </c>
      <c r="K221" s="9" t="s">
        <v>4</v>
      </c>
      <c r="L221" s="8">
        <v>7301</v>
      </c>
      <c r="M221" s="8" t="s">
        <v>53</v>
      </c>
      <c r="N221" s="8" t="s">
        <v>275</v>
      </c>
      <c r="O221" s="8">
        <v>297857.266</v>
      </c>
      <c r="P221" s="12">
        <v>6125667.6349999998</v>
      </c>
      <c r="Q221" s="13" t="s">
        <v>471</v>
      </c>
    </row>
    <row r="222" spans="2:17">
      <c r="B222" s="9">
        <v>201900852</v>
      </c>
      <c r="C222" s="8">
        <v>6</v>
      </c>
      <c r="D222" s="8">
        <v>0</v>
      </c>
      <c r="E222" s="8">
        <v>0</v>
      </c>
      <c r="F222" s="9">
        <v>26</v>
      </c>
      <c r="G222" s="10">
        <v>43641.470520833333</v>
      </c>
      <c r="H222" s="10">
        <v>43641.473298611112</v>
      </c>
      <c r="I222" s="11">
        <v>7.0000000000000007E-2</v>
      </c>
      <c r="J222" s="9">
        <v>23</v>
      </c>
      <c r="K222" s="9" t="s">
        <v>4</v>
      </c>
      <c r="L222" s="8">
        <v>7301</v>
      </c>
      <c r="M222" s="8" t="s">
        <v>53</v>
      </c>
      <c r="N222" s="8" t="s">
        <v>275</v>
      </c>
      <c r="O222" s="8">
        <v>297542.42700000003</v>
      </c>
      <c r="P222" s="12">
        <v>6122956.4790000003</v>
      </c>
      <c r="Q222" s="13" t="s">
        <v>472</v>
      </c>
    </row>
    <row r="223" spans="2:17">
      <c r="B223" s="9">
        <v>201900852</v>
      </c>
      <c r="C223" s="8">
        <v>6</v>
      </c>
      <c r="D223" s="8">
        <v>0</v>
      </c>
      <c r="E223" s="8">
        <v>0</v>
      </c>
      <c r="F223" s="9">
        <v>26</v>
      </c>
      <c r="G223" s="10">
        <v>43641.612962962965</v>
      </c>
      <c r="H223" s="10">
        <v>43641.613333333335</v>
      </c>
      <c r="I223" s="11">
        <v>0.01</v>
      </c>
      <c r="J223" s="9">
        <v>23</v>
      </c>
      <c r="K223" s="9" t="s">
        <v>4</v>
      </c>
      <c r="L223" s="8">
        <v>7301</v>
      </c>
      <c r="M223" s="8" t="s">
        <v>53</v>
      </c>
      <c r="N223" s="8" t="s">
        <v>275</v>
      </c>
      <c r="O223" s="8">
        <v>297542.42700000003</v>
      </c>
      <c r="P223" s="12">
        <v>6122956.4790000003</v>
      </c>
      <c r="Q223" s="13" t="s">
        <v>472</v>
      </c>
    </row>
    <row r="224" spans="2:17">
      <c r="B224" s="9">
        <v>201900897</v>
      </c>
      <c r="C224" s="8">
        <v>6</v>
      </c>
      <c r="D224" s="8">
        <v>0</v>
      </c>
      <c r="E224" s="8">
        <v>0</v>
      </c>
      <c r="F224" s="9">
        <v>72</v>
      </c>
      <c r="G224" s="10">
        <v>43648.84306712963</v>
      </c>
      <c r="H224" s="10">
        <v>43648.89230324074</v>
      </c>
      <c r="I224" s="11">
        <v>1.18</v>
      </c>
      <c r="J224" s="9">
        <v>26</v>
      </c>
      <c r="K224" s="9" t="s">
        <v>4</v>
      </c>
      <c r="L224" s="8">
        <v>7301</v>
      </c>
      <c r="M224" s="8" t="s">
        <v>53</v>
      </c>
      <c r="N224" s="8" t="s">
        <v>275</v>
      </c>
      <c r="O224" s="8">
        <v>297487.21799999999</v>
      </c>
      <c r="P224" s="12">
        <v>6118433.1390000004</v>
      </c>
      <c r="Q224" s="13" t="s">
        <v>476</v>
      </c>
    </row>
    <row r="225" spans="2:17">
      <c r="B225" s="9">
        <v>201900900</v>
      </c>
      <c r="C225" s="8">
        <v>6</v>
      </c>
      <c r="D225" s="8">
        <v>1</v>
      </c>
      <c r="E225" s="8">
        <v>15</v>
      </c>
      <c r="F225" s="9">
        <v>4</v>
      </c>
      <c r="G225" s="10">
        <v>43649.593993055554</v>
      </c>
      <c r="H225" s="10">
        <v>43649.638923611114</v>
      </c>
      <c r="I225" s="11">
        <v>1.08</v>
      </c>
      <c r="J225" s="9">
        <v>30</v>
      </c>
      <c r="K225" s="9" t="s">
        <v>4</v>
      </c>
      <c r="L225" s="8">
        <v>7301</v>
      </c>
      <c r="M225" s="8" t="s">
        <v>53</v>
      </c>
      <c r="N225" s="8" t="s">
        <v>51</v>
      </c>
      <c r="O225" s="8">
        <v>299263.84399999998</v>
      </c>
      <c r="P225" s="12">
        <v>6119861.682</v>
      </c>
      <c r="Q225" s="13" t="s">
        <v>477</v>
      </c>
    </row>
    <row r="226" spans="2:17">
      <c r="B226" s="9">
        <v>201900923</v>
      </c>
      <c r="C226" s="8">
        <v>6</v>
      </c>
      <c r="D226" s="8">
        <v>0</v>
      </c>
      <c r="E226" s="8">
        <v>0</v>
      </c>
      <c r="F226" s="9">
        <v>20</v>
      </c>
      <c r="G226" s="10">
        <v>43653.928298611114</v>
      </c>
      <c r="H226" s="10">
        <v>43653.96539351852</v>
      </c>
      <c r="I226" s="11">
        <v>0.89</v>
      </c>
      <c r="J226" s="9">
        <v>26</v>
      </c>
      <c r="K226" s="9" t="s">
        <v>4</v>
      </c>
      <c r="L226" s="8">
        <v>7301</v>
      </c>
      <c r="M226" s="8" t="s">
        <v>53</v>
      </c>
      <c r="N226" s="8" t="s">
        <v>275</v>
      </c>
      <c r="O226" s="8">
        <v>303544.43699999998</v>
      </c>
      <c r="P226" s="12">
        <v>6123303.6440000003</v>
      </c>
      <c r="Q226" s="13" t="s">
        <v>479</v>
      </c>
    </row>
    <row r="227" spans="2:17">
      <c r="B227" s="9">
        <v>201901003</v>
      </c>
      <c r="C227" s="8">
        <v>6</v>
      </c>
      <c r="D227" s="8">
        <v>5</v>
      </c>
      <c r="E227" s="8">
        <v>315</v>
      </c>
      <c r="F227" s="9">
        <v>9</v>
      </c>
      <c r="G227" s="10">
        <v>43670.420219907406</v>
      </c>
      <c r="H227" s="10">
        <v>43670.537210648145</v>
      </c>
      <c r="I227" s="11">
        <v>2.81</v>
      </c>
      <c r="J227" s="9">
        <v>25</v>
      </c>
      <c r="K227" s="9" t="s">
        <v>4</v>
      </c>
      <c r="L227" s="8">
        <v>7301</v>
      </c>
      <c r="M227" s="8" t="s">
        <v>53</v>
      </c>
      <c r="N227" s="8" t="s">
        <v>51</v>
      </c>
      <c r="O227" s="8">
        <v>296832.185</v>
      </c>
      <c r="P227" s="12">
        <v>6120086.3080000002</v>
      </c>
      <c r="Q227" s="13" t="s">
        <v>490</v>
      </c>
    </row>
    <row r="228" spans="2:17">
      <c r="B228" s="9">
        <v>201901005</v>
      </c>
      <c r="C228" s="8">
        <v>6</v>
      </c>
      <c r="D228" s="8">
        <v>0</v>
      </c>
      <c r="E228" s="8">
        <v>0</v>
      </c>
      <c r="F228" s="9">
        <v>8</v>
      </c>
      <c r="G228" s="10">
        <v>43671.205185185187</v>
      </c>
      <c r="H228" s="10">
        <v>43671.25</v>
      </c>
      <c r="I228" s="11">
        <v>1.08</v>
      </c>
      <c r="J228" s="9">
        <v>30</v>
      </c>
      <c r="K228" s="9" t="s">
        <v>4</v>
      </c>
      <c r="L228" s="8">
        <v>7301</v>
      </c>
      <c r="M228" s="8" t="s">
        <v>53</v>
      </c>
      <c r="N228" s="8" t="s">
        <v>275</v>
      </c>
      <c r="O228" s="8">
        <v>297864.5074</v>
      </c>
      <c r="P228" s="12">
        <v>6121911.1584000001</v>
      </c>
      <c r="Q228" s="13" t="s">
        <v>491</v>
      </c>
    </row>
    <row r="229" spans="2:17">
      <c r="B229" s="9">
        <v>201901125</v>
      </c>
      <c r="C229" s="8">
        <v>6</v>
      </c>
      <c r="D229" s="8">
        <v>162</v>
      </c>
      <c r="E229" s="8">
        <v>12948</v>
      </c>
      <c r="F229" s="9">
        <v>1470</v>
      </c>
      <c r="G229" s="10">
        <v>43702.420254629629</v>
      </c>
      <c r="H229" s="10">
        <v>43702.66333333333</v>
      </c>
      <c r="I229" s="11">
        <v>5.83</v>
      </c>
      <c r="J229" s="9">
        <v>25</v>
      </c>
      <c r="K229" s="9" t="s">
        <v>4</v>
      </c>
      <c r="L229" s="8">
        <v>7301</v>
      </c>
      <c r="M229" s="8" t="s">
        <v>53</v>
      </c>
      <c r="N229" s="8" t="s">
        <v>51</v>
      </c>
      <c r="O229" s="8" t="s">
        <v>498</v>
      </c>
      <c r="P229" s="12" t="s">
        <v>499</v>
      </c>
      <c r="Q229" s="13" t="s">
        <v>500</v>
      </c>
    </row>
    <row r="230" spans="2:17">
      <c r="B230" s="9">
        <v>201901125</v>
      </c>
      <c r="C230" s="8">
        <v>6</v>
      </c>
      <c r="D230" s="8">
        <v>193</v>
      </c>
      <c r="E230" s="8">
        <v>18341.5</v>
      </c>
      <c r="F230" s="9">
        <v>2686</v>
      </c>
      <c r="G230" s="10">
        <v>43702.420439814814</v>
      </c>
      <c r="H230" s="10">
        <v>43702.660138888888</v>
      </c>
      <c r="I230" s="11">
        <v>5.75</v>
      </c>
      <c r="J230" s="9">
        <v>25</v>
      </c>
      <c r="K230" s="9" t="s">
        <v>4</v>
      </c>
      <c r="L230" s="8">
        <v>7301</v>
      </c>
      <c r="M230" s="8" t="s">
        <v>53</v>
      </c>
      <c r="N230" s="8" t="s">
        <v>51</v>
      </c>
      <c r="O230" s="8" t="s">
        <v>498</v>
      </c>
      <c r="P230" s="12" t="s">
        <v>499</v>
      </c>
      <c r="Q230" s="13" t="s">
        <v>500</v>
      </c>
    </row>
    <row r="231" spans="2:17">
      <c r="B231" s="9">
        <v>201901230</v>
      </c>
      <c r="C231" s="8">
        <v>6</v>
      </c>
      <c r="D231" s="8">
        <v>2</v>
      </c>
      <c r="E231" s="8">
        <v>30</v>
      </c>
      <c r="F231" s="9">
        <v>17</v>
      </c>
      <c r="G231" s="10">
        <v>43727.058819444443</v>
      </c>
      <c r="H231" s="10">
        <v>43727.118541666663</v>
      </c>
      <c r="I231" s="11">
        <v>1.43</v>
      </c>
      <c r="J231" s="9">
        <v>5</v>
      </c>
      <c r="K231" s="9" t="s">
        <v>4</v>
      </c>
      <c r="L231" s="8">
        <v>7301</v>
      </c>
      <c r="M231" s="8" t="s">
        <v>53</v>
      </c>
      <c r="N231" s="8" t="s">
        <v>51</v>
      </c>
      <c r="O231" s="8">
        <v>298207.20299999998</v>
      </c>
      <c r="P231" s="12">
        <v>6122746.5549999997</v>
      </c>
      <c r="Q231" s="13" t="s">
        <v>511</v>
      </c>
    </row>
    <row r="232" spans="2:17">
      <c r="B232" s="9">
        <v>201901331</v>
      </c>
      <c r="C232" s="8">
        <v>6</v>
      </c>
      <c r="D232" s="8">
        <v>4</v>
      </c>
      <c r="E232" s="8">
        <v>100</v>
      </c>
      <c r="F232" s="9">
        <v>4</v>
      </c>
      <c r="G232" s="10">
        <v>43750.614583333336</v>
      </c>
      <c r="H232" s="10">
        <v>43750.670451388891</v>
      </c>
      <c r="I232" s="11">
        <v>1.34</v>
      </c>
      <c r="J232" s="9">
        <v>30</v>
      </c>
      <c r="K232" s="9" t="s">
        <v>4</v>
      </c>
      <c r="L232" s="8">
        <v>7301</v>
      </c>
      <c r="M232" s="8" t="s">
        <v>53</v>
      </c>
      <c r="N232" s="8" t="s">
        <v>51</v>
      </c>
      <c r="O232" s="8">
        <v>298751.71000000002</v>
      </c>
      <c r="P232" s="12">
        <v>6122369.1890000002</v>
      </c>
      <c r="Q232" s="13" t="s">
        <v>516</v>
      </c>
    </row>
    <row r="233" spans="2:17">
      <c r="B233" s="9">
        <v>201901393</v>
      </c>
      <c r="C233" s="8">
        <v>6</v>
      </c>
      <c r="D233" s="8">
        <v>2</v>
      </c>
      <c r="E233" s="8">
        <v>55</v>
      </c>
      <c r="F233" s="9">
        <v>2</v>
      </c>
      <c r="G233" s="10">
        <v>43766.726215277777</v>
      </c>
      <c r="H233" s="10">
        <v>43766.774976851855</v>
      </c>
      <c r="I233" s="11">
        <v>1.17</v>
      </c>
      <c r="J233" s="9">
        <v>5</v>
      </c>
      <c r="K233" s="9" t="s">
        <v>4</v>
      </c>
      <c r="L233" s="8">
        <v>7301</v>
      </c>
      <c r="M233" s="8" t="s">
        <v>53</v>
      </c>
      <c r="N233" s="8" t="s">
        <v>51</v>
      </c>
      <c r="O233" s="8">
        <v>297827.66690000001</v>
      </c>
      <c r="P233" s="12">
        <v>6120880.4653000003</v>
      </c>
      <c r="Q233" s="13" t="s">
        <v>523</v>
      </c>
    </row>
    <row r="234" spans="2:17">
      <c r="B234" s="9">
        <v>201901395</v>
      </c>
      <c r="C234" s="8">
        <v>6</v>
      </c>
      <c r="D234" s="8">
        <v>0</v>
      </c>
      <c r="E234" s="8">
        <v>0</v>
      </c>
      <c r="F234" s="9">
        <v>29</v>
      </c>
      <c r="G234" s="10">
        <v>43766.743854166663</v>
      </c>
      <c r="H234" s="10">
        <v>43766.794895833336</v>
      </c>
      <c r="I234" s="11">
        <v>1.23</v>
      </c>
      <c r="J234" s="9">
        <v>5</v>
      </c>
      <c r="K234" s="9" t="s">
        <v>4</v>
      </c>
      <c r="L234" s="8">
        <v>7301</v>
      </c>
      <c r="M234" s="8" t="s">
        <v>53</v>
      </c>
      <c r="N234" s="8" t="s">
        <v>275</v>
      </c>
      <c r="O234" s="8">
        <v>297668.08899999998</v>
      </c>
      <c r="P234" s="12">
        <v>6123239.0060000001</v>
      </c>
      <c r="Q234" s="13" t="s">
        <v>524</v>
      </c>
    </row>
    <row r="235" spans="2:17">
      <c r="B235" s="9">
        <v>201901418</v>
      </c>
      <c r="C235" s="8">
        <v>6</v>
      </c>
      <c r="D235" s="8">
        <v>27</v>
      </c>
      <c r="E235" s="8">
        <v>1115</v>
      </c>
      <c r="F235" s="9">
        <v>425</v>
      </c>
      <c r="G235" s="10">
        <v>43774.531875000001</v>
      </c>
      <c r="H235" s="10">
        <v>43774.541666666664</v>
      </c>
      <c r="I235" s="11">
        <v>0.24</v>
      </c>
      <c r="J235" s="9">
        <v>30</v>
      </c>
      <c r="K235" s="9" t="s">
        <v>4</v>
      </c>
      <c r="L235" s="8">
        <v>7301</v>
      </c>
      <c r="M235" s="8" t="s">
        <v>53</v>
      </c>
      <c r="N235" s="8" t="s">
        <v>51</v>
      </c>
      <c r="O235" s="8">
        <v>297753.24200000003</v>
      </c>
      <c r="P235" s="12">
        <v>6122599.0980000002</v>
      </c>
      <c r="Q235" s="13" t="s">
        <v>528</v>
      </c>
    </row>
    <row r="236" spans="2:17">
      <c r="B236" s="9">
        <v>201901418</v>
      </c>
      <c r="C236" s="8">
        <v>6</v>
      </c>
      <c r="D236" s="8">
        <v>18</v>
      </c>
      <c r="E236" s="8">
        <v>2120</v>
      </c>
      <c r="F236" s="9">
        <v>597</v>
      </c>
      <c r="G236" s="10">
        <v>43774.531875000001</v>
      </c>
      <c r="H236" s="10">
        <v>43774.545138888891</v>
      </c>
      <c r="I236" s="11">
        <v>0.32</v>
      </c>
      <c r="J236" s="9">
        <v>30</v>
      </c>
      <c r="K236" s="9" t="s">
        <v>4</v>
      </c>
      <c r="L236" s="8">
        <v>7301</v>
      </c>
      <c r="M236" s="8" t="s">
        <v>53</v>
      </c>
      <c r="N236" s="8" t="s">
        <v>51</v>
      </c>
      <c r="O236" s="8">
        <v>297753.24200000003</v>
      </c>
      <c r="P236" s="12">
        <v>6122599.0980000002</v>
      </c>
      <c r="Q236" s="13" t="s">
        <v>528</v>
      </c>
    </row>
    <row r="237" spans="2:17">
      <c r="B237" s="9">
        <v>201901418</v>
      </c>
      <c r="C237" s="8">
        <v>6</v>
      </c>
      <c r="D237" s="8">
        <v>18</v>
      </c>
      <c r="E237" s="8">
        <v>1005</v>
      </c>
      <c r="F237" s="9">
        <v>52</v>
      </c>
      <c r="G237" s="10">
        <v>43774.531875000001</v>
      </c>
      <c r="H237" s="10">
        <v>43774.628472222219</v>
      </c>
      <c r="I237" s="11">
        <v>2.3199999999999998</v>
      </c>
      <c r="J237" s="9">
        <v>30</v>
      </c>
      <c r="K237" s="9" t="s">
        <v>4</v>
      </c>
      <c r="L237" s="8">
        <v>7301</v>
      </c>
      <c r="M237" s="8" t="s">
        <v>53</v>
      </c>
      <c r="N237" s="8" t="s">
        <v>51</v>
      </c>
      <c r="O237" s="8">
        <v>297753.24200000003</v>
      </c>
      <c r="P237" s="12">
        <v>6122599.0980000002</v>
      </c>
      <c r="Q237" s="13" t="s">
        <v>528</v>
      </c>
    </row>
    <row r="238" spans="2:17">
      <c r="B238" s="9">
        <v>201901458</v>
      </c>
      <c r="C238" s="8">
        <v>6</v>
      </c>
      <c r="D238" s="8">
        <v>6</v>
      </c>
      <c r="E238" s="8">
        <v>255</v>
      </c>
      <c r="F238" s="9">
        <v>36</v>
      </c>
      <c r="G238" s="10">
        <v>43786.524317129632</v>
      </c>
      <c r="H238" s="10">
        <v>43786.584733796299</v>
      </c>
      <c r="I238" s="11">
        <v>1.45</v>
      </c>
      <c r="J238" s="9">
        <v>30</v>
      </c>
      <c r="K238" s="9" t="s">
        <v>4</v>
      </c>
      <c r="L238" s="8">
        <v>7301</v>
      </c>
      <c r="M238" s="8" t="s">
        <v>53</v>
      </c>
      <c r="N238" s="8" t="s">
        <v>51</v>
      </c>
      <c r="O238" s="8">
        <v>303205.33299999998</v>
      </c>
      <c r="P238" s="12">
        <v>6123574.3940000003</v>
      </c>
      <c r="Q238" s="13" t="s">
        <v>530</v>
      </c>
    </row>
    <row r="239" spans="2:17">
      <c r="B239" s="9">
        <v>201901505</v>
      </c>
      <c r="C239" s="8">
        <v>6</v>
      </c>
      <c r="D239" s="8">
        <v>0</v>
      </c>
      <c r="E239" s="8">
        <v>0</v>
      </c>
      <c r="F239" s="9">
        <v>17</v>
      </c>
      <c r="G239" s="10">
        <v>43796.509953703702</v>
      </c>
      <c r="H239" s="10">
        <v>43796.546273148146</v>
      </c>
      <c r="I239" s="11">
        <v>0.87</v>
      </c>
      <c r="J239" s="9">
        <v>5</v>
      </c>
      <c r="K239" s="9" t="s">
        <v>4</v>
      </c>
      <c r="L239" s="8">
        <v>7301</v>
      </c>
      <c r="M239" s="8" t="s">
        <v>53</v>
      </c>
      <c r="N239" s="8" t="s">
        <v>275</v>
      </c>
      <c r="O239" s="8">
        <v>299039.27399999998</v>
      </c>
      <c r="P239" s="12">
        <v>6122168.4309999999</v>
      </c>
      <c r="Q239" s="13" t="s">
        <v>535</v>
      </c>
    </row>
    <row r="240" spans="2:17">
      <c r="B240" s="9">
        <v>201901520</v>
      </c>
      <c r="C240" s="8">
        <v>6</v>
      </c>
      <c r="D240" s="8">
        <v>1</v>
      </c>
      <c r="E240" s="8">
        <v>75</v>
      </c>
      <c r="F240" s="9">
        <v>10</v>
      </c>
      <c r="G240" s="10">
        <v>43803.299317129633</v>
      </c>
      <c r="H240" s="10">
        <v>43803.371481481481</v>
      </c>
      <c r="I240" s="11">
        <v>1.73</v>
      </c>
      <c r="J240" s="9">
        <v>11</v>
      </c>
      <c r="K240" s="9" t="s">
        <v>4</v>
      </c>
      <c r="L240" s="8">
        <v>7301</v>
      </c>
      <c r="M240" s="8" t="s">
        <v>53</v>
      </c>
      <c r="N240" s="8" t="s">
        <v>51</v>
      </c>
      <c r="O240" s="8">
        <v>299374.18400000001</v>
      </c>
      <c r="P240" s="12">
        <v>6125946.5889999997</v>
      </c>
      <c r="Q240" s="13" t="s">
        <v>536</v>
      </c>
    </row>
    <row r="241" spans="2:17">
      <c r="B241" s="9">
        <v>201901520</v>
      </c>
      <c r="C241" s="8">
        <v>6</v>
      </c>
      <c r="D241" s="8">
        <v>2</v>
      </c>
      <c r="E241" s="8">
        <v>95</v>
      </c>
      <c r="F241" s="9">
        <v>42</v>
      </c>
      <c r="G241" s="10">
        <v>43803.299317129633</v>
      </c>
      <c r="H241" s="10">
        <v>43803.360439814816</v>
      </c>
      <c r="I241" s="11">
        <v>1.47</v>
      </c>
      <c r="J241" s="9">
        <v>11</v>
      </c>
      <c r="K241" s="9" t="s">
        <v>4</v>
      </c>
      <c r="L241" s="8">
        <v>7301</v>
      </c>
      <c r="M241" s="8" t="s">
        <v>53</v>
      </c>
      <c r="N241" s="8" t="s">
        <v>51</v>
      </c>
      <c r="O241" s="8">
        <v>298715.261</v>
      </c>
      <c r="P241" s="12">
        <v>6125307.142</v>
      </c>
      <c r="Q241" s="13" t="s">
        <v>536</v>
      </c>
    </row>
    <row r="242" spans="2:17">
      <c r="B242" s="9">
        <v>201901543</v>
      </c>
      <c r="C242" s="8">
        <v>6</v>
      </c>
      <c r="D242" s="8">
        <v>0</v>
      </c>
      <c r="E242" s="8">
        <v>0</v>
      </c>
      <c r="F242" s="9">
        <v>12</v>
      </c>
      <c r="G242" s="10">
        <v>43809.915196759262</v>
      </c>
      <c r="H242" s="10">
        <v>43809.948449074072</v>
      </c>
      <c r="I242" s="11">
        <v>0.8</v>
      </c>
      <c r="J242" s="9">
        <v>11</v>
      </c>
      <c r="K242" s="9" t="s">
        <v>4</v>
      </c>
      <c r="L242" s="8">
        <v>7301</v>
      </c>
      <c r="M242" s="8" t="s">
        <v>53</v>
      </c>
      <c r="N242" s="8" t="s">
        <v>275</v>
      </c>
      <c r="O242" s="8">
        <v>297949.66509999998</v>
      </c>
      <c r="P242" s="12">
        <v>6122781.1774000004</v>
      </c>
      <c r="Q242" s="13" t="s">
        <v>540</v>
      </c>
    </row>
    <row r="243" spans="2:17">
      <c r="B243" s="9">
        <v>201901605</v>
      </c>
      <c r="C243" s="8">
        <v>6</v>
      </c>
      <c r="D243" s="8">
        <v>1</v>
      </c>
      <c r="E243" s="8">
        <v>45</v>
      </c>
      <c r="F243" s="9">
        <v>43</v>
      </c>
      <c r="G243" s="10">
        <v>43823.750347222223</v>
      </c>
      <c r="H243" s="10">
        <v>43823.777789351851</v>
      </c>
      <c r="I243" s="11">
        <v>0.66</v>
      </c>
      <c r="J243" s="9">
        <v>5</v>
      </c>
      <c r="K243" s="9" t="s">
        <v>4</v>
      </c>
      <c r="L243" s="8">
        <v>7301</v>
      </c>
      <c r="M243" s="8" t="s">
        <v>53</v>
      </c>
      <c r="N243" s="8" t="s">
        <v>51</v>
      </c>
      <c r="O243" s="8">
        <v>297629.80200000003</v>
      </c>
      <c r="P243" s="12">
        <v>6118258.7209999999</v>
      </c>
      <c r="Q243" s="13" t="s">
        <v>550</v>
      </c>
    </row>
    <row r="244" spans="2:17">
      <c r="B244" s="9">
        <v>202000004</v>
      </c>
      <c r="C244" s="8">
        <v>6</v>
      </c>
      <c r="D244" s="8">
        <v>0</v>
      </c>
      <c r="E244" s="8">
        <v>0</v>
      </c>
      <c r="F244" s="9">
        <v>84</v>
      </c>
      <c r="G244" s="10">
        <v>43832.891064814816</v>
      </c>
      <c r="H244" s="10">
        <v>43832.952499999999</v>
      </c>
      <c r="I244" s="11">
        <v>1.47</v>
      </c>
      <c r="J244" s="9">
        <v>30</v>
      </c>
      <c r="K244" s="9" t="s">
        <v>4</v>
      </c>
      <c r="L244" s="8">
        <v>7301</v>
      </c>
      <c r="M244" s="8" t="s">
        <v>53</v>
      </c>
      <c r="N244" s="8" t="s">
        <v>275</v>
      </c>
      <c r="O244" s="8">
        <v>298004.88199999998</v>
      </c>
      <c r="P244" s="12">
        <v>6122341.5350000001</v>
      </c>
      <c r="Q244" s="13" t="s">
        <v>552</v>
      </c>
    </row>
    <row r="245" spans="2:17">
      <c r="B245" s="9">
        <v>202000045</v>
      </c>
      <c r="C245" s="8">
        <v>6</v>
      </c>
      <c r="D245" s="8">
        <v>0</v>
      </c>
      <c r="E245" s="8">
        <v>0</v>
      </c>
      <c r="F245" s="9">
        <v>5</v>
      </c>
      <c r="G245" s="10">
        <v>43840.350254629629</v>
      </c>
      <c r="H245" s="10">
        <v>43840.424328703702</v>
      </c>
      <c r="I245" s="11">
        <v>1.78</v>
      </c>
      <c r="J245" s="9">
        <v>30</v>
      </c>
      <c r="K245" s="9" t="s">
        <v>4</v>
      </c>
      <c r="L245" s="8">
        <v>7301</v>
      </c>
      <c r="M245" s="8" t="s">
        <v>53</v>
      </c>
      <c r="N245" s="8" t="s">
        <v>275</v>
      </c>
      <c r="O245" s="8">
        <v>296133.35600000003</v>
      </c>
      <c r="P245" s="12">
        <v>6123537.5310000004</v>
      </c>
      <c r="Q245" s="13" t="s">
        <v>558</v>
      </c>
    </row>
    <row r="246" spans="2:17">
      <c r="B246" s="9">
        <v>202000089</v>
      </c>
      <c r="C246" s="8">
        <v>6</v>
      </c>
      <c r="D246" s="8">
        <v>0</v>
      </c>
      <c r="E246" s="8">
        <v>0</v>
      </c>
      <c r="F246" s="9">
        <v>49</v>
      </c>
      <c r="G246" s="10">
        <v>43851.936967592592</v>
      </c>
      <c r="H246" s="10">
        <v>43851.97152777778</v>
      </c>
      <c r="I246" s="11">
        <v>0.83</v>
      </c>
      <c r="J246" s="9">
        <v>26</v>
      </c>
      <c r="K246" s="9" t="s">
        <v>4</v>
      </c>
      <c r="L246" s="8">
        <v>7301</v>
      </c>
      <c r="M246" s="8" t="s">
        <v>53</v>
      </c>
      <c r="N246" s="8" t="s">
        <v>275</v>
      </c>
      <c r="O246" s="8">
        <v>298624.89799999999</v>
      </c>
      <c r="P246" s="12">
        <v>6115427.1299999999</v>
      </c>
      <c r="Q246" s="13" t="s">
        <v>560</v>
      </c>
    </row>
    <row r="247" spans="2:17">
      <c r="B247" s="9">
        <v>202000095</v>
      </c>
      <c r="C247" s="8">
        <v>6</v>
      </c>
      <c r="D247" s="8">
        <v>0</v>
      </c>
      <c r="E247" s="8">
        <v>0</v>
      </c>
      <c r="F247" s="9">
        <v>115</v>
      </c>
      <c r="G247" s="10">
        <v>43853.718136574076</v>
      </c>
      <c r="H247" s="10">
        <v>43853.759004629632</v>
      </c>
      <c r="I247" s="11">
        <v>0.98</v>
      </c>
      <c r="J247" s="9">
        <v>5</v>
      </c>
      <c r="K247" s="9" t="s">
        <v>4</v>
      </c>
      <c r="L247" s="8">
        <v>7301</v>
      </c>
      <c r="M247" s="8" t="s">
        <v>53</v>
      </c>
      <c r="N247" s="8" t="s">
        <v>275</v>
      </c>
      <c r="O247" s="8">
        <v>301820.43199999997</v>
      </c>
      <c r="P247" s="12">
        <v>6117799.6809999999</v>
      </c>
      <c r="Q247" s="13" t="s">
        <v>561</v>
      </c>
    </row>
    <row r="248" spans="2:17">
      <c r="B248" s="9">
        <v>202000107</v>
      </c>
      <c r="C248" s="8">
        <v>6</v>
      </c>
      <c r="D248" s="8">
        <v>11</v>
      </c>
      <c r="E248" s="8">
        <v>270</v>
      </c>
      <c r="F248" s="9">
        <v>152</v>
      </c>
      <c r="G248" s="10">
        <v>43859.584675925929</v>
      </c>
      <c r="H248" s="10">
        <v>43859.709224537037</v>
      </c>
      <c r="I248" s="11">
        <v>2.99</v>
      </c>
      <c r="J248" s="9">
        <v>23</v>
      </c>
      <c r="K248" s="9" t="s">
        <v>4</v>
      </c>
      <c r="L248" s="8">
        <v>7301</v>
      </c>
      <c r="M248" s="8" t="s">
        <v>53</v>
      </c>
      <c r="N248" s="8" t="s">
        <v>51</v>
      </c>
      <c r="O248" s="8">
        <v>299219.90000000002</v>
      </c>
      <c r="P248" s="12">
        <v>6116921.3909999998</v>
      </c>
      <c r="Q248" s="13" t="s">
        <v>563</v>
      </c>
    </row>
    <row r="249" spans="2:17">
      <c r="B249" s="9">
        <v>202000119</v>
      </c>
      <c r="C249" s="8">
        <v>6</v>
      </c>
      <c r="D249" s="8">
        <v>1</v>
      </c>
      <c r="E249" s="8">
        <v>150</v>
      </c>
      <c r="F249" s="9">
        <v>115</v>
      </c>
      <c r="G249" s="10">
        <v>43861.417303240742</v>
      </c>
      <c r="H249" s="10">
        <v>43861.55537037037</v>
      </c>
      <c r="I249" s="11">
        <v>3.31</v>
      </c>
      <c r="J249" s="9">
        <v>23</v>
      </c>
      <c r="K249" s="9" t="s">
        <v>4</v>
      </c>
      <c r="L249" s="8">
        <v>7301</v>
      </c>
      <c r="M249" s="8" t="s">
        <v>53</v>
      </c>
      <c r="N249" s="8" t="s">
        <v>51</v>
      </c>
      <c r="O249" s="8">
        <v>301820.43199999997</v>
      </c>
      <c r="P249" s="12">
        <v>6117799.6809999999</v>
      </c>
      <c r="Q249" s="13" t="s">
        <v>564</v>
      </c>
    </row>
    <row r="250" spans="2:17">
      <c r="B250" s="9">
        <v>202000131</v>
      </c>
      <c r="C250" s="8">
        <v>6</v>
      </c>
      <c r="D250" s="8">
        <v>11</v>
      </c>
      <c r="E250" s="8">
        <v>1195</v>
      </c>
      <c r="F250" s="9">
        <v>16</v>
      </c>
      <c r="G250" s="10">
        <v>43863.932638888888</v>
      </c>
      <c r="H250" s="10">
        <v>43863.993055555555</v>
      </c>
      <c r="I250" s="11">
        <v>1.45</v>
      </c>
      <c r="J250" s="9">
        <v>4</v>
      </c>
      <c r="K250" s="9" t="s">
        <v>4</v>
      </c>
      <c r="L250" s="8">
        <v>7301</v>
      </c>
      <c r="M250" s="8" t="s">
        <v>53</v>
      </c>
      <c r="N250" s="8" t="s">
        <v>51</v>
      </c>
      <c r="O250" s="8">
        <v>300604.09230000002</v>
      </c>
      <c r="P250" s="12">
        <v>6116411.5374999996</v>
      </c>
      <c r="Q250" s="13" t="s">
        <v>566</v>
      </c>
    </row>
    <row r="251" spans="2:17">
      <c r="B251" s="9">
        <v>202000141</v>
      </c>
      <c r="C251" s="8">
        <v>6</v>
      </c>
      <c r="D251" s="8">
        <v>0</v>
      </c>
      <c r="E251" s="8">
        <v>0</v>
      </c>
      <c r="F251" s="9">
        <v>8</v>
      </c>
      <c r="G251" s="10">
        <v>43866.671122685184</v>
      </c>
      <c r="H251" s="10">
        <v>43866.71875</v>
      </c>
      <c r="I251" s="11">
        <v>1.1399999999999999</v>
      </c>
      <c r="J251" s="9">
        <v>30</v>
      </c>
      <c r="K251" s="9" t="s">
        <v>4</v>
      </c>
      <c r="L251" s="8">
        <v>7301</v>
      </c>
      <c r="M251" s="8" t="s">
        <v>53</v>
      </c>
      <c r="N251" s="8" t="s">
        <v>275</v>
      </c>
      <c r="O251" s="8">
        <v>299084.03999999998</v>
      </c>
      <c r="P251" s="12">
        <v>6119486.1789999995</v>
      </c>
      <c r="Q251" s="13" t="s">
        <v>568</v>
      </c>
    </row>
    <row r="252" spans="2:17">
      <c r="B252" s="9">
        <v>202000164</v>
      </c>
      <c r="C252" s="8">
        <v>6</v>
      </c>
      <c r="D252" s="8">
        <v>4</v>
      </c>
      <c r="E252" s="8">
        <v>105</v>
      </c>
      <c r="F252" s="9">
        <v>4</v>
      </c>
      <c r="G252" s="10">
        <v>43873.675578703704</v>
      </c>
      <c r="H252" s="10">
        <v>43873.717245370368</v>
      </c>
      <c r="I252" s="11">
        <v>1</v>
      </c>
      <c r="J252" s="9">
        <v>5</v>
      </c>
      <c r="K252" s="9" t="s">
        <v>4</v>
      </c>
      <c r="L252" s="8">
        <v>7301</v>
      </c>
      <c r="M252" s="8" t="s">
        <v>53</v>
      </c>
      <c r="N252" s="8" t="s">
        <v>51</v>
      </c>
      <c r="O252" s="8">
        <v>298898.08399999997</v>
      </c>
      <c r="P252" s="12">
        <v>6119161.6579999998</v>
      </c>
      <c r="Q252" s="13" t="s">
        <v>570</v>
      </c>
    </row>
    <row r="253" spans="2:17">
      <c r="B253" s="9">
        <v>202000247</v>
      </c>
      <c r="C253" s="8">
        <v>6</v>
      </c>
      <c r="D253" s="8">
        <v>0</v>
      </c>
      <c r="E253" s="8">
        <v>0</v>
      </c>
      <c r="F253" s="9">
        <v>36</v>
      </c>
      <c r="G253" s="10">
        <v>43896.779942129629</v>
      </c>
      <c r="H253" s="10">
        <v>43896.823680555557</v>
      </c>
      <c r="I253" s="11">
        <v>1.05</v>
      </c>
      <c r="J253" s="9">
        <v>30</v>
      </c>
      <c r="K253" s="9" t="s">
        <v>4</v>
      </c>
      <c r="L253" s="8">
        <v>7301</v>
      </c>
      <c r="M253" s="8" t="s">
        <v>53</v>
      </c>
      <c r="N253" s="8" t="s">
        <v>275</v>
      </c>
      <c r="O253" s="8">
        <v>298620.46399999998</v>
      </c>
      <c r="P253" s="12">
        <v>6115763.977</v>
      </c>
      <c r="Q253" s="13" t="s">
        <v>579</v>
      </c>
    </row>
    <row r="254" spans="2:17">
      <c r="B254" s="9">
        <v>202000301</v>
      </c>
      <c r="C254" s="8">
        <v>6</v>
      </c>
      <c r="D254" s="8">
        <v>1</v>
      </c>
      <c r="E254" s="8">
        <v>5</v>
      </c>
      <c r="F254" s="9">
        <v>1</v>
      </c>
      <c r="G254" s="10">
        <v>43913.790416666663</v>
      </c>
      <c r="H254" s="10">
        <v>43913.843888888892</v>
      </c>
      <c r="I254" s="11">
        <v>1.28</v>
      </c>
      <c r="J254" s="9">
        <v>5</v>
      </c>
      <c r="K254" s="9" t="s">
        <v>4</v>
      </c>
      <c r="L254" s="8">
        <v>7301</v>
      </c>
      <c r="M254" s="8" t="s">
        <v>53</v>
      </c>
      <c r="N254" s="8" t="s">
        <v>51</v>
      </c>
      <c r="O254" s="8">
        <v>299135.51500000001</v>
      </c>
      <c r="P254" s="12">
        <v>6119593.4060000004</v>
      </c>
      <c r="Q254" s="13" t="s">
        <v>585</v>
      </c>
    </row>
    <row r="255" spans="2:17">
      <c r="B255" s="9">
        <v>202000309</v>
      </c>
      <c r="C255" s="8">
        <v>6</v>
      </c>
      <c r="D255" s="8">
        <v>1</v>
      </c>
      <c r="E255" s="8">
        <v>75</v>
      </c>
      <c r="F255" s="9">
        <v>18</v>
      </c>
      <c r="G255" s="10">
        <v>43917.866180555553</v>
      </c>
      <c r="H255" s="10">
        <v>43917.916481481479</v>
      </c>
      <c r="I255" s="11">
        <v>1.21</v>
      </c>
      <c r="J255" s="9">
        <v>10</v>
      </c>
      <c r="K255" s="9" t="s">
        <v>4</v>
      </c>
      <c r="L255" s="8">
        <v>7301</v>
      </c>
      <c r="M255" s="8" t="s">
        <v>53</v>
      </c>
      <c r="N255" s="8" t="s">
        <v>51</v>
      </c>
      <c r="O255" s="8">
        <v>299473.85200000001</v>
      </c>
      <c r="P255" s="12">
        <v>6124949.1919999998</v>
      </c>
      <c r="Q255" s="13" t="s">
        <v>588</v>
      </c>
    </row>
    <row r="256" spans="2:17">
      <c r="B256" s="9">
        <v>202000314</v>
      </c>
      <c r="C256" s="8">
        <v>6</v>
      </c>
      <c r="D256" s="8">
        <v>0</v>
      </c>
      <c r="E256" s="8">
        <v>0</v>
      </c>
      <c r="F256" s="9">
        <v>199</v>
      </c>
      <c r="G256" s="10">
        <v>43919.852048611108</v>
      </c>
      <c r="H256" s="10">
        <v>43919.927476851852</v>
      </c>
      <c r="I256" s="11">
        <v>1.81</v>
      </c>
      <c r="J256" s="9">
        <v>10</v>
      </c>
      <c r="K256" s="9" t="s">
        <v>4</v>
      </c>
      <c r="L256" s="8">
        <v>7301</v>
      </c>
      <c r="M256" s="8" t="s">
        <v>53</v>
      </c>
      <c r="N256" s="8" t="s">
        <v>275</v>
      </c>
      <c r="O256" s="8">
        <v>297318.04100000003</v>
      </c>
      <c r="P256" s="12">
        <v>6121742.2290000003</v>
      </c>
      <c r="Q256" s="13" t="s">
        <v>589</v>
      </c>
    </row>
    <row r="257" spans="2:17">
      <c r="B257" s="9">
        <v>202000330</v>
      </c>
      <c r="C257" s="8">
        <v>6</v>
      </c>
      <c r="D257" s="8">
        <v>2</v>
      </c>
      <c r="E257" s="8">
        <v>90</v>
      </c>
      <c r="F257" s="9">
        <v>2</v>
      </c>
      <c r="G257" s="10">
        <v>43926.834687499999</v>
      </c>
      <c r="H257" s="10">
        <v>43926.855821759258</v>
      </c>
      <c r="I257" s="11">
        <v>0.51</v>
      </c>
      <c r="J257" s="9">
        <v>30</v>
      </c>
      <c r="K257" s="9" t="s">
        <v>4</v>
      </c>
      <c r="L257" s="8">
        <v>7301</v>
      </c>
      <c r="M257" s="8" t="s">
        <v>53</v>
      </c>
      <c r="N257" s="8" t="s">
        <v>51</v>
      </c>
      <c r="O257" s="8">
        <v>300850.14399999997</v>
      </c>
      <c r="P257" s="12">
        <v>6115115.7869999995</v>
      </c>
      <c r="Q257" s="13" t="s">
        <v>591</v>
      </c>
    </row>
    <row r="258" spans="2:17">
      <c r="B258" s="9">
        <v>202000329</v>
      </c>
      <c r="C258" s="8">
        <v>6</v>
      </c>
      <c r="D258" s="8">
        <v>20</v>
      </c>
      <c r="E258" s="8">
        <v>685</v>
      </c>
      <c r="F258" s="9">
        <v>50</v>
      </c>
      <c r="G258" s="10">
        <v>43926.845868055556</v>
      </c>
      <c r="H258" s="10">
        <v>43926.86</v>
      </c>
      <c r="I258" s="11">
        <v>0.34</v>
      </c>
      <c r="J258" s="9">
        <v>30</v>
      </c>
      <c r="K258" s="9" t="s">
        <v>4</v>
      </c>
      <c r="L258" s="8">
        <v>7301</v>
      </c>
      <c r="M258" s="8" t="s">
        <v>53</v>
      </c>
      <c r="N258" s="8" t="s">
        <v>51</v>
      </c>
      <c r="O258" s="8">
        <v>301284.75799999997</v>
      </c>
      <c r="P258" s="12">
        <v>6119634.2000000002</v>
      </c>
      <c r="Q258" s="13" t="s">
        <v>590</v>
      </c>
    </row>
    <row r="259" spans="2:17">
      <c r="B259" s="9">
        <v>202000377</v>
      </c>
      <c r="C259" s="8">
        <v>6</v>
      </c>
      <c r="D259" s="8">
        <v>1</v>
      </c>
      <c r="E259" s="8">
        <v>75</v>
      </c>
      <c r="F259" s="9">
        <v>18</v>
      </c>
      <c r="G259" s="10">
        <v>43943.821527777778</v>
      </c>
      <c r="H259" s="10">
        <v>43943.84652777778</v>
      </c>
      <c r="I259" s="11">
        <v>0.6</v>
      </c>
      <c r="J259" s="9">
        <v>5</v>
      </c>
      <c r="K259" s="9" t="s">
        <v>4</v>
      </c>
      <c r="L259" s="8">
        <v>7301</v>
      </c>
      <c r="M259" s="8" t="s">
        <v>53</v>
      </c>
      <c r="N259" s="8" t="s">
        <v>51</v>
      </c>
      <c r="O259" s="8">
        <v>299473.85200000001</v>
      </c>
      <c r="P259" s="12">
        <v>6124949.1919999998</v>
      </c>
      <c r="Q259" s="13" t="s">
        <v>595</v>
      </c>
    </row>
    <row r="260" spans="2:17">
      <c r="B260" s="9">
        <v>202000405</v>
      </c>
      <c r="C260" s="8">
        <v>6</v>
      </c>
      <c r="D260" s="8">
        <v>1</v>
      </c>
      <c r="E260" s="8">
        <v>75</v>
      </c>
      <c r="F260" s="9">
        <v>18</v>
      </c>
      <c r="G260" s="10">
        <v>43945.599872685183</v>
      </c>
      <c r="H260" s="10">
        <v>43945.758715277778</v>
      </c>
      <c r="I260" s="11">
        <v>3.81</v>
      </c>
      <c r="J260" s="9">
        <v>23</v>
      </c>
      <c r="K260" s="9" t="s">
        <v>4</v>
      </c>
      <c r="L260" s="8">
        <v>7301</v>
      </c>
      <c r="M260" s="8" t="s">
        <v>53</v>
      </c>
      <c r="N260" s="8" t="s">
        <v>51</v>
      </c>
      <c r="O260" s="8">
        <v>299473.85200000001</v>
      </c>
      <c r="P260" s="12">
        <v>6124949.1919999998</v>
      </c>
      <c r="Q260" s="13" t="s">
        <v>599</v>
      </c>
    </row>
    <row r="261" spans="2:17">
      <c r="B261" s="9">
        <v>202000446</v>
      </c>
      <c r="C261" s="8">
        <v>6</v>
      </c>
      <c r="D261" s="8">
        <v>0</v>
      </c>
      <c r="E261" s="8">
        <v>0</v>
      </c>
      <c r="F261" s="9">
        <v>27</v>
      </c>
      <c r="G261" s="10">
        <v>43954.584756944445</v>
      </c>
      <c r="H261" s="10">
        <v>43954.625</v>
      </c>
      <c r="I261" s="11">
        <v>0.97</v>
      </c>
      <c r="J261" s="9">
        <v>26</v>
      </c>
      <c r="K261" s="9" t="s">
        <v>4</v>
      </c>
      <c r="L261" s="8">
        <v>7301</v>
      </c>
      <c r="M261" s="8" t="s">
        <v>53</v>
      </c>
      <c r="N261" s="8" t="s">
        <v>275</v>
      </c>
      <c r="O261" s="8">
        <v>297314.853</v>
      </c>
      <c r="P261" s="12">
        <v>6125003.0269999998</v>
      </c>
      <c r="Q261" s="13" t="s">
        <v>603</v>
      </c>
    </row>
    <row r="262" spans="2:17">
      <c r="B262" s="9">
        <v>202000462</v>
      </c>
      <c r="C262" s="8">
        <v>6</v>
      </c>
      <c r="D262" s="8">
        <v>0</v>
      </c>
      <c r="E262" s="8">
        <v>0</v>
      </c>
      <c r="F262" s="9">
        <v>27</v>
      </c>
      <c r="G262" s="10">
        <v>43956.625</v>
      </c>
      <c r="H262" s="10">
        <v>43956.666666666664</v>
      </c>
      <c r="I262" s="11">
        <v>1</v>
      </c>
      <c r="J262" s="9">
        <v>26</v>
      </c>
      <c r="K262" s="9" t="s">
        <v>4</v>
      </c>
      <c r="L262" s="8">
        <v>7301</v>
      </c>
      <c r="M262" s="8" t="s">
        <v>53</v>
      </c>
      <c r="N262" s="8" t="s">
        <v>275</v>
      </c>
      <c r="O262" s="8">
        <v>297314.853</v>
      </c>
      <c r="P262" s="12">
        <v>6125003.0269999998</v>
      </c>
      <c r="Q262" s="13" t="s">
        <v>605</v>
      </c>
    </row>
    <row r="263" spans="2:17">
      <c r="B263" s="9">
        <v>202000490</v>
      </c>
      <c r="C263" s="8">
        <v>6</v>
      </c>
      <c r="D263" s="8">
        <v>1</v>
      </c>
      <c r="E263" s="8">
        <v>10</v>
      </c>
      <c r="F263" s="9">
        <v>8</v>
      </c>
      <c r="G263" s="10">
        <v>43962.760069444441</v>
      </c>
      <c r="H263" s="10">
        <v>43962.89644675926</v>
      </c>
      <c r="I263" s="11">
        <v>3.27</v>
      </c>
      <c r="J263" s="9">
        <v>4</v>
      </c>
      <c r="K263" s="9" t="s">
        <v>4</v>
      </c>
      <c r="L263" s="8">
        <v>7301</v>
      </c>
      <c r="M263" s="8" t="s">
        <v>53</v>
      </c>
      <c r="N263" s="8" t="s">
        <v>51</v>
      </c>
      <c r="O263" s="8">
        <v>299084.03999999998</v>
      </c>
      <c r="P263" s="12">
        <v>6119486.1789999995</v>
      </c>
      <c r="Q263" s="13" t="s">
        <v>612</v>
      </c>
    </row>
    <row r="264" spans="2:17">
      <c r="B264" s="9">
        <v>202000482</v>
      </c>
      <c r="C264" s="8">
        <v>6</v>
      </c>
      <c r="D264" s="8">
        <v>1</v>
      </c>
      <c r="E264" s="8">
        <v>75</v>
      </c>
      <c r="F264" s="9">
        <v>18</v>
      </c>
      <c r="G264" s="10">
        <v>43965.550081018519</v>
      </c>
      <c r="H264" s="10">
        <v>43965.739583333336</v>
      </c>
      <c r="I264" s="11">
        <v>4.55</v>
      </c>
      <c r="J264" s="9">
        <v>23</v>
      </c>
      <c r="K264" s="9" t="s">
        <v>4</v>
      </c>
      <c r="L264" s="8">
        <v>7301</v>
      </c>
      <c r="M264" s="8" t="s">
        <v>53</v>
      </c>
      <c r="N264" s="8" t="s">
        <v>51</v>
      </c>
      <c r="O264" s="8">
        <v>299473.85200000001</v>
      </c>
      <c r="P264" s="12">
        <v>6124949.1919999998</v>
      </c>
      <c r="Q264" s="13" t="s">
        <v>610</v>
      </c>
    </row>
    <row r="265" spans="2:17">
      <c r="B265" s="9">
        <v>202000552</v>
      </c>
      <c r="C265" s="8">
        <v>6</v>
      </c>
      <c r="D265" s="8">
        <v>47</v>
      </c>
      <c r="E265" s="8">
        <v>3750</v>
      </c>
      <c r="F265" s="9">
        <v>857</v>
      </c>
      <c r="G265" s="10">
        <v>43970.440810185188</v>
      </c>
      <c r="H265" s="10">
        <v>43970.447893518518</v>
      </c>
      <c r="I265" s="11">
        <v>0.17</v>
      </c>
      <c r="J265" s="9">
        <v>20</v>
      </c>
      <c r="K265" s="9" t="s">
        <v>4</v>
      </c>
      <c r="L265" s="8">
        <v>7301</v>
      </c>
      <c r="M265" s="8" t="s">
        <v>53</v>
      </c>
      <c r="N265" s="8" t="s">
        <v>51</v>
      </c>
      <c r="O265" s="8">
        <v>297753.24200000003</v>
      </c>
      <c r="P265" s="12">
        <v>6122599.0980000002</v>
      </c>
      <c r="Q265" s="13" t="s">
        <v>617</v>
      </c>
    </row>
    <row r="266" spans="2:17">
      <c r="B266" s="9">
        <v>202000552</v>
      </c>
      <c r="C266" s="8">
        <v>6</v>
      </c>
      <c r="D266" s="8">
        <v>21</v>
      </c>
      <c r="E266" s="8">
        <v>880</v>
      </c>
      <c r="F266" s="9">
        <v>231</v>
      </c>
      <c r="G266" s="10">
        <v>43970.440810185188</v>
      </c>
      <c r="H266" s="10">
        <v>43970.51667824074</v>
      </c>
      <c r="I266" s="11">
        <v>1.82</v>
      </c>
      <c r="J266" s="9">
        <v>20</v>
      </c>
      <c r="K266" s="9" t="s">
        <v>4</v>
      </c>
      <c r="L266" s="8">
        <v>7301</v>
      </c>
      <c r="M266" s="8" t="s">
        <v>53</v>
      </c>
      <c r="N266" s="8" t="s">
        <v>51</v>
      </c>
      <c r="O266" s="8">
        <v>297753.24200000003</v>
      </c>
      <c r="P266" s="12">
        <v>6122599.0980000002</v>
      </c>
      <c r="Q266" s="13" t="s">
        <v>617</v>
      </c>
    </row>
    <row r="267" spans="2:17">
      <c r="B267" s="9">
        <v>202000560</v>
      </c>
      <c r="C267" s="8">
        <v>6</v>
      </c>
      <c r="D267" s="8">
        <v>3</v>
      </c>
      <c r="E267" s="8">
        <v>120</v>
      </c>
      <c r="F267" s="9">
        <v>1</v>
      </c>
      <c r="G267" s="10">
        <v>43970.836585648147</v>
      </c>
      <c r="H267" s="10">
        <v>43970.906736111108</v>
      </c>
      <c r="I267" s="11">
        <v>1.68</v>
      </c>
      <c r="J267" s="9">
        <v>11</v>
      </c>
      <c r="K267" s="9" t="s">
        <v>4</v>
      </c>
      <c r="L267" s="8">
        <v>7301</v>
      </c>
      <c r="M267" s="8" t="s">
        <v>53</v>
      </c>
      <c r="N267" s="8" t="s">
        <v>51</v>
      </c>
      <c r="O267" s="8">
        <v>296885.87835195003</v>
      </c>
      <c r="P267" s="12">
        <v>6120222.6821694998</v>
      </c>
      <c r="Q267" s="13" t="s">
        <v>618</v>
      </c>
    </row>
    <row r="268" spans="2:17">
      <c r="B268" s="9">
        <v>202000570</v>
      </c>
      <c r="C268" s="8">
        <v>6</v>
      </c>
      <c r="D268" s="8">
        <v>0</v>
      </c>
      <c r="E268" s="8">
        <v>0</v>
      </c>
      <c r="F268" s="9">
        <v>23</v>
      </c>
      <c r="G268" s="10">
        <v>43971.825740740744</v>
      </c>
      <c r="H268" s="10">
        <v>43971.881481481483</v>
      </c>
      <c r="I268" s="11">
        <v>1.34</v>
      </c>
      <c r="J268" s="9">
        <v>26</v>
      </c>
      <c r="K268" s="9" t="s">
        <v>4</v>
      </c>
      <c r="L268" s="8">
        <v>7301</v>
      </c>
      <c r="M268" s="8" t="s">
        <v>53</v>
      </c>
      <c r="N268" s="8" t="s">
        <v>275</v>
      </c>
      <c r="O268" s="8">
        <v>301098.022</v>
      </c>
      <c r="P268" s="12">
        <v>6124714.2989999996</v>
      </c>
      <c r="Q268" s="13" t="s">
        <v>620</v>
      </c>
    </row>
    <row r="269" spans="2:17">
      <c r="B269" s="9">
        <v>202000630</v>
      </c>
      <c r="C269" s="8">
        <v>6</v>
      </c>
      <c r="D269" s="8">
        <v>0</v>
      </c>
      <c r="E269" s="8">
        <v>0</v>
      </c>
      <c r="F269" s="9">
        <v>23</v>
      </c>
      <c r="G269" s="10">
        <v>43984.740266203706</v>
      </c>
      <c r="H269" s="10">
        <v>43984.782361111109</v>
      </c>
      <c r="I269" s="11">
        <v>1.01</v>
      </c>
      <c r="J269" s="9">
        <v>26</v>
      </c>
      <c r="K269" s="9" t="s">
        <v>4</v>
      </c>
      <c r="L269" s="8">
        <v>7301</v>
      </c>
      <c r="M269" s="8" t="s">
        <v>53</v>
      </c>
      <c r="N269" s="8" t="s">
        <v>275</v>
      </c>
      <c r="O269" s="8">
        <v>301098.022</v>
      </c>
      <c r="P269" s="12">
        <v>6124714.2989999996</v>
      </c>
      <c r="Q269" s="13" t="s">
        <v>627</v>
      </c>
    </row>
    <row r="270" spans="2:17">
      <c r="B270" s="9">
        <v>202000663</v>
      </c>
      <c r="C270" s="8">
        <v>6</v>
      </c>
      <c r="D270" s="8">
        <v>0</v>
      </c>
      <c r="E270" s="8">
        <v>0</v>
      </c>
      <c r="F270" s="9">
        <v>93</v>
      </c>
      <c r="G270" s="10">
        <v>43992.413854166669</v>
      </c>
      <c r="H270" s="10">
        <v>43992.452187499999</v>
      </c>
      <c r="I270" s="11">
        <v>0.92</v>
      </c>
      <c r="J270" s="9">
        <v>26</v>
      </c>
      <c r="K270" s="9" t="s">
        <v>4</v>
      </c>
      <c r="L270" s="8">
        <v>7301</v>
      </c>
      <c r="M270" s="8" t="s">
        <v>53</v>
      </c>
      <c r="N270" s="8" t="s">
        <v>275</v>
      </c>
      <c r="O270" s="8">
        <v>297857.266</v>
      </c>
      <c r="P270" s="12">
        <v>6125667.6349999998</v>
      </c>
      <c r="Q270" s="13" t="s">
        <v>630</v>
      </c>
    </row>
    <row r="271" spans="2:17">
      <c r="B271" s="9">
        <v>202000671</v>
      </c>
      <c r="C271" s="8">
        <v>6</v>
      </c>
      <c r="D271" s="8">
        <v>1</v>
      </c>
      <c r="E271" s="8">
        <v>30</v>
      </c>
      <c r="F271" s="9">
        <v>23</v>
      </c>
      <c r="G271" s="10">
        <v>43993.362719907411</v>
      </c>
      <c r="H271" s="10">
        <v>43993.433564814812</v>
      </c>
      <c r="I271" s="11">
        <v>1.7</v>
      </c>
      <c r="J271" s="9">
        <v>5</v>
      </c>
      <c r="K271" s="9" t="s">
        <v>4</v>
      </c>
      <c r="L271" s="8">
        <v>7301</v>
      </c>
      <c r="M271" s="8" t="s">
        <v>53</v>
      </c>
      <c r="N271" s="8" t="s">
        <v>51</v>
      </c>
      <c r="O271" s="8">
        <v>301907.11499999999</v>
      </c>
      <c r="P271" s="12">
        <v>6123523.2309999997</v>
      </c>
      <c r="Q271" s="13" t="s">
        <v>631</v>
      </c>
    </row>
    <row r="272" spans="2:17">
      <c r="B272" s="9">
        <v>202000675</v>
      </c>
      <c r="C272" s="8">
        <v>6</v>
      </c>
      <c r="D272" s="8">
        <v>0</v>
      </c>
      <c r="E272" s="8">
        <v>0</v>
      </c>
      <c r="F272" s="9">
        <v>17</v>
      </c>
      <c r="G272" s="10">
        <v>43993.743634259263</v>
      </c>
      <c r="H272" s="10">
        <v>43993.890381944446</v>
      </c>
      <c r="I272" s="11">
        <v>3.52</v>
      </c>
      <c r="J272" s="9">
        <v>5</v>
      </c>
      <c r="K272" s="9" t="s">
        <v>4</v>
      </c>
      <c r="L272" s="8">
        <v>7301</v>
      </c>
      <c r="M272" s="8" t="s">
        <v>53</v>
      </c>
      <c r="N272" s="8" t="s">
        <v>275</v>
      </c>
      <c r="O272" s="8">
        <v>299039.27399999998</v>
      </c>
      <c r="P272" s="12">
        <v>6122168.4309999999</v>
      </c>
      <c r="Q272" s="13" t="s">
        <v>632</v>
      </c>
    </row>
    <row r="273" spans="2:17">
      <c r="B273" s="9">
        <v>202000705</v>
      </c>
      <c r="C273" s="8">
        <v>6</v>
      </c>
      <c r="D273" s="8">
        <v>50</v>
      </c>
      <c r="E273" s="8">
        <v>3795</v>
      </c>
      <c r="F273" s="9">
        <v>896</v>
      </c>
      <c r="G273" s="10">
        <v>43993.817523148151</v>
      </c>
      <c r="H273" s="10">
        <v>43993.845092592594</v>
      </c>
      <c r="I273" s="11">
        <v>0.66</v>
      </c>
      <c r="J273" s="9">
        <v>1</v>
      </c>
      <c r="K273" s="9" t="s">
        <v>4</v>
      </c>
      <c r="L273" s="8">
        <v>7301</v>
      </c>
      <c r="M273" s="8" t="s">
        <v>53</v>
      </c>
      <c r="N273" s="8" t="s">
        <v>51</v>
      </c>
      <c r="O273" s="8">
        <v>297753.24200000003</v>
      </c>
      <c r="P273" s="12">
        <v>6122599.0980000002</v>
      </c>
      <c r="Q273" s="13" t="s">
        <v>635</v>
      </c>
    </row>
    <row r="274" spans="2:17">
      <c r="B274" s="9">
        <v>202000705</v>
      </c>
      <c r="C274" s="8">
        <v>6</v>
      </c>
      <c r="D274" s="8">
        <v>19</v>
      </c>
      <c r="E274" s="8">
        <v>860</v>
      </c>
      <c r="F274" s="9">
        <v>192</v>
      </c>
      <c r="G274" s="10">
        <v>43993.817523148151</v>
      </c>
      <c r="H274" s="10">
        <v>43994.062256944446</v>
      </c>
      <c r="I274" s="11">
        <v>5.87</v>
      </c>
      <c r="J274" s="9">
        <v>1</v>
      </c>
      <c r="K274" s="9" t="s">
        <v>4</v>
      </c>
      <c r="L274" s="8">
        <v>7301</v>
      </c>
      <c r="M274" s="8" t="s">
        <v>53</v>
      </c>
      <c r="N274" s="8" t="s">
        <v>51</v>
      </c>
      <c r="O274" s="8">
        <v>297753.24200000003</v>
      </c>
      <c r="P274" s="12">
        <v>6122599.0980000002</v>
      </c>
      <c r="Q274" s="13" t="s">
        <v>635</v>
      </c>
    </row>
    <row r="275" spans="2:17">
      <c r="B275" s="9">
        <v>202000715</v>
      </c>
      <c r="C275" s="8">
        <v>6</v>
      </c>
      <c r="D275" s="8">
        <v>1</v>
      </c>
      <c r="E275" s="8">
        <v>30</v>
      </c>
      <c r="F275" s="9">
        <v>23</v>
      </c>
      <c r="G275" s="10">
        <v>43993.842083333337</v>
      </c>
      <c r="H275" s="10">
        <v>43994.003472222219</v>
      </c>
      <c r="I275" s="11">
        <v>3.87</v>
      </c>
      <c r="J275" s="9">
        <v>2</v>
      </c>
      <c r="K275" s="9" t="s">
        <v>4</v>
      </c>
      <c r="L275" s="8">
        <v>7301</v>
      </c>
      <c r="M275" s="8" t="s">
        <v>53</v>
      </c>
      <c r="N275" s="8" t="s">
        <v>51</v>
      </c>
      <c r="O275" s="8">
        <v>301907.11499999999</v>
      </c>
      <c r="P275" s="12">
        <v>6123523.2309999997</v>
      </c>
      <c r="Q275" s="13" t="s">
        <v>637</v>
      </c>
    </row>
    <row r="276" spans="2:17">
      <c r="B276" s="9">
        <v>202000720</v>
      </c>
      <c r="C276" s="8">
        <v>6</v>
      </c>
      <c r="D276" s="8">
        <v>0</v>
      </c>
      <c r="E276" s="8">
        <v>0</v>
      </c>
      <c r="F276" s="9">
        <v>21</v>
      </c>
      <c r="G276" s="10">
        <v>43993.84820601852</v>
      </c>
      <c r="H276" s="10">
        <v>43993.930555555555</v>
      </c>
      <c r="I276" s="11">
        <v>1.98</v>
      </c>
      <c r="J276" s="9">
        <v>5</v>
      </c>
      <c r="K276" s="9" t="s">
        <v>4</v>
      </c>
      <c r="L276" s="8">
        <v>7301</v>
      </c>
      <c r="M276" s="8" t="s">
        <v>53</v>
      </c>
      <c r="N276" s="8" t="s">
        <v>275</v>
      </c>
      <c r="O276" s="8">
        <v>297505.16499999998</v>
      </c>
      <c r="P276" s="12">
        <v>6123458.2180000003</v>
      </c>
      <c r="Q276" s="13" t="s">
        <v>638</v>
      </c>
    </row>
    <row r="277" spans="2:17">
      <c r="B277" s="9">
        <v>202000748</v>
      </c>
      <c r="C277" s="8">
        <v>6</v>
      </c>
      <c r="D277" s="8">
        <v>0</v>
      </c>
      <c r="E277" s="8">
        <v>0</v>
      </c>
      <c r="F277" s="9">
        <v>21</v>
      </c>
      <c r="G277" s="10">
        <v>43993.898298611108</v>
      </c>
      <c r="H277" s="10">
        <v>43994.145162037035</v>
      </c>
      <c r="I277" s="11">
        <v>5.92</v>
      </c>
      <c r="J277" s="9">
        <v>2</v>
      </c>
      <c r="K277" s="9" t="s">
        <v>4</v>
      </c>
      <c r="L277" s="8">
        <v>7301</v>
      </c>
      <c r="M277" s="8" t="s">
        <v>53</v>
      </c>
      <c r="N277" s="8" t="s">
        <v>275</v>
      </c>
      <c r="O277" s="8">
        <v>303544.43699999998</v>
      </c>
      <c r="P277" s="12">
        <v>6123303.6440000003</v>
      </c>
      <c r="Q277" s="13" t="s">
        <v>641</v>
      </c>
    </row>
    <row r="278" spans="2:17">
      <c r="B278" s="9">
        <v>202000751</v>
      </c>
      <c r="C278" s="8">
        <v>6</v>
      </c>
      <c r="D278" s="8">
        <v>31</v>
      </c>
      <c r="E278" s="8">
        <v>1245</v>
      </c>
      <c r="F278" s="9">
        <v>431</v>
      </c>
      <c r="G278" s="10">
        <v>43994.334027777775</v>
      </c>
      <c r="H278" s="10">
        <v>43994.466296296298</v>
      </c>
      <c r="I278" s="11">
        <v>3.17</v>
      </c>
      <c r="J278" s="9">
        <v>5</v>
      </c>
      <c r="K278" s="9" t="s">
        <v>4</v>
      </c>
      <c r="L278" s="8">
        <v>7301</v>
      </c>
      <c r="M278" s="8" t="s">
        <v>53</v>
      </c>
      <c r="N278" s="8" t="s">
        <v>51</v>
      </c>
      <c r="O278" s="8" t="s">
        <v>642</v>
      </c>
      <c r="P278" s="12" t="s">
        <v>643</v>
      </c>
      <c r="Q278" s="13" t="s">
        <v>644</v>
      </c>
    </row>
    <row r="279" spans="2:17">
      <c r="B279" s="9">
        <v>202000768</v>
      </c>
      <c r="C279" s="8">
        <v>6</v>
      </c>
      <c r="D279" s="8">
        <v>4</v>
      </c>
      <c r="E279" s="8">
        <v>450</v>
      </c>
      <c r="F279" s="9">
        <v>6</v>
      </c>
      <c r="G279" s="10">
        <v>43994.456192129626</v>
      </c>
      <c r="H279" s="10">
        <v>43994.599988425929</v>
      </c>
      <c r="I279" s="11">
        <v>3.45</v>
      </c>
      <c r="J279" s="9">
        <v>4</v>
      </c>
      <c r="K279" s="9" t="s">
        <v>4</v>
      </c>
      <c r="L279" s="8">
        <v>7301</v>
      </c>
      <c r="M279" s="8" t="s">
        <v>53</v>
      </c>
      <c r="N279" s="8" t="s">
        <v>51</v>
      </c>
      <c r="O279" s="8">
        <v>300676.4952</v>
      </c>
      <c r="P279" s="12">
        <v>6120602.0385999996</v>
      </c>
      <c r="Q279" s="13" t="s">
        <v>649</v>
      </c>
    </row>
    <row r="280" spans="2:17">
      <c r="B280" s="9">
        <v>202000883</v>
      </c>
      <c r="C280" s="8">
        <v>6</v>
      </c>
      <c r="D280" s="8">
        <v>0</v>
      </c>
      <c r="E280" s="8">
        <v>0</v>
      </c>
      <c r="F280" s="9">
        <v>15</v>
      </c>
      <c r="G280" s="10">
        <v>44009.780740740738</v>
      </c>
      <c r="H280" s="10">
        <v>44009.860636574071</v>
      </c>
      <c r="I280" s="11">
        <v>1.92</v>
      </c>
      <c r="J280" s="9">
        <v>26</v>
      </c>
      <c r="K280" s="9" t="s">
        <v>4</v>
      </c>
      <c r="L280" s="8">
        <v>7301</v>
      </c>
      <c r="M280" s="8" t="s">
        <v>53</v>
      </c>
      <c r="N280" s="8" t="s">
        <v>275</v>
      </c>
      <c r="O280" s="8">
        <v>300298.20850000001</v>
      </c>
      <c r="P280" s="12">
        <v>6124683.6210000003</v>
      </c>
      <c r="Q280" s="13" t="s">
        <v>661</v>
      </c>
    </row>
    <row r="281" spans="2:17">
      <c r="B281" s="9">
        <v>202000905</v>
      </c>
      <c r="C281" s="8">
        <v>6</v>
      </c>
      <c r="D281" s="8">
        <v>15</v>
      </c>
      <c r="E281" s="8">
        <v>470</v>
      </c>
      <c r="F281" s="9">
        <v>120</v>
      </c>
      <c r="G281" s="10">
        <v>44011.427708333336</v>
      </c>
      <c r="H281" s="10">
        <v>44011.457812499997</v>
      </c>
      <c r="I281" s="11">
        <v>0.72</v>
      </c>
      <c r="J281" s="9">
        <v>2</v>
      </c>
      <c r="K281" s="9" t="s">
        <v>4</v>
      </c>
      <c r="L281" s="8">
        <v>7301</v>
      </c>
      <c r="M281" s="8" t="s">
        <v>53</v>
      </c>
      <c r="N281" s="8" t="s">
        <v>51</v>
      </c>
      <c r="O281" s="8">
        <v>301547.33399999997</v>
      </c>
      <c r="P281" s="12">
        <v>6123663.949</v>
      </c>
      <c r="Q281" s="13" t="s">
        <v>666</v>
      </c>
    </row>
    <row r="282" spans="2:17">
      <c r="B282" s="9">
        <v>202000905</v>
      </c>
      <c r="C282" s="8">
        <v>6</v>
      </c>
      <c r="D282" s="8">
        <v>18</v>
      </c>
      <c r="E282" s="8">
        <v>543</v>
      </c>
      <c r="F282" s="9">
        <v>70</v>
      </c>
      <c r="G282" s="10">
        <v>44011.427708333336</v>
      </c>
      <c r="H282" s="10">
        <v>44011.463043981479</v>
      </c>
      <c r="I282" s="11">
        <v>0.85</v>
      </c>
      <c r="J282" s="9">
        <v>2</v>
      </c>
      <c r="K282" s="9" t="s">
        <v>4</v>
      </c>
      <c r="L282" s="8">
        <v>7301</v>
      </c>
      <c r="M282" s="8" t="s">
        <v>53</v>
      </c>
      <c r="N282" s="8" t="s">
        <v>51</v>
      </c>
      <c r="O282" s="8">
        <v>301547.33399999997</v>
      </c>
      <c r="P282" s="12">
        <v>6123663.949</v>
      </c>
      <c r="Q282" s="13" t="s">
        <v>666</v>
      </c>
    </row>
    <row r="283" spans="2:17">
      <c r="B283" s="9">
        <v>202000869</v>
      </c>
      <c r="C283" s="8">
        <v>6</v>
      </c>
      <c r="D283" s="8">
        <v>1</v>
      </c>
      <c r="E283" s="8">
        <v>30</v>
      </c>
      <c r="F283" s="9">
        <v>23</v>
      </c>
      <c r="G283" s="10">
        <v>44013.458333333336</v>
      </c>
      <c r="H283" s="10">
        <v>44013.538194444445</v>
      </c>
      <c r="I283" s="11">
        <v>1.92</v>
      </c>
      <c r="J283" s="9">
        <v>23</v>
      </c>
      <c r="K283" s="9" t="s">
        <v>4</v>
      </c>
      <c r="L283" s="8">
        <v>7301</v>
      </c>
      <c r="M283" s="8" t="s">
        <v>53</v>
      </c>
      <c r="N283" s="8" t="s">
        <v>51</v>
      </c>
      <c r="O283" s="8">
        <v>301907.11499999999</v>
      </c>
      <c r="P283" s="12">
        <v>6123523.2309999997</v>
      </c>
      <c r="Q283" s="13" t="s">
        <v>660</v>
      </c>
    </row>
    <row r="284" spans="2:17">
      <c r="B284" s="9">
        <v>202000868</v>
      </c>
      <c r="C284" s="8">
        <v>6</v>
      </c>
      <c r="D284" s="8">
        <v>2</v>
      </c>
      <c r="E284" s="8">
        <v>120</v>
      </c>
      <c r="F284" s="9">
        <v>4</v>
      </c>
      <c r="G284" s="10">
        <v>44013.583333333336</v>
      </c>
      <c r="H284" s="10">
        <v>44013.733275462961</v>
      </c>
      <c r="I284" s="11">
        <v>3.6</v>
      </c>
      <c r="J284" s="9">
        <v>23</v>
      </c>
      <c r="K284" s="9" t="s">
        <v>4</v>
      </c>
      <c r="L284" s="8">
        <v>7301</v>
      </c>
      <c r="M284" s="8" t="s">
        <v>53</v>
      </c>
      <c r="N284" s="8" t="s">
        <v>51</v>
      </c>
      <c r="O284" s="8">
        <v>302934.03000000003</v>
      </c>
      <c r="P284" s="12">
        <v>6122513.1449999996</v>
      </c>
      <c r="Q284" s="13" t="s">
        <v>659</v>
      </c>
    </row>
    <row r="285" spans="2:17">
      <c r="B285" s="9">
        <v>202000958</v>
      </c>
      <c r="C285" s="8">
        <v>6</v>
      </c>
      <c r="D285" s="8">
        <v>1</v>
      </c>
      <c r="E285" s="8">
        <v>15</v>
      </c>
      <c r="F285" s="9">
        <v>28</v>
      </c>
      <c r="G285" s="10">
        <v>44017.031550925924</v>
      </c>
      <c r="H285" s="10">
        <v>44017.091261574074</v>
      </c>
      <c r="I285" s="11">
        <v>1.43</v>
      </c>
      <c r="J285" s="9">
        <v>20</v>
      </c>
      <c r="K285" s="9" t="s">
        <v>4</v>
      </c>
      <c r="L285" s="8">
        <v>7301</v>
      </c>
      <c r="M285" s="8" t="s">
        <v>53</v>
      </c>
      <c r="N285" s="8" t="s">
        <v>51</v>
      </c>
      <c r="O285" s="8">
        <v>296780.94799999997</v>
      </c>
      <c r="P285" s="12">
        <v>6119487.0829999996</v>
      </c>
      <c r="Q285" s="13" t="s">
        <v>673</v>
      </c>
    </row>
    <row r="286" spans="2:17">
      <c r="B286" s="9">
        <v>202000982</v>
      </c>
      <c r="C286" s="8">
        <v>6</v>
      </c>
      <c r="D286" s="8">
        <v>17</v>
      </c>
      <c r="E286" s="8">
        <v>525</v>
      </c>
      <c r="F286" s="9">
        <v>55</v>
      </c>
      <c r="G286" s="10">
        <v>44020.338136574072</v>
      </c>
      <c r="H286" s="10">
        <v>44020.396168981482</v>
      </c>
      <c r="I286" s="11">
        <v>1.39</v>
      </c>
      <c r="J286" s="9">
        <v>5</v>
      </c>
      <c r="K286" s="9" t="s">
        <v>4</v>
      </c>
      <c r="L286" s="8">
        <v>7301</v>
      </c>
      <c r="M286" s="8" t="s">
        <v>53</v>
      </c>
      <c r="N286" s="8" t="s">
        <v>51</v>
      </c>
      <c r="O286" s="8">
        <v>300125.478</v>
      </c>
      <c r="P286" s="12">
        <v>6121206.2549999999</v>
      </c>
      <c r="Q286" s="13" t="s">
        <v>677</v>
      </c>
    </row>
    <row r="287" spans="2:17">
      <c r="B287" s="9">
        <v>202000988</v>
      </c>
      <c r="C287" s="8">
        <v>6</v>
      </c>
      <c r="D287" s="8">
        <v>0</v>
      </c>
      <c r="E287" s="8">
        <v>0</v>
      </c>
      <c r="F287" s="9">
        <v>15</v>
      </c>
      <c r="G287" s="10">
        <v>44020.36791666667</v>
      </c>
      <c r="H287" s="10">
        <v>44020.499386574076</v>
      </c>
      <c r="I287" s="11">
        <v>3.16</v>
      </c>
      <c r="J287" s="9">
        <v>4</v>
      </c>
      <c r="K287" s="9" t="s">
        <v>4</v>
      </c>
      <c r="L287" s="8">
        <v>7301</v>
      </c>
      <c r="M287" s="8" t="s">
        <v>53</v>
      </c>
      <c r="N287" s="8" t="s">
        <v>275</v>
      </c>
      <c r="O287" s="8">
        <v>300298.20850000001</v>
      </c>
      <c r="P287" s="12">
        <v>6124683.6210000003</v>
      </c>
      <c r="Q287" s="13" t="s">
        <v>679</v>
      </c>
    </row>
    <row r="288" spans="2:17">
      <c r="B288" s="9">
        <v>202001061</v>
      </c>
      <c r="C288" s="8">
        <v>6</v>
      </c>
      <c r="D288" s="8">
        <v>0</v>
      </c>
      <c r="E288" s="8">
        <v>0</v>
      </c>
      <c r="F288" s="9">
        <v>14</v>
      </c>
      <c r="G288" s="10">
        <v>44035.653310185182</v>
      </c>
      <c r="H288" s="10">
        <v>44035.739861111113</v>
      </c>
      <c r="I288" s="11">
        <v>2.08</v>
      </c>
      <c r="J288" s="9">
        <v>30</v>
      </c>
      <c r="K288" s="9" t="s">
        <v>4</v>
      </c>
      <c r="L288" s="8">
        <v>7301</v>
      </c>
      <c r="M288" s="8" t="s">
        <v>53</v>
      </c>
      <c r="N288" s="8" t="s">
        <v>275</v>
      </c>
      <c r="O288" s="8">
        <v>301455.39199999999</v>
      </c>
      <c r="P288" s="12">
        <v>6123744.7309999997</v>
      </c>
      <c r="Q288" s="13" t="s">
        <v>685</v>
      </c>
    </row>
    <row r="289" spans="2:17">
      <c r="B289" s="9">
        <v>202001068</v>
      </c>
      <c r="C289" s="8">
        <v>6</v>
      </c>
      <c r="D289" s="8">
        <v>0</v>
      </c>
      <c r="E289" s="8">
        <v>0</v>
      </c>
      <c r="F289" s="9">
        <v>84</v>
      </c>
      <c r="G289" s="10">
        <v>44036.277025462965</v>
      </c>
      <c r="H289" s="10">
        <v>44036.35328703704</v>
      </c>
      <c r="I289" s="11">
        <v>1.83</v>
      </c>
      <c r="J289" s="9">
        <v>30</v>
      </c>
      <c r="K289" s="9" t="s">
        <v>4</v>
      </c>
      <c r="L289" s="8">
        <v>7301</v>
      </c>
      <c r="M289" s="8" t="s">
        <v>53</v>
      </c>
      <c r="N289" s="8" t="s">
        <v>275</v>
      </c>
      <c r="O289" s="8">
        <v>298004.88199999998</v>
      </c>
      <c r="P289" s="12">
        <v>6122341.5350000001</v>
      </c>
      <c r="Q289" s="13" t="s">
        <v>688</v>
      </c>
    </row>
    <row r="290" spans="2:17">
      <c r="B290" s="9">
        <v>202001063</v>
      </c>
      <c r="C290" s="8">
        <v>6</v>
      </c>
      <c r="D290" s="8">
        <v>1</v>
      </c>
      <c r="E290" s="8">
        <v>45</v>
      </c>
      <c r="F290" s="9">
        <v>29</v>
      </c>
      <c r="G290" s="10">
        <v>44040.417939814812</v>
      </c>
      <c r="H290" s="10">
        <v>44040.552083333336</v>
      </c>
      <c r="I290" s="11">
        <v>3.22</v>
      </c>
      <c r="J290" s="9">
        <v>23</v>
      </c>
      <c r="K290" s="9" t="s">
        <v>4</v>
      </c>
      <c r="L290" s="8">
        <v>7301</v>
      </c>
      <c r="M290" s="8" t="s">
        <v>53</v>
      </c>
      <c r="N290" s="8" t="s">
        <v>51</v>
      </c>
      <c r="O290" s="8">
        <v>297730.17700000003</v>
      </c>
      <c r="P290" s="12">
        <v>6122528.0460000001</v>
      </c>
      <c r="Q290" s="13" t="s">
        <v>686</v>
      </c>
    </row>
    <row r="291" spans="2:17">
      <c r="B291" s="9">
        <v>202001064</v>
      </c>
      <c r="C291" s="8">
        <v>6</v>
      </c>
      <c r="D291" s="8">
        <v>2</v>
      </c>
      <c r="E291" s="8">
        <v>30</v>
      </c>
      <c r="F291" s="9">
        <v>17</v>
      </c>
      <c r="G291" s="10">
        <v>44041.41814814815</v>
      </c>
      <c r="H291" s="10">
        <v>44041.660011574073</v>
      </c>
      <c r="I291" s="11">
        <v>5.8</v>
      </c>
      <c r="J291" s="9">
        <v>23</v>
      </c>
      <c r="K291" s="9" t="s">
        <v>4</v>
      </c>
      <c r="L291" s="8">
        <v>7301</v>
      </c>
      <c r="M291" s="8" t="s">
        <v>53</v>
      </c>
      <c r="N291" s="8" t="s">
        <v>51</v>
      </c>
      <c r="O291" s="8">
        <v>298207.20299999998</v>
      </c>
      <c r="P291" s="12">
        <v>6122746.5549999997</v>
      </c>
      <c r="Q291" s="13" t="s">
        <v>687</v>
      </c>
    </row>
    <row r="292" spans="2:17">
      <c r="B292" s="9">
        <v>202001142</v>
      </c>
      <c r="C292" s="8">
        <v>6</v>
      </c>
      <c r="D292" s="8">
        <v>0</v>
      </c>
      <c r="E292" s="8">
        <v>0</v>
      </c>
      <c r="F292" s="9">
        <v>45</v>
      </c>
      <c r="G292" s="10">
        <v>44053.728194444448</v>
      </c>
      <c r="H292" s="10">
        <v>44053.762002314812</v>
      </c>
      <c r="I292" s="11">
        <v>0.81</v>
      </c>
      <c r="J292" s="9">
        <v>17</v>
      </c>
      <c r="K292" s="9" t="s">
        <v>4</v>
      </c>
      <c r="L292" s="8">
        <v>7301</v>
      </c>
      <c r="M292" s="8" t="s">
        <v>53</v>
      </c>
      <c r="N292" s="8" t="s">
        <v>275</v>
      </c>
      <c r="O292" s="8">
        <v>298004.88199999998</v>
      </c>
      <c r="P292" s="12">
        <v>6122341.5350000001</v>
      </c>
      <c r="Q292" s="13" t="s">
        <v>694</v>
      </c>
    </row>
    <row r="293" spans="2:17">
      <c r="B293" s="9">
        <v>202001142</v>
      </c>
      <c r="C293" s="8">
        <v>6</v>
      </c>
      <c r="D293" s="8">
        <v>0</v>
      </c>
      <c r="E293" s="8">
        <v>0</v>
      </c>
      <c r="F293" s="9">
        <v>39</v>
      </c>
      <c r="G293" s="10">
        <v>44053.728194444448</v>
      </c>
      <c r="H293" s="10">
        <v>44053.803055555552</v>
      </c>
      <c r="I293" s="11">
        <v>1.8</v>
      </c>
      <c r="J293" s="9">
        <v>17</v>
      </c>
      <c r="K293" s="9" t="s">
        <v>4</v>
      </c>
      <c r="L293" s="8">
        <v>7301</v>
      </c>
      <c r="M293" s="8" t="s">
        <v>53</v>
      </c>
      <c r="N293" s="8" t="s">
        <v>275</v>
      </c>
      <c r="O293" s="8">
        <v>298046.636</v>
      </c>
      <c r="P293" s="12">
        <v>6122249.1840000004</v>
      </c>
      <c r="Q293" s="13" t="s">
        <v>694</v>
      </c>
    </row>
    <row r="294" spans="2:17">
      <c r="B294" s="9">
        <v>202001124</v>
      </c>
      <c r="C294" s="8">
        <v>6</v>
      </c>
      <c r="D294" s="8">
        <v>17</v>
      </c>
      <c r="E294" s="8">
        <v>525</v>
      </c>
      <c r="F294" s="9">
        <v>55</v>
      </c>
      <c r="G294" s="10">
        <v>44055.418912037036</v>
      </c>
      <c r="H294" s="10">
        <v>44055.660810185182</v>
      </c>
      <c r="I294" s="11">
        <v>5.81</v>
      </c>
      <c r="J294" s="9">
        <v>23</v>
      </c>
      <c r="K294" s="9" t="s">
        <v>4</v>
      </c>
      <c r="L294" s="8">
        <v>7301</v>
      </c>
      <c r="M294" s="8" t="s">
        <v>53</v>
      </c>
      <c r="N294" s="8" t="s">
        <v>51</v>
      </c>
      <c r="O294" s="8">
        <v>300125.478</v>
      </c>
      <c r="P294" s="12">
        <v>6121206.2549999999</v>
      </c>
      <c r="Q294" s="13" t="s">
        <v>692</v>
      </c>
    </row>
    <row r="295" spans="2:17">
      <c r="B295" s="9">
        <v>202001178</v>
      </c>
      <c r="C295" s="8">
        <v>6</v>
      </c>
      <c r="D295" s="8">
        <v>1</v>
      </c>
      <c r="E295" s="8">
        <v>30</v>
      </c>
      <c r="F295" s="9">
        <v>13</v>
      </c>
      <c r="G295" s="10">
        <v>44060.412187499998</v>
      </c>
      <c r="H295" s="10">
        <v>44060.461805555555</v>
      </c>
      <c r="I295" s="11">
        <v>1.19</v>
      </c>
      <c r="J295" s="9">
        <v>30</v>
      </c>
      <c r="K295" s="9" t="s">
        <v>4</v>
      </c>
      <c r="L295" s="8">
        <v>7301</v>
      </c>
      <c r="M295" s="8" t="s">
        <v>53</v>
      </c>
      <c r="N295" s="8" t="s">
        <v>51</v>
      </c>
      <c r="O295" s="8">
        <v>299216.28399999999</v>
      </c>
      <c r="P295" s="12">
        <v>6124975.7659999998</v>
      </c>
      <c r="Q295" s="13" t="s">
        <v>698</v>
      </c>
    </row>
    <row r="296" spans="2:17">
      <c r="B296" s="9">
        <v>202001184</v>
      </c>
      <c r="C296" s="8">
        <v>6</v>
      </c>
      <c r="D296" s="8">
        <v>1</v>
      </c>
      <c r="E296" s="8">
        <v>30</v>
      </c>
      <c r="F296" s="9">
        <v>13</v>
      </c>
      <c r="G296" s="10">
        <v>44061.414236111108</v>
      </c>
      <c r="H296" s="10">
        <v>44061.461111111108</v>
      </c>
      <c r="I296" s="11">
        <v>1.1299999999999999</v>
      </c>
      <c r="J296" s="9">
        <v>26</v>
      </c>
      <c r="K296" s="9" t="s">
        <v>4</v>
      </c>
      <c r="L296" s="8">
        <v>7301</v>
      </c>
      <c r="M296" s="8" t="s">
        <v>53</v>
      </c>
      <c r="N296" s="8" t="s">
        <v>51</v>
      </c>
      <c r="O296" s="8">
        <v>299216.28399999999</v>
      </c>
      <c r="P296" s="12">
        <v>6124975.7659999998</v>
      </c>
      <c r="Q296" s="13" t="s">
        <v>699</v>
      </c>
    </row>
    <row r="297" spans="2:17">
      <c r="B297" s="9">
        <v>202001157</v>
      </c>
      <c r="C297" s="8">
        <v>6</v>
      </c>
      <c r="D297" s="8">
        <v>6</v>
      </c>
      <c r="E297" s="8">
        <v>255</v>
      </c>
      <c r="F297" s="9">
        <v>43</v>
      </c>
      <c r="G297" s="10">
        <v>44061.419907407406</v>
      </c>
      <c r="H297" s="10">
        <v>44061.542048611111</v>
      </c>
      <c r="I297" s="11">
        <v>2.93</v>
      </c>
      <c r="J297" s="9">
        <v>23</v>
      </c>
      <c r="K297" s="9" t="s">
        <v>4</v>
      </c>
      <c r="L297" s="8">
        <v>7301</v>
      </c>
      <c r="M297" s="8" t="s">
        <v>53</v>
      </c>
      <c r="N297" s="8" t="s">
        <v>51</v>
      </c>
      <c r="O297" s="8">
        <v>303205.33299999998</v>
      </c>
      <c r="P297" s="12">
        <v>6123574.3940000003</v>
      </c>
      <c r="Q297" s="13" t="s">
        <v>696</v>
      </c>
    </row>
    <row r="298" spans="2:17">
      <c r="B298" s="9">
        <v>202001217</v>
      </c>
      <c r="C298" s="8">
        <v>6</v>
      </c>
      <c r="D298" s="8">
        <v>3</v>
      </c>
      <c r="E298" s="8">
        <v>250</v>
      </c>
      <c r="F298" s="9">
        <v>9</v>
      </c>
      <c r="G298" s="10">
        <v>44068.688831018517</v>
      </c>
      <c r="H298" s="10">
        <v>44068.73265046296</v>
      </c>
      <c r="I298" s="11">
        <v>1.05</v>
      </c>
      <c r="J298" s="9">
        <v>5</v>
      </c>
      <c r="K298" s="9" t="s">
        <v>4</v>
      </c>
      <c r="L298" s="8">
        <v>7301</v>
      </c>
      <c r="M298" s="8" t="s">
        <v>53</v>
      </c>
      <c r="N298" s="8" t="s">
        <v>51</v>
      </c>
      <c r="O298" s="8">
        <v>297575.98572199</v>
      </c>
      <c r="P298" s="12">
        <v>6122065.9282420101</v>
      </c>
      <c r="Q298" s="13" t="s">
        <v>702</v>
      </c>
    </row>
    <row r="299" spans="2:17">
      <c r="B299" s="9">
        <v>202001196</v>
      </c>
      <c r="C299" s="8">
        <v>6</v>
      </c>
      <c r="D299" s="8">
        <v>1</v>
      </c>
      <c r="E299" s="8">
        <v>45</v>
      </c>
      <c r="F299" s="9">
        <v>16</v>
      </c>
      <c r="G299" s="10">
        <v>44071.422418981485</v>
      </c>
      <c r="H299" s="10">
        <v>44071.5783912037</v>
      </c>
      <c r="I299" s="11">
        <v>3.74</v>
      </c>
      <c r="J299" s="9">
        <v>23</v>
      </c>
      <c r="K299" s="9" t="s">
        <v>4</v>
      </c>
      <c r="L299" s="8">
        <v>7301</v>
      </c>
      <c r="M299" s="8" t="s">
        <v>53</v>
      </c>
      <c r="N299" s="8" t="s">
        <v>51</v>
      </c>
      <c r="O299" s="8">
        <v>296341.83799999999</v>
      </c>
      <c r="P299" s="12">
        <v>6124615.7960000001</v>
      </c>
      <c r="Q299" s="13" t="s">
        <v>701</v>
      </c>
    </row>
    <row r="300" spans="2:17">
      <c r="B300" s="9">
        <v>202001245</v>
      </c>
      <c r="C300" s="8">
        <v>6</v>
      </c>
      <c r="D300" s="8">
        <v>18</v>
      </c>
      <c r="E300" s="8">
        <v>2150</v>
      </c>
      <c r="F300" s="9">
        <v>604</v>
      </c>
      <c r="G300" s="10">
        <v>44072.54828703704</v>
      </c>
      <c r="H300" s="10">
        <v>44072.565011574072</v>
      </c>
      <c r="I300" s="11">
        <v>0.4</v>
      </c>
      <c r="J300" s="9">
        <v>5</v>
      </c>
      <c r="K300" s="9" t="s">
        <v>4</v>
      </c>
      <c r="L300" s="8">
        <v>7301</v>
      </c>
      <c r="M300" s="8" t="s">
        <v>53</v>
      </c>
      <c r="N300" s="8" t="s">
        <v>51</v>
      </c>
      <c r="O300" s="8">
        <v>297753.24200000003</v>
      </c>
      <c r="P300" s="12">
        <v>6122599.0980000002</v>
      </c>
      <c r="Q300" s="13" t="s">
        <v>705</v>
      </c>
    </row>
    <row r="301" spans="2:17">
      <c r="B301" s="9">
        <v>202001245</v>
      </c>
      <c r="C301" s="8">
        <v>6</v>
      </c>
      <c r="D301" s="8">
        <v>32</v>
      </c>
      <c r="E301" s="8">
        <v>1290</v>
      </c>
      <c r="F301" s="9">
        <v>433</v>
      </c>
      <c r="G301" s="10">
        <v>44072.54828703704</v>
      </c>
      <c r="H301" s="10">
        <v>44072.566469907404</v>
      </c>
      <c r="I301" s="11">
        <v>0.44</v>
      </c>
      <c r="J301" s="9">
        <v>5</v>
      </c>
      <c r="K301" s="9" t="s">
        <v>4</v>
      </c>
      <c r="L301" s="8">
        <v>7301</v>
      </c>
      <c r="M301" s="8" t="s">
        <v>53</v>
      </c>
      <c r="N301" s="8" t="s">
        <v>51</v>
      </c>
      <c r="O301" s="8">
        <v>297753.24200000003</v>
      </c>
      <c r="P301" s="12">
        <v>6122599.0980000002</v>
      </c>
      <c r="Q301" s="13" t="s">
        <v>705</v>
      </c>
    </row>
    <row r="302" spans="2:17">
      <c r="B302" s="9">
        <v>202001245</v>
      </c>
      <c r="C302" s="8">
        <v>6</v>
      </c>
      <c r="D302" s="8">
        <v>21</v>
      </c>
      <c r="E302" s="8">
        <v>1305</v>
      </c>
      <c r="F302" s="9">
        <v>56</v>
      </c>
      <c r="G302" s="10">
        <v>44072.54828703704</v>
      </c>
      <c r="H302" s="10">
        <v>44072.633738425924</v>
      </c>
      <c r="I302" s="11">
        <v>2.0499999999999998</v>
      </c>
      <c r="J302" s="9">
        <v>5</v>
      </c>
      <c r="K302" s="9" t="s">
        <v>4</v>
      </c>
      <c r="L302" s="8">
        <v>7301</v>
      </c>
      <c r="M302" s="8" t="s">
        <v>53</v>
      </c>
      <c r="N302" s="8" t="s">
        <v>51</v>
      </c>
      <c r="O302" s="8">
        <v>297753.24200000003</v>
      </c>
      <c r="P302" s="12">
        <v>6122599.0980000002</v>
      </c>
      <c r="Q302" s="13" t="s">
        <v>705</v>
      </c>
    </row>
    <row r="303" spans="2:17">
      <c r="B303" s="9">
        <v>202001277</v>
      </c>
      <c r="C303" s="8">
        <v>6</v>
      </c>
      <c r="D303" s="8">
        <v>1</v>
      </c>
      <c r="E303" s="8">
        <v>75</v>
      </c>
      <c r="F303" s="9">
        <v>18</v>
      </c>
      <c r="G303" s="10">
        <v>44076.602592592593</v>
      </c>
      <c r="H303" s="10">
        <v>44076.655833333331</v>
      </c>
      <c r="I303" s="11">
        <v>1.28</v>
      </c>
      <c r="J303" s="9">
        <v>30</v>
      </c>
      <c r="K303" s="9" t="s">
        <v>4</v>
      </c>
      <c r="L303" s="8">
        <v>7301</v>
      </c>
      <c r="M303" s="8" t="s">
        <v>53</v>
      </c>
      <c r="N303" s="8" t="s">
        <v>51</v>
      </c>
      <c r="O303" s="8">
        <v>299473.85200000001</v>
      </c>
      <c r="P303" s="12">
        <v>6124949.1919999998</v>
      </c>
      <c r="Q303" s="13" t="s">
        <v>707</v>
      </c>
    </row>
    <row r="304" spans="2:17">
      <c r="B304" s="9">
        <v>202001277</v>
      </c>
      <c r="C304" s="8">
        <v>6</v>
      </c>
      <c r="D304" s="8">
        <v>58</v>
      </c>
      <c r="E304" s="8">
        <v>2051</v>
      </c>
      <c r="F304" s="9">
        <v>431</v>
      </c>
      <c r="G304" s="10">
        <v>44076.624490740738</v>
      </c>
      <c r="H304" s="10">
        <v>44076.625069444446</v>
      </c>
      <c r="I304" s="11">
        <v>0.01</v>
      </c>
      <c r="J304" s="9">
        <v>30</v>
      </c>
      <c r="K304" s="9" t="s">
        <v>4</v>
      </c>
      <c r="L304" s="8">
        <v>7301</v>
      </c>
      <c r="M304" s="8" t="s">
        <v>53</v>
      </c>
      <c r="N304" s="8" t="s">
        <v>51</v>
      </c>
      <c r="O304" s="8">
        <v>299750.66800000001</v>
      </c>
      <c r="P304" s="12">
        <v>6124857.2929999996</v>
      </c>
      <c r="Q304" s="13" t="s">
        <v>707</v>
      </c>
    </row>
    <row r="305" spans="2:17">
      <c r="B305" s="9">
        <v>202001277</v>
      </c>
      <c r="C305" s="8">
        <v>6</v>
      </c>
      <c r="D305" s="8">
        <v>3</v>
      </c>
      <c r="E305" s="8">
        <v>50</v>
      </c>
      <c r="F305" s="9">
        <v>17</v>
      </c>
      <c r="G305" s="10">
        <v>44076.630995370368</v>
      </c>
      <c r="H305" s="10">
        <v>44076.63863425926</v>
      </c>
      <c r="I305" s="11">
        <v>0.18</v>
      </c>
      <c r="J305" s="9">
        <v>30</v>
      </c>
      <c r="K305" s="9" t="s">
        <v>4</v>
      </c>
      <c r="L305" s="8">
        <v>7301</v>
      </c>
      <c r="M305" s="8" t="s">
        <v>53</v>
      </c>
      <c r="N305" s="8" t="s">
        <v>51</v>
      </c>
      <c r="O305" s="8">
        <v>298788.30699999997</v>
      </c>
      <c r="P305" s="12">
        <v>6125211.7139999997</v>
      </c>
      <c r="Q305" s="13" t="s">
        <v>707</v>
      </c>
    </row>
    <row r="306" spans="2:17">
      <c r="B306" s="9">
        <v>202001277</v>
      </c>
      <c r="C306" s="8">
        <v>6</v>
      </c>
      <c r="D306" s="8">
        <v>58</v>
      </c>
      <c r="E306" s="8">
        <v>2051</v>
      </c>
      <c r="F306" s="9">
        <v>431</v>
      </c>
      <c r="G306" s="10">
        <v>44076.66064814815</v>
      </c>
      <c r="H306" s="10">
        <v>44076.660983796297</v>
      </c>
      <c r="I306" s="11">
        <v>0.01</v>
      </c>
      <c r="J306" s="9">
        <v>30</v>
      </c>
      <c r="K306" s="9" t="s">
        <v>4</v>
      </c>
      <c r="L306" s="8">
        <v>7301</v>
      </c>
      <c r="M306" s="8" t="s">
        <v>53</v>
      </c>
      <c r="N306" s="8" t="s">
        <v>51</v>
      </c>
      <c r="O306" s="8">
        <v>300732.05300000001</v>
      </c>
      <c r="P306" s="12">
        <v>6126476.6359999999</v>
      </c>
      <c r="Q306" s="13" t="s">
        <v>707</v>
      </c>
    </row>
    <row r="307" spans="2:17">
      <c r="B307" s="9">
        <v>202001323</v>
      </c>
      <c r="C307" s="8">
        <v>6</v>
      </c>
      <c r="D307" s="8">
        <v>1</v>
      </c>
      <c r="E307" s="8">
        <v>75</v>
      </c>
      <c r="F307" s="9">
        <v>30</v>
      </c>
      <c r="G307" s="10">
        <v>44086.545023148145</v>
      </c>
      <c r="H307" s="10">
        <v>44086.573333333334</v>
      </c>
      <c r="I307" s="11">
        <v>0.68</v>
      </c>
      <c r="J307" s="9">
        <v>5</v>
      </c>
      <c r="K307" s="9" t="s">
        <v>4</v>
      </c>
      <c r="L307" s="8">
        <v>7301</v>
      </c>
      <c r="M307" s="8" t="s">
        <v>53</v>
      </c>
      <c r="N307" s="8" t="s">
        <v>51</v>
      </c>
      <c r="O307" s="8">
        <v>297668.08899999998</v>
      </c>
      <c r="P307" s="12">
        <v>6123239.0060000001</v>
      </c>
      <c r="Q307" s="13" t="s">
        <v>712</v>
      </c>
    </row>
    <row r="308" spans="2:17">
      <c r="B308" s="9">
        <v>202001345</v>
      </c>
      <c r="C308" s="8">
        <v>6</v>
      </c>
      <c r="D308" s="8">
        <v>1</v>
      </c>
      <c r="E308" s="8">
        <v>45</v>
      </c>
      <c r="F308" s="9">
        <v>2</v>
      </c>
      <c r="G308" s="10">
        <v>44090.592731481483</v>
      </c>
      <c r="H308" s="10">
        <v>44090.653935185182</v>
      </c>
      <c r="I308" s="11">
        <v>1.47</v>
      </c>
      <c r="J308" s="9">
        <v>11</v>
      </c>
      <c r="K308" s="9" t="s">
        <v>4</v>
      </c>
      <c r="L308" s="8">
        <v>7301</v>
      </c>
      <c r="M308" s="8" t="s">
        <v>53</v>
      </c>
      <c r="N308" s="8" t="s">
        <v>51</v>
      </c>
      <c r="O308" s="8">
        <v>296992.36709095002</v>
      </c>
      <c r="P308" s="12">
        <v>6120131.58656603</v>
      </c>
      <c r="Q308" s="13" t="s">
        <v>714</v>
      </c>
    </row>
    <row r="309" spans="2:17">
      <c r="B309" s="9">
        <v>202001348</v>
      </c>
      <c r="C309" s="8">
        <v>6</v>
      </c>
      <c r="D309" s="8">
        <v>0</v>
      </c>
      <c r="E309" s="8">
        <v>0</v>
      </c>
      <c r="F309" s="9">
        <v>23</v>
      </c>
      <c r="G309" s="10">
        <v>44090.884293981479</v>
      </c>
      <c r="H309" s="10">
        <v>44090.922071759262</v>
      </c>
      <c r="I309" s="11">
        <v>0.91</v>
      </c>
      <c r="J309" s="9">
        <v>26</v>
      </c>
      <c r="K309" s="9" t="s">
        <v>4</v>
      </c>
      <c r="L309" s="8">
        <v>7301</v>
      </c>
      <c r="M309" s="8" t="s">
        <v>53</v>
      </c>
      <c r="N309" s="8" t="s">
        <v>275</v>
      </c>
      <c r="O309" s="8">
        <v>301910.91200000001</v>
      </c>
      <c r="P309" s="12">
        <v>6123836.0499999998</v>
      </c>
      <c r="Q309" s="13" t="s">
        <v>715</v>
      </c>
    </row>
    <row r="310" spans="2:17">
      <c r="B310" s="9">
        <v>202001351</v>
      </c>
      <c r="C310" s="8">
        <v>6</v>
      </c>
      <c r="D310" s="8">
        <v>1</v>
      </c>
      <c r="E310" s="8">
        <v>75</v>
      </c>
      <c r="F310" s="9">
        <v>109</v>
      </c>
      <c r="G310" s="10">
        <v>44091.730474537035</v>
      </c>
      <c r="H310" s="10">
        <v>44091.751805555556</v>
      </c>
      <c r="I310" s="11">
        <v>0.51</v>
      </c>
      <c r="J310" s="9">
        <v>17</v>
      </c>
      <c r="K310" s="9" t="s">
        <v>4</v>
      </c>
      <c r="L310" s="8">
        <v>7301</v>
      </c>
      <c r="M310" s="8" t="s">
        <v>53</v>
      </c>
      <c r="N310" s="8" t="s">
        <v>51</v>
      </c>
      <c r="O310" s="8">
        <v>301526.34899999999</v>
      </c>
      <c r="P310" s="12">
        <v>6117742.0839999998</v>
      </c>
      <c r="Q310" s="13" t="s">
        <v>716</v>
      </c>
    </row>
    <row r="311" spans="2:17">
      <c r="B311" s="9">
        <v>202001353</v>
      </c>
      <c r="C311" s="8">
        <v>6</v>
      </c>
      <c r="D311" s="8">
        <v>1</v>
      </c>
      <c r="E311" s="8">
        <v>75</v>
      </c>
      <c r="F311" s="9">
        <v>11</v>
      </c>
      <c r="G311" s="10">
        <v>44092.57708333333</v>
      </c>
      <c r="H311" s="10">
        <v>44092.642361111109</v>
      </c>
      <c r="I311" s="11">
        <v>1.57</v>
      </c>
      <c r="J311" s="9">
        <v>30</v>
      </c>
      <c r="K311" s="9" t="s">
        <v>4</v>
      </c>
      <c r="L311" s="8">
        <v>7301</v>
      </c>
      <c r="M311" s="8" t="s">
        <v>53</v>
      </c>
      <c r="N311" s="8" t="s">
        <v>51</v>
      </c>
      <c r="O311" s="8">
        <v>299374.18400000001</v>
      </c>
      <c r="P311" s="12">
        <v>6125946.5889999997</v>
      </c>
      <c r="Q311" s="13" t="s">
        <v>717</v>
      </c>
    </row>
    <row r="312" spans="2:17">
      <c r="B312" s="9">
        <v>202001395</v>
      </c>
      <c r="C312" s="8">
        <v>6</v>
      </c>
      <c r="D312" s="8">
        <v>4</v>
      </c>
      <c r="E312" s="8">
        <v>425</v>
      </c>
      <c r="F312" s="9">
        <v>293</v>
      </c>
      <c r="G312" s="10">
        <v>44107.733634259261</v>
      </c>
      <c r="H312" s="10">
        <v>44107.761840277781</v>
      </c>
      <c r="I312" s="11">
        <v>0.68</v>
      </c>
      <c r="J312" s="9">
        <v>8</v>
      </c>
      <c r="K312" s="9" t="s">
        <v>4</v>
      </c>
      <c r="L312" s="8">
        <v>7301</v>
      </c>
      <c r="M312" s="8" t="s">
        <v>53</v>
      </c>
      <c r="N312" s="8" t="s">
        <v>51</v>
      </c>
      <c r="O312" s="8">
        <v>301616.65700000001</v>
      </c>
      <c r="P312" s="12">
        <v>6117934.977</v>
      </c>
      <c r="Q312" s="13" t="s">
        <v>719</v>
      </c>
    </row>
    <row r="313" spans="2:17">
      <c r="B313" s="9">
        <v>202001395</v>
      </c>
      <c r="C313" s="8">
        <v>6</v>
      </c>
      <c r="D313" s="8">
        <v>20</v>
      </c>
      <c r="E313" s="8">
        <v>1906.5</v>
      </c>
      <c r="F313" s="9">
        <v>35</v>
      </c>
      <c r="G313" s="10">
        <v>44107.733634259261</v>
      </c>
      <c r="H313" s="10">
        <v>44107.861770833333</v>
      </c>
      <c r="I313" s="11">
        <v>3.08</v>
      </c>
      <c r="J313" s="9">
        <v>8</v>
      </c>
      <c r="K313" s="9" t="s">
        <v>4</v>
      </c>
      <c r="L313" s="8">
        <v>7301</v>
      </c>
      <c r="M313" s="8" t="s">
        <v>53</v>
      </c>
      <c r="N313" s="8" t="s">
        <v>51</v>
      </c>
      <c r="O313" s="8">
        <v>301616.65700000001</v>
      </c>
      <c r="P313" s="12">
        <v>6117934.977</v>
      </c>
      <c r="Q313" s="13" t="s">
        <v>719</v>
      </c>
    </row>
    <row r="314" spans="2:17">
      <c r="B314" s="9">
        <v>202001402</v>
      </c>
      <c r="C314" s="8">
        <v>6</v>
      </c>
      <c r="D314" s="8">
        <v>3</v>
      </c>
      <c r="E314" s="8">
        <v>45</v>
      </c>
      <c r="F314" s="9">
        <v>65</v>
      </c>
      <c r="G314" s="10">
        <v>44107.874918981484</v>
      </c>
      <c r="H314" s="10">
        <v>44107.889548611114</v>
      </c>
      <c r="I314" s="11">
        <v>0.35</v>
      </c>
      <c r="J314" s="9">
        <v>9</v>
      </c>
      <c r="K314" s="9" t="s">
        <v>4</v>
      </c>
      <c r="L314" s="8">
        <v>7301</v>
      </c>
      <c r="M314" s="8" t="s">
        <v>53</v>
      </c>
      <c r="N314" s="8" t="s">
        <v>51</v>
      </c>
      <c r="O314" s="8">
        <v>301641.81</v>
      </c>
      <c r="P314" s="12">
        <v>6119104.1200000001</v>
      </c>
      <c r="Q314" s="13" t="s">
        <v>720</v>
      </c>
    </row>
    <row r="315" spans="2:17">
      <c r="B315" s="9">
        <v>202001411</v>
      </c>
      <c r="C315" s="8">
        <v>6</v>
      </c>
      <c r="D315" s="8">
        <v>20</v>
      </c>
      <c r="E315" s="8">
        <v>685</v>
      </c>
      <c r="F315" s="9">
        <v>50</v>
      </c>
      <c r="G315" s="10">
        <v>44109.422766203701</v>
      </c>
      <c r="H315" s="10">
        <v>44109.457488425927</v>
      </c>
      <c r="I315" s="11">
        <v>0.83</v>
      </c>
      <c r="J315" s="9">
        <v>30</v>
      </c>
      <c r="K315" s="9" t="s">
        <v>4</v>
      </c>
      <c r="L315" s="8">
        <v>7301</v>
      </c>
      <c r="M315" s="8" t="s">
        <v>53</v>
      </c>
      <c r="N315" s="8" t="s">
        <v>51</v>
      </c>
      <c r="O315" s="8">
        <v>301284.75799999997</v>
      </c>
      <c r="P315" s="12">
        <v>6119634.2000000002</v>
      </c>
      <c r="Q315" s="13" t="s">
        <v>722</v>
      </c>
    </row>
    <row r="316" spans="2:17">
      <c r="B316" s="9">
        <v>202001411</v>
      </c>
      <c r="C316" s="8">
        <v>6</v>
      </c>
      <c r="D316" s="8">
        <v>32</v>
      </c>
      <c r="E316" s="8">
        <v>1290</v>
      </c>
      <c r="F316" s="9">
        <v>433</v>
      </c>
      <c r="G316" s="10">
        <v>44109.422766203701</v>
      </c>
      <c r="H316" s="10">
        <v>44109.458333333336</v>
      </c>
      <c r="I316" s="11">
        <v>0.85</v>
      </c>
      <c r="J316" s="9">
        <v>30</v>
      </c>
      <c r="K316" s="9" t="s">
        <v>4</v>
      </c>
      <c r="L316" s="8">
        <v>7301</v>
      </c>
      <c r="M316" s="8" t="s">
        <v>53</v>
      </c>
      <c r="N316" s="8" t="s">
        <v>51</v>
      </c>
      <c r="O316" s="8">
        <v>301284.75799999997</v>
      </c>
      <c r="P316" s="12">
        <v>6119634.2000000002</v>
      </c>
      <c r="Q316" s="13" t="s">
        <v>722</v>
      </c>
    </row>
    <row r="317" spans="2:17">
      <c r="B317" s="9">
        <v>202001434</v>
      </c>
      <c r="C317" s="8">
        <v>6</v>
      </c>
      <c r="D317" s="8">
        <v>0</v>
      </c>
      <c r="E317" s="8">
        <v>0</v>
      </c>
      <c r="F317" s="9">
        <v>23</v>
      </c>
      <c r="G317" s="10">
        <v>44116.683194444442</v>
      </c>
      <c r="H317" s="10">
        <v>44116.736886574072</v>
      </c>
      <c r="I317" s="11">
        <v>1.29</v>
      </c>
      <c r="J317" s="9">
        <v>30</v>
      </c>
      <c r="K317" s="9" t="s">
        <v>4</v>
      </c>
      <c r="L317" s="8">
        <v>7301</v>
      </c>
      <c r="M317" s="8" t="s">
        <v>53</v>
      </c>
      <c r="N317" s="8" t="s">
        <v>275</v>
      </c>
      <c r="O317" s="8">
        <v>301910.91200000001</v>
      </c>
      <c r="P317" s="12">
        <v>6123836.0499999998</v>
      </c>
      <c r="Q317" s="13" t="s">
        <v>725</v>
      </c>
    </row>
    <row r="318" spans="2:17">
      <c r="B318" s="9">
        <v>202001447</v>
      </c>
      <c r="C318" s="8">
        <v>6</v>
      </c>
      <c r="D318" s="8">
        <v>1</v>
      </c>
      <c r="E318" s="8">
        <v>50</v>
      </c>
      <c r="F318" s="9">
        <v>15</v>
      </c>
      <c r="G318" s="10">
        <v>44120.276828703703</v>
      </c>
      <c r="H318" s="10">
        <v>44120.341956018521</v>
      </c>
      <c r="I318" s="11">
        <v>1.56</v>
      </c>
      <c r="J318" s="9">
        <v>5</v>
      </c>
      <c r="K318" s="9" t="s">
        <v>4</v>
      </c>
      <c r="L318" s="8">
        <v>7301</v>
      </c>
      <c r="M318" s="8" t="s">
        <v>53</v>
      </c>
      <c r="N318" s="8" t="s">
        <v>51</v>
      </c>
      <c r="O318" s="8">
        <v>298881.98100000003</v>
      </c>
      <c r="P318" s="12">
        <v>6122278.6679999996</v>
      </c>
      <c r="Q318" s="13" t="s">
        <v>726</v>
      </c>
    </row>
    <row r="319" spans="2:17">
      <c r="B319" s="9">
        <v>202001449</v>
      </c>
      <c r="C319" s="8">
        <v>6</v>
      </c>
      <c r="D319" s="8">
        <v>1</v>
      </c>
      <c r="E319" s="8">
        <v>25</v>
      </c>
      <c r="F319" s="9">
        <v>17</v>
      </c>
      <c r="G319" s="10">
        <v>44120.390277777777</v>
      </c>
      <c r="H319" s="10">
        <v>44120.416666666664</v>
      </c>
      <c r="I319" s="11">
        <v>0.63</v>
      </c>
      <c r="J319" s="9">
        <v>5</v>
      </c>
      <c r="K319" s="9" t="s">
        <v>4</v>
      </c>
      <c r="L319" s="8">
        <v>7301</v>
      </c>
      <c r="M319" s="8" t="s">
        <v>53</v>
      </c>
      <c r="N319" s="8" t="s">
        <v>51</v>
      </c>
      <c r="O319" s="8">
        <v>301083.52899999998</v>
      </c>
      <c r="P319" s="12">
        <v>6124592.8799999999</v>
      </c>
      <c r="Q319" s="13" t="s">
        <v>727</v>
      </c>
    </row>
    <row r="320" spans="2:17">
      <c r="B320" s="9">
        <v>202001470</v>
      </c>
      <c r="C320" s="8">
        <v>6</v>
      </c>
      <c r="D320" s="8">
        <v>1</v>
      </c>
      <c r="E320" s="8">
        <v>50</v>
      </c>
      <c r="F320" s="9">
        <v>15</v>
      </c>
      <c r="G320" s="10">
        <v>44132.418668981481</v>
      </c>
      <c r="H320" s="10">
        <v>44132.667905092596</v>
      </c>
      <c r="I320" s="11">
        <v>5.98</v>
      </c>
      <c r="J320" s="9">
        <v>23</v>
      </c>
      <c r="K320" s="9" t="s">
        <v>4</v>
      </c>
      <c r="L320" s="8">
        <v>7301</v>
      </c>
      <c r="M320" s="8" t="s">
        <v>53</v>
      </c>
      <c r="N320" s="8" t="s">
        <v>51</v>
      </c>
      <c r="O320" s="8">
        <v>298881.98100000003</v>
      </c>
      <c r="P320" s="12">
        <v>6122278.6679999996</v>
      </c>
      <c r="Q320" s="13" t="s">
        <v>731</v>
      </c>
    </row>
    <row r="321" spans="2:17">
      <c r="B321" s="9">
        <v>202001536</v>
      </c>
      <c r="C321" s="8">
        <v>6</v>
      </c>
      <c r="D321" s="8">
        <v>3</v>
      </c>
      <c r="E321" s="8">
        <v>105</v>
      </c>
      <c r="F321" s="9">
        <v>3</v>
      </c>
      <c r="G321" s="10">
        <v>44144.319050925929</v>
      </c>
      <c r="H321" s="10">
        <v>44144.414305555554</v>
      </c>
      <c r="I321" s="11">
        <v>2.29</v>
      </c>
      <c r="J321" s="9">
        <v>5</v>
      </c>
      <c r="K321" s="9" t="s">
        <v>4</v>
      </c>
      <c r="L321" s="8">
        <v>7301</v>
      </c>
      <c r="M321" s="8" t="s">
        <v>53</v>
      </c>
      <c r="N321" s="8" t="s">
        <v>51</v>
      </c>
      <c r="O321" s="8">
        <v>297136.68599999999</v>
      </c>
      <c r="P321" s="12">
        <v>6122082.6059999997</v>
      </c>
      <c r="Q321" s="13" t="s">
        <v>736</v>
      </c>
    </row>
    <row r="322" spans="2:17">
      <c r="B322" s="9">
        <v>202001561</v>
      </c>
      <c r="C322" s="8">
        <v>6</v>
      </c>
      <c r="D322" s="8">
        <v>20</v>
      </c>
      <c r="E322" s="8">
        <v>633</v>
      </c>
      <c r="F322" s="9">
        <v>74</v>
      </c>
      <c r="G322" s="10">
        <v>44152.68986111111</v>
      </c>
      <c r="H322" s="10">
        <v>44152.73773148148</v>
      </c>
      <c r="I322" s="11">
        <v>1.1499999999999999</v>
      </c>
      <c r="J322" s="9">
        <v>5</v>
      </c>
      <c r="K322" s="9" t="s">
        <v>4</v>
      </c>
      <c r="L322" s="8">
        <v>7301</v>
      </c>
      <c r="M322" s="8" t="s">
        <v>53</v>
      </c>
      <c r="N322" s="8" t="s">
        <v>51</v>
      </c>
      <c r="O322" s="8">
        <v>302762.10700000002</v>
      </c>
      <c r="P322" s="12">
        <v>6122958.7110000001</v>
      </c>
      <c r="Q322" s="13" t="s">
        <v>737</v>
      </c>
    </row>
    <row r="323" spans="2:17">
      <c r="B323" s="9">
        <v>202001567</v>
      </c>
      <c r="C323" s="8">
        <v>6</v>
      </c>
      <c r="D323" s="8">
        <v>0</v>
      </c>
      <c r="E323" s="8">
        <v>0</v>
      </c>
      <c r="F323" s="9">
        <v>43</v>
      </c>
      <c r="G323" s="10">
        <v>44152.97383101852</v>
      </c>
      <c r="H323" s="10">
        <v>44153.010069444441</v>
      </c>
      <c r="I323" s="11">
        <v>0.87</v>
      </c>
      <c r="J323" s="9">
        <v>30</v>
      </c>
      <c r="K323" s="9" t="s">
        <v>4</v>
      </c>
      <c r="L323" s="8">
        <v>7301</v>
      </c>
      <c r="M323" s="8" t="s">
        <v>53</v>
      </c>
      <c r="N323" s="8" t="s">
        <v>275</v>
      </c>
      <c r="O323" s="8">
        <v>297638.55800000002</v>
      </c>
      <c r="P323" s="12">
        <v>6118124.4380000001</v>
      </c>
      <c r="Q323" s="13" t="s">
        <v>738</v>
      </c>
    </row>
    <row r="324" spans="2:17">
      <c r="B324" s="9">
        <v>202001777</v>
      </c>
      <c r="C324" s="8">
        <v>6</v>
      </c>
      <c r="D324" s="8">
        <v>32</v>
      </c>
      <c r="E324" s="8">
        <v>1290</v>
      </c>
      <c r="F324" s="9">
        <v>438</v>
      </c>
      <c r="G324" s="10">
        <v>44191.902175925927</v>
      </c>
      <c r="H324" s="10">
        <v>44191.936979166669</v>
      </c>
      <c r="I324" s="11">
        <v>0.84</v>
      </c>
      <c r="J324" s="9">
        <v>30</v>
      </c>
      <c r="K324" s="9" t="s">
        <v>4</v>
      </c>
      <c r="L324" s="8">
        <v>7301</v>
      </c>
      <c r="M324" s="8" t="s">
        <v>53</v>
      </c>
      <c r="N324" s="8" t="s">
        <v>51</v>
      </c>
      <c r="O324" s="8" t="s">
        <v>642</v>
      </c>
      <c r="P324" s="12" t="s">
        <v>643</v>
      </c>
      <c r="Q324" s="13" t="s">
        <v>759</v>
      </c>
    </row>
    <row r="325" spans="2:17">
      <c r="B325" s="9">
        <v>202001781</v>
      </c>
      <c r="C325" s="8">
        <v>6</v>
      </c>
      <c r="D325" s="8">
        <v>0</v>
      </c>
      <c r="E325" s="8">
        <v>0</v>
      </c>
      <c r="F325" s="9">
        <v>16</v>
      </c>
      <c r="G325" s="10">
        <v>44193.311226851853</v>
      </c>
      <c r="H325" s="10">
        <v>44193.379594907405</v>
      </c>
      <c r="I325" s="11">
        <v>1.64</v>
      </c>
      <c r="J325" s="9">
        <v>26</v>
      </c>
      <c r="K325" s="9" t="s">
        <v>4</v>
      </c>
      <c r="L325" s="8">
        <v>7301</v>
      </c>
      <c r="M325" s="8" t="s">
        <v>53</v>
      </c>
      <c r="N325" s="8" t="s">
        <v>275</v>
      </c>
      <c r="O325" s="8">
        <v>296311.18199999997</v>
      </c>
      <c r="P325" s="12">
        <v>6124621.9560000002</v>
      </c>
      <c r="Q325" s="13" t="s">
        <v>760</v>
      </c>
    </row>
    <row r="326" spans="2:17">
      <c r="B326" s="9">
        <v>202100027</v>
      </c>
      <c r="C326" s="8">
        <v>6</v>
      </c>
      <c r="D326" s="8">
        <v>3</v>
      </c>
      <c r="E326" s="8">
        <v>45</v>
      </c>
      <c r="F326" s="9">
        <v>65</v>
      </c>
      <c r="G326" s="10">
        <v>44207.516238425924</v>
      </c>
      <c r="H326" s="10">
        <v>44207.554050925923</v>
      </c>
      <c r="I326" s="11">
        <v>0.91</v>
      </c>
      <c r="J326" s="9">
        <v>5</v>
      </c>
      <c r="K326" s="9" t="s">
        <v>4</v>
      </c>
      <c r="L326" s="8">
        <v>7301</v>
      </c>
      <c r="M326" s="8" t="s">
        <v>53</v>
      </c>
      <c r="N326" s="8" t="s">
        <v>51</v>
      </c>
      <c r="O326" s="8">
        <v>301641.81</v>
      </c>
      <c r="P326" s="12">
        <v>6119104.1200000001</v>
      </c>
      <c r="Q326" s="13" t="s">
        <v>764</v>
      </c>
    </row>
    <row r="327" spans="2:17">
      <c r="B327" s="9">
        <v>202100042</v>
      </c>
      <c r="C327" s="8">
        <v>6</v>
      </c>
      <c r="D327" s="8">
        <v>3</v>
      </c>
      <c r="E327" s="8">
        <v>90</v>
      </c>
      <c r="F327" s="9">
        <v>18</v>
      </c>
      <c r="G327" s="10">
        <v>44214.428159722222</v>
      </c>
      <c r="H327" s="10">
        <v>44214.583333333336</v>
      </c>
      <c r="I327" s="11">
        <v>3.72</v>
      </c>
      <c r="J327" s="9">
        <v>23</v>
      </c>
      <c r="K327" s="9" t="s">
        <v>4</v>
      </c>
      <c r="L327" s="8">
        <v>7301</v>
      </c>
      <c r="M327" s="8" t="s">
        <v>53</v>
      </c>
      <c r="N327" s="8" t="s">
        <v>51</v>
      </c>
      <c r="O327" s="8">
        <v>303177.63199999998</v>
      </c>
      <c r="P327" s="12">
        <v>6123596.085</v>
      </c>
      <c r="Q327" s="13" t="s">
        <v>765</v>
      </c>
    </row>
    <row r="328" spans="2:17">
      <c r="B328" s="9">
        <v>202100056</v>
      </c>
      <c r="C328" s="8">
        <v>6</v>
      </c>
      <c r="D328" s="8">
        <v>0</v>
      </c>
      <c r="E328" s="8">
        <v>0</v>
      </c>
      <c r="F328" s="9">
        <v>12</v>
      </c>
      <c r="G328" s="10">
        <v>44214.573252314818</v>
      </c>
      <c r="H328" s="10">
        <v>44214.616030092591</v>
      </c>
      <c r="I328" s="11">
        <v>1.03</v>
      </c>
      <c r="J328" s="9">
        <v>26</v>
      </c>
      <c r="K328" s="9" t="s">
        <v>4</v>
      </c>
      <c r="L328" s="8">
        <v>7301</v>
      </c>
      <c r="M328" s="8" t="s">
        <v>53</v>
      </c>
      <c r="N328" s="8" t="s">
        <v>275</v>
      </c>
      <c r="O328" s="8">
        <v>298493.57500000001</v>
      </c>
      <c r="P328" s="12">
        <v>6125586.4680000003</v>
      </c>
      <c r="Q328" s="13" t="s">
        <v>767</v>
      </c>
    </row>
    <row r="329" spans="2:17">
      <c r="B329" s="9">
        <v>202100043</v>
      </c>
      <c r="C329" s="8">
        <v>6</v>
      </c>
      <c r="D329" s="8">
        <v>0</v>
      </c>
      <c r="E329" s="8">
        <v>0</v>
      </c>
      <c r="F329" s="9">
        <v>21</v>
      </c>
      <c r="G329" s="10">
        <v>44217.417592592596</v>
      </c>
      <c r="H329" s="10">
        <v>44217.636145833334</v>
      </c>
      <c r="I329" s="11">
        <v>5.25</v>
      </c>
      <c r="J329" s="9">
        <v>23</v>
      </c>
      <c r="K329" s="9" t="s">
        <v>4</v>
      </c>
      <c r="L329" s="8">
        <v>7301</v>
      </c>
      <c r="M329" s="8" t="s">
        <v>53</v>
      </c>
      <c r="N329" s="8" t="s">
        <v>275</v>
      </c>
      <c r="O329" s="8">
        <v>297505.16499999998</v>
      </c>
      <c r="P329" s="12">
        <v>6123458.2180000003</v>
      </c>
      <c r="Q329" s="13" t="s">
        <v>766</v>
      </c>
    </row>
    <row r="330" spans="2:17">
      <c r="B330" s="9">
        <v>202100137</v>
      </c>
      <c r="C330" s="8">
        <v>6</v>
      </c>
      <c r="D330" s="8">
        <v>35</v>
      </c>
      <c r="E330" s="8">
        <v>1103</v>
      </c>
      <c r="F330" s="9">
        <v>197</v>
      </c>
      <c r="G330" s="10">
        <v>44226.444444444445</v>
      </c>
      <c r="H330" s="10">
        <v>44226.464108796295</v>
      </c>
      <c r="I330" s="11">
        <v>0.47</v>
      </c>
      <c r="J330" s="9">
        <v>5</v>
      </c>
      <c r="K330" s="9" t="s">
        <v>4</v>
      </c>
      <c r="L330" s="8">
        <v>7301</v>
      </c>
      <c r="M330" s="8" t="s">
        <v>53</v>
      </c>
      <c r="N330" s="8" t="s">
        <v>51</v>
      </c>
      <c r="O330" s="8">
        <v>301547.33399999997</v>
      </c>
      <c r="P330" s="12">
        <v>6123663.949</v>
      </c>
      <c r="Q330" s="13" t="s">
        <v>774</v>
      </c>
    </row>
    <row r="331" spans="2:17">
      <c r="B331" s="9">
        <v>202100165</v>
      </c>
      <c r="C331" s="8">
        <v>6</v>
      </c>
      <c r="D331" s="8">
        <v>35</v>
      </c>
      <c r="E331" s="8">
        <v>1103</v>
      </c>
      <c r="F331" s="9">
        <v>197</v>
      </c>
      <c r="G331" s="10">
        <v>44227.483761574076</v>
      </c>
      <c r="H331" s="10">
        <v>44227.636597222219</v>
      </c>
      <c r="I331" s="11">
        <v>3.67</v>
      </c>
      <c r="J331" s="9">
        <v>13</v>
      </c>
      <c r="K331" s="9" t="s">
        <v>4</v>
      </c>
      <c r="L331" s="8">
        <v>7301</v>
      </c>
      <c r="M331" s="8" t="s">
        <v>53</v>
      </c>
      <c r="N331" s="8" t="s">
        <v>51</v>
      </c>
      <c r="O331" s="8">
        <v>301547.33399999997</v>
      </c>
      <c r="P331" s="12">
        <v>6123663.949</v>
      </c>
      <c r="Q331" s="13" t="s">
        <v>779</v>
      </c>
    </row>
    <row r="332" spans="2:17">
      <c r="B332" s="9">
        <v>202100183</v>
      </c>
      <c r="C332" s="8">
        <v>6</v>
      </c>
      <c r="D332" s="8">
        <v>0</v>
      </c>
      <c r="E332" s="8">
        <v>0</v>
      </c>
      <c r="F332" s="9">
        <v>16</v>
      </c>
      <c r="G332" s="10">
        <v>44228.551493055558</v>
      </c>
      <c r="H332" s="10">
        <v>44228.674733796295</v>
      </c>
      <c r="I332" s="11">
        <v>2.96</v>
      </c>
      <c r="J332" s="9">
        <v>5</v>
      </c>
      <c r="K332" s="9" t="s">
        <v>4</v>
      </c>
      <c r="L332" s="8">
        <v>7301</v>
      </c>
      <c r="M332" s="8" t="s">
        <v>53</v>
      </c>
      <c r="N332" s="8" t="s">
        <v>275</v>
      </c>
      <c r="O332" s="8">
        <v>303100.97899999999</v>
      </c>
      <c r="P332" s="12">
        <v>6122076.9340000004</v>
      </c>
      <c r="Q332" s="13" t="s">
        <v>780</v>
      </c>
    </row>
    <row r="333" spans="2:17">
      <c r="B333" s="9">
        <v>202100250</v>
      </c>
      <c r="C333" s="8">
        <v>6</v>
      </c>
      <c r="D333" s="8">
        <v>5</v>
      </c>
      <c r="E333" s="8">
        <v>480</v>
      </c>
      <c r="F333" s="9">
        <v>235</v>
      </c>
      <c r="G333" s="10">
        <v>44244.204895833333</v>
      </c>
      <c r="H333" s="10">
        <v>44244.256041666667</v>
      </c>
      <c r="I333" s="11">
        <v>1.23</v>
      </c>
      <c r="J333" s="9">
        <v>22</v>
      </c>
      <c r="K333" s="9" t="s">
        <v>4</v>
      </c>
      <c r="L333" s="8">
        <v>7301</v>
      </c>
      <c r="M333" s="8" t="s">
        <v>53</v>
      </c>
      <c r="N333" s="8" t="s">
        <v>51</v>
      </c>
      <c r="O333" s="8">
        <v>297494.27399999998</v>
      </c>
      <c r="P333" s="12">
        <v>6121824.1320000002</v>
      </c>
      <c r="Q333" s="13" t="s">
        <v>784</v>
      </c>
    </row>
    <row r="334" spans="2:17">
      <c r="B334" s="9">
        <v>202100259</v>
      </c>
      <c r="C334" s="8">
        <v>6</v>
      </c>
      <c r="D334" s="8">
        <v>1</v>
      </c>
      <c r="E334" s="8">
        <v>45</v>
      </c>
      <c r="F334" s="9">
        <v>17</v>
      </c>
      <c r="G334" s="10">
        <v>44246.703553240739</v>
      </c>
      <c r="H334" s="10">
        <v>44246.79179398148</v>
      </c>
      <c r="I334" s="11">
        <v>2.12</v>
      </c>
      <c r="J334" s="9">
        <v>5</v>
      </c>
      <c r="K334" s="9" t="s">
        <v>4</v>
      </c>
      <c r="L334" s="8">
        <v>7301</v>
      </c>
      <c r="M334" s="8" t="s">
        <v>53</v>
      </c>
      <c r="N334" s="8" t="s">
        <v>51</v>
      </c>
      <c r="O334" s="8">
        <v>299039.27399999998</v>
      </c>
      <c r="P334" s="12">
        <v>6122168.4309999999</v>
      </c>
      <c r="Q334" s="13" t="s">
        <v>785</v>
      </c>
    </row>
    <row r="335" spans="2:17">
      <c r="B335" s="9">
        <v>202100366</v>
      </c>
      <c r="C335" s="8">
        <v>6</v>
      </c>
      <c r="D335" s="8">
        <v>0</v>
      </c>
      <c r="E335" s="8">
        <v>0</v>
      </c>
      <c r="F335" s="9">
        <v>11</v>
      </c>
      <c r="G335" s="10">
        <v>44271.925243055557</v>
      </c>
      <c r="H335" s="10">
        <v>44271.959699074076</v>
      </c>
      <c r="I335" s="11">
        <v>0.83</v>
      </c>
      <c r="J335" s="9">
        <v>30</v>
      </c>
      <c r="K335" s="9" t="s">
        <v>4</v>
      </c>
      <c r="L335" s="8">
        <v>7301</v>
      </c>
      <c r="M335" s="8" t="s">
        <v>53</v>
      </c>
      <c r="N335" s="8" t="s">
        <v>275</v>
      </c>
      <c r="O335" s="8">
        <v>301050.83899999998</v>
      </c>
      <c r="P335" s="12">
        <v>6124486.2709999997</v>
      </c>
      <c r="Q335" s="13" t="s">
        <v>795</v>
      </c>
    </row>
    <row r="336" spans="2:17">
      <c r="B336" s="9">
        <v>202100377</v>
      </c>
      <c r="C336" s="8">
        <v>6</v>
      </c>
      <c r="D336" s="8">
        <v>1</v>
      </c>
      <c r="E336" s="8">
        <v>45</v>
      </c>
      <c r="F336" s="9">
        <v>21</v>
      </c>
      <c r="G336" s="10">
        <v>44280.416666666664</v>
      </c>
      <c r="H336" s="10">
        <v>44280.612997685188</v>
      </c>
      <c r="I336" s="11">
        <v>4.71</v>
      </c>
      <c r="J336" s="9">
        <v>23</v>
      </c>
      <c r="K336" s="9" t="s">
        <v>4</v>
      </c>
      <c r="L336" s="8">
        <v>7301</v>
      </c>
      <c r="M336" s="8" t="s">
        <v>53</v>
      </c>
      <c r="N336" s="8" t="s">
        <v>51</v>
      </c>
      <c r="O336" s="8">
        <v>297505.16499999998</v>
      </c>
      <c r="P336" s="12">
        <v>6123458.2180000003</v>
      </c>
      <c r="Q336" s="13" t="s">
        <v>798</v>
      </c>
    </row>
    <row r="337" spans="2:17">
      <c r="B337" s="9">
        <v>202100378</v>
      </c>
      <c r="C337" s="8">
        <v>6</v>
      </c>
      <c r="D337" s="8">
        <v>1</v>
      </c>
      <c r="E337" s="8">
        <v>75</v>
      </c>
      <c r="F337" s="9">
        <v>32</v>
      </c>
      <c r="G337" s="10">
        <v>44280.416666666664</v>
      </c>
      <c r="H337" s="10">
        <v>44280.575092592589</v>
      </c>
      <c r="I337" s="11">
        <v>3.8</v>
      </c>
      <c r="J337" s="9">
        <v>23</v>
      </c>
      <c r="K337" s="9" t="s">
        <v>4</v>
      </c>
      <c r="L337" s="8">
        <v>7301</v>
      </c>
      <c r="M337" s="8" t="s">
        <v>53</v>
      </c>
      <c r="N337" s="8" t="s">
        <v>51</v>
      </c>
      <c r="O337" s="8">
        <v>297668.08899999998</v>
      </c>
      <c r="P337" s="12">
        <v>6123239.0060000001</v>
      </c>
      <c r="Q337" s="13" t="s">
        <v>799</v>
      </c>
    </row>
    <row r="338" spans="2:17">
      <c r="B338" s="9">
        <v>202100405</v>
      </c>
      <c r="C338" s="8">
        <v>6</v>
      </c>
      <c r="D338" s="8">
        <v>1</v>
      </c>
      <c r="E338" s="8">
        <v>150</v>
      </c>
      <c r="F338" s="9">
        <v>244</v>
      </c>
      <c r="G338" s="10">
        <v>44285.629374999997</v>
      </c>
      <c r="H338" s="10">
        <v>44285.659050925926</v>
      </c>
      <c r="I338" s="11">
        <v>0.71</v>
      </c>
      <c r="J338" s="9">
        <v>31</v>
      </c>
      <c r="K338" s="9" t="s">
        <v>4</v>
      </c>
      <c r="L338" s="8">
        <v>7301</v>
      </c>
      <c r="M338" s="8" t="s">
        <v>53</v>
      </c>
      <c r="N338" s="8" t="s">
        <v>51</v>
      </c>
      <c r="O338" s="8">
        <v>302109.82900000003</v>
      </c>
      <c r="P338" s="12">
        <v>6118359.2070000004</v>
      </c>
      <c r="Q338" s="13" t="s">
        <v>801</v>
      </c>
    </row>
    <row r="339" spans="2:17">
      <c r="B339" s="9">
        <v>202100544</v>
      </c>
      <c r="C339" s="8">
        <v>6</v>
      </c>
      <c r="D339" s="8">
        <v>5</v>
      </c>
      <c r="E339" s="8">
        <v>125</v>
      </c>
      <c r="F339" s="9">
        <v>29</v>
      </c>
      <c r="G339" s="10">
        <v>44329.417858796296</v>
      </c>
      <c r="H339" s="10">
        <v>44329.631898148145</v>
      </c>
      <c r="I339" s="11">
        <v>5.14</v>
      </c>
      <c r="J339" s="9">
        <v>23</v>
      </c>
      <c r="K339" s="9" t="s">
        <v>4</v>
      </c>
      <c r="L339" s="8">
        <v>7301</v>
      </c>
      <c r="M339" s="8" t="s">
        <v>53</v>
      </c>
      <c r="N339" s="8" t="s">
        <v>51</v>
      </c>
      <c r="O339" s="8">
        <v>300127.47700000001</v>
      </c>
      <c r="P339" s="12">
        <v>6125452.3150000004</v>
      </c>
      <c r="Q339" s="13" t="s">
        <v>808</v>
      </c>
    </row>
    <row r="340" spans="2:17">
      <c r="B340" s="9">
        <v>202100612</v>
      </c>
      <c r="C340" s="8">
        <v>6</v>
      </c>
      <c r="D340" s="8">
        <v>0</v>
      </c>
      <c r="E340" s="8">
        <v>0</v>
      </c>
      <c r="F340" s="9">
        <v>108</v>
      </c>
      <c r="G340" s="10">
        <v>44335.90729166667</v>
      </c>
      <c r="H340" s="10">
        <v>44335.988923611112</v>
      </c>
      <c r="I340" s="11">
        <v>1.96</v>
      </c>
      <c r="J340" s="9">
        <v>30</v>
      </c>
      <c r="K340" s="9" t="s">
        <v>4</v>
      </c>
      <c r="L340" s="8">
        <v>7301</v>
      </c>
      <c r="M340" s="8" t="s">
        <v>53</v>
      </c>
      <c r="N340" s="8" t="s">
        <v>275</v>
      </c>
      <c r="O340" s="8">
        <v>301871.44300000003</v>
      </c>
      <c r="P340" s="12">
        <v>6118100.0999999996</v>
      </c>
      <c r="Q340" s="13" t="s">
        <v>816</v>
      </c>
    </row>
    <row r="341" spans="2:17">
      <c r="B341" s="9">
        <v>202100615</v>
      </c>
      <c r="C341" s="8">
        <v>6</v>
      </c>
      <c r="D341" s="8">
        <v>21</v>
      </c>
      <c r="E341" s="8">
        <v>2051.5</v>
      </c>
      <c r="F341" s="9">
        <v>42</v>
      </c>
      <c r="G341" s="10">
        <v>44336.507557870369</v>
      </c>
      <c r="H341" s="10">
        <v>44336.557152777779</v>
      </c>
      <c r="I341" s="11">
        <v>1.19</v>
      </c>
      <c r="J341" s="9">
        <v>5</v>
      </c>
      <c r="K341" s="9" t="s">
        <v>4</v>
      </c>
      <c r="L341" s="8">
        <v>7301</v>
      </c>
      <c r="M341" s="8" t="s">
        <v>53</v>
      </c>
      <c r="N341" s="8" t="s">
        <v>51</v>
      </c>
      <c r="O341" s="8">
        <v>301417.26799999998</v>
      </c>
      <c r="P341" s="12">
        <v>6117644.2980000004</v>
      </c>
      <c r="Q341" s="13" t="s">
        <v>817</v>
      </c>
    </row>
    <row r="342" spans="2:17">
      <c r="B342" s="9">
        <v>202100623</v>
      </c>
      <c r="C342" s="8">
        <v>6</v>
      </c>
      <c r="D342" s="8">
        <v>1</v>
      </c>
      <c r="E342" s="8">
        <v>100</v>
      </c>
      <c r="F342" s="9">
        <v>108</v>
      </c>
      <c r="G342" s="10">
        <v>44336.818020833336</v>
      </c>
      <c r="H342" s="10">
        <v>44336.851064814815</v>
      </c>
      <c r="I342" s="11">
        <v>0.79</v>
      </c>
      <c r="J342" s="9">
        <v>30</v>
      </c>
      <c r="K342" s="9" t="s">
        <v>4</v>
      </c>
      <c r="L342" s="8">
        <v>7301</v>
      </c>
      <c r="M342" s="8" t="s">
        <v>53</v>
      </c>
      <c r="N342" s="8" t="s">
        <v>51</v>
      </c>
      <c r="O342" s="8">
        <v>301871.44300000003</v>
      </c>
      <c r="P342" s="12">
        <v>6118100.0999999996</v>
      </c>
      <c r="Q342" s="13" t="s">
        <v>818</v>
      </c>
    </row>
    <row r="343" spans="2:17">
      <c r="B343" s="9">
        <v>202100689</v>
      </c>
      <c r="C343" s="8">
        <v>6</v>
      </c>
      <c r="D343" s="8">
        <v>0</v>
      </c>
      <c r="E343" s="8">
        <v>0</v>
      </c>
      <c r="F343" s="9">
        <v>46</v>
      </c>
      <c r="G343" s="10">
        <v>44347.917060185187</v>
      </c>
      <c r="H343" s="10">
        <v>44347.938981481479</v>
      </c>
      <c r="I343" s="11">
        <v>0.53</v>
      </c>
      <c r="J343" s="9">
        <v>26</v>
      </c>
      <c r="K343" s="9" t="s">
        <v>4</v>
      </c>
      <c r="L343" s="8">
        <v>7301</v>
      </c>
      <c r="M343" s="8" t="s">
        <v>53</v>
      </c>
      <c r="N343" s="8" t="s">
        <v>275</v>
      </c>
      <c r="O343" s="8">
        <v>297638.55800000002</v>
      </c>
      <c r="P343" s="12">
        <v>6118124.4380000001</v>
      </c>
      <c r="Q343" s="13" t="s">
        <v>825</v>
      </c>
    </row>
    <row r="344" spans="2:17">
      <c r="B344" s="9">
        <v>202100776</v>
      </c>
      <c r="C344" s="8">
        <v>6</v>
      </c>
      <c r="D344" s="8">
        <v>0</v>
      </c>
      <c r="E344" s="8">
        <v>0</v>
      </c>
      <c r="F344" s="9">
        <v>108</v>
      </c>
      <c r="G344" s="10">
        <v>44361.905057870368</v>
      </c>
      <c r="H344" s="10">
        <v>44361.949178240742</v>
      </c>
      <c r="I344" s="11">
        <v>1.06</v>
      </c>
      <c r="J344" s="9">
        <v>26</v>
      </c>
      <c r="K344" s="9" t="s">
        <v>4</v>
      </c>
      <c r="L344" s="8">
        <v>7301</v>
      </c>
      <c r="M344" s="8" t="s">
        <v>53</v>
      </c>
      <c r="N344" s="8" t="s">
        <v>275</v>
      </c>
      <c r="O344" s="8">
        <v>301871.44300000003</v>
      </c>
      <c r="P344" s="12">
        <v>6118100.0999999996</v>
      </c>
      <c r="Q344" s="13" t="s">
        <v>832</v>
      </c>
    </row>
    <row r="345" spans="2:17">
      <c r="B345" s="9">
        <v>202100780</v>
      </c>
      <c r="C345" s="8">
        <v>6</v>
      </c>
      <c r="D345" s="8">
        <v>0</v>
      </c>
      <c r="E345" s="8">
        <v>0</v>
      </c>
      <c r="F345" s="9">
        <v>43</v>
      </c>
      <c r="G345" s="10">
        <v>44362.582928240743</v>
      </c>
      <c r="H345" s="10">
        <v>44362.618831018517</v>
      </c>
      <c r="I345" s="11">
        <v>0.86</v>
      </c>
      <c r="J345" s="9">
        <v>26</v>
      </c>
      <c r="K345" s="9" t="s">
        <v>4</v>
      </c>
      <c r="L345" s="8">
        <v>7301</v>
      </c>
      <c r="M345" s="8" t="s">
        <v>53</v>
      </c>
      <c r="N345" s="8" t="s">
        <v>275</v>
      </c>
      <c r="O345" s="8">
        <v>297744.99400000001</v>
      </c>
      <c r="P345" s="12">
        <v>6122573.2340000002</v>
      </c>
      <c r="Q345" s="13" t="s">
        <v>833</v>
      </c>
    </row>
    <row r="346" spans="2:17">
      <c r="B346" s="9">
        <v>202100812</v>
      </c>
      <c r="C346" s="8">
        <v>6</v>
      </c>
      <c r="D346" s="8">
        <v>1</v>
      </c>
      <c r="E346" s="8">
        <v>75</v>
      </c>
      <c r="F346" s="9">
        <v>34</v>
      </c>
      <c r="G346" s="10">
        <v>44366.433946759258</v>
      </c>
      <c r="H346" s="10">
        <v>44366.491597222222</v>
      </c>
      <c r="I346" s="11">
        <v>1.38</v>
      </c>
      <c r="J346" s="9">
        <v>31</v>
      </c>
      <c r="K346" s="9" t="s">
        <v>4</v>
      </c>
      <c r="L346" s="8">
        <v>7301</v>
      </c>
      <c r="M346" s="8" t="s">
        <v>53</v>
      </c>
      <c r="N346" s="8" t="s">
        <v>51</v>
      </c>
      <c r="O346" s="8">
        <v>298620.70699999999</v>
      </c>
      <c r="P346" s="12">
        <v>6125430.2549999999</v>
      </c>
      <c r="Q346" s="13" t="s">
        <v>837</v>
      </c>
    </row>
    <row r="347" spans="2:17">
      <c r="B347" s="9">
        <v>202100794</v>
      </c>
      <c r="C347" s="8">
        <v>6</v>
      </c>
      <c r="D347" s="8">
        <v>1</v>
      </c>
      <c r="E347" s="8">
        <v>75</v>
      </c>
      <c r="F347" s="9">
        <v>111</v>
      </c>
      <c r="G347" s="10">
        <v>44371.424178240741</v>
      </c>
      <c r="H347" s="10">
        <v>44371.523321759261</v>
      </c>
      <c r="I347" s="11">
        <v>2.38</v>
      </c>
      <c r="J347" s="9">
        <v>23</v>
      </c>
      <c r="K347" s="9" t="s">
        <v>4</v>
      </c>
      <c r="L347" s="8">
        <v>7301</v>
      </c>
      <c r="M347" s="8" t="s">
        <v>53</v>
      </c>
      <c r="N347" s="8" t="s">
        <v>51</v>
      </c>
      <c r="O347" s="8">
        <v>301697.90000000002</v>
      </c>
      <c r="P347" s="12">
        <v>6117616.7759999996</v>
      </c>
      <c r="Q347" s="13" t="s">
        <v>834</v>
      </c>
    </row>
    <row r="348" spans="2:17">
      <c r="B348" s="9">
        <v>202100795</v>
      </c>
      <c r="C348" s="8">
        <v>6</v>
      </c>
      <c r="D348" s="8">
        <v>1</v>
      </c>
      <c r="E348" s="8">
        <v>75</v>
      </c>
      <c r="F348" s="9">
        <v>110</v>
      </c>
      <c r="G348" s="10">
        <v>44371.625</v>
      </c>
      <c r="H348" s="10">
        <v>44371.63989583333</v>
      </c>
      <c r="I348" s="11">
        <v>0.36</v>
      </c>
      <c r="J348" s="9">
        <v>23</v>
      </c>
      <c r="K348" s="9" t="s">
        <v>4</v>
      </c>
      <c r="L348" s="8">
        <v>7301</v>
      </c>
      <c r="M348" s="8" t="s">
        <v>53</v>
      </c>
      <c r="N348" s="8" t="s">
        <v>51</v>
      </c>
      <c r="O348" s="8">
        <v>301623.43099999998</v>
      </c>
      <c r="P348" s="12">
        <v>6117507.6780000003</v>
      </c>
      <c r="Q348" s="13" t="s">
        <v>835</v>
      </c>
    </row>
    <row r="349" spans="2:17">
      <c r="B349" s="9">
        <v>202100845</v>
      </c>
      <c r="C349" s="8">
        <v>6</v>
      </c>
      <c r="D349" s="8">
        <v>0</v>
      </c>
      <c r="E349" s="8">
        <v>0</v>
      </c>
      <c r="F349" s="9">
        <v>93</v>
      </c>
      <c r="G349" s="10">
        <v>44371.631574074076</v>
      </c>
      <c r="H349" s="10">
        <v>44371.66678240741</v>
      </c>
      <c r="I349" s="11">
        <v>0.85</v>
      </c>
      <c r="J349" s="9">
        <v>26</v>
      </c>
      <c r="K349" s="9" t="s">
        <v>4</v>
      </c>
      <c r="L349" s="8">
        <v>7301</v>
      </c>
      <c r="M349" s="8" t="s">
        <v>53</v>
      </c>
      <c r="N349" s="8" t="s">
        <v>275</v>
      </c>
      <c r="O349" s="8">
        <v>297857.266</v>
      </c>
      <c r="P349" s="12">
        <v>6125667.6349999998</v>
      </c>
      <c r="Q349" s="13" t="s">
        <v>837</v>
      </c>
    </row>
    <row r="350" spans="2:17">
      <c r="B350" s="9">
        <v>202100872</v>
      </c>
      <c r="C350" s="8">
        <v>6</v>
      </c>
      <c r="D350" s="8">
        <v>0</v>
      </c>
      <c r="E350" s="8">
        <v>0</v>
      </c>
      <c r="F350" s="9">
        <v>74</v>
      </c>
      <c r="G350" s="10">
        <v>44373.793310185189</v>
      </c>
      <c r="H350" s="10">
        <v>44373.87667824074</v>
      </c>
      <c r="I350" s="11">
        <v>2</v>
      </c>
      <c r="J350" s="9">
        <v>26</v>
      </c>
      <c r="K350" s="9" t="s">
        <v>4</v>
      </c>
      <c r="L350" s="8">
        <v>7301</v>
      </c>
      <c r="M350" s="8" t="s">
        <v>53</v>
      </c>
      <c r="N350" s="8" t="s">
        <v>275</v>
      </c>
      <c r="O350" s="8">
        <v>301727.924</v>
      </c>
      <c r="P350" s="12">
        <v>6117695.0769999996</v>
      </c>
      <c r="Q350" s="13" t="s">
        <v>842</v>
      </c>
    </row>
    <row r="351" spans="2:17">
      <c r="B351" s="9">
        <v>202100881</v>
      </c>
      <c r="C351" s="8">
        <v>6</v>
      </c>
      <c r="D351" s="8">
        <v>0</v>
      </c>
      <c r="E351" s="8">
        <v>0</v>
      </c>
      <c r="F351" s="9">
        <v>34</v>
      </c>
      <c r="G351" s="10">
        <v>44374.777129629627</v>
      </c>
      <c r="H351" s="10">
        <v>44374.813854166663</v>
      </c>
      <c r="I351" s="11">
        <v>0.88</v>
      </c>
      <c r="J351" s="9">
        <v>26</v>
      </c>
      <c r="K351" s="9" t="s">
        <v>4</v>
      </c>
      <c r="L351" s="8">
        <v>7301</v>
      </c>
      <c r="M351" s="8" t="s">
        <v>53</v>
      </c>
      <c r="N351" s="8" t="s">
        <v>275</v>
      </c>
      <c r="O351" s="8">
        <v>298029.96100000001</v>
      </c>
      <c r="P351" s="12">
        <v>6118548.7989999996</v>
      </c>
      <c r="Q351" s="13" t="s">
        <v>843</v>
      </c>
    </row>
    <row r="352" spans="2:17">
      <c r="B352" s="9">
        <v>202100893</v>
      </c>
      <c r="C352" s="8">
        <v>6</v>
      </c>
      <c r="D352" s="8">
        <v>0</v>
      </c>
      <c r="E352" s="8">
        <v>0</v>
      </c>
      <c r="F352" s="9">
        <v>108</v>
      </c>
      <c r="G352" s="10">
        <v>44375.821539351855</v>
      </c>
      <c r="H352" s="10">
        <v>44375.875011574077</v>
      </c>
      <c r="I352" s="11">
        <v>1.28</v>
      </c>
      <c r="J352" s="9">
        <v>30</v>
      </c>
      <c r="K352" s="9" t="s">
        <v>4</v>
      </c>
      <c r="L352" s="8">
        <v>7301</v>
      </c>
      <c r="M352" s="8" t="s">
        <v>53</v>
      </c>
      <c r="N352" s="8" t="s">
        <v>275</v>
      </c>
      <c r="O352" s="8">
        <v>301871.44300000003</v>
      </c>
      <c r="P352" s="12">
        <v>6118100.0999999996</v>
      </c>
      <c r="Q352" s="13" t="s">
        <v>844</v>
      </c>
    </row>
    <row r="353" spans="2:17">
      <c r="B353" s="9">
        <v>202100910</v>
      </c>
      <c r="C353" s="8">
        <v>6</v>
      </c>
      <c r="D353" s="8">
        <v>0</v>
      </c>
      <c r="E353" s="8">
        <v>0</v>
      </c>
      <c r="F353" s="9">
        <v>30</v>
      </c>
      <c r="G353" s="10">
        <v>44376.913171296299</v>
      </c>
      <c r="H353" s="10">
        <v>44377.014780092592</v>
      </c>
      <c r="I353" s="11">
        <v>2.44</v>
      </c>
      <c r="J353" s="9">
        <v>30</v>
      </c>
      <c r="K353" s="9" t="s">
        <v>4</v>
      </c>
      <c r="L353" s="8">
        <v>7301</v>
      </c>
      <c r="M353" s="8" t="s">
        <v>53</v>
      </c>
      <c r="N353" s="8" t="s">
        <v>275</v>
      </c>
      <c r="O353" s="8">
        <v>301955.89</v>
      </c>
      <c r="P353" s="12">
        <v>6119818.1550000003</v>
      </c>
      <c r="Q353" s="13" t="s">
        <v>848</v>
      </c>
    </row>
    <row r="354" spans="2:17">
      <c r="B354" s="9">
        <v>202100925</v>
      </c>
      <c r="C354" s="8">
        <v>6</v>
      </c>
      <c r="D354" s="8">
        <v>0</v>
      </c>
      <c r="E354" s="8">
        <v>0</v>
      </c>
      <c r="F354" s="9">
        <v>84</v>
      </c>
      <c r="G354" s="10">
        <v>44377.814409722225</v>
      </c>
      <c r="H354" s="10">
        <v>44377.863263888888</v>
      </c>
      <c r="I354" s="11">
        <v>1.17</v>
      </c>
      <c r="J354" s="9">
        <v>26</v>
      </c>
      <c r="K354" s="9" t="s">
        <v>4</v>
      </c>
      <c r="L354" s="8">
        <v>7301</v>
      </c>
      <c r="M354" s="8" t="s">
        <v>53</v>
      </c>
      <c r="N354" s="8" t="s">
        <v>275</v>
      </c>
      <c r="O354" s="8">
        <v>298004.88199999998</v>
      </c>
      <c r="P354" s="12">
        <v>6122341.5350000001</v>
      </c>
      <c r="Q354" s="13" t="s">
        <v>850</v>
      </c>
    </row>
    <row r="355" spans="2:17">
      <c r="B355" s="9">
        <v>202100933</v>
      </c>
      <c r="C355" s="8">
        <v>6</v>
      </c>
      <c r="D355" s="8">
        <v>0</v>
      </c>
      <c r="E355" s="8">
        <v>0</v>
      </c>
      <c r="F355" s="9">
        <v>245</v>
      </c>
      <c r="G355" s="10">
        <v>44377.861828703702</v>
      </c>
      <c r="H355" s="10">
        <v>44377.894687499997</v>
      </c>
      <c r="I355" s="11">
        <v>0.79</v>
      </c>
      <c r="J355" s="9">
        <v>26</v>
      </c>
      <c r="K355" s="9" t="s">
        <v>4</v>
      </c>
      <c r="L355" s="8">
        <v>7301</v>
      </c>
      <c r="M355" s="8" t="s">
        <v>53</v>
      </c>
      <c r="N355" s="8" t="s">
        <v>275</v>
      </c>
      <c r="O355" s="8">
        <v>302109.82900000003</v>
      </c>
      <c r="P355" s="12">
        <v>6118359.2070000004</v>
      </c>
      <c r="Q355" s="13" t="s">
        <v>853</v>
      </c>
    </row>
    <row r="356" spans="2:17">
      <c r="B356" s="9">
        <v>202100928</v>
      </c>
      <c r="C356" s="8">
        <v>6</v>
      </c>
      <c r="D356" s="8">
        <v>1</v>
      </c>
      <c r="E356" s="8">
        <v>112</v>
      </c>
      <c r="F356" s="9">
        <v>93</v>
      </c>
      <c r="G356" s="10">
        <v>44377.868842592594</v>
      </c>
      <c r="H356" s="10">
        <v>44377.896793981483</v>
      </c>
      <c r="I356" s="11">
        <v>0.67</v>
      </c>
      <c r="J356" s="9">
        <v>26</v>
      </c>
      <c r="K356" s="9" t="s">
        <v>4</v>
      </c>
      <c r="L356" s="8">
        <v>7301</v>
      </c>
      <c r="M356" s="8" t="s">
        <v>53</v>
      </c>
      <c r="N356" s="8" t="s">
        <v>51</v>
      </c>
      <c r="O356" s="8">
        <v>297857.266</v>
      </c>
      <c r="P356" s="12">
        <v>6125667.6349999998</v>
      </c>
      <c r="Q356" s="13" t="s">
        <v>851</v>
      </c>
    </row>
    <row r="357" spans="2:17">
      <c r="B357" s="9">
        <v>202100841</v>
      </c>
      <c r="C357" s="8">
        <v>6</v>
      </c>
      <c r="D357" s="8">
        <v>1</v>
      </c>
      <c r="E357" s="8">
        <v>100</v>
      </c>
      <c r="F357" s="9">
        <v>108</v>
      </c>
      <c r="G357" s="10">
        <v>44378.625</v>
      </c>
      <c r="H357" s="10">
        <v>44378.656157407408</v>
      </c>
      <c r="I357" s="11">
        <v>0.75</v>
      </c>
      <c r="J357" s="9">
        <v>23</v>
      </c>
      <c r="K357" s="9" t="s">
        <v>4</v>
      </c>
      <c r="L357" s="8">
        <v>7301</v>
      </c>
      <c r="M357" s="8" t="s">
        <v>53</v>
      </c>
      <c r="N357" s="8" t="s">
        <v>51</v>
      </c>
      <c r="O357" s="8">
        <v>301871.44300000003</v>
      </c>
      <c r="P357" s="12">
        <v>6118100.0999999996</v>
      </c>
      <c r="Q357" s="13" t="s">
        <v>839</v>
      </c>
    </row>
    <row r="358" spans="2:17">
      <c r="B358" s="9">
        <v>202100953</v>
      </c>
      <c r="C358" s="8">
        <v>6</v>
      </c>
      <c r="D358" s="8">
        <v>0</v>
      </c>
      <c r="E358" s="8">
        <v>0</v>
      </c>
      <c r="F358" s="9">
        <v>30</v>
      </c>
      <c r="G358" s="10">
        <v>44380.785520833335</v>
      </c>
      <c r="H358" s="10">
        <v>44380.833680555559</v>
      </c>
      <c r="I358" s="11">
        <v>1.1599999999999999</v>
      </c>
      <c r="J358" s="9">
        <v>26</v>
      </c>
      <c r="K358" s="9" t="s">
        <v>4</v>
      </c>
      <c r="L358" s="8">
        <v>7301</v>
      </c>
      <c r="M358" s="8" t="s">
        <v>53</v>
      </c>
      <c r="N358" s="8" t="s">
        <v>275</v>
      </c>
      <c r="O358" s="8">
        <v>297542.42700000003</v>
      </c>
      <c r="P358" s="12">
        <v>6122956.4790000003</v>
      </c>
      <c r="Q358" s="13" t="s">
        <v>855</v>
      </c>
    </row>
    <row r="359" spans="2:17">
      <c r="B359" s="9">
        <v>202100960</v>
      </c>
      <c r="C359" s="8">
        <v>6</v>
      </c>
      <c r="D359" s="8">
        <v>0</v>
      </c>
      <c r="E359" s="8">
        <v>0</v>
      </c>
      <c r="F359" s="9">
        <v>30</v>
      </c>
      <c r="G359" s="10">
        <v>44381.842002314814</v>
      </c>
      <c r="H359" s="10">
        <v>44381.876736111109</v>
      </c>
      <c r="I359" s="11">
        <v>0.83</v>
      </c>
      <c r="J359" s="9">
        <v>26</v>
      </c>
      <c r="K359" s="9" t="s">
        <v>4</v>
      </c>
      <c r="L359" s="8">
        <v>7301</v>
      </c>
      <c r="M359" s="8" t="s">
        <v>53</v>
      </c>
      <c r="N359" s="8" t="s">
        <v>275</v>
      </c>
      <c r="O359" s="8">
        <v>297542.42700000003</v>
      </c>
      <c r="P359" s="12">
        <v>6122956.4790000003</v>
      </c>
      <c r="Q359" s="13" t="s">
        <v>857</v>
      </c>
    </row>
    <row r="360" spans="2:17">
      <c r="B360" s="9">
        <v>202100975</v>
      </c>
      <c r="C360" s="8">
        <v>6</v>
      </c>
      <c r="D360" s="8">
        <v>1</v>
      </c>
      <c r="E360" s="8">
        <v>25</v>
      </c>
      <c r="F360" s="9">
        <v>11</v>
      </c>
      <c r="G360" s="10">
        <v>44385.660960648151</v>
      </c>
      <c r="H360" s="10">
        <v>44385.731458333335</v>
      </c>
      <c r="I360" s="11">
        <v>1.69</v>
      </c>
      <c r="J360" s="9">
        <v>5</v>
      </c>
      <c r="K360" s="9" t="s">
        <v>4</v>
      </c>
      <c r="L360" s="8">
        <v>7301</v>
      </c>
      <c r="M360" s="8" t="s">
        <v>53</v>
      </c>
      <c r="N360" s="8" t="s">
        <v>51</v>
      </c>
      <c r="O360" s="8">
        <v>298304.88</v>
      </c>
      <c r="P360" s="12">
        <v>6122678.2149999999</v>
      </c>
      <c r="Q360" s="13" t="s">
        <v>858</v>
      </c>
    </row>
    <row r="361" spans="2:17">
      <c r="B361" s="9">
        <v>202100983</v>
      </c>
      <c r="C361" s="8">
        <v>6</v>
      </c>
      <c r="D361" s="8">
        <v>0</v>
      </c>
      <c r="E361" s="8">
        <v>0</v>
      </c>
      <c r="F361" s="9">
        <v>5</v>
      </c>
      <c r="G361" s="10">
        <v>44386.382407407407</v>
      </c>
      <c r="H361" s="10">
        <v>44386.456284722219</v>
      </c>
      <c r="I361" s="11">
        <v>1.77</v>
      </c>
      <c r="J361" s="9">
        <v>30</v>
      </c>
      <c r="K361" s="9" t="s">
        <v>4</v>
      </c>
      <c r="L361" s="8">
        <v>7301</v>
      </c>
      <c r="M361" s="8" t="s">
        <v>53</v>
      </c>
      <c r="N361" s="8" t="s">
        <v>275</v>
      </c>
      <c r="O361" s="8">
        <v>301562.799</v>
      </c>
      <c r="P361" s="12">
        <v>6122450.0480000004</v>
      </c>
      <c r="Q361" s="13" t="s">
        <v>859</v>
      </c>
    </row>
    <row r="362" spans="2:17">
      <c r="B362" s="9">
        <v>202100990</v>
      </c>
      <c r="C362" s="8">
        <v>6</v>
      </c>
      <c r="D362" s="8">
        <v>1</v>
      </c>
      <c r="E362" s="8">
        <v>10</v>
      </c>
      <c r="F362" s="9">
        <v>14</v>
      </c>
      <c r="G362" s="10">
        <v>44386.740277777775</v>
      </c>
      <c r="H362" s="10">
        <v>44386.932708333334</v>
      </c>
      <c r="I362" s="11">
        <v>4.62</v>
      </c>
      <c r="J362" s="9">
        <v>20</v>
      </c>
      <c r="K362" s="9" t="s">
        <v>4</v>
      </c>
      <c r="L362" s="8">
        <v>7301</v>
      </c>
      <c r="M362" s="8" t="s">
        <v>53</v>
      </c>
      <c r="N362" s="8" t="s">
        <v>51</v>
      </c>
      <c r="O362" s="8">
        <v>303405.65899999999</v>
      </c>
      <c r="P362" s="12">
        <v>6121308.5099999998</v>
      </c>
      <c r="Q362" s="13" t="s">
        <v>860</v>
      </c>
    </row>
    <row r="363" spans="2:17">
      <c r="B363" s="9">
        <v>202101050</v>
      </c>
      <c r="C363" s="8">
        <v>6</v>
      </c>
      <c r="D363" s="8">
        <v>0</v>
      </c>
      <c r="E363" s="8">
        <v>0</v>
      </c>
      <c r="F363" s="9">
        <v>10</v>
      </c>
      <c r="G363" s="10">
        <v>44393.919664351852</v>
      </c>
      <c r="H363" s="10">
        <v>44393.993055555555</v>
      </c>
      <c r="I363" s="11">
        <v>1.76</v>
      </c>
      <c r="J363" s="9">
        <v>26</v>
      </c>
      <c r="K363" s="9" t="s">
        <v>4</v>
      </c>
      <c r="L363" s="8">
        <v>7301</v>
      </c>
      <c r="M363" s="8" t="s">
        <v>53</v>
      </c>
      <c r="N363" s="8" t="s">
        <v>275</v>
      </c>
      <c r="O363" s="8">
        <v>300531.40899999999</v>
      </c>
      <c r="P363" s="12">
        <v>6118861.2470000004</v>
      </c>
      <c r="Q363" s="13" t="s">
        <v>866</v>
      </c>
    </row>
    <row r="364" spans="2:17">
      <c r="B364" s="9">
        <v>202101065</v>
      </c>
      <c r="C364" s="8">
        <v>6</v>
      </c>
      <c r="D364" s="8">
        <v>0</v>
      </c>
      <c r="E364" s="8">
        <v>0</v>
      </c>
      <c r="F364" s="9">
        <v>108</v>
      </c>
      <c r="G364" s="10">
        <v>44394.8125</v>
      </c>
      <c r="H364" s="10">
        <v>44394.876006944447</v>
      </c>
      <c r="I364" s="11">
        <v>1.52</v>
      </c>
      <c r="J364" s="9">
        <v>26</v>
      </c>
      <c r="K364" s="9" t="s">
        <v>4</v>
      </c>
      <c r="L364" s="8">
        <v>7301</v>
      </c>
      <c r="M364" s="8" t="s">
        <v>53</v>
      </c>
      <c r="N364" s="8" t="s">
        <v>275</v>
      </c>
      <c r="O364" s="8">
        <v>301871.44300000003</v>
      </c>
      <c r="P364" s="12">
        <v>6118100.0999999996</v>
      </c>
      <c r="Q364" s="13" t="s">
        <v>868</v>
      </c>
    </row>
    <row r="365" spans="2:17">
      <c r="B365" s="9">
        <v>202101075</v>
      </c>
      <c r="C365" s="8">
        <v>6</v>
      </c>
      <c r="D365" s="8">
        <v>4</v>
      </c>
      <c r="E365" s="8">
        <v>285</v>
      </c>
      <c r="F365" s="9">
        <v>253</v>
      </c>
      <c r="G365" s="10">
        <v>44400.384918981479</v>
      </c>
      <c r="H365" s="10">
        <v>44400.626574074071</v>
      </c>
      <c r="I365" s="11">
        <v>5.8</v>
      </c>
      <c r="J365" s="9">
        <v>23</v>
      </c>
      <c r="K365" s="9" t="s">
        <v>4</v>
      </c>
      <c r="L365" s="8">
        <v>7301</v>
      </c>
      <c r="M365" s="8" t="s">
        <v>53</v>
      </c>
      <c r="N365" s="8" t="s">
        <v>51</v>
      </c>
      <c r="O365" s="8">
        <v>301939.57400000002</v>
      </c>
      <c r="P365" s="12">
        <v>6118332.7189999996</v>
      </c>
      <c r="Q365" s="13" t="s">
        <v>869</v>
      </c>
    </row>
    <row r="366" spans="2:17">
      <c r="B366" s="9">
        <v>202101124</v>
      </c>
      <c r="C366" s="8">
        <v>6</v>
      </c>
      <c r="D366" s="8">
        <v>1</v>
      </c>
      <c r="E366" s="8">
        <v>75</v>
      </c>
      <c r="F366" s="9">
        <v>30</v>
      </c>
      <c r="G366" s="10">
        <v>44404.800856481481</v>
      </c>
      <c r="H366" s="10">
        <v>44404.830694444441</v>
      </c>
      <c r="I366" s="11">
        <v>0.72</v>
      </c>
      <c r="J366" s="9">
        <v>26</v>
      </c>
      <c r="K366" s="9" t="s">
        <v>4</v>
      </c>
      <c r="L366" s="8">
        <v>7301</v>
      </c>
      <c r="M366" s="8" t="s">
        <v>53</v>
      </c>
      <c r="N366" s="8" t="s">
        <v>51</v>
      </c>
      <c r="O366" s="8">
        <v>297542.42700000003</v>
      </c>
      <c r="P366" s="12">
        <v>6122956.4790000003</v>
      </c>
      <c r="Q366" s="13" t="s">
        <v>872</v>
      </c>
    </row>
    <row r="367" spans="2:17">
      <c r="B367" s="9">
        <v>202101171</v>
      </c>
      <c r="C367" s="8">
        <v>6</v>
      </c>
      <c r="D367" s="8">
        <v>1</v>
      </c>
      <c r="E367" s="8">
        <v>25</v>
      </c>
      <c r="F367" s="9">
        <v>6</v>
      </c>
      <c r="G367" s="10">
        <v>44417.586145833331</v>
      </c>
      <c r="H367" s="10">
        <v>44417.63722222222</v>
      </c>
      <c r="I367" s="11">
        <v>1.23</v>
      </c>
      <c r="J367" s="9">
        <v>4</v>
      </c>
      <c r="K367" s="9" t="s">
        <v>4</v>
      </c>
      <c r="L367" s="8">
        <v>7301</v>
      </c>
      <c r="M367" s="8" t="s">
        <v>53</v>
      </c>
      <c r="N367" s="8" t="s">
        <v>51</v>
      </c>
      <c r="O367" s="8">
        <v>297795.18300000002</v>
      </c>
      <c r="P367" s="12">
        <v>6123070.4040000001</v>
      </c>
      <c r="Q367" s="13" t="s">
        <v>875</v>
      </c>
    </row>
    <row r="368" spans="2:17">
      <c r="B368" s="9">
        <v>202101186</v>
      </c>
      <c r="C368" s="8">
        <v>6</v>
      </c>
      <c r="D368" s="8">
        <v>0</v>
      </c>
      <c r="E368" s="8">
        <v>0</v>
      </c>
      <c r="F368" s="9">
        <v>94</v>
      </c>
      <c r="G368" s="10">
        <v>44419.826909722222</v>
      </c>
      <c r="H368" s="10">
        <v>44419.845208333332</v>
      </c>
      <c r="I368" s="11">
        <v>0.44</v>
      </c>
      <c r="J368" s="9">
        <v>26</v>
      </c>
      <c r="K368" s="9" t="s">
        <v>4</v>
      </c>
      <c r="L368" s="8">
        <v>7301</v>
      </c>
      <c r="M368" s="8" t="s">
        <v>53</v>
      </c>
      <c r="N368" s="8" t="s">
        <v>275</v>
      </c>
      <c r="O368" s="8">
        <v>302067.64799999999</v>
      </c>
      <c r="P368" s="12">
        <v>6117453.3830000004</v>
      </c>
      <c r="Q368" s="13" t="s">
        <v>876</v>
      </c>
    </row>
    <row r="369" spans="2:17">
      <c r="B369" s="9">
        <v>202101217</v>
      </c>
      <c r="C369" s="8">
        <v>6</v>
      </c>
      <c r="D369" s="8">
        <v>4</v>
      </c>
      <c r="E369" s="8">
        <v>425</v>
      </c>
      <c r="F369" s="9">
        <v>296</v>
      </c>
      <c r="G369" s="10">
        <v>44425.420578703706</v>
      </c>
      <c r="H369" s="10">
        <v>44425.435324074075</v>
      </c>
      <c r="I369" s="11">
        <v>0.35</v>
      </c>
      <c r="J369" s="9">
        <v>4</v>
      </c>
      <c r="K369" s="9" t="s">
        <v>4</v>
      </c>
      <c r="L369" s="8">
        <v>7301</v>
      </c>
      <c r="M369" s="8" t="s">
        <v>53</v>
      </c>
      <c r="N369" s="8" t="s">
        <v>51</v>
      </c>
      <c r="O369" s="8">
        <v>301616.65700000001</v>
      </c>
      <c r="P369" s="12">
        <v>6117934.977</v>
      </c>
      <c r="Q369" s="13" t="s">
        <v>879</v>
      </c>
    </row>
    <row r="370" spans="2:17">
      <c r="B370" s="9">
        <v>202101217</v>
      </c>
      <c r="C370" s="8">
        <v>6</v>
      </c>
      <c r="D370" s="8">
        <v>21</v>
      </c>
      <c r="E370" s="8">
        <v>2051.5</v>
      </c>
      <c r="F370" s="9">
        <v>42</v>
      </c>
      <c r="G370" s="10">
        <v>44425.420578703706</v>
      </c>
      <c r="H370" s="10">
        <v>44425.510567129626</v>
      </c>
      <c r="I370" s="11">
        <v>2.16</v>
      </c>
      <c r="J370" s="9">
        <v>4</v>
      </c>
      <c r="K370" s="9" t="s">
        <v>4</v>
      </c>
      <c r="L370" s="8">
        <v>7301</v>
      </c>
      <c r="M370" s="8" t="s">
        <v>53</v>
      </c>
      <c r="N370" s="8" t="s">
        <v>51</v>
      </c>
      <c r="O370" s="8">
        <v>301616.65700000001</v>
      </c>
      <c r="P370" s="12">
        <v>6117934.977</v>
      </c>
      <c r="Q370" s="13" t="s">
        <v>879</v>
      </c>
    </row>
    <row r="371" spans="2:17">
      <c r="B371" s="9">
        <v>202101261</v>
      </c>
      <c r="C371" s="8">
        <v>6</v>
      </c>
      <c r="D371" s="8">
        <v>4</v>
      </c>
      <c r="E371" s="8">
        <v>562</v>
      </c>
      <c r="F371" s="9">
        <v>295</v>
      </c>
      <c r="G371" s="10">
        <v>44429.477210648147</v>
      </c>
      <c r="H371" s="10">
        <v>44429.502743055556</v>
      </c>
      <c r="I371" s="11">
        <v>0.61</v>
      </c>
      <c r="J371" s="9">
        <v>5</v>
      </c>
      <c r="K371" s="9" t="s">
        <v>4</v>
      </c>
      <c r="L371" s="8">
        <v>7301</v>
      </c>
      <c r="M371" s="8" t="s">
        <v>53</v>
      </c>
      <c r="N371" s="8" t="s">
        <v>51</v>
      </c>
      <c r="O371" s="8">
        <v>298210.44699999999</v>
      </c>
      <c r="P371" s="12">
        <v>6125687.307</v>
      </c>
      <c r="Q371" s="13" t="s">
        <v>885</v>
      </c>
    </row>
    <row r="372" spans="2:17">
      <c r="B372" s="9">
        <v>202101319</v>
      </c>
      <c r="C372" s="8">
        <v>6</v>
      </c>
      <c r="D372" s="8">
        <v>4</v>
      </c>
      <c r="E372" s="8">
        <v>695</v>
      </c>
      <c r="F372" s="9">
        <v>223</v>
      </c>
      <c r="G372" s="10">
        <v>44430.770902777775</v>
      </c>
      <c r="H372" s="10">
        <v>44430.842129629629</v>
      </c>
      <c r="I372" s="11">
        <v>1.71</v>
      </c>
      <c r="J372" s="9">
        <v>17</v>
      </c>
      <c r="K372" s="9" t="s">
        <v>4</v>
      </c>
      <c r="L372" s="8">
        <v>7301</v>
      </c>
      <c r="M372" s="8" t="s">
        <v>53</v>
      </c>
      <c r="N372" s="8" t="s">
        <v>51</v>
      </c>
      <c r="O372" s="8">
        <v>297722.63199999998</v>
      </c>
      <c r="P372" s="12">
        <v>6122505.1950000003</v>
      </c>
      <c r="Q372" s="13" t="s">
        <v>894</v>
      </c>
    </row>
    <row r="373" spans="2:17">
      <c r="B373" s="9">
        <v>202101342</v>
      </c>
      <c r="C373" s="8">
        <v>6</v>
      </c>
      <c r="D373" s="8">
        <v>0</v>
      </c>
      <c r="E373" s="8">
        <v>0</v>
      </c>
      <c r="F373" s="9">
        <v>85</v>
      </c>
      <c r="G373" s="10">
        <v>44432.804479166669</v>
      </c>
      <c r="H373" s="10">
        <v>44432.848090277781</v>
      </c>
      <c r="I373" s="11">
        <v>1.05</v>
      </c>
      <c r="J373" s="9">
        <v>26</v>
      </c>
      <c r="K373" s="9" t="s">
        <v>4</v>
      </c>
      <c r="L373" s="8">
        <v>7301</v>
      </c>
      <c r="M373" s="8" t="s">
        <v>53</v>
      </c>
      <c r="N373" s="8" t="s">
        <v>275</v>
      </c>
      <c r="O373" s="8">
        <v>298256.0698</v>
      </c>
      <c r="P373" s="12">
        <v>6122211.9320999999</v>
      </c>
      <c r="Q373" s="13" t="s">
        <v>895</v>
      </c>
    </row>
    <row r="374" spans="2:17">
      <c r="B374" s="9">
        <v>202101255</v>
      </c>
      <c r="C374" s="8">
        <v>6</v>
      </c>
      <c r="D374" s="8">
        <v>2</v>
      </c>
      <c r="E374" s="8">
        <v>40</v>
      </c>
      <c r="F374" s="9">
        <v>46</v>
      </c>
      <c r="G374" s="10">
        <v>44434.416666666664</v>
      </c>
      <c r="H374" s="10">
        <v>44434.594456018516</v>
      </c>
      <c r="I374" s="11">
        <v>4.2699999999999996</v>
      </c>
      <c r="J374" s="9">
        <v>23</v>
      </c>
      <c r="K374" s="9" t="s">
        <v>4</v>
      </c>
      <c r="L374" s="8">
        <v>7301</v>
      </c>
      <c r="M374" s="8" t="s">
        <v>53</v>
      </c>
      <c r="N374" s="8" t="s">
        <v>51</v>
      </c>
      <c r="O374" s="8">
        <v>298754.984</v>
      </c>
      <c r="P374" s="12">
        <v>6115628.5329999998</v>
      </c>
      <c r="Q374" s="13" t="s">
        <v>883</v>
      </c>
    </row>
    <row r="375" spans="2:17">
      <c r="B375" s="9">
        <v>202101251</v>
      </c>
      <c r="C375" s="8">
        <v>6</v>
      </c>
      <c r="D375" s="8">
        <v>8</v>
      </c>
      <c r="E375" s="8">
        <v>345</v>
      </c>
      <c r="F375" s="9">
        <v>60</v>
      </c>
      <c r="G375" s="10">
        <v>44434.458333333336</v>
      </c>
      <c r="H375" s="10">
        <v>44434.548611111109</v>
      </c>
      <c r="I375" s="11">
        <v>2.17</v>
      </c>
      <c r="J375" s="9">
        <v>23</v>
      </c>
      <c r="K375" s="9" t="s">
        <v>4</v>
      </c>
      <c r="L375" s="8">
        <v>7301</v>
      </c>
      <c r="M375" s="8" t="s">
        <v>53</v>
      </c>
      <c r="N375" s="8" t="s">
        <v>51</v>
      </c>
      <c r="O375" s="8">
        <v>303205.33299999998</v>
      </c>
      <c r="P375" s="12">
        <v>6123574.3940000003</v>
      </c>
      <c r="Q375" s="13" t="s">
        <v>882</v>
      </c>
    </row>
    <row r="376" spans="2:17">
      <c r="B376" s="9">
        <v>202101363</v>
      </c>
      <c r="C376" s="8">
        <v>6</v>
      </c>
      <c r="D376" s="8">
        <v>0</v>
      </c>
      <c r="E376" s="8">
        <v>0</v>
      </c>
      <c r="F376" s="9">
        <v>118</v>
      </c>
      <c r="G376" s="10">
        <v>44435.789918981478</v>
      </c>
      <c r="H376" s="10">
        <v>44435.84375</v>
      </c>
      <c r="I376" s="11">
        <v>1.29</v>
      </c>
      <c r="J376" s="9">
        <v>26</v>
      </c>
      <c r="K376" s="9" t="s">
        <v>4</v>
      </c>
      <c r="L376" s="8">
        <v>7301</v>
      </c>
      <c r="M376" s="8" t="s">
        <v>53</v>
      </c>
      <c r="N376" s="8" t="s">
        <v>275</v>
      </c>
      <c r="O376" s="8">
        <v>301820.43199999997</v>
      </c>
      <c r="P376" s="12">
        <v>6117799.6809999999</v>
      </c>
      <c r="Q376" s="13" t="s">
        <v>896</v>
      </c>
    </row>
    <row r="377" spans="2:17">
      <c r="B377" s="9">
        <v>202101423</v>
      </c>
      <c r="C377" s="8">
        <v>6</v>
      </c>
      <c r="D377" s="8">
        <v>3</v>
      </c>
      <c r="E377" s="8">
        <v>60</v>
      </c>
      <c r="F377" s="9">
        <v>10</v>
      </c>
      <c r="G377" s="10">
        <v>44443.764479166668</v>
      </c>
      <c r="H377" s="10">
        <v>44443.819965277777</v>
      </c>
      <c r="I377" s="11">
        <v>1.33</v>
      </c>
      <c r="J377" s="9">
        <v>5</v>
      </c>
      <c r="K377" s="9" t="s">
        <v>4</v>
      </c>
      <c r="L377" s="8">
        <v>7301</v>
      </c>
      <c r="M377" s="8" t="s">
        <v>53</v>
      </c>
      <c r="N377" s="8" t="s">
        <v>51</v>
      </c>
      <c r="O377" s="8">
        <v>296839.35600000003</v>
      </c>
      <c r="P377" s="12">
        <v>6123987.5259999996</v>
      </c>
      <c r="Q377" s="13" t="s">
        <v>902</v>
      </c>
    </row>
    <row r="378" spans="2:17">
      <c r="B378" s="9">
        <v>202101445</v>
      </c>
      <c r="C378" s="8">
        <v>6</v>
      </c>
      <c r="D378" s="8">
        <v>1</v>
      </c>
      <c r="E378" s="8">
        <v>25</v>
      </c>
      <c r="F378" s="9">
        <v>16</v>
      </c>
      <c r="G378" s="10">
        <v>44448.655810185184</v>
      </c>
      <c r="H378" s="10">
        <v>44448.715983796297</v>
      </c>
      <c r="I378" s="11">
        <v>1.44</v>
      </c>
      <c r="J378" s="9">
        <v>8</v>
      </c>
      <c r="K378" s="9" t="s">
        <v>4</v>
      </c>
      <c r="L378" s="8">
        <v>7301</v>
      </c>
      <c r="M378" s="8" t="s">
        <v>53</v>
      </c>
      <c r="N378" s="8" t="s">
        <v>51</v>
      </c>
      <c r="O378" s="8">
        <v>298334.41700000002</v>
      </c>
      <c r="P378" s="12">
        <v>6122986.4519999996</v>
      </c>
      <c r="Q378" s="13" t="s">
        <v>904</v>
      </c>
    </row>
    <row r="379" spans="2:17">
      <c r="B379" s="9">
        <v>202101538</v>
      </c>
      <c r="C379" s="8">
        <v>6</v>
      </c>
      <c r="D379" s="8">
        <v>1</v>
      </c>
      <c r="E379" s="8">
        <v>300</v>
      </c>
      <c r="F379" s="9">
        <v>199</v>
      </c>
      <c r="G379" s="10">
        <v>44458.664282407408</v>
      </c>
      <c r="H379" s="10">
        <v>44458.697916666664</v>
      </c>
      <c r="I379" s="11">
        <v>0.81</v>
      </c>
      <c r="J379" s="9">
        <v>17</v>
      </c>
      <c r="K379" s="9" t="s">
        <v>4</v>
      </c>
      <c r="L379" s="8">
        <v>7301</v>
      </c>
      <c r="M379" s="8" t="s">
        <v>53</v>
      </c>
      <c r="N379" s="8" t="s">
        <v>51</v>
      </c>
      <c r="O379" s="8">
        <v>297431.565</v>
      </c>
      <c r="P379" s="12">
        <v>6121882.2869999995</v>
      </c>
      <c r="Q379" s="13" t="s">
        <v>916</v>
      </c>
    </row>
    <row r="380" spans="2:17">
      <c r="B380" s="9">
        <v>202101584</v>
      </c>
      <c r="C380" s="8">
        <v>6</v>
      </c>
      <c r="D380" s="8">
        <v>1</v>
      </c>
      <c r="E380" s="8">
        <v>300</v>
      </c>
      <c r="F380" s="9">
        <v>199</v>
      </c>
      <c r="G380" s="10">
        <v>44471.437280092592</v>
      </c>
      <c r="H380" s="10">
        <v>44471.486724537041</v>
      </c>
      <c r="I380" s="11">
        <v>1.19</v>
      </c>
      <c r="J380" s="9">
        <v>8</v>
      </c>
      <c r="K380" s="9" t="s">
        <v>4</v>
      </c>
      <c r="L380" s="8">
        <v>7301</v>
      </c>
      <c r="M380" s="8" t="s">
        <v>53</v>
      </c>
      <c r="N380" s="8" t="s">
        <v>51</v>
      </c>
      <c r="O380" s="8">
        <v>297431.565</v>
      </c>
      <c r="P380" s="12">
        <v>6121882.2869999995</v>
      </c>
      <c r="Q380" s="13" t="s">
        <v>922</v>
      </c>
    </row>
    <row r="381" spans="2:17">
      <c r="B381" s="9">
        <v>202101601</v>
      </c>
      <c r="C381" s="8">
        <v>6</v>
      </c>
      <c r="D381" s="8">
        <v>0</v>
      </c>
      <c r="E381" s="8">
        <v>0</v>
      </c>
      <c r="F381" s="9">
        <v>39</v>
      </c>
      <c r="G381" s="10">
        <v>44475.568553240744</v>
      </c>
      <c r="H381" s="10">
        <v>44475.677662037036</v>
      </c>
      <c r="I381" s="11">
        <v>2.62</v>
      </c>
      <c r="J381" s="9">
        <v>20</v>
      </c>
      <c r="K381" s="9" t="s">
        <v>4</v>
      </c>
      <c r="L381" s="8">
        <v>7301</v>
      </c>
      <c r="M381" s="8" t="s">
        <v>53</v>
      </c>
      <c r="N381" s="8" t="s">
        <v>275</v>
      </c>
      <c r="O381" s="8">
        <v>298620.46399999998</v>
      </c>
      <c r="P381" s="12">
        <v>6115763.977</v>
      </c>
      <c r="Q381" s="13" t="s">
        <v>923</v>
      </c>
    </row>
    <row r="382" spans="2:17">
      <c r="B382" s="9">
        <v>202101642</v>
      </c>
      <c r="C382" s="8">
        <v>6</v>
      </c>
      <c r="D382" s="8">
        <v>9</v>
      </c>
      <c r="E382" s="8">
        <v>270</v>
      </c>
      <c r="F382" s="9">
        <v>72</v>
      </c>
      <c r="G382" s="10">
        <v>44492.417210648149</v>
      </c>
      <c r="H382" s="10">
        <v>44492.631979166668</v>
      </c>
      <c r="I382" s="11">
        <v>5.15</v>
      </c>
      <c r="J382" s="9">
        <v>25</v>
      </c>
      <c r="K382" s="9" t="s">
        <v>4</v>
      </c>
      <c r="L382" s="8">
        <v>7301</v>
      </c>
      <c r="M382" s="8" t="s">
        <v>53</v>
      </c>
      <c r="N382" s="8" t="s">
        <v>51</v>
      </c>
      <c r="O382" s="8">
        <v>302855.09499999997</v>
      </c>
      <c r="P382" s="12">
        <v>6122684.2879999997</v>
      </c>
      <c r="Q382" s="13" t="s">
        <v>925</v>
      </c>
    </row>
    <row r="383" spans="2:17">
      <c r="B383" s="9">
        <v>202101659</v>
      </c>
      <c r="C383" s="8">
        <v>6</v>
      </c>
      <c r="D383" s="8">
        <v>0</v>
      </c>
      <c r="E383" s="8">
        <v>0</v>
      </c>
      <c r="F383" s="9">
        <v>9</v>
      </c>
      <c r="G383" s="10">
        <v>44494.53230324074</v>
      </c>
      <c r="H383" s="10">
        <v>44494.628379629627</v>
      </c>
      <c r="I383" s="11">
        <v>2.31</v>
      </c>
      <c r="J383" s="9">
        <v>21</v>
      </c>
      <c r="K383" s="9" t="s">
        <v>4</v>
      </c>
      <c r="L383" s="8">
        <v>7301</v>
      </c>
      <c r="M383" s="8" t="s">
        <v>53</v>
      </c>
      <c r="N383" s="8" t="s">
        <v>275</v>
      </c>
      <c r="O383" s="8">
        <v>297814.59999999998</v>
      </c>
      <c r="P383" s="12">
        <v>6122777.3360000001</v>
      </c>
      <c r="Q383" s="13" t="s">
        <v>927</v>
      </c>
    </row>
    <row r="384" spans="2:17">
      <c r="B384" s="9">
        <v>202101695</v>
      </c>
      <c r="C384" s="8">
        <v>6</v>
      </c>
      <c r="D384" s="8">
        <v>31</v>
      </c>
      <c r="E384" s="8">
        <v>978</v>
      </c>
      <c r="F384" s="9">
        <v>172</v>
      </c>
      <c r="G384" s="10">
        <v>44502.563298611109</v>
      </c>
      <c r="H384" s="10">
        <v>44502.574166666665</v>
      </c>
      <c r="I384" s="11">
        <v>0.26</v>
      </c>
      <c r="J384" s="9">
        <v>31</v>
      </c>
      <c r="K384" s="9" t="s">
        <v>4</v>
      </c>
      <c r="L384" s="8">
        <v>7301</v>
      </c>
      <c r="M384" s="8" t="s">
        <v>53</v>
      </c>
      <c r="N384" s="8" t="s">
        <v>51</v>
      </c>
      <c r="O384" s="8">
        <v>302383.68300000002</v>
      </c>
      <c r="P384" s="12">
        <v>6123312.324</v>
      </c>
      <c r="Q384" s="13" t="s">
        <v>930</v>
      </c>
    </row>
    <row r="385" spans="2:17">
      <c r="B385" s="9">
        <v>202101698</v>
      </c>
      <c r="C385" s="8">
        <v>6</v>
      </c>
      <c r="D385" s="8">
        <v>11</v>
      </c>
      <c r="E385" s="8">
        <v>460</v>
      </c>
      <c r="F385" s="9">
        <v>64</v>
      </c>
      <c r="G385" s="10">
        <v>44506.419050925928</v>
      </c>
      <c r="H385" s="10">
        <v>44506.600312499999</v>
      </c>
      <c r="I385" s="11">
        <v>4.3499999999999996</v>
      </c>
      <c r="J385" s="9">
        <v>25</v>
      </c>
      <c r="K385" s="9" t="s">
        <v>4</v>
      </c>
      <c r="L385" s="8">
        <v>7301</v>
      </c>
      <c r="M385" s="8" t="s">
        <v>53</v>
      </c>
      <c r="N385" s="8" t="s">
        <v>51</v>
      </c>
      <c r="O385" s="8">
        <v>301041.614</v>
      </c>
      <c r="P385" s="12">
        <v>6124079.2039999999</v>
      </c>
      <c r="Q385" s="13" t="s">
        <v>931</v>
      </c>
    </row>
    <row r="386" spans="2:17">
      <c r="B386" s="9">
        <v>202101736</v>
      </c>
      <c r="C386" s="8">
        <v>6</v>
      </c>
      <c r="D386" s="8">
        <v>3</v>
      </c>
      <c r="E386" s="8">
        <v>75</v>
      </c>
      <c r="F386" s="9">
        <v>49</v>
      </c>
      <c r="G386" s="10">
        <v>44518.539652777778</v>
      </c>
      <c r="H386" s="10">
        <v>44518.598530092589</v>
      </c>
      <c r="I386" s="11">
        <v>1.41</v>
      </c>
      <c r="J386" s="9">
        <v>5</v>
      </c>
      <c r="K386" s="9" t="s">
        <v>4</v>
      </c>
      <c r="L386" s="8">
        <v>7301</v>
      </c>
      <c r="M386" s="8" t="s">
        <v>53</v>
      </c>
      <c r="N386" s="8" t="s">
        <v>51</v>
      </c>
      <c r="O386" s="8">
        <v>301641.81</v>
      </c>
      <c r="P386" s="12">
        <v>6119104.1200000001</v>
      </c>
      <c r="Q386" s="13" t="s">
        <v>936</v>
      </c>
    </row>
    <row r="387" spans="2:17">
      <c r="B387" s="9">
        <v>202101744</v>
      </c>
      <c r="C387" s="8">
        <v>6</v>
      </c>
      <c r="D387" s="8">
        <v>3</v>
      </c>
      <c r="E387" s="8">
        <v>75</v>
      </c>
      <c r="F387" s="9">
        <v>49</v>
      </c>
      <c r="G387" s="10">
        <v>44520.531435185185</v>
      </c>
      <c r="H387" s="10">
        <v>44520.573344907411</v>
      </c>
      <c r="I387" s="11">
        <v>1.01</v>
      </c>
      <c r="J387" s="9">
        <v>8</v>
      </c>
      <c r="K387" s="9" t="s">
        <v>4</v>
      </c>
      <c r="L387" s="8">
        <v>7301</v>
      </c>
      <c r="M387" s="8" t="s">
        <v>53</v>
      </c>
      <c r="N387" s="8" t="s">
        <v>51</v>
      </c>
      <c r="O387" s="8">
        <v>301641.81</v>
      </c>
      <c r="P387" s="12">
        <v>6119104.1200000001</v>
      </c>
      <c r="Q387" s="13" t="s">
        <v>938</v>
      </c>
    </row>
    <row r="388" spans="2:17">
      <c r="B388" s="9">
        <v>202101753</v>
      </c>
      <c r="C388" s="8">
        <v>6</v>
      </c>
      <c r="D388" s="8">
        <v>24</v>
      </c>
      <c r="E388" s="8">
        <v>987</v>
      </c>
      <c r="F388" s="9">
        <v>172</v>
      </c>
      <c r="G388" s="10">
        <v>44527.420219907406</v>
      </c>
      <c r="H388" s="10">
        <v>44527.620740740742</v>
      </c>
      <c r="I388" s="11">
        <v>4.8099999999999996</v>
      </c>
      <c r="J388" s="9">
        <v>25</v>
      </c>
      <c r="K388" s="9" t="s">
        <v>4</v>
      </c>
      <c r="L388" s="8">
        <v>7301</v>
      </c>
      <c r="M388" s="8" t="s">
        <v>53</v>
      </c>
      <c r="N388" s="8" t="s">
        <v>51</v>
      </c>
      <c r="O388" s="8">
        <v>300725.76899999997</v>
      </c>
      <c r="P388" s="12">
        <v>6126543.9519999996</v>
      </c>
      <c r="Q388" s="13" t="s">
        <v>940</v>
      </c>
    </row>
    <row r="389" spans="2:17">
      <c r="B389" s="9">
        <v>202101753</v>
      </c>
      <c r="C389" s="8">
        <v>6</v>
      </c>
      <c r="D389" s="8">
        <v>1</v>
      </c>
      <c r="E389" s="8">
        <v>75</v>
      </c>
      <c r="F389" s="9">
        <v>21</v>
      </c>
      <c r="G389" s="10">
        <v>44527.420219907406</v>
      </c>
      <c r="H389" s="10">
        <v>44527.620740740742</v>
      </c>
      <c r="I389" s="11">
        <v>4.8099999999999996</v>
      </c>
      <c r="J389" s="9">
        <v>25</v>
      </c>
      <c r="K389" s="9" t="s">
        <v>4</v>
      </c>
      <c r="L389" s="8">
        <v>7306</v>
      </c>
      <c r="M389" s="8" t="s">
        <v>60</v>
      </c>
      <c r="N389" s="8" t="s">
        <v>51</v>
      </c>
      <c r="O389" s="8">
        <v>300725.76899999997</v>
      </c>
      <c r="P389" s="12">
        <v>6126543.9519999996</v>
      </c>
      <c r="Q389" s="13" t="s">
        <v>940</v>
      </c>
    </row>
    <row r="390" spans="2:17">
      <c r="B390" s="9">
        <v>202101808</v>
      </c>
      <c r="C390" s="8">
        <v>6</v>
      </c>
      <c r="D390" s="8">
        <v>0</v>
      </c>
      <c r="E390" s="8">
        <v>0</v>
      </c>
      <c r="F390" s="9">
        <v>24</v>
      </c>
      <c r="G390" s="10">
        <v>44534.813923611109</v>
      </c>
      <c r="H390" s="10">
        <v>44534.873969907407</v>
      </c>
      <c r="I390" s="11">
        <v>1.44</v>
      </c>
      <c r="J390" s="9">
        <v>26</v>
      </c>
      <c r="K390" s="9" t="s">
        <v>4</v>
      </c>
      <c r="L390" s="8">
        <v>7301</v>
      </c>
      <c r="M390" s="8" t="s">
        <v>53</v>
      </c>
      <c r="N390" s="8" t="s">
        <v>275</v>
      </c>
      <c r="O390" s="8">
        <v>303544.43699999998</v>
      </c>
      <c r="P390" s="12">
        <v>6123303.6440000003</v>
      </c>
      <c r="Q390" s="13" t="s">
        <v>945</v>
      </c>
    </row>
    <row r="391" spans="2:17">
      <c r="B391" s="9">
        <v>202101817</v>
      </c>
      <c r="C391" s="8">
        <v>6</v>
      </c>
      <c r="D391" s="8">
        <v>3</v>
      </c>
      <c r="E391" s="8">
        <v>75</v>
      </c>
      <c r="F391" s="9">
        <v>49</v>
      </c>
      <c r="G391" s="10">
        <v>44538.354166666664</v>
      </c>
      <c r="H391" s="10">
        <v>44538.470833333333</v>
      </c>
      <c r="I391" s="11">
        <v>2.8</v>
      </c>
      <c r="J391" s="9">
        <v>30</v>
      </c>
      <c r="K391" s="9" t="s">
        <v>4</v>
      </c>
      <c r="L391" s="8">
        <v>7301</v>
      </c>
      <c r="M391" s="8" t="s">
        <v>53</v>
      </c>
      <c r="N391" s="8" t="s">
        <v>51</v>
      </c>
      <c r="O391" s="8">
        <v>301641.81</v>
      </c>
      <c r="P391" s="12">
        <v>6119104.1200000001</v>
      </c>
      <c r="Q391" s="13" t="s">
        <v>946</v>
      </c>
    </row>
    <row r="392" spans="2:17">
      <c r="B392" s="9">
        <v>202101821</v>
      </c>
      <c r="C392" s="8">
        <v>6</v>
      </c>
      <c r="D392" s="8">
        <v>0</v>
      </c>
      <c r="E392" s="8">
        <v>0</v>
      </c>
      <c r="F392" s="9">
        <v>86</v>
      </c>
      <c r="G392" s="10">
        <v>44539.529513888891</v>
      </c>
      <c r="H392" s="10">
        <v>44539.579861111109</v>
      </c>
      <c r="I392" s="11">
        <v>1.21</v>
      </c>
      <c r="J392" s="9">
        <v>26</v>
      </c>
      <c r="K392" s="9" t="s">
        <v>4</v>
      </c>
      <c r="L392" s="8">
        <v>7301</v>
      </c>
      <c r="M392" s="8" t="s">
        <v>53</v>
      </c>
      <c r="N392" s="8" t="s">
        <v>275</v>
      </c>
      <c r="O392" s="8">
        <v>298256.0698</v>
      </c>
      <c r="P392" s="12">
        <v>6122211.9320999999</v>
      </c>
      <c r="Q392" s="13" t="s">
        <v>947</v>
      </c>
    </row>
    <row r="393" spans="2:17">
      <c r="B393" s="9">
        <v>202101825</v>
      </c>
      <c r="C393" s="8">
        <v>6</v>
      </c>
      <c r="D393" s="8">
        <v>3</v>
      </c>
      <c r="E393" s="8">
        <v>90</v>
      </c>
      <c r="F393" s="9">
        <v>5</v>
      </c>
      <c r="G393" s="10">
        <v>44540.377766203703</v>
      </c>
      <c r="H393" s="10">
        <v>44540.428229166668</v>
      </c>
      <c r="I393" s="11">
        <v>1.21</v>
      </c>
      <c r="J393" s="9">
        <v>5</v>
      </c>
      <c r="K393" s="9" t="s">
        <v>4</v>
      </c>
      <c r="L393" s="8">
        <v>7301</v>
      </c>
      <c r="M393" s="8" t="s">
        <v>53</v>
      </c>
      <c r="N393" s="8" t="s">
        <v>51</v>
      </c>
      <c r="O393" s="8">
        <v>297079.07299999997</v>
      </c>
      <c r="P393" s="12">
        <v>6120667.3629999999</v>
      </c>
      <c r="Q393" s="13" t="s">
        <v>948</v>
      </c>
    </row>
    <row r="394" spans="2:17">
      <c r="B394" s="9">
        <v>202101864</v>
      </c>
      <c r="C394" s="8">
        <v>6</v>
      </c>
      <c r="D394" s="8">
        <v>3</v>
      </c>
      <c r="E394" s="8">
        <v>90</v>
      </c>
      <c r="F394" s="9">
        <v>5</v>
      </c>
      <c r="G394" s="10">
        <v>44549.788194444445</v>
      </c>
      <c r="H394" s="10">
        <v>44549.826388888891</v>
      </c>
      <c r="I394" s="11">
        <v>0.92</v>
      </c>
      <c r="J394" s="9">
        <v>5</v>
      </c>
      <c r="K394" s="9" t="s">
        <v>4</v>
      </c>
      <c r="L394" s="8">
        <v>7301</v>
      </c>
      <c r="M394" s="8" t="s">
        <v>53</v>
      </c>
      <c r="N394" s="8" t="s">
        <v>51</v>
      </c>
      <c r="O394" s="8">
        <v>297079.07299999997</v>
      </c>
      <c r="P394" s="12">
        <v>6120667.3629999999</v>
      </c>
      <c r="Q394" s="13" t="s">
        <v>953</v>
      </c>
    </row>
    <row r="395" spans="2:17">
      <c r="B395" s="9">
        <v>202101904</v>
      </c>
      <c r="C395" s="8">
        <v>6</v>
      </c>
      <c r="D395" s="8">
        <v>0</v>
      </c>
      <c r="E395" s="8">
        <v>0</v>
      </c>
      <c r="F395" s="9">
        <v>86</v>
      </c>
      <c r="G395" s="10">
        <v>44554.918275462966</v>
      </c>
      <c r="H395" s="10">
        <v>44554.958124999997</v>
      </c>
      <c r="I395" s="11">
        <v>0.96</v>
      </c>
      <c r="J395" s="9">
        <v>26</v>
      </c>
      <c r="K395" s="9" t="s">
        <v>4</v>
      </c>
      <c r="L395" s="8">
        <v>7301</v>
      </c>
      <c r="M395" s="8" t="s">
        <v>53</v>
      </c>
      <c r="N395" s="8" t="s">
        <v>275</v>
      </c>
      <c r="O395" s="8">
        <v>298256.0698</v>
      </c>
      <c r="P395" s="12">
        <v>6122211.9320999999</v>
      </c>
      <c r="Q395" s="13" t="s">
        <v>960</v>
      </c>
    </row>
    <row r="396" spans="2:17">
      <c r="B396" s="8">
        <v>202200003</v>
      </c>
      <c r="C396" s="8">
        <v>6</v>
      </c>
      <c r="D396" s="8">
        <v>3</v>
      </c>
      <c r="E396" s="8">
        <v>85</v>
      </c>
      <c r="F396" s="9">
        <v>49</v>
      </c>
      <c r="G396" s="10">
        <v>44562.440520833334</v>
      </c>
      <c r="H396" s="10">
        <v>44562.513888888891</v>
      </c>
      <c r="I396" s="11">
        <v>1.76</v>
      </c>
      <c r="J396" s="9">
        <v>5</v>
      </c>
      <c r="K396" s="9" t="s">
        <v>4</v>
      </c>
      <c r="L396" s="8">
        <v>7301</v>
      </c>
      <c r="M396" s="8" t="s">
        <v>53</v>
      </c>
      <c r="N396" s="8" t="s">
        <v>51</v>
      </c>
      <c r="O396" s="8">
        <v>301641.81</v>
      </c>
      <c r="P396" s="12">
        <v>6119104.1200000001</v>
      </c>
      <c r="Q396" s="13" t="s">
        <v>964</v>
      </c>
    </row>
    <row r="397" spans="2:17">
      <c r="B397" s="8">
        <v>202200045</v>
      </c>
      <c r="C397" s="8">
        <v>6</v>
      </c>
      <c r="D397" s="8">
        <v>3</v>
      </c>
      <c r="E397" s="8">
        <v>90</v>
      </c>
      <c r="F397" s="9">
        <v>5</v>
      </c>
      <c r="G397" s="10">
        <v>44569.722326388888</v>
      </c>
      <c r="H397" s="10">
        <v>44569.764861111114</v>
      </c>
      <c r="I397" s="11">
        <v>1.02</v>
      </c>
      <c r="J397" s="9">
        <v>28</v>
      </c>
      <c r="K397" s="9" t="s">
        <v>4</v>
      </c>
      <c r="L397" s="8">
        <v>7301</v>
      </c>
      <c r="M397" s="8" t="s">
        <v>53</v>
      </c>
      <c r="N397" s="8" t="s">
        <v>51</v>
      </c>
      <c r="O397" s="8">
        <v>297079.07299999997</v>
      </c>
      <c r="P397" s="12">
        <v>6120667.3629999999</v>
      </c>
      <c r="Q397" s="13" t="s">
        <v>971</v>
      </c>
    </row>
    <row r="398" spans="2:17">
      <c r="B398" s="8">
        <v>202200108</v>
      </c>
      <c r="C398" s="8">
        <v>6</v>
      </c>
      <c r="D398" s="8">
        <v>3</v>
      </c>
      <c r="E398" s="8">
        <v>85</v>
      </c>
      <c r="F398" s="9">
        <v>49</v>
      </c>
      <c r="G398" s="10">
        <v>44583.549039351848</v>
      </c>
      <c r="H398" s="10">
        <v>44583.630277777775</v>
      </c>
      <c r="I398" s="11">
        <v>1.95</v>
      </c>
      <c r="J398" s="9">
        <v>28</v>
      </c>
      <c r="K398" s="9" t="s">
        <v>4</v>
      </c>
      <c r="L398" s="8">
        <v>7301</v>
      </c>
      <c r="M398" s="8" t="s">
        <v>53</v>
      </c>
      <c r="N398" s="8" t="s">
        <v>51</v>
      </c>
      <c r="O398" s="8">
        <v>301621.78899999999</v>
      </c>
      <c r="P398" s="12">
        <v>6119087.4019999998</v>
      </c>
      <c r="Q398" s="13" t="s">
        <v>977</v>
      </c>
    </row>
    <row r="399" spans="2:17">
      <c r="B399" s="8">
        <v>202200186</v>
      </c>
      <c r="C399" s="8">
        <v>6</v>
      </c>
      <c r="D399" s="8">
        <v>0</v>
      </c>
      <c r="E399" s="8">
        <v>0</v>
      </c>
      <c r="F399" s="9">
        <v>29</v>
      </c>
      <c r="G399" s="10">
        <v>44597.479687500003</v>
      </c>
      <c r="H399" s="10">
        <v>44597.58730324074</v>
      </c>
      <c r="I399" s="11">
        <v>2.58</v>
      </c>
      <c r="J399" s="9">
        <v>26</v>
      </c>
      <c r="K399" s="9" t="s">
        <v>4</v>
      </c>
      <c r="L399" s="8">
        <v>7301</v>
      </c>
      <c r="M399" s="8" t="s">
        <v>53</v>
      </c>
      <c r="N399" s="8" t="s">
        <v>275</v>
      </c>
      <c r="O399" s="8">
        <v>296780.94799999997</v>
      </c>
      <c r="P399" s="12">
        <v>6119487.0829999996</v>
      </c>
      <c r="Q399" s="13" t="s">
        <v>986</v>
      </c>
    </row>
    <row r="400" spans="2:17">
      <c r="B400" s="8">
        <v>202200234</v>
      </c>
      <c r="C400" s="8">
        <v>6</v>
      </c>
      <c r="D400" s="8">
        <v>0</v>
      </c>
      <c r="E400" s="8">
        <v>0</v>
      </c>
      <c r="F400" s="9">
        <v>84</v>
      </c>
      <c r="G400" s="10">
        <v>44609.861875000002</v>
      </c>
      <c r="H400" s="10">
        <v>44609.888888888891</v>
      </c>
      <c r="I400" s="11">
        <v>0.65</v>
      </c>
      <c r="J400" s="9">
        <v>30</v>
      </c>
      <c r="K400" s="9" t="s">
        <v>4</v>
      </c>
      <c r="L400" s="8">
        <v>7301</v>
      </c>
      <c r="M400" s="8" t="s">
        <v>53</v>
      </c>
      <c r="N400" s="8" t="s">
        <v>275</v>
      </c>
      <c r="O400" s="8">
        <v>298004.88199999998</v>
      </c>
      <c r="P400" s="12">
        <v>6122341.5350000001</v>
      </c>
      <c r="Q400" s="13" t="s">
        <v>993</v>
      </c>
    </row>
    <row r="401" spans="2:17">
      <c r="B401" s="8">
        <v>202200287</v>
      </c>
      <c r="C401" s="8">
        <v>6</v>
      </c>
      <c r="D401" s="8">
        <v>6</v>
      </c>
      <c r="E401" s="8">
        <v>390</v>
      </c>
      <c r="F401" s="9">
        <v>10</v>
      </c>
      <c r="G401" s="10">
        <v>44617.630844907406</v>
      </c>
      <c r="H401" s="10">
        <v>44617.649791666663</v>
      </c>
      <c r="I401" s="11">
        <v>0.45</v>
      </c>
      <c r="J401" s="9">
        <v>8</v>
      </c>
      <c r="K401" s="9" t="s">
        <v>4</v>
      </c>
      <c r="L401" s="8">
        <v>7301</v>
      </c>
      <c r="M401" s="8" t="s">
        <v>53</v>
      </c>
      <c r="N401" s="8" t="s">
        <v>51</v>
      </c>
      <c r="O401" s="8">
        <v>296832.185</v>
      </c>
      <c r="P401" s="12">
        <v>6120086.3080000002</v>
      </c>
      <c r="Q401" s="13" t="s">
        <v>1007</v>
      </c>
    </row>
    <row r="402" spans="2:17">
      <c r="B402" s="8">
        <v>202200301</v>
      </c>
      <c r="C402" s="8">
        <v>6</v>
      </c>
      <c r="D402" s="8">
        <v>2</v>
      </c>
      <c r="E402" s="8">
        <v>40</v>
      </c>
      <c r="F402" s="9">
        <v>18</v>
      </c>
      <c r="G402" s="10">
        <v>44618.578194444446</v>
      </c>
      <c r="H402" s="10">
        <v>44618.68855324074</v>
      </c>
      <c r="I402" s="11">
        <v>2.65</v>
      </c>
      <c r="J402" s="9">
        <v>5</v>
      </c>
      <c r="K402" s="9" t="s">
        <v>4</v>
      </c>
      <c r="L402" s="8">
        <v>7301</v>
      </c>
      <c r="M402" s="8" t="s">
        <v>53</v>
      </c>
      <c r="N402" s="8" t="s">
        <v>51</v>
      </c>
      <c r="O402" s="8">
        <v>311053.25099999999</v>
      </c>
      <c r="P402" s="12">
        <v>6114314.3310000002</v>
      </c>
      <c r="Q402" s="13" t="s">
        <v>1010</v>
      </c>
    </row>
    <row r="403" spans="2:17">
      <c r="B403" s="8">
        <v>202200411</v>
      </c>
      <c r="C403" s="8">
        <v>6</v>
      </c>
      <c r="D403" s="8">
        <v>2</v>
      </c>
      <c r="E403" s="8">
        <v>125</v>
      </c>
      <c r="F403" s="9">
        <v>33</v>
      </c>
      <c r="G403" s="10">
        <v>44643.58971064815</v>
      </c>
      <c r="H403" s="10">
        <v>44643.686226851853</v>
      </c>
      <c r="I403" s="11">
        <v>2.3199999999999998</v>
      </c>
      <c r="J403" s="9">
        <v>5</v>
      </c>
      <c r="K403" s="9" t="s">
        <v>4</v>
      </c>
      <c r="L403" s="8">
        <v>7301</v>
      </c>
      <c r="M403" s="8" t="s">
        <v>53</v>
      </c>
      <c r="N403" s="8" t="s">
        <v>51</v>
      </c>
      <c r="O403" s="8">
        <v>297357.91399999999</v>
      </c>
      <c r="P403" s="12">
        <v>6123654.2709999997</v>
      </c>
      <c r="Q403" s="13" t="s">
        <v>1027</v>
      </c>
    </row>
    <row r="404" spans="2:17">
      <c r="B404" s="8">
        <v>202200425</v>
      </c>
      <c r="C404" s="8">
        <v>6</v>
      </c>
      <c r="D404" s="8">
        <v>0</v>
      </c>
      <c r="E404" s="8">
        <v>0</v>
      </c>
      <c r="F404" s="9">
        <v>9</v>
      </c>
      <c r="G404" s="10">
        <v>44643.628738425927</v>
      </c>
      <c r="H404" s="10">
        <v>44643.719629629632</v>
      </c>
      <c r="I404" s="11">
        <v>2.1800000000000002</v>
      </c>
      <c r="J404" s="9">
        <v>5</v>
      </c>
      <c r="K404" s="9" t="s">
        <v>4</v>
      </c>
      <c r="L404" s="8">
        <v>7301</v>
      </c>
      <c r="M404" s="8" t="s">
        <v>53</v>
      </c>
      <c r="N404" s="8" t="s">
        <v>275</v>
      </c>
      <c r="O404" s="8">
        <v>300199.03000000003</v>
      </c>
      <c r="P404" s="12">
        <v>6121284.9550000001</v>
      </c>
      <c r="Q404" s="13" t="s">
        <v>1029</v>
      </c>
    </row>
    <row r="405" spans="2:17">
      <c r="B405" s="8">
        <v>202200436</v>
      </c>
      <c r="C405" s="8">
        <v>6</v>
      </c>
      <c r="D405" s="8">
        <v>2</v>
      </c>
      <c r="E405" s="8">
        <v>90</v>
      </c>
      <c r="F405" s="9">
        <v>2</v>
      </c>
      <c r="G405" s="10">
        <v>44643.722569444442</v>
      </c>
      <c r="H405" s="10">
        <v>44643.797407407408</v>
      </c>
      <c r="I405" s="11">
        <v>1.8</v>
      </c>
      <c r="J405" s="9">
        <v>30</v>
      </c>
      <c r="K405" s="9" t="s">
        <v>4</v>
      </c>
      <c r="L405" s="8">
        <v>7301</v>
      </c>
      <c r="M405" s="8" t="s">
        <v>53</v>
      </c>
      <c r="N405" s="8" t="s">
        <v>51</v>
      </c>
      <c r="O405" s="8">
        <v>300850.14399999997</v>
      </c>
      <c r="P405" s="12">
        <v>6115115.7869999995</v>
      </c>
      <c r="Q405" s="13" t="s">
        <v>1031</v>
      </c>
    </row>
    <row r="406" spans="2:17">
      <c r="B406" s="8">
        <v>202200465</v>
      </c>
      <c r="C406" s="8">
        <v>6</v>
      </c>
      <c r="D406" s="8">
        <v>22</v>
      </c>
      <c r="E406" s="8">
        <v>835</v>
      </c>
      <c r="F406" s="9">
        <v>53</v>
      </c>
      <c r="G406" s="10">
        <v>44649.701261574075</v>
      </c>
      <c r="H406" s="10">
        <v>44649.809398148151</v>
      </c>
      <c r="I406" s="11">
        <v>2.6</v>
      </c>
      <c r="J406" s="9">
        <v>30</v>
      </c>
      <c r="K406" s="9" t="s">
        <v>4</v>
      </c>
      <c r="L406" s="8">
        <v>7301</v>
      </c>
      <c r="M406" s="8" t="s">
        <v>53</v>
      </c>
      <c r="N406" s="8" t="s">
        <v>51</v>
      </c>
      <c r="O406" s="8">
        <v>301284.75799999997</v>
      </c>
      <c r="P406" s="12">
        <v>6119634.2000000002</v>
      </c>
      <c r="Q406" s="13" t="s">
        <v>1036</v>
      </c>
    </row>
    <row r="407" spans="2:17">
      <c r="B407" s="8">
        <v>202200536</v>
      </c>
      <c r="C407" s="8">
        <v>6</v>
      </c>
      <c r="D407" s="8">
        <v>2</v>
      </c>
      <c r="E407" s="8">
        <v>125</v>
      </c>
      <c r="F407" s="9">
        <v>34</v>
      </c>
      <c r="G407" s="10">
        <v>44664.739386574074</v>
      </c>
      <c r="H407" s="10">
        <v>44664.811747685184</v>
      </c>
      <c r="I407" s="11">
        <v>1.74</v>
      </c>
      <c r="J407" s="9">
        <v>30</v>
      </c>
      <c r="K407" s="9" t="s">
        <v>4</v>
      </c>
      <c r="L407" s="8">
        <v>7301</v>
      </c>
      <c r="M407" s="8" t="s">
        <v>53</v>
      </c>
      <c r="N407" s="8" t="s">
        <v>51</v>
      </c>
      <c r="O407" s="8">
        <v>297357.91399999999</v>
      </c>
      <c r="P407" s="12">
        <v>6123654.2709999997</v>
      </c>
      <c r="Q407" s="13" t="s">
        <v>1045</v>
      </c>
    </row>
    <row r="408" spans="2:17">
      <c r="B408" s="8">
        <v>202200538</v>
      </c>
      <c r="C408" s="8">
        <v>6</v>
      </c>
      <c r="D408" s="8">
        <v>0</v>
      </c>
      <c r="E408" s="8">
        <v>0</v>
      </c>
      <c r="F408" s="9">
        <v>122</v>
      </c>
      <c r="G408" s="10">
        <v>44664.831516203703</v>
      </c>
      <c r="H408" s="10">
        <v>44664.866956018515</v>
      </c>
      <c r="I408" s="11">
        <v>0.85</v>
      </c>
      <c r="J408" s="9">
        <v>5</v>
      </c>
      <c r="K408" s="9" t="s">
        <v>4</v>
      </c>
      <c r="L408" s="8">
        <v>7301</v>
      </c>
      <c r="M408" s="8" t="s">
        <v>53</v>
      </c>
      <c r="N408" s="8" t="s">
        <v>275</v>
      </c>
      <c r="O408" s="8">
        <v>301820.43199999997</v>
      </c>
      <c r="P408" s="12">
        <v>6117799.6809999999</v>
      </c>
      <c r="Q408" s="13" t="s">
        <v>1046</v>
      </c>
    </row>
    <row r="409" spans="2:17">
      <c r="B409" s="8">
        <v>202200588</v>
      </c>
      <c r="C409" s="8">
        <v>6</v>
      </c>
      <c r="D409" s="8">
        <v>0</v>
      </c>
      <c r="E409" s="8">
        <v>0</v>
      </c>
      <c r="F409" s="9">
        <v>3</v>
      </c>
      <c r="G409" s="10">
        <v>44673.468761574077</v>
      </c>
      <c r="H409" s="10">
        <v>44673.553182870368</v>
      </c>
      <c r="I409" s="11">
        <v>2.0299999999999998</v>
      </c>
      <c r="J409" s="9">
        <v>30</v>
      </c>
      <c r="K409" s="9" t="s">
        <v>4</v>
      </c>
      <c r="L409" s="8">
        <v>7301</v>
      </c>
      <c r="M409" s="8" t="s">
        <v>53</v>
      </c>
      <c r="N409" s="8" t="s">
        <v>275</v>
      </c>
      <c r="O409" s="8">
        <v>300022.43099999998</v>
      </c>
      <c r="P409" s="12">
        <v>6118704.8839999996</v>
      </c>
      <c r="Q409" s="13" t="s">
        <v>1050</v>
      </c>
    </row>
    <row r="410" spans="2:17">
      <c r="B410" s="8">
        <v>202200598</v>
      </c>
      <c r="C410" s="8">
        <v>6</v>
      </c>
      <c r="D410" s="8">
        <v>0</v>
      </c>
      <c r="E410" s="8">
        <v>0</v>
      </c>
      <c r="F410" s="9">
        <v>160</v>
      </c>
      <c r="G410" s="10">
        <v>44673.82885416667</v>
      </c>
      <c r="H410" s="10">
        <v>44673.856064814812</v>
      </c>
      <c r="I410" s="11">
        <v>0.65</v>
      </c>
      <c r="J410" s="9">
        <v>17</v>
      </c>
      <c r="K410" s="9" t="s">
        <v>4</v>
      </c>
      <c r="L410" s="8">
        <v>7301</v>
      </c>
      <c r="M410" s="8" t="s">
        <v>53</v>
      </c>
      <c r="N410" s="8" t="s">
        <v>275</v>
      </c>
      <c r="O410" s="8">
        <v>302109.82900000003</v>
      </c>
      <c r="P410" s="12">
        <v>6118359.2070000004</v>
      </c>
      <c r="Q410" s="13" t="s">
        <v>1051</v>
      </c>
    </row>
    <row r="411" spans="2:17">
      <c r="B411" s="8">
        <v>202200617</v>
      </c>
      <c r="C411" s="8">
        <v>6</v>
      </c>
      <c r="D411" s="8">
        <v>0</v>
      </c>
      <c r="E411" s="8">
        <v>0</v>
      </c>
      <c r="F411" s="9">
        <v>17</v>
      </c>
      <c r="G411" s="10">
        <v>44675.707418981481</v>
      </c>
      <c r="H411" s="10">
        <v>44675.825462962966</v>
      </c>
      <c r="I411" s="11">
        <v>2.83</v>
      </c>
      <c r="J411" s="9">
        <v>5</v>
      </c>
      <c r="K411" s="9" t="s">
        <v>4</v>
      </c>
      <c r="L411" s="8">
        <v>7301</v>
      </c>
      <c r="M411" s="8" t="s">
        <v>53</v>
      </c>
      <c r="N411" s="8" t="s">
        <v>275</v>
      </c>
      <c r="O411" s="8">
        <v>299039.27399999998</v>
      </c>
      <c r="P411" s="12">
        <v>6122168.4309999999</v>
      </c>
      <c r="Q411" s="13" t="s">
        <v>1055</v>
      </c>
    </row>
    <row r="412" spans="2:17">
      <c r="B412" s="8">
        <v>202200629</v>
      </c>
      <c r="C412" s="8">
        <v>6</v>
      </c>
      <c r="D412" s="8">
        <v>72</v>
      </c>
      <c r="E412" s="8">
        <v>4810</v>
      </c>
      <c r="F412" s="9">
        <v>1171</v>
      </c>
      <c r="G412" s="10">
        <v>44675.945787037039</v>
      </c>
      <c r="H412" s="10">
        <v>44675.961828703701</v>
      </c>
      <c r="I412" s="11">
        <v>0.39</v>
      </c>
      <c r="J412" s="9">
        <v>5</v>
      </c>
      <c r="K412" s="9" t="s">
        <v>4</v>
      </c>
      <c r="L412" s="8">
        <v>7301</v>
      </c>
      <c r="M412" s="8" t="s">
        <v>53</v>
      </c>
      <c r="N412" s="8" t="s">
        <v>51</v>
      </c>
      <c r="O412" s="8">
        <v>297753.24200000003</v>
      </c>
      <c r="P412" s="12">
        <v>6122599.0980000002</v>
      </c>
      <c r="Q412" s="13" t="s">
        <v>1057</v>
      </c>
    </row>
    <row r="413" spans="2:17">
      <c r="B413" s="8">
        <v>202200635</v>
      </c>
      <c r="C413" s="8">
        <v>6</v>
      </c>
      <c r="D413" s="8">
        <v>18</v>
      </c>
      <c r="E413" s="8">
        <v>2150</v>
      </c>
      <c r="F413" s="9">
        <v>615</v>
      </c>
      <c r="G413" s="10">
        <v>44676.348425925928</v>
      </c>
      <c r="H413" s="10">
        <v>44676.376770833333</v>
      </c>
      <c r="I413" s="11">
        <v>0.68</v>
      </c>
      <c r="J413" s="9">
        <v>4</v>
      </c>
      <c r="K413" s="9" t="s">
        <v>4</v>
      </c>
      <c r="L413" s="8">
        <v>7301</v>
      </c>
      <c r="M413" s="8" t="s">
        <v>53</v>
      </c>
      <c r="N413" s="8" t="s">
        <v>51</v>
      </c>
      <c r="O413" s="8">
        <v>297753.24200000003</v>
      </c>
      <c r="P413" s="12">
        <v>6122599.0980000002</v>
      </c>
      <c r="Q413" s="13" t="s">
        <v>1058</v>
      </c>
    </row>
    <row r="414" spans="2:17">
      <c r="B414" s="8">
        <v>202200635</v>
      </c>
      <c r="C414" s="8">
        <v>6</v>
      </c>
      <c r="D414" s="8">
        <v>33</v>
      </c>
      <c r="E414" s="8">
        <v>1355</v>
      </c>
      <c r="F414" s="9">
        <v>489</v>
      </c>
      <c r="G414" s="10">
        <v>44676.348425925928</v>
      </c>
      <c r="H414" s="10">
        <v>44676.388506944444</v>
      </c>
      <c r="I414" s="11">
        <v>0.96</v>
      </c>
      <c r="J414" s="9">
        <v>4</v>
      </c>
      <c r="K414" s="9" t="s">
        <v>4</v>
      </c>
      <c r="L414" s="8">
        <v>7301</v>
      </c>
      <c r="M414" s="8" t="s">
        <v>53</v>
      </c>
      <c r="N414" s="8" t="s">
        <v>51</v>
      </c>
      <c r="O414" s="8">
        <v>297753.24200000003</v>
      </c>
      <c r="P414" s="12">
        <v>6122599.0980000002</v>
      </c>
      <c r="Q414" s="13" t="s">
        <v>1058</v>
      </c>
    </row>
    <row r="415" spans="2:17">
      <c r="B415" s="8">
        <v>202200635</v>
      </c>
      <c r="C415" s="8">
        <v>6</v>
      </c>
      <c r="D415" s="8">
        <v>21</v>
      </c>
      <c r="E415" s="8">
        <v>1305</v>
      </c>
      <c r="F415" s="9">
        <v>67</v>
      </c>
      <c r="G415" s="10">
        <v>44676.348425925928</v>
      </c>
      <c r="H415" s="10">
        <v>44676.474803240744</v>
      </c>
      <c r="I415" s="11">
        <v>3.03</v>
      </c>
      <c r="J415" s="9">
        <v>4</v>
      </c>
      <c r="K415" s="9" t="s">
        <v>4</v>
      </c>
      <c r="L415" s="8">
        <v>7301</v>
      </c>
      <c r="M415" s="8" t="s">
        <v>53</v>
      </c>
      <c r="N415" s="8" t="s">
        <v>51</v>
      </c>
      <c r="O415" s="8">
        <v>297753.24200000003</v>
      </c>
      <c r="P415" s="12">
        <v>6122599.0980000002</v>
      </c>
      <c r="Q415" s="13" t="s">
        <v>1058</v>
      </c>
    </row>
    <row r="416" spans="2:17">
      <c r="B416" s="8">
        <v>202200677</v>
      </c>
      <c r="C416" s="8">
        <v>6</v>
      </c>
      <c r="D416" s="8">
        <v>72</v>
      </c>
      <c r="E416" s="8">
        <v>4810</v>
      </c>
      <c r="F416" s="9">
        <v>1172</v>
      </c>
      <c r="G416" s="10">
        <v>44677.615937499999</v>
      </c>
      <c r="H416" s="10">
        <v>44677.638043981482</v>
      </c>
      <c r="I416" s="11">
        <v>0.53</v>
      </c>
      <c r="J416" s="9">
        <v>4</v>
      </c>
      <c r="K416" s="9" t="s">
        <v>4</v>
      </c>
      <c r="L416" s="8">
        <v>7301</v>
      </c>
      <c r="M416" s="8" t="s">
        <v>53</v>
      </c>
      <c r="N416" s="8" t="s">
        <v>51</v>
      </c>
      <c r="O416" s="8">
        <v>297753.24200000003</v>
      </c>
      <c r="P416" s="12">
        <v>6122599.0980000002</v>
      </c>
      <c r="Q416" s="13" t="s">
        <v>1064</v>
      </c>
    </row>
    <row r="417" spans="2:17">
      <c r="B417" s="8">
        <v>202200700</v>
      </c>
      <c r="C417" s="8">
        <v>6</v>
      </c>
      <c r="D417" s="8">
        <v>0</v>
      </c>
      <c r="E417" s="8">
        <v>0</v>
      </c>
      <c r="F417" s="9">
        <v>32</v>
      </c>
      <c r="G417" s="10">
        <v>44677.738263888888</v>
      </c>
      <c r="H417" s="10">
        <v>44677.768425925926</v>
      </c>
      <c r="I417" s="11">
        <v>0.72</v>
      </c>
      <c r="J417" s="9">
        <v>5</v>
      </c>
      <c r="K417" s="9" t="s">
        <v>4</v>
      </c>
      <c r="L417" s="8">
        <v>7301</v>
      </c>
      <c r="M417" s="8" t="s">
        <v>53</v>
      </c>
      <c r="N417" s="8" t="s">
        <v>275</v>
      </c>
      <c r="O417" s="8">
        <v>296780.94799999997</v>
      </c>
      <c r="P417" s="12">
        <v>6119487.0829999996</v>
      </c>
      <c r="Q417" s="13" t="s">
        <v>1069</v>
      </c>
    </row>
    <row r="418" spans="2:17">
      <c r="B418" s="8">
        <v>202200814</v>
      </c>
      <c r="C418" s="8">
        <v>6</v>
      </c>
      <c r="D418" s="8">
        <v>0</v>
      </c>
      <c r="E418" s="8">
        <v>0</v>
      </c>
      <c r="F418" s="9">
        <v>160</v>
      </c>
      <c r="G418" s="10">
        <v>44697.852337962962</v>
      </c>
      <c r="H418" s="10">
        <v>44697.885509259257</v>
      </c>
      <c r="I418" s="11">
        <v>0.8</v>
      </c>
      <c r="J418" s="9">
        <v>26</v>
      </c>
      <c r="K418" s="9" t="s">
        <v>4</v>
      </c>
      <c r="L418" s="8">
        <v>7301</v>
      </c>
      <c r="M418" s="8" t="s">
        <v>53</v>
      </c>
      <c r="N418" s="8" t="s">
        <v>275</v>
      </c>
      <c r="O418" s="8">
        <v>302109.82900000003</v>
      </c>
      <c r="P418" s="12">
        <v>6118359.2070000004</v>
      </c>
      <c r="Q418" s="13" t="s">
        <v>1078</v>
      </c>
    </row>
    <row r="419" spans="2:17">
      <c r="B419" s="8">
        <v>202200892</v>
      </c>
      <c r="C419" s="8">
        <v>6</v>
      </c>
      <c r="D419" s="8">
        <v>0</v>
      </c>
      <c r="E419" s="8">
        <v>0</v>
      </c>
      <c r="F419" s="9">
        <v>94</v>
      </c>
      <c r="G419" s="10">
        <v>44706.827662037038</v>
      </c>
      <c r="H419" s="10">
        <v>44706.863993055558</v>
      </c>
      <c r="I419" s="11">
        <v>0.87</v>
      </c>
      <c r="J419" s="9">
        <v>26</v>
      </c>
      <c r="K419" s="9" t="s">
        <v>4</v>
      </c>
      <c r="L419" s="8">
        <v>7301</v>
      </c>
      <c r="M419" s="8" t="s">
        <v>53</v>
      </c>
      <c r="N419" s="8" t="s">
        <v>275</v>
      </c>
      <c r="O419" s="8">
        <v>302067.64799999999</v>
      </c>
      <c r="P419" s="12">
        <v>6117453.3830000004</v>
      </c>
      <c r="Q419" s="13" t="s">
        <v>1081</v>
      </c>
    </row>
    <row r="420" spans="2:17">
      <c r="B420" s="8">
        <v>202200935</v>
      </c>
      <c r="C420" s="8">
        <v>6</v>
      </c>
      <c r="D420" s="8">
        <v>0</v>
      </c>
      <c r="E420" s="8">
        <v>0</v>
      </c>
      <c r="F420" s="9">
        <v>94</v>
      </c>
      <c r="G420" s="10">
        <v>44711.815520833334</v>
      </c>
      <c r="H420" s="10">
        <v>44711.866388888891</v>
      </c>
      <c r="I420" s="11">
        <v>1.22</v>
      </c>
      <c r="J420" s="9">
        <v>26</v>
      </c>
      <c r="K420" s="9" t="s">
        <v>4</v>
      </c>
      <c r="L420" s="8">
        <v>7301</v>
      </c>
      <c r="M420" s="8" t="s">
        <v>53</v>
      </c>
      <c r="N420" s="8" t="s">
        <v>275</v>
      </c>
      <c r="O420" s="8">
        <v>302067.64799999999</v>
      </c>
      <c r="P420" s="12">
        <v>6117453.3830000004</v>
      </c>
      <c r="Q420" s="13" t="s">
        <v>1085</v>
      </c>
    </row>
    <row r="421" spans="2:17">
      <c r="B421" s="8">
        <v>202200938</v>
      </c>
      <c r="C421" s="8">
        <v>6</v>
      </c>
      <c r="D421" s="8">
        <v>1</v>
      </c>
      <c r="E421" s="8">
        <v>25</v>
      </c>
      <c r="F421" s="9">
        <v>13</v>
      </c>
      <c r="G421" s="10">
        <v>44711.849062499998</v>
      </c>
      <c r="H421" s="10">
        <v>44711.91988425926</v>
      </c>
      <c r="I421" s="11">
        <v>1.7</v>
      </c>
      <c r="J421" s="9">
        <v>30</v>
      </c>
      <c r="K421" s="9" t="s">
        <v>4</v>
      </c>
      <c r="L421" s="8">
        <v>7301</v>
      </c>
      <c r="M421" s="8" t="s">
        <v>53</v>
      </c>
      <c r="N421" s="8" t="s">
        <v>51</v>
      </c>
      <c r="O421" s="8">
        <v>300638.36900000001</v>
      </c>
      <c r="P421" s="12">
        <v>6121764.5439999998</v>
      </c>
      <c r="Q421" s="13" t="s">
        <v>1086</v>
      </c>
    </row>
    <row r="422" spans="2:17">
      <c r="B422" s="8">
        <v>202200946</v>
      </c>
      <c r="C422" s="8">
        <v>6</v>
      </c>
      <c r="D422" s="8">
        <v>0</v>
      </c>
      <c r="E422" s="8">
        <v>0</v>
      </c>
      <c r="F422" s="9">
        <v>160</v>
      </c>
      <c r="G422" s="10">
        <v>44711.873159722221</v>
      </c>
      <c r="H422" s="10">
        <v>44711.930648148147</v>
      </c>
      <c r="I422" s="11">
        <v>1.38</v>
      </c>
      <c r="J422" s="9">
        <v>26</v>
      </c>
      <c r="K422" s="9" t="s">
        <v>4</v>
      </c>
      <c r="L422" s="8">
        <v>7301</v>
      </c>
      <c r="M422" s="8" t="s">
        <v>53</v>
      </c>
      <c r="N422" s="8" t="s">
        <v>275</v>
      </c>
      <c r="O422" s="8">
        <v>302109.82900000003</v>
      </c>
      <c r="P422" s="12">
        <v>6118359.2070000004</v>
      </c>
      <c r="Q422" s="13" t="s">
        <v>1087</v>
      </c>
    </row>
    <row r="423" spans="2:17">
      <c r="B423" s="8">
        <v>202200957</v>
      </c>
      <c r="C423" s="8">
        <v>6</v>
      </c>
      <c r="D423" s="8">
        <v>0</v>
      </c>
      <c r="E423" s="8">
        <v>0</v>
      </c>
      <c r="F423" s="9">
        <v>94</v>
      </c>
      <c r="G423" s="10">
        <v>44712.771481481483</v>
      </c>
      <c r="H423" s="10">
        <v>44712.79550925926</v>
      </c>
      <c r="I423" s="11">
        <v>0.57999999999999996</v>
      </c>
      <c r="J423" s="9">
        <v>26</v>
      </c>
      <c r="K423" s="9" t="s">
        <v>4</v>
      </c>
      <c r="L423" s="8">
        <v>7301</v>
      </c>
      <c r="M423" s="8" t="s">
        <v>53</v>
      </c>
      <c r="N423" s="8" t="s">
        <v>275</v>
      </c>
      <c r="O423" s="8">
        <v>302067.64799999999</v>
      </c>
      <c r="P423" s="12">
        <v>6117453.3830000004</v>
      </c>
      <c r="Q423" s="13" t="s">
        <v>1089</v>
      </c>
    </row>
    <row r="424" spans="2:17">
      <c r="B424" s="8">
        <v>202200960</v>
      </c>
      <c r="C424" s="8">
        <v>6</v>
      </c>
      <c r="D424" s="8">
        <v>1</v>
      </c>
      <c r="E424" s="8">
        <v>25</v>
      </c>
      <c r="F424" s="9">
        <v>13</v>
      </c>
      <c r="G424" s="10">
        <v>44712.794849537036</v>
      </c>
      <c r="H424" s="10">
        <v>44712.835810185185</v>
      </c>
      <c r="I424" s="11">
        <v>0.98</v>
      </c>
      <c r="J424" s="9">
        <v>26</v>
      </c>
      <c r="K424" s="9" t="s">
        <v>4</v>
      </c>
      <c r="L424" s="8">
        <v>7301</v>
      </c>
      <c r="M424" s="8" t="s">
        <v>53</v>
      </c>
      <c r="N424" s="8" t="s">
        <v>51</v>
      </c>
      <c r="O424" s="8">
        <v>300638.36900000001</v>
      </c>
      <c r="P424" s="12">
        <v>6121764.5439999998</v>
      </c>
      <c r="Q424" s="13" t="s">
        <v>1090</v>
      </c>
    </row>
    <row r="425" spans="2:17">
      <c r="B425" s="8">
        <v>202200966</v>
      </c>
      <c r="C425" s="8">
        <v>6</v>
      </c>
      <c r="D425" s="8">
        <v>0</v>
      </c>
      <c r="E425" s="8">
        <v>0</v>
      </c>
      <c r="F425" s="9">
        <v>160</v>
      </c>
      <c r="G425" s="10">
        <v>44712.858842592592</v>
      </c>
      <c r="H425" s="10">
        <v>44712.877060185187</v>
      </c>
      <c r="I425" s="11">
        <v>0.44</v>
      </c>
      <c r="J425" s="9">
        <v>26</v>
      </c>
      <c r="K425" s="9" t="s">
        <v>4</v>
      </c>
      <c r="L425" s="8">
        <v>7301</v>
      </c>
      <c r="M425" s="8" t="s">
        <v>53</v>
      </c>
      <c r="N425" s="8" t="s">
        <v>275</v>
      </c>
      <c r="O425" s="8">
        <v>302109.82900000003</v>
      </c>
      <c r="P425" s="12">
        <v>6118359.2070000004</v>
      </c>
      <c r="Q425" s="13" t="s">
        <v>1092</v>
      </c>
    </row>
    <row r="426" spans="2:17">
      <c r="B426" s="8">
        <v>202200979</v>
      </c>
      <c r="C426" s="8">
        <v>6</v>
      </c>
      <c r="D426" s="8">
        <v>1</v>
      </c>
      <c r="E426" s="8">
        <v>75</v>
      </c>
      <c r="F426" s="9">
        <v>32</v>
      </c>
      <c r="G426" s="10">
        <v>44713.808842592596</v>
      </c>
      <c r="H426" s="10">
        <v>44713.832106481481</v>
      </c>
      <c r="I426" s="11">
        <v>0.56000000000000005</v>
      </c>
      <c r="J426" s="9">
        <v>10</v>
      </c>
      <c r="K426" s="9" t="s">
        <v>4</v>
      </c>
      <c r="L426" s="8">
        <v>7301</v>
      </c>
      <c r="M426" s="8" t="s">
        <v>53</v>
      </c>
      <c r="N426" s="8" t="s">
        <v>51</v>
      </c>
      <c r="O426" s="8">
        <v>297668.08899999998</v>
      </c>
      <c r="P426" s="12">
        <v>6123239.0060000001</v>
      </c>
      <c r="Q426" s="13" t="s">
        <v>1095</v>
      </c>
    </row>
    <row r="427" spans="2:17">
      <c r="B427" s="8">
        <v>202200980</v>
      </c>
      <c r="C427" s="8">
        <v>6</v>
      </c>
      <c r="D427" s="8">
        <v>0</v>
      </c>
      <c r="E427" s="8">
        <v>0</v>
      </c>
      <c r="F427" s="9">
        <v>88</v>
      </c>
      <c r="G427" s="10">
        <v>44713.885601851849</v>
      </c>
      <c r="H427" s="10">
        <v>44713.906875000001</v>
      </c>
      <c r="I427" s="11">
        <v>0.51</v>
      </c>
      <c r="J427" s="9">
        <v>26</v>
      </c>
      <c r="K427" s="9" t="s">
        <v>4</v>
      </c>
      <c r="L427" s="8">
        <v>7301</v>
      </c>
      <c r="M427" s="8" t="s">
        <v>53</v>
      </c>
      <c r="N427" s="8" t="s">
        <v>275</v>
      </c>
      <c r="O427" s="8">
        <v>302083.63512643997</v>
      </c>
      <c r="P427" s="12">
        <v>6118431.2040401297</v>
      </c>
      <c r="Q427" s="13" t="s">
        <v>1096</v>
      </c>
    </row>
    <row r="428" spans="2:17">
      <c r="B428" s="8">
        <v>202201047</v>
      </c>
      <c r="C428" s="8">
        <v>6</v>
      </c>
      <c r="D428" s="8">
        <v>1</v>
      </c>
      <c r="E428" s="8">
        <v>10</v>
      </c>
      <c r="F428" s="9">
        <v>16</v>
      </c>
      <c r="G428" s="10">
        <v>44724.546481481484</v>
      </c>
      <c r="H428" s="10">
        <v>44724.574999999997</v>
      </c>
      <c r="I428" s="11">
        <v>0.68</v>
      </c>
      <c r="J428" s="9">
        <v>30</v>
      </c>
      <c r="K428" s="9" t="s">
        <v>4</v>
      </c>
      <c r="L428" s="8">
        <v>7301</v>
      </c>
      <c r="M428" s="8" t="s">
        <v>53</v>
      </c>
      <c r="N428" s="8" t="s">
        <v>51</v>
      </c>
      <c r="O428" s="8">
        <v>303405.65899999999</v>
      </c>
      <c r="P428" s="12">
        <v>6121308.5099999998</v>
      </c>
      <c r="Q428" s="13" t="s">
        <v>1101</v>
      </c>
    </row>
    <row r="429" spans="2:17">
      <c r="B429" s="8">
        <v>202201053</v>
      </c>
      <c r="C429" s="8">
        <v>6</v>
      </c>
      <c r="D429" s="8">
        <v>0</v>
      </c>
      <c r="E429" s="8">
        <v>0</v>
      </c>
      <c r="F429" s="9">
        <v>31</v>
      </c>
      <c r="G429" s="10">
        <v>44724.777083333334</v>
      </c>
      <c r="H429" s="10">
        <v>44724.809027777781</v>
      </c>
      <c r="I429" s="11">
        <v>0.77</v>
      </c>
      <c r="J429" s="9">
        <v>26</v>
      </c>
      <c r="K429" s="9" t="s">
        <v>4</v>
      </c>
      <c r="L429" s="8">
        <v>7301</v>
      </c>
      <c r="M429" s="8" t="s">
        <v>53</v>
      </c>
      <c r="N429" s="8" t="s">
        <v>275</v>
      </c>
      <c r="O429" s="8">
        <v>298733.13199999998</v>
      </c>
      <c r="P429" s="12">
        <v>6117700.3329999996</v>
      </c>
      <c r="Q429" s="13" t="s">
        <v>1102</v>
      </c>
    </row>
    <row r="430" spans="2:17">
      <c r="B430" s="8">
        <v>202201157</v>
      </c>
      <c r="C430" s="8">
        <v>6</v>
      </c>
      <c r="D430" s="8">
        <v>0</v>
      </c>
      <c r="E430" s="8">
        <v>0</v>
      </c>
      <c r="F430" s="9">
        <v>38</v>
      </c>
      <c r="G430" s="10">
        <v>44742.892962962964</v>
      </c>
      <c r="H430" s="10">
        <v>44742.974421296298</v>
      </c>
      <c r="I430" s="11">
        <v>1.96</v>
      </c>
      <c r="J430" s="9">
        <v>30</v>
      </c>
      <c r="K430" s="9" t="s">
        <v>4</v>
      </c>
      <c r="L430" s="8">
        <v>7301</v>
      </c>
      <c r="M430" s="8" t="s">
        <v>53</v>
      </c>
      <c r="N430" s="8" t="s">
        <v>275</v>
      </c>
      <c r="O430" s="8">
        <v>298624.89799999999</v>
      </c>
      <c r="P430" s="12">
        <v>6115427.1299999999</v>
      </c>
      <c r="Q430" s="13" t="s">
        <v>1111</v>
      </c>
    </row>
    <row r="431" spans="2:17">
      <c r="B431" s="8">
        <v>202201162</v>
      </c>
      <c r="C431" s="8">
        <v>6</v>
      </c>
      <c r="D431" s="8">
        <v>5</v>
      </c>
      <c r="E431" s="8">
        <v>712</v>
      </c>
      <c r="F431" s="9">
        <v>316</v>
      </c>
      <c r="G431" s="10">
        <v>44743.331388888888</v>
      </c>
      <c r="H431" s="10">
        <v>44743.360694444447</v>
      </c>
      <c r="I431" s="11">
        <v>0.7</v>
      </c>
      <c r="J431" s="9">
        <v>5</v>
      </c>
      <c r="K431" s="9" t="s">
        <v>4</v>
      </c>
      <c r="L431" s="8">
        <v>7301</v>
      </c>
      <c r="M431" s="8" t="s">
        <v>53</v>
      </c>
      <c r="N431" s="8" t="s">
        <v>51</v>
      </c>
      <c r="O431" s="8">
        <v>298210.44699999999</v>
      </c>
      <c r="P431" s="12">
        <v>6125687.307</v>
      </c>
      <c r="Q431" s="13" t="s">
        <v>1114</v>
      </c>
    </row>
    <row r="432" spans="2:17">
      <c r="B432" s="8">
        <v>202201185</v>
      </c>
      <c r="C432" s="8">
        <v>6</v>
      </c>
      <c r="D432" s="8">
        <v>0</v>
      </c>
      <c r="E432" s="8">
        <v>0</v>
      </c>
      <c r="F432" s="9">
        <v>6</v>
      </c>
      <c r="G432" s="10">
        <v>44747.82880787037</v>
      </c>
      <c r="H432" s="10">
        <v>44747.875</v>
      </c>
      <c r="I432" s="11">
        <v>1.1100000000000001</v>
      </c>
      <c r="J432" s="9">
        <v>26</v>
      </c>
      <c r="K432" s="9" t="s">
        <v>4</v>
      </c>
      <c r="L432" s="8">
        <v>7301</v>
      </c>
      <c r="M432" s="8" t="s">
        <v>53</v>
      </c>
      <c r="N432" s="8" t="s">
        <v>275</v>
      </c>
      <c r="O432" s="8">
        <v>302191.69500000001</v>
      </c>
      <c r="P432" s="12">
        <v>6124340.3370000003</v>
      </c>
      <c r="Q432" s="13" t="s">
        <v>1115</v>
      </c>
    </row>
    <row r="433" spans="2:17">
      <c r="B433" s="8">
        <v>202201215</v>
      </c>
      <c r="C433" s="8">
        <v>6</v>
      </c>
      <c r="D433" s="8">
        <v>0</v>
      </c>
      <c r="E433" s="8">
        <v>0</v>
      </c>
      <c r="F433" s="9">
        <v>32</v>
      </c>
      <c r="G433" s="10">
        <v>44751.641469907408</v>
      </c>
      <c r="H433" s="10">
        <v>44751.755706018521</v>
      </c>
      <c r="I433" s="11">
        <v>2.74</v>
      </c>
      <c r="J433" s="9">
        <v>4</v>
      </c>
      <c r="K433" s="9" t="s">
        <v>4</v>
      </c>
      <c r="L433" s="8">
        <v>7301</v>
      </c>
      <c r="M433" s="8" t="s">
        <v>53</v>
      </c>
      <c r="N433" s="8" t="s">
        <v>275</v>
      </c>
      <c r="O433" s="8">
        <v>297668.08899999998</v>
      </c>
      <c r="P433" s="12">
        <v>6123239.0060000001</v>
      </c>
      <c r="Q433" s="13" t="s">
        <v>1117</v>
      </c>
    </row>
    <row r="434" spans="2:17">
      <c r="B434" s="8">
        <v>202201225</v>
      </c>
      <c r="C434" s="8">
        <v>6</v>
      </c>
      <c r="D434" s="8">
        <v>3</v>
      </c>
      <c r="E434" s="8">
        <v>250</v>
      </c>
      <c r="F434" s="9">
        <v>10</v>
      </c>
      <c r="G434" s="10">
        <v>44751.695856481485</v>
      </c>
      <c r="H434" s="10">
        <v>44751.835439814815</v>
      </c>
      <c r="I434" s="11">
        <v>3.35</v>
      </c>
      <c r="J434" s="9">
        <v>5</v>
      </c>
      <c r="K434" s="9" t="s">
        <v>4</v>
      </c>
      <c r="L434" s="8">
        <v>7301</v>
      </c>
      <c r="M434" s="8" t="s">
        <v>53</v>
      </c>
      <c r="N434" s="8" t="s">
        <v>51</v>
      </c>
      <c r="O434" s="8">
        <v>297575.98572199</v>
      </c>
      <c r="P434" s="12">
        <v>6122065.9282420101</v>
      </c>
      <c r="Q434" s="13" t="s">
        <v>1119</v>
      </c>
    </row>
    <row r="435" spans="2:17">
      <c r="B435" s="8">
        <v>202201416</v>
      </c>
      <c r="C435" s="8">
        <v>6</v>
      </c>
      <c r="D435" s="8">
        <v>0</v>
      </c>
      <c r="E435" s="8">
        <v>0</v>
      </c>
      <c r="F435" s="9">
        <v>123</v>
      </c>
      <c r="G435" s="10">
        <v>44782.860358796293</v>
      </c>
      <c r="H435" s="10">
        <v>44782.900185185186</v>
      </c>
      <c r="I435" s="11">
        <v>0.96</v>
      </c>
      <c r="J435" s="9">
        <v>30</v>
      </c>
      <c r="K435" s="9" t="s">
        <v>4</v>
      </c>
      <c r="L435" s="8">
        <v>7301</v>
      </c>
      <c r="M435" s="8" t="s">
        <v>53</v>
      </c>
      <c r="N435" s="8" t="s">
        <v>275</v>
      </c>
      <c r="O435" s="8">
        <v>301820.43199999997</v>
      </c>
      <c r="P435" s="12">
        <v>6117799.6809999999</v>
      </c>
      <c r="Q435" s="13" t="s">
        <v>1136</v>
      </c>
    </row>
    <row r="436" spans="2:17">
      <c r="B436" s="8">
        <v>202201438</v>
      </c>
      <c r="C436" s="8">
        <v>6</v>
      </c>
      <c r="D436" s="8">
        <v>9</v>
      </c>
      <c r="E436" s="8">
        <v>410</v>
      </c>
      <c r="F436" s="9">
        <v>67</v>
      </c>
      <c r="G436" s="10">
        <v>44787.569826388892</v>
      </c>
      <c r="H436" s="10">
        <v>44787.625601851854</v>
      </c>
      <c r="I436" s="11">
        <v>1.34</v>
      </c>
      <c r="J436" s="9">
        <v>5</v>
      </c>
      <c r="K436" s="9" t="s">
        <v>4</v>
      </c>
      <c r="L436" s="8">
        <v>7301</v>
      </c>
      <c r="M436" s="8" t="s">
        <v>53</v>
      </c>
      <c r="N436" s="8" t="s">
        <v>51</v>
      </c>
      <c r="O436" s="8">
        <v>303205.33299999998</v>
      </c>
      <c r="P436" s="12">
        <v>6123574.3940000003</v>
      </c>
      <c r="Q436" s="13" t="s">
        <v>1138</v>
      </c>
    </row>
    <row r="437" spans="2:17">
      <c r="B437" s="8">
        <v>202201446</v>
      </c>
      <c r="C437" s="8">
        <v>6</v>
      </c>
      <c r="D437" s="8">
        <v>0</v>
      </c>
      <c r="E437" s="8">
        <v>0</v>
      </c>
      <c r="F437" s="9">
        <v>15</v>
      </c>
      <c r="G437" s="10">
        <v>44788.676863425928</v>
      </c>
      <c r="H437" s="10">
        <v>44788.791666666664</v>
      </c>
      <c r="I437" s="11">
        <v>2.76</v>
      </c>
      <c r="J437" s="9">
        <v>30</v>
      </c>
      <c r="K437" s="9" t="s">
        <v>4</v>
      </c>
      <c r="L437" s="8">
        <v>7301</v>
      </c>
      <c r="M437" s="8" t="s">
        <v>53</v>
      </c>
      <c r="N437" s="8" t="s">
        <v>275</v>
      </c>
      <c r="O437" s="8">
        <v>304287.95299999998</v>
      </c>
      <c r="P437" s="12">
        <v>6122640.4110000003</v>
      </c>
      <c r="Q437" s="13" t="s">
        <v>1139</v>
      </c>
    </row>
    <row r="438" spans="2:17">
      <c r="B438" s="8">
        <v>202201472</v>
      </c>
      <c r="C438" s="8">
        <v>6</v>
      </c>
      <c r="D438" s="8">
        <v>0</v>
      </c>
      <c r="E438" s="8">
        <v>0</v>
      </c>
      <c r="F438" s="9">
        <v>121</v>
      </c>
      <c r="G438" s="10">
        <v>44793.846030092594</v>
      </c>
      <c r="H438" s="10">
        <v>44793.882708333331</v>
      </c>
      <c r="I438" s="11">
        <v>0.88</v>
      </c>
      <c r="J438" s="9">
        <v>26</v>
      </c>
      <c r="K438" s="9" t="s">
        <v>4</v>
      </c>
      <c r="L438" s="8">
        <v>7301</v>
      </c>
      <c r="M438" s="8" t="s">
        <v>53</v>
      </c>
      <c r="N438" s="8" t="s">
        <v>275</v>
      </c>
      <c r="O438" s="8">
        <v>301820.43199999997</v>
      </c>
      <c r="P438" s="12">
        <v>6117799.6809999999</v>
      </c>
      <c r="Q438" s="13" t="s">
        <v>1144</v>
      </c>
    </row>
    <row r="439" spans="2:17">
      <c r="B439" s="8">
        <v>202201513</v>
      </c>
      <c r="C439" s="8">
        <v>6</v>
      </c>
      <c r="D439" s="8">
        <v>0</v>
      </c>
      <c r="E439" s="8">
        <v>0</v>
      </c>
      <c r="F439" s="9">
        <v>54</v>
      </c>
      <c r="G439" s="10">
        <v>44805.850254629629</v>
      </c>
      <c r="H439" s="10">
        <v>44805.929884259262</v>
      </c>
      <c r="I439" s="11">
        <v>1.91</v>
      </c>
      <c r="J439" s="9">
        <v>26</v>
      </c>
      <c r="K439" s="9" t="s">
        <v>4</v>
      </c>
      <c r="L439" s="8">
        <v>7301</v>
      </c>
      <c r="M439" s="8" t="s">
        <v>53</v>
      </c>
      <c r="N439" s="8" t="s">
        <v>275</v>
      </c>
      <c r="O439" s="8">
        <v>298191.20600000001</v>
      </c>
      <c r="P439" s="12">
        <v>6122018.824</v>
      </c>
      <c r="Q439" s="13" t="s">
        <v>1147</v>
      </c>
    </row>
    <row r="440" spans="2:17">
      <c r="B440" s="8">
        <v>202201523</v>
      </c>
      <c r="C440" s="8">
        <v>6</v>
      </c>
      <c r="D440" s="8">
        <v>7</v>
      </c>
      <c r="E440" s="8">
        <v>360</v>
      </c>
      <c r="F440" s="9">
        <v>64</v>
      </c>
      <c r="G440" s="10">
        <v>44814.417916666665</v>
      </c>
      <c r="H440" s="10">
        <v>44814.663113425922</v>
      </c>
      <c r="I440" s="11">
        <v>5.88</v>
      </c>
      <c r="J440" s="9">
        <v>25</v>
      </c>
      <c r="K440" s="9" t="s">
        <v>4</v>
      </c>
      <c r="L440" s="8">
        <v>7301</v>
      </c>
      <c r="M440" s="8" t="s">
        <v>53</v>
      </c>
      <c r="N440" s="8" t="s">
        <v>51</v>
      </c>
      <c r="O440" s="8">
        <v>298788.30699999997</v>
      </c>
      <c r="P440" s="12">
        <v>6125211.7139999997</v>
      </c>
      <c r="Q440" s="13" t="s">
        <v>1148</v>
      </c>
    </row>
    <row r="441" spans="2:17">
      <c r="B441" s="8">
        <v>202201523</v>
      </c>
      <c r="C441" s="8">
        <v>6</v>
      </c>
      <c r="D441" s="8">
        <v>16</v>
      </c>
      <c r="E441" s="8">
        <v>613</v>
      </c>
      <c r="F441" s="9">
        <v>114</v>
      </c>
      <c r="G441" s="10">
        <v>44814.663124999999</v>
      </c>
      <c r="H441" s="10">
        <v>44814.663194444445</v>
      </c>
      <c r="I441" s="11">
        <v>0</v>
      </c>
      <c r="J441" s="9">
        <v>25</v>
      </c>
      <c r="K441" s="9" t="s">
        <v>4</v>
      </c>
      <c r="L441" s="8">
        <v>7301</v>
      </c>
      <c r="M441" s="8" t="s">
        <v>53</v>
      </c>
      <c r="N441" s="8" t="s">
        <v>51</v>
      </c>
      <c r="O441" s="8">
        <v>300732.05300000001</v>
      </c>
      <c r="P441" s="12">
        <v>6126476.6359999999</v>
      </c>
      <c r="Q441" s="13" t="s">
        <v>1148</v>
      </c>
    </row>
    <row r="442" spans="2:17">
      <c r="B442" s="8">
        <v>202201725</v>
      </c>
      <c r="C442" s="8">
        <v>6</v>
      </c>
      <c r="D442" s="8">
        <v>18</v>
      </c>
      <c r="E442" s="8">
        <v>570</v>
      </c>
      <c r="F442" s="9">
        <v>62</v>
      </c>
      <c r="G442" s="10">
        <v>44863.481388888889</v>
      </c>
      <c r="H442" s="10">
        <v>44863.548356481479</v>
      </c>
      <c r="I442" s="11">
        <v>1.61</v>
      </c>
      <c r="J442" s="9">
        <v>31</v>
      </c>
      <c r="K442" s="9" t="s">
        <v>4</v>
      </c>
      <c r="L442" s="8">
        <v>7301</v>
      </c>
      <c r="M442" s="8" t="s">
        <v>53</v>
      </c>
      <c r="N442" s="8" t="s">
        <v>51</v>
      </c>
      <c r="O442" s="8">
        <v>300125.478</v>
      </c>
      <c r="P442" s="12">
        <v>6121206.2549999999</v>
      </c>
      <c r="Q442" s="13" t="s">
        <v>1164</v>
      </c>
    </row>
    <row r="443" spans="2:17">
      <c r="B443" s="8">
        <v>202201727</v>
      </c>
      <c r="C443" s="8">
        <v>6</v>
      </c>
      <c r="D443" s="8">
        <v>1</v>
      </c>
      <c r="E443" s="8">
        <v>45</v>
      </c>
      <c r="F443" s="9">
        <v>13</v>
      </c>
      <c r="G443" s="10">
        <v>44863.675266203703</v>
      </c>
      <c r="H443" s="10">
        <v>44863.762939814813</v>
      </c>
      <c r="I443" s="11">
        <v>2.1</v>
      </c>
      <c r="J443" s="9">
        <v>5</v>
      </c>
      <c r="K443" s="9" t="s">
        <v>4</v>
      </c>
      <c r="L443" s="8">
        <v>7301</v>
      </c>
      <c r="M443" s="8" t="s">
        <v>53</v>
      </c>
      <c r="N443" s="8" t="s">
        <v>51</v>
      </c>
      <c r="O443" s="8">
        <v>299928.26199999999</v>
      </c>
      <c r="P443" s="12">
        <v>6124595.1150000002</v>
      </c>
      <c r="Q443" s="13" t="s">
        <v>1165</v>
      </c>
    </row>
    <row r="444" spans="2:17">
      <c r="B444" s="8">
        <v>202201729</v>
      </c>
      <c r="C444" s="8">
        <v>6</v>
      </c>
      <c r="D444" s="8">
        <v>13</v>
      </c>
      <c r="E444" s="8">
        <v>1515</v>
      </c>
      <c r="F444" s="9">
        <v>482</v>
      </c>
      <c r="G444" s="10">
        <v>44863.709814814814</v>
      </c>
      <c r="H444" s="10">
        <v>44863.729479166665</v>
      </c>
      <c r="I444" s="11">
        <v>0.47</v>
      </c>
      <c r="J444" s="9">
        <v>4</v>
      </c>
      <c r="K444" s="9" t="s">
        <v>4</v>
      </c>
      <c r="L444" s="8">
        <v>7301</v>
      </c>
      <c r="M444" s="8" t="s">
        <v>53</v>
      </c>
      <c r="N444" s="8" t="s">
        <v>51</v>
      </c>
      <c r="O444" s="8">
        <v>296562.15950000001</v>
      </c>
      <c r="P444" s="12">
        <v>6125517.6129000001</v>
      </c>
      <c r="Q444" s="13" t="s">
        <v>1166</v>
      </c>
    </row>
    <row r="445" spans="2:17">
      <c r="B445" s="8">
        <v>202201729</v>
      </c>
      <c r="C445" s="8">
        <v>6</v>
      </c>
      <c r="D445" s="8">
        <v>62</v>
      </c>
      <c r="E445" s="8">
        <v>2301</v>
      </c>
      <c r="F445" s="9">
        <v>472</v>
      </c>
      <c r="G445" s="10">
        <v>44863.709814814814</v>
      </c>
      <c r="H445" s="10">
        <v>44863.742731481485</v>
      </c>
      <c r="I445" s="11">
        <v>0.79</v>
      </c>
      <c r="J445" s="9">
        <v>4</v>
      </c>
      <c r="K445" s="9" t="s">
        <v>4</v>
      </c>
      <c r="L445" s="8">
        <v>7301</v>
      </c>
      <c r="M445" s="8" t="s">
        <v>53</v>
      </c>
      <c r="N445" s="8" t="s">
        <v>51</v>
      </c>
      <c r="O445" s="8">
        <v>296562.15950000001</v>
      </c>
      <c r="P445" s="12">
        <v>6125517.6129000001</v>
      </c>
      <c r="Q445" s="13" t="s">
        <v>1166</v>
      </c>
    </row>
    <row r="446" spans="2:17">
      <c r="B446" s="8">
        <v>202201729</v>
      </c>
      <c r="C446" s="8">
        <v>6</v>
      </c>
      <c r="D446" s="8">
        <v>14</v>
      </c>
      <c r="E446" s="8">
        <v>985</v>
      </c>
      <c r="F446" s="9">
        <v>161</v>
      </c>
      <c r="G446" s="10">
        <v>44863.709814814814</v>
      </c>
      <c r="H446" s="10">
        <v>44863.947152777779</v>
      </c>
      <c r="I446" s="11">
        <v>5.7</v>
      </c>
      <c r="J446" s="9">
        <v>4</v>
      </c>
      <c r="K446" s="9" t="s">
        <v>4</v>
      </c>
      <c r="L446" s="8">
        <v>7301</v>
      </c>
      <c r="M446" s="8" t="s">
        <v>53</v>
      </c>
      <c r="N446" s="8" t="s">
        <v>51</v>
      </c>
      <c r="O446" s="8">
        <v>296562.15950000001</v>
      </c>
      <c r="P446" s="12">
        <v>6125517.6129000001</v>
      </c>
      <c r="Q446" s="13" t="s">
        <v>1166</v>
      </c>
    </row>
    <row r="447" spans="2:17">
      <c r="B447" s="8">
        <v>202201729</v>
      </c>
      <c r="C447" s="8">
        <v>6</v>
      </c>
      <c r="D447" s="8">
        <v>0</v>
      </c>
      <c r="E447" s="8">
        <v>0</v>
      </c>
      <c r="F447" s="9">
        <v>15</v>
      </c>
      <c r="G447" s="10">
        <v>44863.709814814814</v>
      </c>
      <c r="H447" s="10">
        <v>44863.956782407404</v>
      </c>
      <c r="I447" s="11">
        <v>5.93</v>
      </c>
      <c r="J447" s="9">
        <v>4</v>
      </c>
      <c r="K447" s="9" t="s">
        <v>4</v>
      </c>
      <c r="L447" s="8">
        <v>7301</v>
      </c>
      <c r="M447" s="8" t="s">
        <v>53</v>
      </c>
      <c r="N447" s="8" t="s">
        <v>51</v>
      </c>
      <c r="O447" s="8">
        <v>296562.15950000001</v>
      </c>
      <c r="P447" s="12">
        <v>6125517.6129000001</v>
      </c>
      <c r="Q447" s="13" t="s">
        <v>1166</v>
      </c>
    </row>
    <row r="448" spans="2:17">
      <c r="B448" s="8">
        <v>202201781</v>
      </c>
      <c r="C448" s="8">
        <v>6</v>
      </c>
      <c r="D448" s="8">
        <v>0</v>
      </c>
      <c r="E448" s="8">
        <v>0</v>
      </c>
      <c r="F448" s="9">
        <v>18</v>
      </c>
      <c r="G448" s="10">
        <v>44868.78361111111</v>
      </c>
      <c r="H448" s="10">
        <v>44868.847951388889</v>
      </c>
      <c r="I448" s="11">
        <v>1.54</v>
      </c>
      <c r="J448" s="9">
        <v>5</v>
      </c>
      <c r="K448" s="9" t="s">
        <v>4</v>
      </c>
      <c r="L448" s="8">
        <v>7301</v>
      </c>
      <c r="M448" s="8" t="s">
        <v>53</v>
      </c>
      <c r="N448" s="8" t="s">
        <v>275</v>
      </c>
      <c r="O448" s="8">
        <v>299039.27399999998</v>
      </c>
      <c r="P448" s="12">
        <v>6122168.4309999999</v>
      </c>
      <c r="Q448" s="13" t="s">
        <v>1167</v>
      </c>
    </row>
    <row r="449" spans="2:17">
      <c r="B449" s="8">
        <v>202201802</v>
      </c>
      <c r="C449" s="8">
        <v>6</v>
      </c>
      <c r="D449" s="8">
        <v>9</v>
      </c>
      <c r="E449" s="8">
        <v>280</v>
      </c>
      <c r="F449" s="9">
        <v>19</v>
      </c>
      <c r="G449" s="10">
        <v>44874.833136574074</v>
      </c>
      <c r="H449" s="10">
        <v>44874.872499999998</v>
      </c>
      <c r="I449" s="11">
        <v>0.94</v>
      </c>
      <c r="J449" s="9">
        <v>30</v>
      </c>
      <c r="K449" s="9" t="s">
        <v>4</v>
      </c>
      <c r="L449" s="8">
        <v>7301</v>
      </c>
      <c r="M449" s="8" t="s">
        <v>53</v>
      </c>
      <c r="N449" s="8" t="s">
        <v>51</v>
      </c>
      <c r="O449" s="8">
        <v>301393.908</v>
      </c>
      <c r="P449" s="12">
        <v>6122591.9579999996</v>
      </c>
      <c r="Q449" s="13" t="s">
        <v>1171</v>
      </c>
    </row>
    <row r="450" spans="2:17">
      <c r="B450" s="8">
        <v>202201838</v>
      </c>
      <c r="C450" s="8">
        <v>6</v>
      </c>
      <c r="D450" s="8">
        <v>0</v>
      </c>
      <c r="E450" s="8">
        <v>0</v>
      </c>
      <c r="F450" s="9">
        <v>21</v>
      </c>
      <c r="G450" s="10">
        <v>44883.541400462964</v>
      </c>
      <c r="H450" s="10">
        <v>44883.575844907406</v>
      </c>
      <c r="I450" s="11">
        <v>0.83</v>
      </c>
      <c r="J450" s="9">
        <v>30</v>
      </c>
      <c r="K450" s="9" t="s">
        <v>4</v>
      </c>
      <c r="L450" s="8">
        <v>7301</v>
      </c>
      <c r="M450" s="8" t="s">
        <v>53</v>
      </c>
      <c r="N450" s="8" t="s">
        <v>275</v>
      </c>
      <c r="O450" s="8">
        <v>299704.15100000001</v>
      </c>
      <c r="P450" s="12">
        <v>6126364.9179999996</v>
      </c>
      <c r="Q450" s="13" t="s">
        <v>1173</v>
      </c>
    </row>
    <row r="451" spans="2:17">
      <c r="B451" s="8">
        <v>202201919</v>
      </c>
      <c r="C451" s="8">
        <v>6</v>
      </c>
      <c r="D451" s="8">
        <v>0</v>
      </c>
      <c r="E451" s="8">
        <v>0</v>
      </c>
      <c r="F451" s="9">
        <v>11</v>
      </c>
      <c r="G451" s="10">
        <v>44900.480486111112</v>
      </c>
      <c r="H451" s="10">
        <v>44900.516122685185</v>
      </c>
      <c r="I451" s="11">
        <v>0.86</v>
      </c>
      <c r="J451" s="9">
        <v>20</v>
      </c>
      <c r="K451" s="9" t="s">
        <v>4</v>
      </c>
      <c r="L451" s="8">
        <v>7301</v>
      </c>
      <c r="M451" s="8" t="s">
        <v>53</v>
      </c>
      <c r="N451" s="8" t="s">
        <v>275</v>
      </c>
      <c r="O451" s="8">
        <v>301050.83899999998</v>
      </c>
      <c r="P451" s="12">
        <v>6124486.2709999997</v>
      </c>
      <c r="Q451" s="13" t="s">
        <v>1181</v>
      </c>
    </row>
    <row r="452" spans="2:17">
      <c r="B452" s="8">
        <v>202201925</v>
      </c>
      <c r="C452" s="8">
        <v>6</v>
      </c>
      <c r="D452" s="8">
        <v>0</v>
      </c>
      <c r="E452" s="8">
        <v>0</v>
      </c>
      <c r="F452" s="9">
        <v>9</v>
      </c>
      <c r="G452" s="10">
        <v>44901.740949074076</v>
      </c>
      <c r="H452" s="10">
        <v>44901.812824074077</v>
      </c>
      <c r="I452" s="11">
        <v>1.73</v>
      </c>
      <c r="J452" s="9">
        <v>26</v>
      </c>
      <c r="K452" s="9" t="s">
        <v>4</v>
      </c>
      <c r="L452" s="8">
        <v>7301</v>
      </c>
      <c r="M452" s="8" t="s">
        <v>53</v>
      </c>
      <c r="N452" s="8" t="s">
        <v>275</v>
      </c>
      <c r="O452" s="8">
        <v>302618.20600000001</v>
      </c>
      <c r="P452" s="12">
        <v>6123354.5990000004</v>
      </c>
      <c r="Q452" s="13" t="s">
        <v>1182</v>
      </c>
    </row>
    <row r="453" spans="2:17">
      <c r="B453" s="8">
        <v>202201940</v>
      </c>
      <c r="C453" s="8">
        <v>6</v>
      </c>
      <c r="D453" s="8">
        <v>0</v>
      </c>
      <c r="E453" s="8">
        <v>0</v>
      </c>
      <c r="F453" s="9">
        <v>9</v>
      </c>
      <c r="G453" s="10">
        <v>44905.657037037039</v>
      </c>
      <c r="H453" s="10">
        <v>44905.723657407405</v>
      </c>
      <c r="I453" s="11">
        <v>1.6</v>
      </c>
      <c r="J453" s="9">
        <v>26</v>
      </c>
      <c r="K453" s="9" t="s">
        <v>4</v>
      </c>
      <c r="L453" s="8">
        <v>7301</v>
      </c>
      <c r="M453" s="8" t="s">
        <v>53</v>
      </c>
      <c r="N453" s="8" t="s">
        <v>275</v>
      </c>
      <c r="O453" s="8">
        <v>302618.20600000001</v>
      </c>
      <c r="P453" s="12">
        <v>6123354.5990000004</v>
      </c>
      <c r="Q453" s="13" t="s">
        <v>1183</v>
      </c>
    </row>
    <row r="454" spans="2:17">
      <c r="B454" s="8">
        <v>202201950</v>
      </c>
      <c r="C454" s="8">
        <v>6</v>
      </c>
      <c r="D454" s="8">
        <v>0</v>
      </c>
      <c r="E454" s="8">
        <v>0</v>
      </c>
      <c r="F454" s="9">
        <v>11</v>
      </c>
      <c r="G454" s="10">
        <v>44908.611643518518</v>
      </c>
      <c r="H454" s="10">
        <v>44908.668344907404</v>
      </c>
      <c r="I454" s="11">
        <v>1.36</v>
      </c>
      <c r="J454" s="9">
        <v>5</v>
      </c>
      <c r="K454" s="9" t="s">
        <v>4</v>
      </c>
      <c r="L454" s="8">
        <v>7301</v>
      </c>
      <c r="M454" s="8" t="s">
        <v>53</v>
      </c>
      <c r="N454" s="8" t="s">
        <v>275</v>
      </c>
      <c r="O454" s="8">
        <v>298468.07400000002</v>
      </c>
      <c r="P454" s="12">
        <v>6125779.3430000003</v>
      </c>
      <c r="Q454" s="13" t="s">
        <v>1184</v>
      </c>
    </row>
    <row r="455" spans="2:17">
      <c r="B455" s="9">
        <v>202201953</v>
      </c>
      <c r="C455" s="8">
        <v>6</v>
      </c>
      <c r="D455" s="8">
        <v>0</v>
      </c>
      <c r="E455" s="8">
        <v>0</v>
      </c>
      <c r="F455" s="9">
        <v>17</v>
      </c>
      <c r="G455" s="10">
        <v>44908.808032407411</v>
      </c>
      <c r="H455" s="10">
        <v>44908.834583333337</v>
      </c>
      <c r="I455" s="11">
        <v>0.64</v>
      </c>
      <c r="J455" s="9">
        <v>26</v>
      </c>
      <c r="K455" s="9" t="s">
        <v>4</v>
      </c>
      <c r="L455" s="8">
        <v>7301</v>
      </c>
      <c r="M455" s="8" t="s">
        <v>53</v>
      </c>
      <c r="N455" s="8" t="s">
        <v>275</v>
      </c>
      <c r="O455" s="8">
        <v>303405.65899999999</v>
      </c>
      <c r="P455" s="12">
        <v>6121308.5099999998</v>
      </c>
      <c r="Q455" s="13" t="s">
        <v>1185</v>
      </c>
    </row>
    <row r="456" spans="2:17">
      <c r="B456" s="8">
        <v>202202008</v>
      </c>
      <c r="C456" s="8">
        <v>6</v>
      </c>
      <c r="D456" s="8">
        <v>0</v>
      </c>
      <c r="E456" s="8">
        <v>0</v>
      </c>
      <c r="F456" s="9">
        <v>30</v>
      </c>
      <c r="G456" s="10">
        <v>44916.860844907409</v>
      </c>
      <c r="H456" s="10">
        <v>44916.904664351852</v>
      </c>
      <c r="I456" s="11">
        <v>1.05</v>
      </c>
      <c r="J456" s="9">
        <v>26</v>
      </c>
      <c r="K456" s="9" t="s">
        <v>4</v>
      </c>
      <c r="L456" s="8">
        <v>7301</v>
      </c>
      <c r="M456" s="8" t="s">
        <v>53</v>
      </c>
      <c r="N456" s="8" t="s">
        <v>275</v>
      </c>
      <c r="O456" s="8">
        <v>297364.58500000002</v>
      </c>
      <c r="P456" s="12">
        <v>6121476.0060000001</v>
      </c>
      <c r="Q456" s="13" t="s">
        <v>1189</v>
      </c>
    </row>
    <row r="457" spans="2:17">
      <c r="B457" s="8">
        <v>202300038</v>
      </c>
      <c r="C457" s="8">
        <v>6</v>
      </c>
      <c r="D457" s="8">
        <v>3</v>
      </c>
      <c r="E457" s="8">
        <v>90</v>
      </c>
      <c r="F457" s="9">
        <v>23</v>
      </c>
      <c r="G457" s="10">
        <v>44935.322812500002</v>
      </c>
      <c r="H457" s="10">
        <v>44935.39371527778</v>
      </c>
      <c r="I457" s="11">
        <v>1.7</v>
      </c>
      <c r="J457" s="9">
        <v>30</v>
      </c>
      <c r="K457" s="9" t="s">
        <v>4</v>
      </c>
      <c r="L457" s="8">
        <v>7301</v>
      </c>
      <c r="M457" s="8" t="s">
        <v>53</v>
      </c>
      <c r="N457" s="8" t="s">
        <v>51</v>
      </c>
      <c r="O457" s="8"/>
      <c r="P457" s="12"/>
      <c r="Q457" s="13" t="s">
        <v>1196</v>
      </c>
    </row>
    <row r="458" spans="2:17">
      <c r="B458" s="8">
        <v>202300042</v>
      </c>
      <c r="C458" s="8">
        <v>6</v>
      </c>
      <c r="D458" s="8">
        <v>1</v>
      </c>
      <c r="E458" s="8">
        <v>75</v>
      </c>
      <c r="F458" s="9">
        <v>4</v>
      </c>
      <c r="G458" s="10">
        <v>44935.477488425924</v>
      </c>
      <c r="H458" s="10">
        <v>44935.580694444441</v>
      </c>
      <c r="I458" s="11">
        <v>2.48</v>
      </c>
      <c r="J458" s="9">
        <v>11</v>
      </c>
      <c r="K458" s="9" t="s">
        <v>4</v>
      </c>
      <c r="L458" s="8">
        <v>7301</v>
      </c>
      <c r="M458" s="8" t="s">
        <v>53</v>
      </c>
      <c r="N458" s="8" t="s">
        <v>51</v>
      </c>
      <c r="O458" s="8"/>
      <c r="P458" s="12"/>
      <c r="Q458" s="13" t="s">
        <v>1197</v>
      </c>
    </row>
    <row r="459" spans="2:17">
      <c r="B459" s="8">
        <v>202300042</v>
      </c>
      <c r="C459" s="8">
        <v>6</v>
      </c>
      <c r="D459" s="8">
        <v>1</v>
      </c>
      <c r="E459" s="8">
        <v>30</v>
      </c>
      <c r="F459" s="9">
        <v>2</v>
      </c>
      <c r="G459" s="10">
        <v>44935.477488425924</v>
      </c>
      <c r="H459" s="10">
        <v>44935.580694444441</v>
      </c>
      <c r="I459" s="11">
        <v>2.48</v>
      </c>
      <c r="J459" s="9">
        <v>11</v>
      </c>
      <c r="K459" s="9" t="s">
        <v>4</v>
      </c>
      <c r="L459" s="8">
        <v>7301</v>
      </c>
      <c r="M459" s="8" t="s">
        <v>53</v>
      </c>
      <c r="N459" s="8" t="s">
        <v>51</v>
      </c>
      <c r="O459" s="8"/>
      <c r="P459" s="12"/>
      <c r="Q459" s="13" t="s">
        <v>1197</v>
      </c>
    </row>
    <row r="460" spans="2:17">
      <c r="B460" s="8">
        <v>202300145</v>
      </c>
      <c r="C460" s="8">
        <v>6</v>
      </c>
      <c r="D460" s="8">
        <v>0</v>
      </c>
      <c r="E460" s="8">
        <v>0</v>
      </c>
      <c r="F460" s="9">
        <v>13</v>
      </c>
      <c r="G460" s="10">
        <v>44951.909375000003</v>
      </c>
      <c r="H460" s="10">
        <v>44951.97152777778</v>
      </c>
      <c r="I460" s="11">
        <v>1.49</v>
      </c>
      <c r="J460" s="9">
        <v>26</v>
      </c>
      <c r="K460" s="9" t="s">
        <v>4</v>
      </c>
      <c r="L460" s="8">
        <v>7301</v>
      </c>
      <c r="M460" s="8" t="s">
        <v>53</v>
      </c>
      <c r="N460" s="8" t="s">
        <v>275</v>
      </c>
      <c r="O460" s="8"/>
      <c r="P460" s="12"/>
      <c r="Q460" s="13" t="s">
        <v>1206</v>
      </c>
    </row>
    <row r="461" spans="2:17">
      <c r="B461" s="8">
        <v>202300105</v>
      </c>
      <c r="C461" s="8">
        <v>6</v>
      </c>
      <c r="D461" s="8">
        <v>1</v>
      </c>
      <c r="E461" s="8">
        <v>150</v>
      </c>
      <c r="F461" s="9">
        <v>126</v>
      </c>
      <c r="G461" s="10">
        <v>44952.417372685188</v>
      </c>
      <c r="H461" s="10">
        <v>44952.661111111112</v>
      </c>
      <c r="I461" s="11">
        <v>5.85</v>
      </c>
      <c r="J461" s="9">
        <v>23</v>
      </c>
      <c r="K461" s="9" t="s">
        <v>4</v>
      </c>
      <c r="L461" s="8">
        <v>7301</v>
      </c>
      <c r="M461" s="8" t="s">
        <v>53</v>
      </c>
      <c r="N461" s="8" t="s">
        <v>51</v>
      </c>
      <c r="O461" s="8"/>
      <c r="P461" s="12"/>
      <c r="Q461" s="13" t="s">
        <v>1201</v>
      </c>
    </row>
    <row r="462" spans="2:17">
      <c r="B462" s="8">
        <v>202300296</v>
      </c>
      <c r="C462" s="8">
        <v>6</v>
      </c>
      <c r="D462" s="8">
        <v>1</v>
      </c>
      <c r="E462" s="8">
        <v>75</v>
      </c>
      <c r="F462" s="9">
        <v>85</v>
      </c>
      <c r="G462" s="10">
        <v>44987.420405092591</v>
      </c>
      <c r="H462" s="10">
        <v>44987.423356481479</v>
      </c>
      <c r="I462" s="11">
        <v>7.0000000000000007E-2</v>
      </c>
      <c r="J462" s="9">
        <v>29</v>
      </c>
      <c r="K462" s="9" t="s">
        <v>4</v>
      </c>
      <c r="L462" s="8">
        <v>7301</v>
      </c>
      <c r="M462" s="8" t="s">
        <v>53</v>
      </c>
      <c r="N462" s="8" t="s">
        <v>51</v>
      </c>
      <c r="O462" s="8"/>
      <c r="P462" s="12"/>
      <c r="Q462" s="13" t="s">
        <v>1217</v>
      </c>
    </row>
    <row r="463" spans="2:17">
      <c r="B463" s="8">
        <v>202300344</v>
      </c>
      <c r="C463" s="8">
        <v>6</v>
      </c>
      <c r="D463" s="8">
        <v>1</v>
      </c>
      <c r="E463" s="8">
        <v>50</v>
      </c>
      <c r="F463" s="9">
        <v>14</v>
      </c>
      <c r="G463" s="10">
        <v>44992.596284722225</v>
      </c>
      <c r="H463" s="10">
        <v>44992.630925925929</v>
      </c>
      <c r="I463" s="11">
        <v>0.83</v>
      </c>
      <c r="J463" s="9">
        <v>30</v>
      </c>
      <c r="K463" s="9" t="s">
        <v>4</v>
      </c>
      <c r="L463" s="8">
        <v>7301</v>
      </c>
      <c r="M463" s="8" t="s">
        <v>53</v>
      </c>
      <c r="N463" s="8" t="s">
        <v>51</v>
      </c>
      <c r="O463" s="8"/>
      <c r="P463" s="12"/>
      <c r="Q463" s="13" t="s">
        <v>1221</v>
      </c>
    </row>
    <row r="464" spans="2:17">
      <c r="B464" s="8">
        <v>202300437</v>
      </c>
      <c r="C464" s="8">
        <v>6</v>
      </c>
      <c r="D464" s="8">
        <v>3</v>
      </c>
      <c r="E464" s="8">
        <v>90</v>
      </c>
      <c r="F464" s="9">
        <v>6</v>
      </c>
      <c r="G464" s="10">
        <v>45022.585625</v>
      </c>
      <c r="H464" s="10">
        <v>45022.673668981479</v>
      </c>
      <c r="I464" s="11">
        <v>2.11</v>
      </c>
      <c r="J464" s="9">
        <v>3</v>
      </c>
      <c r="K464" s="9" t="s">
        <v>4</v>
      </c>
      <c r="L464" s="8">
        <v>7301</v>
      </c>
      <c r="M464" s="8" t="s">
        <v>53</v>
      </c>
      <c r="N464" s="8" t="s">
        <v>51</v>
      </c>
      <c r="O464" s="8"/>
      <c r="P464" s="12"/>
      <c r="Q464" s="13" t="s">
        <v>1228</v>
      </c>
    </row>
    <row r="465" spans="2:17">
      <c r="B465" s="8">
        <v>202300518</v>
      </c>
      <c r="C465" s="8">
        <v>6</v>
      </c>
      <c r="D465" s="8">
        <v>1</v>
      </c>
      <c r="E465" s="8">
        <v>50</v>
      </c>
      <c r="F465" s="9">
        <v>95</v>
      </c>
      <c r="G465" s="10">
        <v>45044.651817129627</v>
      </c>
      <c r="H465" s="10">
        <v>45044.863136574073</v>
      </c>
      <c r="I465" s="11">
        <v>5.07</v>
      </c>
      <c r="J465" s="9">
        <v>21</v>
      </c>
      <c r="K465" s="9" t="s">
        <v>4</v>
      </c>
      <c r="L465" s="8">
        <v>7301</v>
      </c>
      <c r="M465" s="8" t="s">
        <v>53</v>
      </c>
      <c r="N465" s="8" t="s">
        <v>51</v>
      </c>
      <c r="O465" s="8"/>
      <c r="P465" s="12"/>
      <c r="Q465" s="13" t="s">
        <v>1235</v>
      </c>
    </row>
    <row r="466" spans="2:17">
      <c r="B466" s="8">
        <v>202300678</v>
      </c>
      <c r="C466" s="8">
        <v>6</v>
      </c>
      <c r="D466" s="8">
        <v>0</v>
      </c>
      <c r="E466" s="8">
        <v>0</v>
      </c>
      <c r="F466" s="9">
        <v>162</v>
      </c>
      <c r="G466" s="10">
        <v>45070.799479166664</v>
      </c>
      <c r="H466" s="10">
        <v>45070.838437500002</v>
      </c>
      <c r="I466" s="11">
        <v>0.94</v>
      </c>
      <c r="J466" s="9">
        <v>28</v>
      </c>
      <c r="K466" s="9" t="s">
        <v>4</v>
      </c>
      <c r="L466" s="8">
        <v>7301</v>
      </c>
      <c r="M466" s="8" t="s">
        <v>53</v>
      </c>
      <c r="N466" s="8" t="s">
        <v>275</v>
      </c>
      <c r="O466" s="8"/>
      <c r="P466" s="12"/>
      <c r="Q466" s="13" t="s">
        <v>1248</v>
      </c>
    </row>
    <row r="467" spans="2:17">
      <c r="B467" s="8">
        <v>202300703</v>
      </c>
      <c r="C467" s="8">
        <v>6</v>
      </c>
      <c r="D467" s="8">
        <v>9</v>
      </c>
      <c r="E467" s="8">
        <v>305</v>
      </c>
      <c r="F467" s="9">
        <v>29</v>
      </c>
      <c r="G467" s="10">
        <v>45075.56145833333</v>
      </c>
      <c r="H467" s="10">
        <v>45075.638171296298</v>
      </c>
      <c r="I467" s="11">
        <v>1.84</v>
      </c>
      <c r="J467" s="9">
        <v>30</v>
      </c>
      <c r="K467" s="9" t="s">
        <v>4</v>
      </c>
      <c r="L467" s="8">
        <v>7301</v>
      </c>
      <c r="M467" s="8" t="s">
        <v>53</v>
      </c>
      <c r="N467" s="8" t="s">
        <v>51</v>
      </c>
      <c r="O467" s="8"/>
      <c r="P467" s="12"/>
      <c r="Q467" s="13" t="s">
        <v>1251</v>
      </c>
    </row>
    <row r="468" spans="2:17">
      <c r="B468" s="8">
        <v>202300703</v>
      </c>
      <c r="C468" s="8">
        <v>6</v>
      </c>
      <c r="D468" s="8">
        <v>14</v>
      </c>
      <c r="E468" s="8">
        <v>605</v>
      </c>
      <c r="F468" s="9">
        <v>26</v>
      </c>
      <c r="G468" s="10">
        <v>45075.56145833333</v>
      </c>
      <c r="H468" s="10">
        <v>45075.638472222221</v>
      </c>
      <c r="I468" s="11">
        <v>1.85</v>
      </c>
      <c r="J468" s="9">
        <v>30</v>
      </c>
      <c r="K468" s="9" t="s">
        <v>4</v>
      </c>
      <c r="L468" s="8">
        <v>7301</v>
      </c>
      <c r="M468" s="8" t="s">
        <v>53</v>
      </c>
      <c r="N468" s="8" t="s">
        <v>51</v>
      </c>
      <c r="O468" s="8"/>
      <c r="P468" s="12"/>
      <c r="Q468" s="13" t="s">
        <v>1251</v>
      </c>
    </row>
    <row r="469" spans="2:17">
      <c r="B469" s="8">
        <v>202300681</v>
      </c>
      <c r="C469" s="8">
        <v>6</v>
      </c>
      <c r="D469" s="8">
        <v>1</v>
      </c>
      <c r="E469" s="8">
        <v>100</v>
      </c>
      <c r="F469" s="9">
        <v>86</v>
      </c>
      <c r="G469" s="10">
        <v>45076.395833333336</v>
      </c>
      <c r="H469" s="10">
        <v>45076.583333333336</v>
      </c>
      <c r="I469" s="11">
        <v>4.5</v>
      </c>
      <c r="J469" s="9">
        <v>25</v>
      </c>
      <c r="K469" s="9" t="s">
        <v>4</v>
      </c>
      <c r="L469" s="8">
        <v>7301</v>
      </c>
      <c r="M469" s="8" t="s">
        <v>53</v>
      </c>
      <c r="N469" s="8" t="s">
        <v>51</v>
      </c>
      <c r="O469" s="8"/>
      <c r="P469" s="12"/>
      <c r="Q469" s="13" t="s">
        <v>1249</v>
      </c>
    </row>
    <row r="470" spans="2:17">
      <c r="B470" s="8">
        <v>202300731</v>
      </c>
      <c r="C470" s="8">
        <v>6</v>
      </c>
      <c r="D470" s="8">
        <v>23</v>
      </c>
      <c r="E470" s="8">
        <v>910</v>
      </c>
      <c r="F470" s="9">
        <v>53</v>
      </c>
      <c r="G470" s="10">
        <v>45079.743854166663</v>
      </c>
      <c r="H470" s="10">
        <v>45079.821446759262</v>
      </c>
      <c r="I470" s="11">
        <v>1.86</v>
      </c>
      <c r="J470" s="9">
        <v>30</v>
      </c>
      <c r="K470" s="9" t="s">
        <v>4</v>
      </c>
      <c r="L470" s="8">
        <v>7301</v>
      </c>
      <c r="M470" s="8" t="s">
        <v>53</v>
      </c>
      <c r="N470" s="8" t="s">
        <v>51</v>
      </c>
      <c r="O470" s="8"/>
      <c r="P470" s="12"/>
      <c r="Q470" s="13" t="s">
        <v>1256</v>
      </c>
    </row>
    <row r="471" spans="2:17">
      <c r="B471" s="8">
        <v>202300738</v>
      </c>
      <c r="C471" s="8">
        <v>6</v>
      </c>
      <c r="D471" s="8">
        <v>3</v>
      </c>
      <c r="E471" s="8">
        <v>250</v>
      </c>
      <c r="F471" s="9">
        <v>12</v>
      </c>
      <c r="G471" s="10">
        <v>45080.937465277777</v>
      </c>
      <c r="H471" s="10">
        <v>45081.048993055556</v>
      </c>
      <c r="I471" s="11">
        <v>2.68</v>
      </c>
      <c r="J471" s="9">
        <v>4</v>
      </c>
      <c r="K471" s="9" t="s">
        <v>4</v>
      </c>
      <c r="L471" s="8">
        <v>7301</v>
      </c>
      <c r="M471" s="8" t="s">
        <v>53</v>
      </c>
      <c r="N471" s="8" t="s">
        <v>51</v>
      </c>
      <c r="O471" s="8"/>
      <c r="P471" s="12"/>
      <c r="Q471" s="13" t="s">
        <v>1258</v>
      </c>
    </row>
    <row r="472" spans="2:17">
      <c r="B472" s="8">
        <v>202300769</v>
      </c>
      <c r="C472" s="8">
        <v>6</v>
      </c>
      <c r="D472" s="8">
        <v>2</v>
      </c>
      <c r="E472" s="8">
        <v>120</v>
      </c>
      <c r="F472" s="9">
        <v>8</v>
      </c>
      <c r="G472" s="10">
        <v>45085.882013888891</v>
      </c>
      <c r="H472" s="10">
        <v>45085.933587962965</v>
      </c>
      <c r="I472" s="11">
        <v>1.24</v>
      </c>
      <c r="J472" s="9">
        <v>8</v>
      </c>
      <c r="K472" s="9" t="s">
        <v>4</v>
      </c>
      <c r="L472" s="8">
        <v>7301</v>
      </c>
      <c r="M472" s="8" t="s">
        <v>53</v>
      </c>
      <c r="N472" s="8" t="s">
        <v>51</v>
      </c>
      <c r="O472" s="8"/>
      <c r="P472" s="12"/>
      <c r="Q472" s="13" t="s">
        <v>1262</v>
      </c>
    </row>
    <row r="473" spans="2:17">
      <c r="B473" s="8">
        <v>202300772</v>
      </c>
      <c r="C473" s="8">
        <v>6</v>
      </c>
      <c r="D473" s="8">
        <v>6</v>
      </c>
      <c r="E473" s="8">
        <v>824.5</v>
      </c>
      <c r="F473" s="9">
        <v>405</v>
      </c>
      <c r="G473" s="10">
        <v>45085.930949074071</v>
      </c>
      <c r="H473" s="10">
        <v>45085.948888888888</v>
      </c>
      <c r="I473" s="11">
        <v>0.43</v>
      </c>
      <c r="J473" s="9">
        <v>5</v>
      </c>
      <c r="K473" s="9" t="s">
        <v>4</v>
      </c>
      <c r="L473" s="8">
        <v>7301</v>
      </c>
      <c r="M473" s="8" t="s">
        <v>53</v>
      </c>
      <c r="N473" s="8" t="s">
        <v>51</v>
      </c>
      <c r="O473" s="8"/>
      <c r="P473" s="12"/>
      <c r="Q473" s="13" t="s">
        <v>1263</v>
      </c>
    </row>
    <row r="474" spans="2:17">
      <c r="B474" s="8">
        <v>202300792</v>
      </c>
      <c r="C474" s="8">
        <v>6</v>
      </c>
      <c r="D474" s="8">
        <v>0</v>
      </c>
      <c r="E474" s="8">
        <v>0</v>
      </c>
      <c r="F474" s="9">
        <v>22</v>
      </c>
      <c r="G474" s="10">
        <v>45089.759930555556</v>
      </c>
      <c r="H474" s="10">
        <v>45089.798333333332</v>
      </c>
      <c r="I474" s="11">
        <v>0.92</v>
      </c>
      <c r="J474" s="9">
        <v>26</v>
      </c>
      <c r="K474" s="9" t="s">
        <v>4</v>
      </c>
      <c r="L474" s="8">
        <v>7301</v>
      </c>
      <c r="M474" s="8" t="s">
        <v>53</v>
      </c>
      <c r="N474" s="8" t="s">
        <v>275</v>
      </c>
      <c r="O474" s="8"/>
      <c r="P474" s="12"/>
      <c r="Q474" s="13" t="s">
        <v>1265</v>
      </c>
    </row>
    <row r="475" spans="2:17">
      <c r="B475" s="8">
        <v>202300808</v>
      </c>
      <c r="C475" s="8">
        <v>6</v>
      </c>
      <c r="D475" s="8">
        <v>0</v>
      </c>
      <c r="E475" s="8">
        <v>0</v>
      </c>
      <c r="F475" s="9">
        <v>162</v>
      </c>
      <c r="G475" s="10">
        <v>45090.90797453704</v>
      </c>
      <c r="H475" s="10">
        <v>45090.930543981478</v>
      </c>
      <c r="I475" s="11">
        <v>0.54</v>
      </c>
      <c r="J475" s="9">
        <v>26</v>
      </c>
      <c r="K475" s="9" t="s">
        <v>4</v>
      </c>
      <c r="L475" s="8">
        <v>7301</v>
      </c>
      <c r="M475" s="8" t="s">
        <v>53</v>
      </c>
      <c r="N475" s="8" t="s">
        <v>275</v>
      </c>
      <c r="O475" s="8"/>
      <c r="P475" s="12"/>
      <c r="Q475" s="13" t="s">
        <v>1269</v>
      </c>
    </row>
    <row r="476" spans="2:17">
      <c r="B476" s="8">
        <v>202300828</v>
      </c>
      <c r="C476" s="8">
        <v>6</v>
      </c>
      <c r="D476" s="8">
        <v>1</v>
      </c>
      <c r="E476" s="8">
        <v>25</v>
      </c>
      <c r="F476" s="9">
        <v>31</v>
      </c>
      <c r="G476" s="10">
        <v>45093.711655092593</v>
      </c>
      <c r="H476" s="10">
        <v>45093.758217592593</v>
      </c>
      <c r="I476" s="11">
        <v>1.1200000000000001</v>
      </c>
      <c r="J476" s="9">
        <v>30</v>
      </c>
      <c r="K476" s="9" t="s">
        <v>4</v>
      </c>
      <c r="L476" s="8">
        <v>7301</v>
      </c>
      <c r="M476" s="8" t="s">
        <v>53</v>
      </c>
      <c r="N476" s="8" t="s">
        <v>51</v>
      </c>
      <c r="O476" s="8"/>
      <c r="P476" s="12"/>
      <c r="Q476" s="13" t="s">
        <v>1270</v>
      </c>
    </row>
    <row r="477" spans="2:17">
      <c r="B477" s="8">
        <v>202300947</v>
      </c>
      <c r="C477" s="8">
        <v>6</v>
      </c>
      <c r="D477" s="8">
        <v>0</v>
      </c>
      <c r="E477" s="8">
        <v>0</v>
      </c>
      <c r="F477" s="9">
        <v>162</v>
      </c>
      <c r="G477" s="10">
        <v>45106.829016203701</v>
      </c>
      <c r="H477" s="10">
        <v>45106.860196759262</v>
      </c>
      <c r="I477" s="11">
        <v>0.75</v>
      </c>
      <c r="J477" s="9">
        <v>26</v>
      </c>
      <c r="K477" s="9" t="s">
        <v>4</v>
      </c>
      <c r="L477" s="8">
        <v>7301</v>
      </c>
      <c r="M477" s="8" t="s">
        <v>53</v>
      </c>
      <c r="N477" s="8" t="s">
        <v>275</v>
      </c>
      <c r="O477" s="8"/>
      <c r="P477" s="12"/>
      <c r="Q477" s="13" t="s">
        <v>1277</v>
      </c>
    </row>
    <row r="478" spans="2:17">
      <c r="B478" s="8">
        <v>202300996</v>
      </c>
      <c r="C478" s="8">
        <v>6</v>
      </c>
      <c r="D478" s="8">
        <v>3</v>
      </c>
      <c r="E478" s="8">
        <v>90</v>
      </c>
      <c r="F478" s="9">
        <v>23</v>
      </c>
      <c r="G478" s="10">
        <v>45118.583877314813</v>
      </c>
      <c r="H478" s="10">
        <v>45118.615370370368</v>
      </c>
      <c r="I478" s="11">
        <v>0.76</v>
      </c>
      <c r="J478" s="9">
        <v>21</v>
      </c>
      <c r="K478" s="9" t="s">
        <v>4</v>
      </c>
      <c r="L478" s="8">
        <v>7301</v>
      </c>
      <c r="M478" s="8" t="s">
        <v>53</v>
      </c>
      <c r="N478" s="8" t="s">
        <v>51</v>
      </c>
      <c r="O478" s="8"/>
      <c r="P478" s="12"/>
      <c r="Q478" s="13" t="s">
        <v>1280</v>
      </c>
    </row>
    <row r="479" spans="2:17">
      <c r="B479" s="8">
        <v>202301006</v>
      </c>
      <c r="C479" s="8">
        <v>6</v>
      </c>
      <c r="D479" s="8">
        <v>7</v>
      </c>
      <c r="E479" s="8">
        <v>155</v>
      </c>
      <c r="F479" s="9">
        <v>163</v>
      </c>
      <c r="G479" s="10">
        <v>45119.172222222223</v>
      </c>
      <c r="H479" s="10">
        <v>45119.231944444444</v>
      </c>
      <c r="I479" s="11">
        <v>1.43</v>
      </c>
      <c r="J479" s="9">
        <v>5</v>
      </c>
      <c r="K479" s="9" t="s">
        <v>4</v>
      </c>
      <c r="L479" s="8">
        <v>7301</v>
      </c>
      <c r="M479" s="8" t="s">
        <v>53</v>
      </c>
      <c r="N479" s="8" t="s">
        <v>51</v>
      </c>
      <c r="O479" s="8"/>
      <c r="P479" s="12"/>
      <c r="Q479" s="13" t="s">
        <v>1282</v>
      </c>
    </row>
    <row r="480" spans="2:17">
      <c r="B480" s="8">
        <v>202301125</v>
      </c>
      <c r="C480" s="8">
        <v>6</v>
      </c>
      <c r="D480" s="8">
        <v>4</v>
      </c>
      <c r="E480" s="8">
        <v>100</v>
      </c>
      <c r="F480" s="9">
        <v>4</v>
      </c>
      <c r="G480" s="10">
        <v>45136.820208333331</v>
      </c>
      <c r="H480" s="10">
        <v>45136.889930555553</v>
      </c>
      <c r="I480" s="11">
        <v>1.67</v>
      </c>
      <c r="J480" s="9">
        <v>26</v>
      </c>
      <c r="K480" s="9" t="s">
        <v>4</v>
      </c>
      <c r="L480" s="8">
        <v>7301</v>
      </c>
      <c r="M480" s="8" t="s">
        <v>53</v>
      </c>
      <c r="N480" s="8" t="s">
        <v>51</v>
      </c>
      <c r="O480" s="8"/>
      <c r="P480" s="12"/>
      <c r="Q480" s="13" t="s">
        <v>1293</v>
      </c>
    </row>
    <row r="481" spans="2:17">
      <c r="B481" s="8">
        <v>202301183</v>
      </c>
      <c r="C481" s="8">
        <v>6</v>
      </c>
      <c r="D481" s="8">
        <v>0</v>
      </c>
      <c r="E481" s="8">
        <v>0</v>
      </c>
      <c r="F481" s="9">
        <v>17</v>
      </c>
      <c r="G481" s="10">
        <v>45148.29074074074</v>
      </c>
      <c r="H481" s="10">
        <v>45148.605578703704</v>
      </c>
      <c r="I481" s="11">
        <v>7.56</v>
      </c>
      <c r="J481" s="9">
        <v>4</v>
      </c>
      <c r="K481" s="9" t="s">
        <v>4</v>
      </c>
      <c r="L481" s="8">
        <v>7301</v>
      </c>
      <c r="M481" s="8" t="s">
        <v>53</v>
      </c>
      <c r="N481" s="8" t="s">
        <v>275</v>
      </c>
      <c r="O481" s="8"/>
      <c r="P481" s="12"/>
      <c r="Q481" s="13" t="s">
        <v>1296</v>
      </c>
    </row>
    <row r="482" spans="2:17">
      <c r="B482" s="8">
        <v>202301184</v>
      </c>
      <c r="C482" s="8">
        <v>6</v>
      </c>
      <c r="D482" s="8">
        <v>0</v>
      </c>
      <c r="E482" s="8">
        <v>0</v>
      </c>
      <c r="F482" s="9">
        <v>12</v>
      </c>
      <c r="G482" s="10">
        <v>45148.309467592589</v>
      </c>
      <c r="H482" s="10">
        <v>45148.373865740738</v>
      </c>
      <c r="I482" s="11">
        <v>1.55</v>
      </c>
      <c r="J482" s="9">
        <v>26</v>
      </c>
      <c r="K482" s="9" t="s">
        <v>4</v>
      </c>
      <c r="L482" s="8">
        <v>7301</v>
      </c>
      <c r="M482" s="8" t="s">
        <v>53</v>
      </c>
      <c r="N482" s="8" t="s">
        <v>275</v>
      </c>
      <c r="O482" s="8"/>
      <c r="P482" s="12"/>
      <c r="Q482" s="13" t="s">
        <v>1297</v>
      </c>
    </row>
    <row r="483" spans="2:17">
      <c r="B483" s="8">
        <v>202301252</v>
      </c>
      <c r="C483" s="8">
        <v>6</v>
      </c>
      <c r="D483" s="8">
        <v>24</v>
      </c>
      <c r="E483" s="8">
        <v>2129.5</v>
      </c>
      <c r="F483" s="9">
        <v>75</v>
      </c>
      <c r="G483" s="10">
        <v>45157.369606481479</v>
      </c>
      <c r="H483" s="10">
        <v>45157.417083333334</v>
      </c>
      <c r="I483" s="11">
        <v>1.1399999999999999</v>
      </c>
      <c r="J483" s="9">
        <v>5</v>
      </c>
      <c r="K483" s="9" t="s">
        <v>4</v>
      </c>
      <c r="L483" s="8">
        <v>7301</v>
      </c>
      <c r="M483" s="8" t="s">
        <v>53</v>
      </c>
      <c r="N483" s="8" t="s">
        <v>51</v>
      </c>
      <c r="O483" s="8"/>
      <c r="P483" s="12"/>
      <c r="Q483" s="13" t="s">
        <v>1302</v>
      </c>
    </row>
    <row r="484" spans="2:17">
      <c r="B484" s="8">
        <v>202301287</v>
      </c>
      <c r="C484" s="8">
        <v>6</v>
      </c>
      <c r="D484" s="8">
        <v>0</v>
      </c>
      <c r="E484" s="8">
        <v>0</v>
      </c>
      <c r="F484" s="9">
        <v>62</v>
      </c>
      <c r="G484" s="10">
        <v>45159.341793981483</v>
      </c>
      <c r="H484" s="10">
        <v>45159.438784722224</v>
      </c>
      <c r="I484" s="11">
        <v>2.33</v>
      </c>
      <c r="J484" s="9">
        <v>5</v>
      </c>
      <c r="K484" s="9" t="s">
        <v>4</v>
      </c>
      <c r="L484" s="8">
        <v>7301</v>
      </c>
      <c r="M484" s="8" t="s">
        <v>53</v>
      </c>
      <c r="N484" s="8" t="s">
        <v>275</v>
      </c>
      <c r="O484" s="8"/>
      <c r="P484" s="12"/>
      <c r="Q484" s="13" t="s">
        <v>1311</v>
      </c>
    </row>
    <row r="485" spans="2:17">
      <c r="B485" s="8">
        <v>202301481</v>
      </c>
      <c r="C485" s="8">
        <v>6</v>
      </c>
      <c r="D485" s="8">
        <v>1</v>
      </c>
      <c r="E485" s="8">
        <v>150</v>
      </c>
      <c r="F485" s="9">
        <v>162</v>
      </c>
      <c r="G485" s="10">
        <v>45161.820081018515</v>
      </c>
      <c r="H485" s="10">
        <v>45161.875740740739</v>
      </c>
      <c r="I485" s="11">
        <v>1.34</v>
      </c>
      <c r="J485" s="9">
        <v>26</v>
      </c>
      <c r="K485" s="9" t="s">
        <v>4</v>
      </c>
      <c r="L485" s="8">
        <v>7301</v>
      </c>
      <c r="M485" s="8" t="s">
        <v>53</v>
      </c>
      <c r="N485" s="8" t="s">
        <v>51</v>
      </c>
      <c r="O485" s="8"/>
      <c r="P485" s="12"/>
      <c r="Q485" s="13" t="s">
        <v>1335</v>
      </c>
    </row>
    <row r="486" spans="2:17">
      <c r="B486" s="8">
        <v>202301508</v>
      </c>
      <c r="C486" s="8">
        <v>6</v>
      </c>
      <c r="D486" s="8">
        <v>0</v>
      </c>
      <c r="E486" s="8">
        <v>0</v>
      </c>
      <c r="F486" s="9">
        <v>88</v>
      </c>
      <c r="G486" s="10">
        <v>45163.558472222219</v>
      </c>
      <c r="H486" s="10">
        <v>45163.694328703707</v>
      </c>
      <c r="I486" s="11">
        <v>3.26</v>
      </c>
      <c r="J486" s="9">
        <v>26</v>
      </c>
      <c r="K486" s="9" t="s">
        <v>4</v>
      </c>
      <c r="L486" s="8">
        <v>7301</v>
      </c>
      <c r="M486" s="8" t="s">
        <v>53</v>
      </c>
      <c r="N486" s="8" t="s">
        <v>275</v>
      </c>
      <c r="O486" s="8"/>
      <c r="P486" s="12"/>
      <c r="Q486" s="13" t="s">
        <v>1336</v>
      </c>
    </row>
    <row r="487" spans="2:17">
      <c r="B487" s="8">
        <v>202301532</v>
      </c>
      <c r="C487" s="8">
        <v>6</v>
      </c>
      <c r="D487" s="8">
        <v>0</v>
      </c>
      <c r="E487" s="8">
        <v>0</v>
      </c>
      <c r="F487" s="9">
        <v>17</v>
      </c>
      <c r="G487" s="10">
        <v>45164.816134259258</v>
      </c>
      <c r="H487" s="10">
        <v>45164.916319444441</v>
      </c>
      <c r="I487" s="11">
        <v>2.4</v>
      </c>
      <c r="J487" s="9">
        <v>26</v>
      </c>
      <c r="K487" s="9" t="s">
        <v>4</v>
      </c>
      <c r="L487" s="8">
        <v>7301</v>
      </c>
      <c r="M487" s="8" t="s">
        <v>53</v>
      </c>
      <c r="N487" s="8" t="s">
        <v>275</v>
      </c>
      <c r="O487" s="8"/>
      <c r="P487" s="12"/>
      <c r="Q487" s="13" t="s">
        <v>1338</v>
      </c>
    </row>
    <row r="488" spans="2:17">
      <c r="B488" s="8">
        <v>202301680</v>
      </c>
      <c r="C488" s="8">
        <v>6</v>
      </c>
      <c r="D488" s="8">
        <v>1</v>
      </c>
      <c r="E488" s="8">
        <v>100</v>
      </c>
      <c r="F488" s="9">
        <v>64</v>
      </c>
      <c r="G488" s="10">
        <v>45195.836898148147</v>
      </c>
      <c r="H488" s="10">
        <v>45195.889884259261</v>
      </c>
      <c r="I488" s="11">
        <v>1.27</v>
      </c>
      <c r="J488" s="9">
        <v>26</v>
      </c>
      <c r="K488" s="9" t="s">
        <v>4</v>
      </c>
      <c r="L488" s="8">
        <v>7301</v>
      </c>
      <c r="M488" s="8" t="s">
        <v>53</v>
      </c>
      <c r="N488" s="8" t="s">
        <v>51</v>
      </c>
      <c r="O488" s="8"/>
      <c r="P488" s="12"/>
      <c r="Q488" s="13" t="s">
        <v>1342</v>
      </c>
    </row>
    <row r="489" spans="2:17">
      <c r="B489" s="8">
        <v>202301710</v>
      </c>
      <c r="C489" s="8">
        <v>6</v>
      </c>
      <c r="D489" s="8">
        <v>1</v>
      </c>
      <c r="E489" s="8">
        <v>15</v>
      </c>
      <c r="F489" s="9">
        <v>6</v>
      </c>
      <c r="G489" s="10">
        <v>45201.747013888889</v>
      </c>
      <c r="H489" s="10">
        <v>45201.84138888889</v>
      </c>
      <c r="I489" s="11">
        <v>2.27</v>
      </c>
      <c r="J489" s="9">
        <v>18</v>
      </c>
      <c r="K489" s="9" t="s">
        <v>4</v>
      </c>
      <c r="L489" s="8">
        <v>7301</v>
      </c>
      <c r="M489" s="8" t="s">
        <v>53</v>
      </c>
      <c r="N489" s="8" t="s">
        <v>51</v>
      </c>
      <c r="O489" s="8"/>
      <c r="P489" s="12"/>
      <c r="Q489" s="13" t="s">
        <v>1343</v>
      </c>
    </row>
    <row r="490" spans="2:17">
      <c r="B490" s="8">
        <v>202301850</v>
      </c>
      <c r="C490" s="8">
        <v>6</v>
      </c>
      <c r="D490" s="8">
        <v>4</v>
      </c>
      <c r="E490" s="8">
        <v>695</v>
      </c>
      <c r="F490" s="9">
        <v>235</v>
      </c>
      <c r="G490" s="10">
        <v>45227.867442129631</v>
      </c>
      <c r="H490" s="10">
        <v>45227.930983796294</v>
      </c>
      <c r="I490" s="11">
        <v>1.53</v>
      </c>
      <c r="J490" s="9">
        <v>31</v>
      </c>
      <c r="K490" s="9" t="s">
        <v>4</v>
      </c>
      <c r="L490" s="8">
        <v>7301</v>
      </c>
      <c r="M490" s="8" t="s">
        <v>53</v>
      </c>
      <c r="N490" s="8" t="s">
        <v>51</v>
      </c>
      <c r="O490" s="8"/>
      <c r="P490" s="12"/>
      <c r="Q490" s="13" t="s">
        <v>1357</v>
      </c>
    </row>
    <row r="491" spans="2:17">
      <c r="B491" s="8">
        <v>202301973</v>
      </c>
      <c r="C491" s="8">
        <v>6</v>
      </c>
      <c r="D491" s="8">
        <v>18</v>
      </c>
      <c r="E491" s="8">
        <v>2150</v>
      </c>
      <c r="F491" s="9">
        <v>636</v>
      </c>
      <c r="G491" s="10">
        <v>45246.881840277776</v>
      </c>
      <c r="H491" s="10">
        <v>45246.899641203701</v>
      </c>
      <c r="I491" s="11">
        <v>0.43</v>
      </c>
      <c r="J491" s="9">
        <v>30</v>
      </c>
      <c r="K491" s="9" t="s">
        <v>4</v>
      </c>
      <c r="L491" s="8">
        <v>7301</v>
      </c>
      <c r="M491" s="8" t="s">
        <v>53</v>
      </c>
      <c r="N491" s="8" t="s">
        <v>51</v>
      </c>
      <c r="O491" s="8"/>
      <c r="P491" s="12"/>
      <c r="Q491" s="13" t="s">
        <v>1366</v>
      </c>
    </row>
    <row r="492" spans="2:17">
      <c r="B492" s="8">
        <v>202301973</v>
      </c>
      <c r="C492" s="8">
        <v>6</v>
      </c>
      <c r="D492" s="8">
        <v>55</v>
      </c>
      <c r="E492" s="8">
        <v>2790</v>
      </c>
      <c r="F492" s="9">
        <v>627</v>
      </c>
      <c r="G492" s="10">
        <v>45246.881840277776</v>
      </c>
      <c r="H492" s="10">
        <v>45246.919085648151</v>
      </c>
      <c r="I492" s="11">
        <v>0.89</v>
      </c>
      <c r="J492" s="9">
        <v>30</v>
      </c>
      <c r="K492" s="9" t="s">
        <v>4</v>
      </c>
      <c r="L492" s="8">
        <v>7301</v>
      </c>
      <c r="M492" s="8" t="s">
        <v>53</v>
      </c>
      <c r="N492" s="8" t="s">
        <v>51</v>
      </c>
      <c r="O492" s="8"/>
      <c r="P492" s="12"/>
      <c r="Q492" s="13" t="s">
        <v>1366</v>
      </c>
    </row>
    <row r="493" spans="2:17">
      <c r="B493" s="8">
        <v>202302068</v>
      </c>
      <c r="C493" s="8">
        <v>6</v>
      </c>
      <c r="D493" s="8">
        <v>0</v>
      </c>
      <c r="E493" s="8">
        <v>0</v>
      </c>
      <c r="F493" s="9">
        <v>31</v>
      </c>
      <c r="G493" s="10">
        <v>45270.729166666664</v>
      </c>
      <c r="H493" s="10">
        <v>45270.802083333336</v>
      </c>
      <c r="I493" s="11">
        <v>1.75</v>
      </c>
      <c r="J493" s="9">
        <v>26</v>
      </c>
      <c r="K493" s="9" t="s">
        <v>4</v>
      </c>
      <c r="L493" s="8">
        <v>7301</v>
      </c>
      <c r="M493" s="8" t="s">
        <v>53</v>
      </c>
      <c r="N493" s="8" t="s">
        <v>275</v>
      </c>
      <c r="O493" s="8"/>
      <c r="P493" s="12"/>
      <c r="Q493" s="13" t="s">
        <v>1369</v>
      </c>
    </row>
    <row r="494" spans="2:17">
      <c r="B494" s="8">
        <v>202302132</v>
      </c>
      <c r="C494" s="8">
        <v>6</v>
      </c>
      <c r="D494" s="8">
        <v>1</v>
      </c>
      <c r="E494" s="8">
        <v>45</v>
      </c>
      <c r="F494" s="9">
        <v>30</v>
      </c>
      <c r="G494" s="10">
        <v>45283.972731481481</v>
      </c>
      <c r="H494" s="10">
        <v>45283.994490740741</v>
      </c>
      <c r="I494" s="11">
        <v>0.52</v>
      </c>
      <c r="J494" s="9">
        <v>17</v>
      </c>
      <c r="K494" s="9" t="s">
        <v>4</v>
      </c>
      <c r="L494" s="8">
        <v>7301</v>
      </c>
      <c r="M494" s="8" t="s">
        <v>53</v>
      </c>
      <c r="N494" s="8" t="s">
        <v>51</v>
      </c>
      <c r="O494" s="8"/>
      <c r="P494" s="12"/>
      <c r="Q494" s="13" t="s">
        <v>1376</v>
      </c>
    </row>
    <row r="495" spans="2:17">
      <c r="B495" s="8">
        <v>202400196</v>
      </c>
      <c r="C495" s="8">
        <v>6</v>
      </c>
      <c r="D495" s="8">
        <v>5</v>
      </c>
      <c r="E495" s="8">
        <v>360</v>
      </c>
      <c r="F495" s="9">
        <v>259</v>
      </c>
      <c r="G495" s="10">
        <v>45329.883622685185</v>
      </c>
      <c r="H495" s="10">
        <v>45329.906180555554</v>
      </c>
      <c r="I495" s="11">
        <v>0.54</v>
      </c>
      <c r="J495" s="9">
        <v>4</v>
      </c>
      <c r="K495" s="9" t="s">
        <v>4</v>
      </c>
      <c r="L495" s="8">
        <v>7301</v>
      </c>
      <c r="M495" s="8" t="s">
        <v>53</v>
      </c>
      <c r="N495" s="8" t="s">
        <v>51</v>
      </c>
      <c r="O495" s="8"/>
      <c r="P495" s="12"/>
      <c r="Q495" s="13" t="s">
        <v>1387</v>
      </c>
    </row>
    <row r="496" spans="2:17">
      <c r="B496" s="8">
        <v>202400317</v>
      </c>
      <c r="C496" s="8">
        <v>6</v>
      </c>
      <c r="D496" s="8">
        <v>2</v>
      </c>
      <c r="E496" s="8">
        <v>545</v>
      </c>
      <c r="F496" s="9">
        <v>57</v>
      </c>
      <c r="G496" s="10">
        <v>45350.746689814812</v>
      </c>
      <c r="H496" s="10">
        <v>45350.801388888889</v>
      </c>
      <c r="I496" s="11">
        <v>1.31</v>
      </c>
      <c r="J496" s="9">
        <v>26</v>
      </c>
      <c r="K496" s="9" t="s">
        <v>4</v>
      </c>
      <c r="L496" s="8">
        <v>7301</v>
      </c>
      <c r="M496" s="8" t="s">
        <v>53</v>
      </c>
      <c r="N496" s="8" t="s">
        <v>51</v>
      </c>
      <c r="O496" s="8"/>
      <c r="P496" s="12"/>
      <c r="Q496" s="13" t="s">
        <v>1394</v>
      </c>
    </row>
    <row r="497" spans="2:17">
      <c r="B497" s="8">
        <v>202400461</v>
      </c>
      <c r="C497" s="8">
        <v>6</v>
      </c>
      <c r="D497" s="8">
        <v>3</v>
      </c>
      <c r="E497" s="8">
        <v>220</v>
      </c>
      <c r="F497" s="9">
        <v>12</v>
      </c>
      <c r="G497" s="10">
        <v>45385.420601851853</v>
      </c>
      <c r="H497" s="10">
        <v>45385.49591435185</v>
      </c>
      <c r="I497" s="11">
        <v>1.81</v>
      </c>
      <c r="J497" s="9">
        <v>30</v>
      </c>
      <c r="K497" s="9" t="s">
        <v>4</v>
      </c>
      <c r="L497" s="8">
        <v>7301</v>
      </c>
      <c r="M497" s="8" t="s">
        <v>53</v>
      </c>
      <c r="N497" s="8" t="s">
        <v>51</v>
      </c>
      <c r="O497" s="8"/>
      <c r="P497" s="12"/>
      <c r="Q497" s="13" t="s">
        <v>1404</v>
      </c>
    </row>
    <row r="498" spans="2:17">
      <c r="B498" s="8">
        <v>202400567</v>
      </c>
      <c r="C498" s="8">
        <v>6</v>
      </c>
      <c r="D498" s="8">
        <v>18</v>
      </c>
      <c r="E498" s="8">
        <v>570</v>
      </c>
      <c r="F498" s="9">
        <v>67</v>
      </c>
      <c r="G498" s="10">
        <v>45411.657673611109</v>
      </c>
      <c r="H498" s="10">
        <v>45411.687164351853</v>
      </c>
      <c r="I498" s="11">
        <v>0.71</v>
      </c>
      <c r="J498" s="9">
        <v>5</v>
      </c>
      <c r="K498" s="9" t="s">
        <v>4</v>
      </c>
      <c r="L498" s="8">
        <v>7301</v>
      </c>
      <c r="M498" s="8" t="s">
        <v>53</v>
      </c>
      <c r="N498" s="8" t="s">
        <v>51</v>
      </c>
      <c r="O498" s="8"/>
      <c r="P498" s="12"/>
      <c r="Q498" s="13" t="s">
        <v>1411</v>
      </c>
    </row>
    <row r="499" spans="2:17">
      <c r="B499" s="8">
        <v>202400669</v>
      </c>
      <c r="C499" s="8">
        <v>6</v>
      </c>
      <c r="D499" s="8">
        <v>24</v>
      </c>
      <c r="E499" s="8">
        <v>2143</v>
      </c>
      <c r="F499" s="9">
        <v>80</v>
      </c>
      <c r="G499" s="10">
        <v>45419.486805555556</v>
      </c>
      <c r="H499" s="10">
        <v>45419.527905092589</v>
      </c>
      <c r="I499" s="11">
        <v>0.99</v>
      </c>
      <c r="J499" s="9">
        <v>5</v>
      </c>
      <c r="K499" s="9" t="s">
        <v>4</v>
      </c>
      <c r="L499" s="8">
        <v>7301</v>
      </c>
      <c r="M499" s="8" t="s">
        <v>53</v>
      </c>
      <c r="N499" s="8" t="s">
        <v>51</v>
      </c>
      <c r="O499" s="8"/>
      <c r="P499" s="12"/>
      <c r="Q499" s="13" t="s">
        <v>1418</v>
      </c>
    </row>
    <row r="500" spans="2:17">
      <c r="B500" s="8">
        <v>202400838</v>
      </c>
      <c r="C500" s="8">
        <v>6</v>
      </c>
      <c r="D500" s="8">
        <v>0</v>
      </c>
      <c r="E500" s="8">
        <v>0</v>
      </c>
      <c r="F500" s="9">
        <v>100</v>
      </c>
      <c r="G500" s="10">
        <v>45446.7815162037</v>
      </c>
      <c r="H500" s="10">
        <v>45446.808576388888</v>
      </c>
      <c r="I500" s="11">
        <v>0.65</v>
      </c>
      <c r="J500" s="9">
        <v>26</v>
      </c>
      <c r="K500" s="9" t="s">
        <v>4</v>
      </c>
      <c r="L500" s="8">
        <v>7301</v>
      </c>
      <c r="M500" s="8" t="s">
        <v>53</v>
      </c>
      <c r="N500" s="8" t="s">
        <v>275</v>
      </c>
      <c r="O500" s="8"/>
      <c r="P500" s="12"/>
      <c r="Q500" s="13" t="s">
        <v>1430</v>
      </c>
    </row>
    <row r="501" spans="2:17">
      <c r="B501" s="8">
        <v>202400840</v>
      </c>
      <c r="C501" s="8">
        <v>6</v>
      </c>
      <c r="D501" s="8">
        <v>0</v>
      </c>
      <c r="E501" s="8">
        <v>0</v>
      </c>
      <c r="F501" s="9">
        <v>23</v>
      </c>
      <c r="G501" s="10">
        <v>45446.812835648147</v>
      </c>
      <c r="H501" s="10">
        <v>45446.891053240739</v>
      </c>
      <c r="I501" s="11">
        <v>1.88</v>
      </c>
      <c r="J501" s="9">
        <v>26</v>
      </c>
      <c r="K501" s="9" t="s">
        <v>4</v>
      </c>
      <c r="L501" s="8">
        <v>7301</v>
      </c>
      <c r="M501" s="8" t="s">
        <v>53</v>
      </c>
      <c r="N501" s="8" t="s">
        <v>275</v>
      </c>
      <c r="O501" s="8"/>
      <c r="P501" s="12"/>
      <c r="Q501" s="13" t="s">
        <v>1431</v>
      </c>
    </row>
    <row r="502" spans="2:17">
      <c r="B502" s="8">
        <v>202400849</v>
      </c>
      <c r="C502" s="8">
        <v>6</v>
      </c>
      <c r="D502" s="8">
        <v>0</v>
      </c>
      <c r="E502" s="8">
        <v>0</v>
      </c>
      <c r="F502" s="9">
        <v>23</v>
      </c>
      <c r="G502" s="10">
        <v>45447.820798611108</v>
      </c>
      <c r="H502" s="10">
        <v>45447.899305555555</v>
      </c>
      <c r="I502" s="11">
        <v>1.88</v>
      </c>
      <c r="J502" s="9">
        <v>26</v>
      </c>
      <c r="K502" s="9" t="s">
        <v>4</v>
      </c>
      <c r="L502" s="8">
        <v>7301</v>
      </c>
      <c r="M502" s="8" t="s">
        <v>53</v>
      </c>
      <c r="N502" s="8" t="s">
        <v>275</v>
      </c>
      <c r="O502" s="8"/>
      <c r="P502" s="12"/>
      <c r="Q502" s="13" t="s">
        <v>1433</v>
      </c>
    </row>
    <row r="503" spans="2:17">
      <c r="B503" s="8">
        <v>202400932</v>
      </c>
      <c r="C503" s="8">
        <v>6</v>
      </c>
      <c r="D503" s="8">
        <v>9</v>
      </c>
      <c r="E503" s="8">
        <v>305</v>
      </c>
      <c r="F503" s="9">
        <v>30</v>
      </c>
      <c r="G503" s="10">
        <v>45456.486504629633</v>
      </c>
      <c r="H503" s="10">
        <v>45456.582881944443</v>
      </c>
      <c r="I503" s="11">
        <v>2.31</v>
      </c>
      <c r="J503" s="9">
        <v>4</v>
      </c>
      <c r="K503" s="9" t="s">
        <v>4</v>
      </c>
      <c r="L503" s="8">
        <v>7301</v>
      </c>
      <c r="M503" s="8" t="s">
        <v>53</v>
      </c>
      <c r="N503" s="8" t="s">
        <v>51</v>
      </c>
      <c r="O503" s="8"/>
      <c r="P503" s="12"/>
      <c r="Q503" s="13" t="s">
        <v>1449</v>
      </c>
    </row>
    <row r="504" spans="2:17">
      <c r="B504" s="8">
        <v>202400932</v>
      </c>
      <c r="C504" s="8">
        <v>6</v>
      </c>
      <c r="D504" s="8">
        <v>14</v>
      </c>
      <c r="E504" s="8">
        <v>610</v>
      </c>
      <c r="F504" s="9">
        <v>26</v>
      </c>
      <c r="G504" s="10">
        <v>45456.486504629633</v>
      </c>
      <c r="H504" s="10">
        <v>45456.751377314817</v>
      </c>
      <c r="I504" s="11">
        <v>6.36</v>
      </c>
      <c r="J504" s="9">
        <v>4</v>
      </c>
      <c r="K504" s="9" t="s">
        <v>4</v>
      </c>
      <c r="L504" s="8">
        <v>7301</v>
      </c>
      <c r="M504" s="8" t="s">
        <v>53</v>
      </c>
      <c r="N504" s="8" t="s">
        <v>51</v>
      </c>
      <c r="O504" s="8"/>
      <c r="P504" s="12"/>
      <c r="Q504" s="13" t="s">
        <v>1449</v>
      </c>
    </row>
    <row r="505" spans="2:17">
      <c r="B505" s="8">
        <v>202400932</v>
      </c>
      <c r="C505" s="8">
        <v>6</v>
      </c>
      <c r="D505" s="8">
        <v>9</v>
      </c>
      <c r="E505" s="8">
        <v>305</v>
      </c>
      <c r="F505" s="9">
        <v>30</v>
      </c>
      <c r="G505" s="10">
        <v>45456.645185185182</v>
      </c>
      <c r="H505" s="10">
        <v>45456.729050925926</v>
      </c>
      <c r="I505" s="11">
        <v>2.0099999999999998</v>
      </c>
      <c r="J505" s="9">
        <v>4</v>
      </c>
      <c r="K505" s="9" t="s">
        <v>4</v>
      </c>
      <c r="L505" s="8">
        <v>7301</v>
      </c>
      <c r="M505" s="8" t="s">
        <v>53</v>
      </c>
      <c r="N505" s="8" t="s">
        <v>51</v>
      </c>
      <c r="O505" s="8"/>
      <c r="P505" s="12"/>
      <c r="Q505" s="13" t="s">
        <v>1449</v>
      </c>
    </row>
    <row r="506" spans="2:17">
      <c r="B506" s="8">
        <v>202400948</v>
      </c>
      <c r="C506" s="8">
        <v>6</v>
      </c>
      <c r="D506" s="8">
        <v>10</v>
      </c>
      <c r="E506" s="8">
        <v>1078</v>
      </c>
      <c r="F506" s="9">
        <v>11</v>
      </c>
      <c r="G506" s="10">
        <v>45456.691087962965</v>
      </c>
      <c r="H506" s="10">
        <v>45456.769201388888</v>
      </c>
      <c r="I506" s="11">
        <v>1.87</v>
      </c>
      <c r="J506" s="9">
        <v>5</v>
      </c>
      <c r="K506" s="9" t="s">
        <v>4</v>
      </c>
      <c r="L506" s="8">
        <v>7301</v>
      </c>
      <c r="M506" s="8" t="s">
        <v>53</v>
      </c>
      <c r="N506" s="8" t="s">
        <v>51</v>
      </c>
      <c r="O506" s="8"/>
      <c r="P506" s="12"/>
      <c r="Q506" s="13" t="s">
        <v>1452</v>
      </c>
    </row>
    <row r="507" spans="2:17">
      <c r="B507" s="8">
        <v>202400948</v>
      </c>
      <c r="C507" s="8">
        <v>6</v>
      </c>
      <c r="D507" s="8">
        <v>4</v>
      </c>
      <c r="E507" s="8">
        <v>295</v>
      </c>
      <c r="F507" s="9">
        <v>22</v>
      </c>
      <c r="G507" s="10">
        <v>45456.691087962965</v>
      </c>
      <c r="H507" s="10">
        <v>45456.730949074074</v>
      </c>
      <c r="I507" s="11">
        <v>0.96</v>
      </c>
      <c r="J507" s="9">
        <v>5</v>
      </c>
      <c r="K507" s="9" t="s">
        <v>4</v>
      </c>
      <c r="L507" s="8">
        <v>7301</v>
      </c>
      <c r="M507" s="8" t="s">
        <v>53</v>
      </c>
      <c r="N507" s="8" t="s">
        <v>51</v>
      </c>
      <c r="O507" s="8"/>
      <c r="P507" s="12"/>
      <c r="Q507" s="13" t="s">
        <v>1452</v>
      </c>
    </row>
    <row r="508" spans="2:17">
      <c r="B508" s="8">
        <v>202401018</v>
      </c>
      <c r="C508" s="8">
        <v>6</v>
      </c>
      <c r="D508" s="8">
        <v>6</v>
      </c>
      <c r="E508" s="8">
        <v>495</v>
      </c>
      <c r="F508" s="9">
        <v>7</v>
      </c>
      <c r="G508" s="10">
        <v>45464.33185185185</v>
      </c>
      <c r="H508" s="10">
        <v>45464.427141203705</v>
      </c>
      <c r="I508" s="11">
        <v>2.29</v>
      </c>
      <c r="J508" s="9">
        <v>5</v>
      </c>
      <c r="K508" s="9" t="s">
        <v>4</v>
      </c>
      <c r="L508" s="8">
        <v>7301</v>
      </c>
      <c r="M508" s="8" t="s">
        <v>53</v>
      </c>
      <c r="N508" s="8" t="s">
        <v>51</v>
      </c>
      <c r="O508" s="8"/>
      <c r="P508" s="12"/>
      <c r="Q508" s="13" t="s">
        <v>1460</v>
      </c>
    </row>
    <row r="509" spans="2:17">
      <c r="B509" s="8">
        <v>202401020</v>
      </c>
      <c r="C509" s="8">
        <v>6</v>
      </c>
      <c r="D509" s="8">
        <v>5</v>
      </c>
      <c r="E509" s="8">
        <v>200</v>
      </c>
      <c r="F509" s="9">
        <v>149</v>
      </c>
      <c r="G509" s="10">
        <v>45464.33390046296</v>
      </c>
      <c r="H509" s="10">
        <v>45464.388159722221</v>
      </c>
      <c r="I509" s="11">
        <v>1.3</v>
      </c>
      <c r="J509" s="9">
        <v>4</v>
      </c>
      <c r="K509" s="9" t="s">
        <v>4</v>
      </c>
      <c r="L509" s="8">
        <v>7301</v>
      </c>
      <c r="M509" s="8" t="s">
        <v>53</v>
      </c>
      <c r="N509" s="8" t="s">
        <v>51</v>
      </c>
      <c r="O509" s="8"/>
      <c r="P509" s="12"/>
      <c r="Q509" s="13" t="s">
        <v>1461</v>
      </c>
    </row>
    <row r="510" spans="2:17">
      <c r="B510" s="8">
        <v>202401023</v>
      </c>
      <c r="C510" s="8">
        <v>6</v>
      </c>
      <c r="D510" s="8">
        <v>1</v>
      </c>
      <c r="E510" s="8">
        <v>100</v>
      </c>
      <c r="F510" s="9">
        <v>108</v>
      </c>
      <c r="G510" s="10">
        <v>45464.34710648148</v>
      </c>
      <c r="H510" s="10">
        <v>45464.44023148148</v>
      </c>
      <c r="I510" s="11">
        <v>2.2400000000000002</v>
      </c>
      <c r="J510" s="9">
        <v>5</v>
      </c>
      <c r="K510" s="9" t="s">
        <v>4</v>
      </c>
      <c r="L510" s="8">
        <v>7301</v>
      </c>
      <c r="M510" s="8" t="s">
        <v>53</v>
      </c>
      <c r="N510" s="8" t="s">
        <v>51</v>
      </c>
      <c r="O510" s="8"/>
      <c r="P510" s="12"/>
      <c r="Q510" s="13" t="s">
        <v>1462</v>
      </c>
    </row>
    <row r="511" spans="2:17">
      <c r="B511" s="8">
        <v>202401030</v>
      </c>
      <c r="C511" s="8">
        <v>6</v>
      </c>
      <c r="D511" s="8">
        <v>1</v>
      </c>
      <c r="E511" s="8">
        <v>30</v>
      </c>
      <c r="F511" s="9">
        <v>8</v>
      </c>
      <c r="G511" s="10">
        <v>45464.357604166667</v>
      </c>
      <c r="H511" s="10">
        <v>45464.536006944443</v>
      </c>
      <c r="I511" s="11">
        <v>4.28</v>
      </c>
      <c r="J511" s="9">
        <v>1</v>
      </c>
      <c r="K511" s="9" t="s">
        <v>4</v>
      </c>
      <c r="L511" s="8">
        <v>7301</v>
      </c>
      <c r="M511" s="8" t="s">
        <v>53</v>
      </c>
      <c r="N511" s="8" t="s">
        <v>51</v>
      </c>
      <c r="O511" s="8"/>
      <c r="P511" s="12"/>
      <c r="Q511" s="13" t="s">
        <v>1467</v>
      </c>
    </row>
    <row r="512" spans="2:17">
      <c r="B512" s="8">
        <v>202401039</v>
      </c>
      <c r="C512" s="8">
        <v>6</v>
      </c>
      <c r="D512" s="8">
        <v>41</v>
      </c>
      <c r="E512" s="8">
        <v>1463</v>
      </c>
      <c r="F512" s="9">
        <v>259</v>
      </c>
      <c r="G512" s="10">
        <v>45464.401099537034</v>
      </c>
      <c r="H512" s="10">
        <v>45464.474074074074</v>
      </c>
      <c r="I512" s="11">
        <v>1.75</v>
      </c>
      <c r="J512" s="9">
        <v>4</v>
      </c>
      <c r="K512" s="9" t="s">
        <v>4</v>
      </c>
      <c r="L512" s="8">
        <v>7301</v>
      </c>
      <c r="M512" s="8" t="s">
        <v>53</v>
      </c>
      <c r="N512" s="8" t="s">
        <v>51</v>
      </c>
      <c r="O512" s="8"/>
      <c r="P512" s="12"/>
      <c r="Q512" s="13" t="s">
        <v>1468</v>
      </c>
    </row>
    <row r="513" spans="2:17">
      <c r="B513" s="8">
        <v>202401041</v>
      </c>
      <c r="C513" s="8">
        <v>6</v>
      </c>
      <c r="D513" s="8">
        <v>9</v>
      </c>
      <c r="E513" s="8">
        <v>280</v>
      </c>
      <c r="F513" s="9">
        <v>18</v>
      </c>
      <c r="G513" s="10">
        <v>45464.415254629632</v>
      </c>
      <c r="H513" s="10">
        <v>45464.596759259257</v>
      </c>
      <c r="I513" s="11">
        <v>4.3600000000000003</v>
      </c>
      <c r="J513" s="9">
        <v>5</v>
      </c>
      <c r="K513" s="9" t="s">
        <v>4</v>
      </c>
      <c r="L513" s="8">
        <v>7301</v>
      </c>
      <c r="M513" s="8" t="s">
        <v>53</v>
      </c>
      <c r="N513" s="8" t="s">
        <v>51</v>
      </c>
      <c r="O513" s="8"/>
      <c r="P513" s="12"/>
      <c r="Q513" s="13" t="s">
        <v>1469</v>
      </c>
    </row>
    <row r="514" spans="2:17">
      <c r="B514" s="8">
        <v>202401041</v>
      </c>
      <c r="C514" s="8">
        <v>6</v>
      </c>
      <c r="D514" s="8">
        <v>9</v>
      </c>
      <c r="E514" s="8">
        <v>290</v>
      </c>
      <c r="F514" s="9">
        <v>49</v>
      </c>
      <c r="G514" s="10">
        <v>45464.549432870372</v>
      </c>
      <c r="H514" s="10">
        <v>45464.596759259257</v>
      </c>
      <c r="I514" s="11">
        <v>1.1399999999999999</v>
      </c>
      <c r="J514" s="9">
        <v>5</v>
      </c>
      <c r="K514" s="9" t="s">
        <v>4</v>
      </c>
      <c r="L514" s="8">
        <v>7301</v>
      </c>
      <c r="M514" s="8" t="s">
        <v>53</v>
      </c>
      <c r="N514" s="8" t="s">
        <v>51</v>
      </c>
      <c r="O514" s="8"/>
      <c r="P514" s="12"/>
      <c r="Q514" s="13" t="s">
        <v>1469</v>
      </c>
    </row>
    <row r="515" spans="2:17">
      <c r="B515" s="8">
        <v>202401065</v>
      </c>
      <c r="C515" s="8">
        <v>6</v>
      </c>
      <c r="D515" s="8">
        <v>0</v>
      </c>
      <c r="E515" s="8">
        <v>0</v>
      </c>
      <c r="F515" s="9">
        <v>12</v>
      </c>
      <c r="G515" s="10">
        <v>45464.588449074072</v>
      </c>
      <c r="H515" s="10">
        <v>45464.665393518517</v>
      </c>
      <c r="I515" s="11">
        <v>1.85</v>
      </c>
      <c r="J515" s="9">
        <v>26</v>
      </c>
      <c r="K515" s="9" t="s">
        <v>4</v>
      </c>
      <c r="L515" s="8">
        <v>7301</v>
      </c>
      <c r="M515" s="8" t="s">
        <v>53</v>
      </c>
      <c r="N515" s="8" t="s">
        <v>275</v>
      </c>
      <c r="O515" s="8"/>
      <c r="P515" s="12"/>
      <c r="Q515" s="13" t="s">
        <v>1471</v>
      </c>
    </row>
    <row r="516" spans="2:17">
      <c r="B516" s="8">
        <v>202401160</v>
      </c>
      <c r="C516" s="8">
        <v>6</v>
      </c>
      <c r="D516" s="8">
        <v>20</v>
      </c>
      <c r="E516" s="8">
        <v>1990</v>
      </c>
      <c r="F516" s="9">
        <v>743</v>
      </c>
      <c r="G516" s="10">
        <v>45476.927465277775</v>
      </c>
      <c r="H516" s="10">
        <v>45476.933796296296</v>
      </c>
      <c r="I516" s="11">
        <v>0.15</v>
      </c>
      <c r="J516" s="9">
        <v>30</v>
      </c>
      <c r="K516" s="9" t="s">
        <v>4</v>
      </c>
      <c r="L516" s="8">
        <v>7301</v>
      </c>
      <c r="M516" s="8" t="s">
        <v>53</v>
      </c>
      <c r="N516" s="8" t="s">
        <v>51</v>
      </c>
      <c r="O516" s="8"/>
      <c r="P516" s="12"/>
      <c r="Q516" s="13" t="s">
        <v>1476</v>
      </c>
    </row>
    <row r="517" spans="2:17">
      <c r="B517" s="8">
        <v>202401160</v>
      </c>
      <c r="C517" s="8">
        <v>6</v>
      </c>
      <c r="D517" s="8">
        <v>14</v>
      </c>
      <c r="E517" s="8">
        <v>1373</v>
      </c>
      <c r="F517" s="9">
        <v>33</v>
      </c>
      <c r="G517" s="10">
        <v>45476.927465277775</v>
      </c>
      <c r="H517" s="10">
        <v>45476.954942129632</v>
      </c>
      <c r="I517" s="11">
        <v>0.66</v>
      </c>
      <c r="J517" s="9">
        <v>30</v>
      </c>
      <c r="K517" s="9" t="s">
        <v>4</v>
      </c>
      <c r="L517" s="8">
        <v>7301</v>
      </c>
      <c r="M517" s="8" t="s">
        <v>53</v>
      </c>
      <c r="N517" s="8" t="s">
        <v>51</v>
      </c>
      <c r="O517" s="8"/>
      <c r="P517" s="12"/>
      <c r="Q517" s="13" t="s">
        <v>1476</v>
      </c>
    </row>
    <row r="518" spans="2:17">
      <c r="B518" s="8">
        <v>202401181</v>
      </c>
      <c r="C518" s="8">
        <v>6</v>
      </c>
      <c r="D518" s="8">
        <v>0</v>
      </c>
      <c r="E518" s="8">
        <v>0</v>
      </c>
      <c r="F518" s="9">
        <v>19</v>
      </c>
      <c r="G518" s="10">
        <v>45481.209432870368</v>
      </c>
      <c r="H518" s="10">
        <v>45481.354328703703</v>
      </c>
      <c r="I518" s="11">
        <v>3.48</v>
      </c>
      <c r="J518" s="9">
        <v>4</v>
      </c>
      <c r="K518" s="9" t="s">
        <v>4</v>
      </c>
      <c r="L518" s="8">
        <v>7301</v>
      </c>
      <c r="M518" s="8" t="s">
        <v>53</v>
      </c>
      <c r="N518" s="8" t="s">
        <v>275</v>
      </c>
      <c r="O518" s="8"/>
      <c r="P518" s="12"/>
      <c r="Q518" s="13" t="s">
        <v>1477</v>
      </c>
    </row>
    <row r="519" spans="2:17">
      <c r="B519" s="8">
        <v>202401218</v>
      </c>
      <c r="C519" s="8">
        <v>6</v>
      </c>
      <c r="D519" s="8">
        <v>0</v>
      </c>
      <c r="E519" s="8">
        <v>0</v>
      </c>
      <c r="F519" s="9">
        <v>33</v>
      </c>
      <c r="G519" s="10">
        <v>45485.426979166667</v>
      </c>
      <c r="H519" s="10">
        <v>45485.503472222219</v>
      </c>
      <c r="I519" s="11">
        <v>1.84</v>
      </c>
      <c r="J519" s="9">
        <v>20</v>
      </c>
      <c r="K519" s="9" t="s">
        <v>4</v>
      </c>
      <c r="L519" s="8">
        <v>7301</v>
      </c>
      <c r="M519" s="8" t="s">
        <v>53</v>
      </c>
      <c r="N519" s="8" t="s">
        <v>275</v>
      </c>
      <c r="O519" s="8"/>
      <c r="P519" s="12"/>
      <c r="Q519" s="13" t="s">
        <v>1480</v>
      </c>
    </row>
    <row r="520" spans="2:17">
      <c r="B520" s="8">
        <v>202401356</v>
      </c>
      <c r="C520" s="8">
        <v>6</v>
      </c>
      <c r="D520" s="8">
        <v>1</v>
      </c>
      <c r="E520" s="8">
        <v>45</v>
      </c>
      <c r="F520" s="9">
        <v>17</v>
      </c>
      <c r="G520" s="10">
        <v>45506.312094907407</v>
      </c>
      <c r="H520" s="10">
        <v>45506.627013888887</v>
      </c>
      <c r="I520" s="11">
        <v>7.56</v>
      </c>
      <c r="J520" s="9">
        <v>4</v>
      </c>
      <c r="K520" s="9" t="s">
        <v>4</v>
      </c>
      <c r="L520" s="8">
        <v>7301</v>
      </c>
      <c r="M520" s="8" t="s">
        <v>53</v>
      </c>
      <c r="N520" s="8" t="s">
        <v>51</v>
      </c>
      <c r="O520" s="8"/>
      <c r="P520" s="12"/>
      <c r="Q520" s="13" t="s">
        <v>1499</v>
      </c>
    </row>
    <row r="521" spans="2:17">
      <c r="B521" s="8">
        <v>202401642</v>
      </c>
      <c r="C521" s="8">
        <v>6</v>
      </c>
      <c r="D521" s="8">
        <v>0</v>
      </c>
      <c r="E521" s="8">
        <v>0</v>
      </c>
      <c r="F521" s="9">
        <v>100</v>
      </c>
      <c r="G521" s="10">
        <v>45539.508888888886</v>
      </c>
      <c r="H521" s="10">
        <v>45539.541666666664</v>
      </c>
      <c r="I521" s="11">
        <v>0.79</v>
      </c>
      <c r="J521" s="9">
        <v>10</v>
      </c>
      <c r="K521" s="9" t="s">
        <v>4</v>
      </c>
      <c r="L521" s="8">
        <v>7301</v>
      </c>
      <c r="M521" s="8" t="s">
        <v>53</v>
      </c>
      <c r="N521" s="8" t="s">
        <v>275</v>
      </c>
      <c r="O521" s="8"/>
      <c r="P521" s="12"/>
      <c r="Q521" s="13" t="s">
        <v>1527</v>
      </c>
    </row>
    <row r="522" spans="2:17">
      <c r="B522" s="8">
        <v>202401853</v>
      </c>
      <c r="C522" s="8">
        <v>6</v>
      </c>
      <c r="D522" s="8">
        <v>11</v>
      </c>
      <c r="E522" s="8">
        <v>545</v>
      </c>
      <c r="F522" s="9">
        <v>21</v>
      </c>
      <c r="G522" s="10">
        <v>45590.571469907409</v>
      </c>
      <c r="H522" s="10">
        <v>45590.609236111108</v>
      </c>
      <c r="I522" s="11">
        <v>0.91</v>
      </c>
      <c r="J522" s="9">
        <v>5</v>
      </c>
      <c r="K522" s="9" t="s">
        <v>4</v>
      </c>
      <c r="L522" s="8">
        <v>7301</v>
      </c>
      <c r="M522" s="8" t="s">
        <v>53</v>
      </c>
      <c r="N522" s="8" t="s">
        <v>51</v>
      </c>
      <c r="O522" s="8"/>
      <c r="P522" s="12"/>
      <c r="Q522" s="13" t="s">
        <v>1540</v>
      </c>
    </row>
    <row r="523" spans="2:17">
      <c r="B523" s="8">
        <v>202401853</v>
      </c>
      <c r="C523" s="8">
        <v>6</v>
      </c>
      <c r="D523" s="8">
        <v>4</v>
      </c>
      <c r="E523" s="8">
        <v>110</v>
      </c>
      <c r="F523" s="9">
        <v>4</v>
      </c>
      <c r="G523" s="10">
        <v>45590.571469907409</v>
      </c>
      <c r="H523" s="10">
        <v>45590.645949074074</v>
      </c>
      <c r="I523" s="11">
        <v>1.79</v>
      </c>
      <c r="J523" s="9">
        <v>5</v>
      </c>
      <c r="K523" s="9" t="s">
        <v>4</v>
      </c>
      <c r="L523" s="8">
        <v>7301</v>
      </c>
      <c r="M523" s="8" t="s">
        <v>53</v>
      </c>
      <c r="N523" s="8" t="s">
        <v>51</v>
      </c>
      <c r="O523" s="8"/>
      <c r="P523" s="12"/>
      <c r="Q523" s="13" t="s">
        <v>1540</v>
      </c>
    </row>
    <row r="524" spans="2:17">
      <c r="B524" s="8">
        <v>202500061</v>
      </c>
      <c r="C524" s="8">
        <v>6</v>
      </c>
      <c r="D524" s="8">
        <v>1</v>
      </c>
      <c r="E524" s="8">
        <v>75</v>
      </c>
      <c r="F524" s="9">
        <v>23</v>
      </c>
      <c r="G524" s="10">
        <v>45670.525902777779</v>
      </c>
      <c r="H524" s="10">
        <v>45670.572997685187</v>
      </c>
      <c r="I524" s="11">
        <v>1.1299999999999999</v>
      </c>
      <c r="J524" s="9">
        <v>30</v>
      </c>
      <c r="K524" s="9" t="s">
        <v>4</v>
      </c>
      <c r="L524" s="8">
        <v>7301</v>
      </c>
      <c r="M524" s="8" t="s">
        <v>53</v>
      </c>
      <c r="N524" s="8" t="s">
        <v>51</v>
      </c>
      <c r="O524" s="8"/>
      <c r="P524" s="12"/>
      <c r="Q524" s="13" t="s">
        <v>1559</v>
      </c>
    </row>
    <row r="525" spans="2:17">
      <c r="B525" s="8">
        <v>202500074</v>
      </c>
      <c r="C525" s="8">
        <v>6</v>
      </c>
      <c r="D525" s="8">
        <v>0</v>
      </c>
      <c r="E525" s="8">
        <v>0</v>
      </c>
      <c r="F525" s="9">
        <v>27</v>
      </c>
      <c r="G525" s="10">
        <v>45672.709421296298</v>
      </c>
      <c r="H525" s="10">
        <v>45672.739583333336</v>
      </c>
      <c r="I525" s="11">
        <v>0.72</v>
      </c>
      <c r="J525" s="9">
        <v>26</v>
      </c>
      <c r="K525" s="9" t="s">
        <v>4</v>
      </c>
      <c r="L525" s="8">
        <v>7301</v>
      </c>
      <c r="M525" s="8" t="s">
        <v>53</v>
      </c>
      <c r="N525" s="8" t="s">
        <v>275</v>
      </c>
      <c r="O525" s="8"/>
      <c r="P525" s="12"/>
      <c r="Q525" s="13" t="s">
        <v>1562</v>
      </c>
    </row>
    <row r="526" spans="2:17">
      <c r="B526" s="8">
        <v>202500085</v>
      </c>
      <c r="C526" s="8">
        <v>6</v>
      </c>
      <c r="D526" s="8">
        <v>11</v>
      </c>
      <c r="E526" s="8">
        <v>500</v>
      </c>
      <c r="F526" s="9">
        <v>73</v>
      </c>
      <c r="G526" s="10">
        <v>45675.379189814812</v>
      </c>
      <c r="H526" s="10">
        <v>45675.455717592595</v>
      </c>
      <c r="I526" s="11">
        <v>1.84</v>
      </c>
      <c r="J526" s="9">
        <v>31</v>
      </c>
      <c r="K526" s="9" t="s">
        <v>4</v>
      </c>
      <c r="L526" s="8">
        <v>7301</v>
      </c>
      <c r="M526" s="8" t="s">
        <v>53</v>
      </c>
      <c r="N526" s="8" t="s">
        <v>51</v>
      </c>
      <c r="O526" s="8"/>
      <c r="P526" s="12"/>
      <c r="Q526" s="13" t="s">
        <v>1564</v>
      </c>
    </row>
    <row r="527" spans="2:17">
      <c r="B527" s="8">
        <v>202500362</v>
      </c>
      <c r="C527" s="8">
        <v>6</v>
      </c>
      <c r="D527" s="8">
        <v>3</v>
      </c>
      <c r="E527" s="8">
        <v>90</v>
      </c>
      <c r="F527" s="9">
        <v>25</v>
      </c>
      <c r="G527" s="10">
        <v>45746.355671296296</v>
      </c>
      <c r="H527" s="10">
        <v>45746.456643518519</v>
      </c>
      <c r="I527" s="11">
        <v>2.42</v>
      </c>
      <c r="J527" s="9">
        <v>5</v>
      </c>
      <c r="K527" s="9" t="s">
        <v>4</v>
      </c>
      <c r="L527" s="8">
        <v>7301</v>
      </c>
      <c r="M527" s="8" t="s">
        <v>53</v>
      </c>
      <c r="N527" s="8" t="s">
        <v>51</v>
      </c>
      <c r="O527" s="8"/>
      <c r="P527" s="12"/>
      <c r="Q527" s="13" t="s">
        <v>1591</v>
      </c>
    </row>
    <row r="528" spans="2:17">
      <c r="B528" s="8">
        <v>202500690</v>
      </c>
      <c r="C528" s="8">
        <v>6</v>
      </c>
      <c r="D528" s="8">
        <v>12</v>
      </c>
      <c r="E528" s="8">
        <v>298</v>
      </c>
      <c r="F528" s="9">
        <v>37</v>
      </c>
      <c r="G528" s="10">
        <v>45813.531030092592</v>
      </c>
      <c r="H528" s="10">
        <v>45813.596041666664</v>
      </c>
      <c r="I528" s="11">
        <v>1.56</v>
      </c>
      <c r="J528" s="9">
        <v>30</v>
      </c>
      <c r="K528" s="9" t="s">
        <v>4</v>
      </c>
      <c r="L528" s="8">
        <v>7301</v>
      </c>
      <c r="M528" s="8" t="s">
        <v>53</v>
      </c>
      <c r="N528" s="8" t="s">
        <v>51</v>
      </c>
      <c r="O528" s="8"/>
      <c r="P528" s="12"/>
      <c r="Q528" s="13" t="s">
        <v>1604</v>
      </c>
    </row>
    <row r="529" spans="2:17">
      <c r="B529" s="8">
        <v>202500690</v>
      </c>
      <c r="C529" s="8">
        <v>6</v>
      </c>
      <c r="D529" s="8">
        <v>11</v>
      </c>
      <c r="E529" s="8">
        <v>500</v>
      </c>
      <c r="F529" s="9">
        <v>78</v>
      </c>
      <c r="G529" s="10">
        <v>45813.531030092592</v>
      </c>
      <c r="H529" s="10">
        <v>45813.628368055557</v>
      </c>
      <c r="I529" s="11">
        <v>2.34</v>
      </c>
      <c r="J529" s="9">
        <v>30</v>
      </c>
      <c r="K529" s="9" t="s">
        <v>4</v>
      </c>
      <c r="L529" s="8">
        <v>7301</v>
      </c>
      <c r="M529" s="8" t="s">
        <v>53</v>
      </c>
      <c r="N529" s="8" t="s">
        <v>51</v>
      </c>
      <c r="O529" s="8"/>
      <c r="P529" s="12"/>
      <c r="Q529" s="13" t="s">
        <v>1604</v>
      </c>
    </row>
    <row r="530" spans="2:17">
      <c r="B530" s="8">
        <v>202500753</v>
      </c>
      <c r="C530" s="8">
        <v>6</v>
      </c>
      <c r="D530" s="8">
        <v>1</v>
      </c>
      <c r="E530" s="8">
        <v>15</v>
      </c>
      <c r="F530" s="9">
        <v>3</v>
      </c>
      <c r="G530" s="10">
        <v>45824.363078703704</v>
      </c>
      <c r="H530" s="10">
        <v>45824.4375</v>
      </c>
      <c r="I530" s="11">
        <v>1.79</v>
      </c>
      <c r="J530" s="9">
        <v>4</v>
      </c>
      <c r="K530" s="9" t="s">
        <v>4</v>
      </c>
      <c r="L530" s="8">
        <v>7301</v>
      </c>
      <c r="M530" s="8" t="s">
        <v>53</v>
      </c>
      <c r="N530" s="8" t="s">
        <v>51</v>
      </c>
      <c r="O530" s="8"/>
      <c r="P530" s="12"/>
      <c r="Q530" s="13" t="s">
        <v>1612</v>
      </c>
    </row>
    <row r="531" spans="2:17">
      <c r="B531" s="8">
        <v>202500788</v>
      </c>
      <c r="C531" s="8">
        <v>6</v>
      </c>
      <c r="D531" s="8">
        <v>0</v>
      </c>
      <c r="E531" s="8">
        <v>0</v>
      </c>
      <c r="F531" s="9">
        <v>5</v>
      </c>
      <c r="G531" s="10">
        <v>45831.724062499998</v>
      </c>
      <c r="H531" s="10">
        <v>45831.894525462965</v>
      </c>
      <c r="I531" s="11">
        <v>4.09</v>
      </c>
      <c r="J531" s="9">
        <v>21</v>
      </c>
      <c r="K531" s="9" t="s">
        <v>4</v>
      </c>
      <c r="L531" s="8">
        <v>7301</v>
      </c>
      <c r="M531" s="8" t="s">
        <v>53</v>
      </c>
      <c r="N531" s="8" t="s">
        <v>275</v>
      </c>
      <c r="O531" s="8"/>
      <c r="P531" s="12"/>
      <c r="Q531" s="13" t="s">
        <v>1615</v>
      </c>
    </row>
    <row r="532" spans="2:17">
      <c r="B532" s="8">
        <v>202501422</v>
      </c>
      <c r="C532" s="8">
        <v>6</v>
      </c>
      <c r="D532" s="8">
        <v>1</v>
      </c>
      <c r="E532" s="8">
        <v>45</v>
      </c>
      <c r="F532" s="9">
        <v>17</v>
      </c>
      <c r="G532" s="10">
        <v>45978.65761574074</v>
      </c>
      <c r="H532" s="10">
        <v>45978.71261574074</v>
      </c>
      <c r="I532" s="11">
        <v>1.32</v>
      </c>
      <c r="J532" s="9">
        <v>5</v>
      </c>
      <c r="K532" s="9" t="s">
        <v>4</v>
      </c>
      <c r="L532" s="8">
        <v>7301</v>
      </c>
      <c r="M532" s="8" t="s">
        <v>53</v>
      </c>
      <c r="N532" s="8" t="s">
        <v>51</v>
      </c>
      <c r="O532" s="8"/>
      <c r="P532" s="12"/>
      <c r="Q532" s="13" t="s">
        <v>1648</v>
      </c>
    </row>
  </sheetData>
  <sortState xmlns:xlrd2="http://schemas.microsoft.com/office/spreadsheetml/2017/richdata2" ref="B5:Q532">
    <sortCondition ref="K5:K532"/>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4457B-140B-46F9-908E-BFDDE8A97417}">
  <dimension ref="A1:Q208"/>
  <sheetViews>
    <sheetView workbookViewId="0">
      <selection sqref="A1:P1"/>
    </sheetView>
  </sheetViews>
  <sheetFormatPr defaultColWidth="11.42578125" defaultRowHeight="15"/>
  <cols>
    <col min="1" max="1" width="21.85546875" customWidth="1"/>
    <col min="2" max="2" width="17.28515625" style="34" customWidth="1"/>
    <col min="3" max="3" width="18" style="34" customWidth="1"/>
    <col min="4" max="4" width="16.28515625" style="34" customWidth="1"/>
    <col min="5" max="5" width="17.42578125" style="34" customWidth="1"/>
    <col min="6" max="6" width="15.85546875" style="34" customWidth="1"/>
    <col min="9" max="9" width="12" bestFit="1" customWidth="1"/>
    <col min="11" max="11" width="13.85546875" customWidth="1"/>
    <col min="12" max="12" width="16.42578125" customWidth="1"/>
    <col min="13" max="13" width="17.140625" customWidth="1"/>
    <col min="14" max="14" width="15.5703125" customWidth="1"/>
    <col min="15" max="15" width="16.85546875" customWidth="1"/>
    <col min="16" max="16" width="15.7109375" customWidth="1"/>
    <col min="17" max="17" width="17.140625" customWidth="1"/>
  </cols>
  <sheetData>
    <row r="1" spans="1:17">
      <c r="A1" s="72" t="s">
        <v>1881</v>
      </c>
      <c r="B1" s="72" t="s">
        <v>1882</v>
      </c>
      <c r="C1" s="72" t="s">
        <v>1883</v>
      </c>
      <c r="D1" s="72" t="s">
        <v>1884</v>
      </c>
      <c r="E1" s="72" t="s">
        <v>1885</v>
      </c>
      <c r="F1" s="72" t="s">
        <v>1886</v>
      </c>
      <c r="K1" s="72" t="s">
        <v>20</v>
      </c>
      <c r="L1" s="72" t="s">
        <v>1883</v>
      </c>
      <c r="M1" s="72" t="s">
        <v>1884</v>
      </c>
      <c r="N1" s="72" t="s">
        <v>1885</v>
      </c>
      <c r="O1" s="72" t="s">
        <v>1887</v>
      </c>
      <c r="P1" s="76" t="s">
        <v>1886</v>
      </c>
      <c r="Q1" s="75"/>
    </row>
    <row r="2" spans="1:17">
      <c r="A2" t="s">
        <v>3069</v>
      </c>
      <c r="B2" s="34" t="s">
        <v>3070</v>
      </c>
      <c r="C2" s="34" t="s">
        <v>1893</v>
      </c>
      <c r="D2" s="34" t="s">
        <v>3071</v>
      </c>
      <c r="E2" s="34" t="s">
        <v>3072</v>
      </c>
      <c r="F2" s="34" t="s">
        <v>1893</v>
      </c>
      <c r="K2" s="3" t="s">
        <v>3073</v>
      </c>
      <c r="L2" s="3">
        <v>5.6432047528</v>
      </c>
      <c r="M2" s="3">
        <v>2.3548421262999999</v>
      </c>
      <c r="N2" s="3">
        <v>6.1148214463999997</v>
      </c>
      <c r="O2" s="3">
        <v>1.0110000372000001</v>
      </c>
      <c r="P2" s="3">
        <v>0.92287318644000005</v>
      </c>
      <c r="Q2" s="3"/>
    </row>
    <row r="3" spans="1:17">
      <c r="A3" t="s">
        <v>3074</v>
      </c>
      <c r="B3" s="34" t="s">
        <v>3075</v>
      </c>
      <c r="C3" s="34" t="s">
        <v>1893</v>
      </c>
      <c r="D3" s="34" t="s">
        <v>3076</v>
      </c>
      <c r="E3" s="34" t="s">
        <v>3077</v>
      </c>
      <c r="F3" s="34" t="s">
        <v>1893</v>
      </c>
      <c r="H3" s="72" t="s">
        <v>35</v>
      </c>
      <c r="I3" s="74">
        <v>207</v>
      </c>
    </row>
    <row r="4" spans="1:17">
      <c r="A4" t="s">
        <v>3078</v>
      </c>
      <c r="B4" s="34" t="s">
        <v>3079</v>
      </c>
      <c r="C4" s="73">
        <v>14304526141</v>
      </c>
      <c r="D4" s="34" t="s">
        <v>3080</v>
      </c>
      <c r="E4" s="73">
        <v>14555400982</v>
      </c>
      <c r="F4" s="34" t="s">
        <v>3081</v>
      </c>
      <c r="H4" s="72" t="s">
        <v>1885</v>
      </c>
      <c r="I4" s="74">
        <f>SUM(E2:E208)</f>
        <v>14555400982</v>
      </c>
    </row>
    <row r="5" spans="1:17">
      <c r="A5" t="s">
        <v>3082</v>
      </c>
      <c r="B5" s="34" t="s">
        <v>3083</v>
      </c>
      <c r="C5" s="34" t="s">
        <v>3084</v>
      </c>
      <c r="D5" s="34" t="s">
        <v>3085</v>
      </c>
      <c r="E5" s="34" t="s">
        <v>3086</v>
      </c>
      <c r="F5" s="34" t="s">
        <v>3087</v>
      </c>
    </row>
    <row r="6" spans="1:17">
      <c r="A6" t="s">
        <v>3088</v>
      </c>
      <c r="B6" s="34" t="s">
        <v>3089</v>
      </c>
      <c r="C6" s="34" t="s">
        <v>3090</v>
      </c>
      <c r="D6" s="34" t="s">
        <v>3091</v>
      </c>
      <c r="E6" s="34" t="s">
        <v>3092</v>
      </c>
      <c r="F6" s="34" t="s">
        <v>3093</v>
      </c>
    </row>
    <row r="7" spans="1:17">
      <c r="A7" t="s">
        <v>3094</v>
      </c>
      <c r="B7" s="34" t="s">
        <v>3095</v>
      </c>
      <c r="C7" s="34" t="s">
        <v>3096</v>
      </c>
      <c r="D7" s="34" t="s">
        <v>3097</v>
      </c>
      <c r="E7" s="34" t="s">
        <v>3098</v>
      </c>
      <c r="F7" s="34" t="s">
        <v>3099</v>
      </c>
    </row>
    <row r="8" spans="1:17">
      <c r="A8" t="s">
        <v>3100</v>
      </c>
      <c r="B8" s="34" t="s">
        <v>3101</v>
      </c>
      <c r="C8" s="34" t="s">
        <v>3102</v>
      </c>
      <c r="D8" s="34" t="s">
        <v>3103</v>
      </c>
      <c r="E8" s="34" t="s">
        <v>3104</v>
      </c>
      <c r="F8" s="34" t="s">
        <v>3105</v>
      </c>
    </row>
    <row r="9" spans="1:17">
      <c r="A9" t="s">
        <v>3106</v>
      </c>
      <c r="B9" s="34" t="s">
        <v>3107</v>
      </c>
      <c r="C9" s="34" t="s">
        <v>3108</v>
      </c>
      <c r="D9" s="34" t="s">
        <v>3109</v>
      </c>
      <c r="E9" s="34" t="s">
        <v>3110</v>
      </c>
      <c r="F9" s="34" t="s">
        <v>3111</v>
      </c>
    </row>
    <row r="10" spans="1:17">
      <c r="A10" t="s">
        <v>3112</v>
      </c>
      <c r="B10" s="34" t="s">
        <v>3113</v>
      </c>
    </row>
    <row r="11" spans="1:17">
      <c r="A11" t="s">
        <v>3114</v>
      </c>
      <c r="B11" s="34" t="s">
        <v>3115</v>
      </c>
      <c r="C11" s="34" t="s">
        <v>3116</v>
      </c>
      <c r="D11" s="34" t="s">
        <v>3117</v>
      </c>
      <c r="E11" s="34" t="s">
        <v>3118</v>
      </c>
      <c r="F11" s="34" t="s">
        <v>3119</v>
      </c>
    </row>
    <row r="12" spans="1:17">
      <c r="A12" t="s">
        <v>3120</v>
      </c>
      <c r="B12" s="34" t="s">
        <v>3121</v>
      </c>
    </row>
    <row r="13" spans="1:17">
      <c r="A13" t="s">
        <v>3122</v>
      </c>
      <c r="B13" s="34" t="s">
        <v>3123</v>
      </c>
    </row>
    <row r="14" spans="1:17">
      <c r="A14" t="s">
        <v>3124</v>
      </c>
      <c r="B14" s="34" t="s">
        <v>3125</v>
      </c>
      <c r="C14" s="34" t="s">
        <v>3126</v>
      </c>
      <c r="D14" s="34" t="s">
        <v>3127</v>
      </c>
      <c r="E14" s="34" t="s">
        <v>3128</v>
      </c>
      <c r="F14" s="34" t="s">
        <v>3129</v>
      </c>
    </row>
    <row r="15" spans="1:17">
      <c r="A15" t="s">
        <v>3130</v>
      </c>
      <c r="B15" s="34" t="s">
        <v>3131</v>
      </c>
      <c r="C15" s="34" t="s">
        <v>3132</v>
      </c>
      <c r="D15" s="34" t="s">
        <v>3133</v>
      </c>
      <c r="E15" s="34" t="s">
        <v>3134</v>
      </c>
      <c r="F15" s="34" t="s">
        <v>3135</v>
      </c>
      <c r="L15" s="71"/>
    </row>
    <row r="16" spans="1:17">
      <c r="A16" t="s">
        <v>3136</v>
      </c>
      <c r="B16" s="34" t="s">
        <v>3137</v>
      </c>
      <c r="C16" s="34" t="s">
        <v>3138</v>
      </c>
      <c r="D16" s="34" t="s">
        <v>3139</v>
      </c>
      <c r="E16" s="34" t="s">
        <v>3140</v>
      </c>
      <c r="F16" s="34" t="s">
        <v>3141</v>
      </c>
      <c r="K16" s="71"/>
    </row>
    <row r="17" spans="1:13">
      <c r="A17" t="s">
        <v>3142</v>
      </c>
      <c r="B17" s="73">
        <v>10180554608</v>
      </c>
    </row>
    <row r="18" spans="1:13">
      <c r="A18" t="s">
        <v>3143</v>
      </c>
      <c r="B18" s="34" t="s">
        <v>3144</v>
      </c>
    </row>
    <row r="19" spans="1:13">
      <c r="A19" t="s">
        <v>3145</v>
      </c>
      <c r="B19" s="34" t="s">
        <v>3146</v>
      </c>
      <c r="C19" s="34" t="s">
        <v>3147</v>
      </c>
      <c r="D19" s="34" t="s">
        <v>3148</v>
      </c>
      <c r="E19" s="34" t="s">
        <v>3149</v>
      </c>
      <c r="F19" s="34" t="s">
        <v>3150</v>
      </c>
      <c r="L19" s="71"/>
    </row>
    <row r="20" spans="1:13">
      <c r="A20" t="s">
        <v>3151</v>
      </c>
      <c r="B20" s="34" t="s">
        <v>1893</v>
      </c>
      <c r="M20" s="71"/>
    </row>
    <row r="21" spans="1:13">
      <c r="A21" t="s">
        <v>3152</v>
      </c>
      <c r="B21" s="34" t="s">
        <v>3153</v>
      </c>
      <c r="C21" s="34" t="s">
        <v>3154</v>
      </c>
      <c r="D21" s="34" t="s">
        <v>3155</v>
      </c>
      <c r="E21" s="34" t="s">
        <v>3156</v>
      </c>
      <c r="F21" s="34" t="s">
        <v>3157</v>
      </c>
    </row>
    <row r="22" spans="1:13">
      <c r="A22" t="s">
        <v>3158</v>
      </c>
      <c r="B22" s="34" t="s">
        <v>3159</v>
      </c>
      <c r="C22" s="34" t="s">
        <v>3160</v>
      </c>
      <c r="D22" s="34" t="s">
        <v>3161</v>
      </c>
      <c r="E22" s="34" t="s">
        <v>3162</v>
      </c>
      <c r="F22" s="34" t="s">
        <v>3163</v>
      </c>
    </row>
    <row r="23" spans="1:13">
      <c r="A23" t="s">
        <v>3164</v>
      </c>
      <c r="B23" s="34" t="s">
        <v>3165</v>
      </c>
      <c r="C23" s="34" t="s">
        <v>3166</v>
      </c>
      <c r="D23" s="34" t="s">
        <v>3167</v>
      </c>
      <c r="E23" s="34" t="s">
        <v>3168</v>
      </c>
      <c r="F23" s="34" t="s">
        <v>3169</v>
      </c>
    </row>
    <row r="24" spans="1:13">
      <c r="A24" t="s">
        <v>3170</v>
      </c>
      <c r="B24" s="34" t="s">
        <v>3171</v>
      </c>
    </row>
    <row r="25" spans="1:13">
      <c r="A25" t="s">
        <v>3172</v>
      </c>
      <c r="B25" s="34" t="s">
        <v>3173</v>
      </c>
    </row>
    <row r="26" spans="1:13">
      <c r="A26" t="s">
        <v>3174</v>
      </c>
      <c r="B26" s="34" t="s">
        <v>3175</v>
      </c>
    </row>
    <row r="27" spans="1:13">
      <c r="A27" t="s">
        <v>3176</v>
      </c>
      <c r="B27" s="34" t="s">
        <v>3177</v>
      </c>
      <c r="C27" s="34" t="s">
        <v>3178</v>
      </c>
      <c r="D27" s="34" t="s">
        <v>3179</v>
      </c>
      <c r="E27" s="34" t="s">
        <v>3180</v>
      </c>
      <c r="F27" s="34" t="s">
        <v>3181</v>
      </c>
    </row>
    <row r="28" spans="1:13">
      <c r="A28" t="s">
        <v>3182</v>
      </c>
      <c r="B28" s="34" t="s">
        <v>3183</v>
      </c>
    </row>
    <row r="29" spans="1:13">
      <c r="A29" t="s">
        <v>3184</v>
      </c>
      <c r="B29" s="34" t="s">
        <v>1893</v>
      </c>
    </row>
    <row r="30" spans="1:13">
      <c r="A30" t="s">
        <v>3185</v>
      </c>
      <c r="B30" s="34" t="s">
        <v>3186</v>
      </c>
      <c r="C30" s="34" t="s">
        <v>3187</v>
      </c>
      <c r="D30" s="34" t="s">
        <v>3188</v>
      </c>
      <c r="E30" s="34" t="s">
        <v>3189</v>
      </c>
      <c r="F30" s="34" t="s">
        <v>3190</v>
      </c>
    </row>
    <row r="31" spans="1:13">
      <c r="A31" t="s">
        <v>3191</v>
      </c>
      <c r="B31" s="34" t="s">
        <v>3192</v>
      </c>
    </row>
    <row r="32" spans="1:13">
      <c r="A32" t="s">
        <v>3193</v>
      </c>
      <c r="B32" s="34" t="s">
        <v>3194</v>
      </c>
      <c r="C32" s="34" t="s">
        <v>3195</v>
      </c>
      <c r="D32" s="34" t="s">
        <v>3196</v>
      </c>
      <c r="E32" s="34" t="s">
        <v>3197</v>
      </c>
      <c r="F32" s="34" t="s">
        <v>3198</v>
      </c>
    </row>
    <row r="33" spans="1:6">
      <c r="A33" t="s">
        <v>3199</v>
      </c>
      <c r="B33" s="34" t="s">
        <v>3200</v>
      </c>
    </row>
    <row r="34" spans="1:6">
      <c r="A34" t="s">
        <v>3201</v>
      </c>
      <c r="B34" s="34" t="s">
        <v>3202</v>
      </c>
    </row>
    <row r="35" spans="1:6">
      <c r="A35" t="s">
        <v>3203</v>
      </c>
      <c r="B35" s="34" t="s">
        <v>3204</v>
      </c>
      <c r="C35" s="34" t="s">
        <v>3205</v>
      </c>
      <c r="D35" s="34" t="s">
        <v>3206</v>
      </c>
      <c r="E35" s="34" t="s">
        <v>3207</v>
      </c>
      <c r="F35" s="34" t="s">
        <v>3208</v>
      </c>
    </row>
    <row r="36" spans="1:6">
      <c r="A36" t="s">
        <v>3209</v>
      </c>
      <c r="B36" s="34" t="s">
        <v>3210</v>
      </c>
      <c r="C36" s="34" t="s">
        <v>3211</v>
      </c>
      <c r="D36" s="34" t="s">
        <v>3212</v>
      </c>
      <c r="E36" s="34" t="s">
        <v>3213</v>
      </c>
      <c r="F36" s="34" t="s">
        <v>3214</v>
      </c>
    </row>
    <row r="37" spans="1:6">
      <c r="A37" t="s">
        <v>3215</v>
      </c>
      <c r="B37" s="34" t="s">
        <v>3216</v>
      </c>
    </row>
    <row r="38" spans="1:6">
      <c r="A38" t="s">
        <v>3217</v>
      </c>
      <c r="B38" s="34" t="s">
        <v>3218</v>
      </c>
    </row>
    <row r="39" spans="1:6">
      <c r="A39" t="s">
        <v>3219</v>
      </c>
      <c r="B39" s="34" t="s">
        <v>1893</v>
      </c>
    </row>
    <row r="40" spans="1:6">
      <c r="A40" t="s">
        <v>3220</v>
      </c>
      <c r="B40" s="34" t="s">
        <v>1893</v>
      </c>
    </row>
    <row r="41" spans="1:6">
      <c r="A41" t="s">
        <v>3221</v>
      </c>
      <c r="B41" s="34" t="s">
        <v>3222</v>
      </c>
    </row>
    <row r="42" spans="1:6">
      <c r="A42" t="s">
        <v>3223</v>
      </c>
      <c r="B42" s="34" t="s">
        <v>3224</v>
      </c>
    </row>
    <row r="43" spans="1:6">
      <c r="A43" t="s">
        <v>3225</v>
      </c>
      <c r="B43" s="34" t="s">
        <v>3226</v>
      </c>
      <c r="C43" s="34" t="s">
        <v>3227</v>
      </c>
      <c r="D43" s="34" t="s">
        <v>3228</v>
      </c>
      <c r="E43" s="34" t="s">
        <v>3229</v>
      </c>
      <c r="F43" s="34" t="s">
        <v>3230</v>
      </c>
    </row>
    <row r="44" spans="1:6">
      <c r="A44" t="s">
        <v>3231</v>
      </c>
      <c r="B44" s="34" t="s">
        <v>3232</v>
      </c>
    </row>
    <row r="45" spans="1:6">
      <c r="A45" t="s">
        <v>3233</v>
      </c>
      <c r="B45" s="34" t="s">
        <v>3234</v>
      </c>
    </row>
    <row r="46" spans="1:6">
      <c r="A46" t="s">
        <v>3235</v>
      </c>
      <c r="B46" s="34" t="s">
        <v>3236</v>
      </c>
    </row>
    <row r="47" spans="1:6">
      <c r="A47" t="s">
        <v>3237</v>
      </c>
      <c r="B47" s="34" t="s">
        <v>3238</v>
      </c>
    </row>
    <row r="48" spans="1:6">
      <c r="A48" t="s">
        <v>3239</v>
      </c>
      <c r="B48" s="34" t="s">
        <v>3240</v>
      </c>
      <c r="C48" s="34" t="s">
        <v>3241</v>
      </c>
      <c r="D48" s="34" t="s">
        <v>3242</v>
      </c>
      <c r="E48" s="34" t="s">
        <v>3243</v>
      </c>
      <c r="F48" s="34" t="s">
        <v>3244</v>
      </c>
    </row>
    <row r="49" spans="1:6">
      <c r="A49" t="s">
        <v>3245</v>
      </c>
      <c r="B49" s="73">
        <v>1027849223</v>
      </c>
      <c r="C49" s="34" t="s">
        <v>3246</v>
      </c>
      <c r="D49" s="34" t="s">
        <v>3247</v>
      </c>
      <c r="E49" s="34" t="s">
        <v>3248</v>
      </c>
      <c r="F49" s="34" t="s">
        <v>3249</v>
      </c>
    </row>
    <row r="50" spans="1:6">
      <c r="A50" t="s">
        <v>3250</v>
      </c>
      <c r="B50" s="34" t="s">
        <v>1893</v>
      </c>
    </row>
    <row r="51" spans="1:6">
      <c r="A51" t="s">
        <v>3251</v>
      </c>
      <c r="B51" s="34" t="s">
        <v>3252</v>
      </c>
      <c r="C51" s="34" t="s">
        <v>3253</v>
      </c>
      <c r="D51" s="34" t="s">
        <v>3254</v>
      </c>
      <c r="E51" s="34" t="s">
        <v>3255</v>
      </c>
      <c r="F51" s="34" t="s">
        <v>3256</v>
      </c>
    </row>
    <row r="52" spans="1:6">
      <c r="A52" t="s">
        <v>3257</v>
      </c>
      <c r="B52" s="34" t="s">
        <v>3258</v>
      </c>
    </row>
    <row r="53" spans="1:6">
      <c r="A53" t="s">
        <v>3259</v>
      </c>
      <c r="B53" s="73">
        <v>10311282919</v>
      </c>
    </row>
    <row r="54" spans="1:6">
      <c r="A54" t="s">
        <v>3260</v>
      </c>
      <c r="B54" s="34" t="s">
        <v>3261</v>
      </c>
      <c r="C54" s="34" t="s">
        <v>3262</v>
      </c>
      <c r="D54" s="34" t="s">
        <v>3263</v>
      </c>
      <c r="E54" s="34" t="s">
        <v>3264</v>
      </c>
      <c r="F54" s="34" t="s">
        <v>3265</v>
      </c>
    </row>
    <row r="55" spans="1:6">
      <c r="A55" t="s">
        <v>3266</v>
      </c>
      <c r="B55" s="34" t="s">
        <v>3267</v>
      </c>
      <c r="C55" s="34" t="s">
        <v>3268</v>
      </c>
      <c r="D55" s="34" t="s">
        <v>3269</v>
      </c>
      <c r="E55" s="34" t="s">
        <v>3270</v>
      </c>
      <c r="F55" s="34" t="s">
        <v>3271</v>
      </c>
    </row>
    <row r="56" spans="1:6">
      <c r="A56" t="s">
        <v>3272</v>
      </c>
      <c r="B56" s="34" t="s">
        <v>3273</v>
      </c>
      <c r="C56" s="34" t="s">
        <v>3274</v>
      </c>
      <c r="D56" s="34" t="s">
        <v>3275</v>
      </c>
      <c r="E56" s="34" t="s">
        <v>3276</v>
      </c>
      <c r="F56" s="34" t="s">
        <v>3277</v>
      </c>
    </row>
    <row r="57" spans="1:6">
      <c r="A57" t="s">
        <v>3278</v>
      </c>
      <c r="B57" s="34" t="s">
        <v>3279</v>
      </c>
      <c r="C57" s="34" t="s">
        <v>3280</v>
      </c>
      <c r="D57" s="34" t="s">
        <v>3281</v>
      </c>
      <c r="E57" s="34" t="s">
        <v>3282</v>
      </c>
      <c r="F57" s="34" t="s">
        <v>3283</v>
      </c>
    </row>
    <row r="58" spans="1:6">
      <c r="A58" t="s">
        <v>3284</v>
      </c>
      <c r="B58" s="34" t="s">
        <v>1893</v>
      </c>
    </row>
    <row r="59" spans="1:6">
      <c r="A59" t="s">
        <v>3285</v>
      </c>
      <c r="B59" s="73">
        <v>10018338767</v>
      </c>
      <c r="C59" s="34" t="s">
        <v>3286</v>
      </c>
      <c r="D59" s="34" t="s">
        <v>3287</v>
      </c>
      <c r="E59" s="34" t="s">
        <v>3288</v>
      </c>
      <c r="F59" s="34" t="s">
        <v>3289</v>
      </c>
    </row>
    <row r="60" spans="1:6">
      <c r="A60" t="s">
        <v>3290</v>
      </c>
      <c r="B60" s="34" t="s">
        <v>3291</v>
      </c>
      <c r="C60" s="34" t="s">
        <v>3292</v>
      </c>
      <c r="D60" s="34" t="s">
        <v>3293</v>
      </c>
      <c r="E60" s="34" t="s">
        <v>3294</v>
      </c>
      <c r="F60" s="34" t="s">
        <v>3295</v>
      </c>
    </row>
    <row r="61" spans="1:6">
      <c r="A61" t="s">
        <v>3296</v>
      </c>
      <c r="B61" s="34" t="s">
        <v>1893</v>
      </c>
    </row>
    <row r="62" spans="1:6">
      <c r="A62" t="s">
        <v>3297</v>
      </c>
      <c r="B62" s="34" t="s">
        <v>3298</v>
      </c>
      <c r="C62" s="34" t="s">
        <v>3299</v>
      </c>
      <c r="D62" s="34" t="s">
        <v>3300</v>
      </c>
      <c r="E62" s="34" t="s">
        <v>3301</v>
      </c>
      <c r="F62" s="34" t="s">
        <v>3302</v>
      </c>
    </row>
    <row r="63" spans="1:6">
      <c r="A63" t="s">
        <v>3303</v>
      </c>
      <c r="B63" s="34" t="s">
        <v>1893</v>
      </c>
    </row>
    <row r="64" spans="1:6">
      <c r="A64" t="s">
        <v>3304</v>
      </c>
      <c r="B64" s="34" t="s">
        <v>3305</v>
      </c>
      <c r="C64" s="34" t="s">
        <v>3306</v>
      </c>
      <c r="D64" s="34" t="s">
        <v>3307</v>
      </c>
      <c r="E64" s="34" t="s">
        <v>3308</v>
      </c>
      <c r="F64" s="34" t="s">
        <v>3309</v>
      </c>
    </row>
    <row r="65" spans="1:6">
      <c r="A65" t="s">
        <v>3310</v>
      </c>
      <c r="B65" s="34" t="s">
        <v>3311</v>
      </c>
    </row>
    <row r="66" spans="1:6">
      <c r="A66" t="s">
        <v>3312</v>
      </c>
      <c r="B66" s="34" t="s">
        <v>3313</v>
      </c>
      <c r="C66" s="34" t="s">
        <v>3314</v>
      </c>
      <c r="D66" s="34" t="s">
        <v>3315</v>
      </c>
      <c r="E66" s="34" t="s">
        <v>3316</v>
      </c>
      <c r="F66" s="34" t="s">
        <v>3317</v>
      </c>
    </row>
    <row r="67" spans="1:6">
      <c r="A67" t="s">
        <v>3318</v>
      </c>
      <c r="B67" s="34" t="s">
        <v>3319</v>
      </c>
    </row>
    <row r="68" spans="1:6">
      <c r="A68" t="s">
        <v>3320</v>
      </c>
      <c r="B68" s="34" t="s">
        <v>3321</v>
      </c>
    </row>
    <row r="69" spans="1:6">
      <c r="A69" t="s">
        <v>3322</v>
      </c>
      <c r="B69" s="73">
        <v>10015263283</v>
      </c>
    </row>
    <row r="70" spans="1:6">
      <c r="A70" t="s">
        <v>3323</v>
      </c>
      <c r="B70" s="34" t="s">
        <v>3324</v>
      </c>
      <c r="C70" s="34" t="s">
        <v>3325</v>
      </c>
      <c r="D70" s="34" t="s">
        <v>3326</v>
      </c>
      <c r="E70" s="34" t="s">
        <v>3327</v>
      </c>
      <c r="F70" s="34" t="s">
        <v>3328</v>
      </c>
    </row>
    <row r="71" spans="1:6">
      <c r="A71" t="s">
        <v>3329</v>
      </c>
      <c r="B71" s="34" t="s">
        <v>1893</v>
      </c>
    </row>
    <row r="72" spans="1:6">
      <c r="A72" t="s">
        <v>3330</v>
      </c>
      <c r="B72" s="34" t="s">
        <v>1893</v>
      </c>
    </row>
    <row r="73" spans="1:6">
      <c r="A73" t="s">
        <v>3331</v>
      </c>
      <c r="B73" s="34" t="s">
        <v>3332</v>
      </c>
    </row>
    <row r="74" spans="1:6">
      <c r="A74" t="s">
        <v>3333</v>
      </c>
      <c r="B74" s="34" t="s">
        <v>3334</v>
      </c>
    </row>
    <row r="75" spans="1:6">
      <c r="A75" t="s">
        <v>3335</v>
      </c>
      <c r="B75" s="34" t="s">
        <v>3336</v>
      </c>
    </row>
    <row r="76" spans="1:6">
      <c r="A76" t="s">
        <v>3337</v>
      </c>
      <c r="B76" s="34" t="s">
        <v>1893</v>
      </c>
    </row>
    <row r="77" spans="1:6">
      <c r="A77" t="s">
        <v>3338</v>
      </c>
      <c r="B77" s="34" t="s">
        <v>3339</v>
      </c>
      <c r="C77" s="34" t="s">
        <v>3340</v>
      </c>
      <c r="D77" s="34" t="s">
        <v>3341</v>
      </c>
      <c r="E77" s="34" t="s">
        <v>3342</v>
      </c>
      <c r="F77" s="34" t="s">
        <v>3343</v>
      </c>
    </row>
    <row r="78" spans="1:6">
      <c r="A78" t="s">
        <v>3344</v>
      </c>
      <c r="B78" s="34" t="s">
        <v>3345</v>
      </c>
      <c r="C78" s="34" t="s">
        <v>3346</v>
      </c>
      <c r="D78" s="34" t="s">
        <v>3347</v>
      </c>
      <c r="E78" s="34" t="s">
        <v>3348</v>
      </c>
      <c r="F78" s="34" t="s">
        <v>3349</v>
      </c>
    </row>
    <row r="79" spans="1:6">
      <c r="A79" t="s">
        <v>3350</v>
      </c>
      <c r="B79" s="34" t="s">
        <v>3351</v>
      </c>
      <c r="C79" s="34" t="s">
        <v>3352</v>
      </c>
      <c r="D79" s="34" t="s">
        <v>3353</v>
      </c>
      <c r="E79" s="34" t="s">
        <v>3354</v>
      </c>
      <c r="F79" s="34" t="s">
        <v>3355</v>
      </c>
    </row>
    <row r="80" spans="1:6">
      <c r="A80" t="s">
        <v>3356</v>
      </c>
      <c r="B80" s="34" t="s">
        <v>3357</v>
      </c>
    </row>
    <row r="81" spans="1:6">
      <c r="A81" t="s">
        <v>3358</v>
      </c>
      <c r="B81" s="34" t="s">
        <v>3359</v>
      </c>
    </row>
    <row r="82" spans="1:6">
      <c r="A82" t="s">
        <v>3360</v>
      </c>
      <c r="B82" s="34" t="s">
        <v>3361</v>
      </c>
      <c r="C82" s="34" t="s">
        <v>3362</v>
      </c>
      <c r="D82" s="34" t="s">
        <v>3363</v>
      </c>
      <c r="E82" s="34" t="s">
        <v>3364</v>
      </c>
      <c r="F82" s="34" t="s">
        <v>3365</v>
      </c>
    </row>
    <row r="83" spans="1:6">
      <c r="A83" t="s">
        <v>3366</v>
      </c>
      <c r="B83" s="73">
        <v>10120651164</v>
      </c>
      <c r="C83" s="34" t="s">
        <v>3367</v>
      </c>
      <c r="D83" s="34" t="s">
        <v>3368</v>
      </c>
      <c r="E83" s="34" t="s">
        <v>3369</v>
      </c>
      <c r="F83" s="34" t="s">
        <v>3370</v>
      </c>
    </row>
    <row r="84" spans="1:6">
      <c r="A84" t="s">
        <v>3371</v>
      </c>
      <c r="B84" s="34" t="s">
        <v>3372</v>
      </c>
      <c r="C84" s="34" t="s">
        <v>3373</v>
      </c>
      <c r="D84" s="34" t="s">
        <v>3374</v>
      </c>
      <c r="E84" s="34" t="s">
        <v>3375</v>
      </c>
      <c r="F84" s="34" t="s">
        <v>3376</v>
      </c>
    </row>
    <row r="85" spans="1:6">
      <c r="A85" t="s">
        <v>3377</v>
      </c>
      <c r="B85" s="34" t="s">
        <v>3378</v>
      </c>
    </row>
    <row r="86" spans="1:6">
      <c r="A86" t="s">
        <v>3379</v>
      </c>
      <c r="B86" s="34" t="s">
        <v>3380</v>
      </c>
    </row>
    <row r="87" spans="1:6">
      <c r="A87" t="s">
        <v>3381</v>
      </c>
      <c r="B87" s="34" t="s">
        <v>1893</v>
      </c>
    </row>
    <row r="88" spans="1:6">
      <c r="A88" t="s">
        <v>3382</v>
      </c>
      <c r="B88" s="34" t="s">
        <v>3383</v>
      </c>
    </row>
    <row r="89" spans="1:6">
      <c r="A89" t="s">
        <v>3384</v>
      </c>
      <c r="B89" s="34" t="s">
        <v>3385</v>
      </c>
    </row>
    <row r="90" spans="1:6">
      <c r="A90" t="s">
        <v>3386</v>
      </c>
      <c r="B90" s="34" t="s">
        <v>3387</v>
      </c>
      <c r="C90" s="34" t="s">
        <v>3388</v>
      </c>
      <c r="D90" s="34" t="s">
        <v>3389</v>
      </c>
      <c r="E90" s="34" t="s">
        <v>3390</v>
      </c>
      <c r="F90" s="34" t="s">
        <v>3391</v>
      </c>
    </row>
    <row r="91" spans="1:6">
      <c r="A91" t="s">
        <v>3392</v>
      </c>
      <c r="B91" s="34" t="s">
        <v>3393</v>
      </c>
      <c r="C91" s="34" t="s">
        <v>3394</v>
      </c>
      <c r="D91" s="34" t="s">
        <v>3395</v>
      </c>
      <c r="E91" s="34" t="s">
        <v>3396</v>
      </c>
      <c r="F91" s="34" t="s">
        <v>3397</v>
      </c>
    </row>
    <row r="92" spans="1:6">
      <c r="A92" t="s">
        <v>3398</v>
      </c>
      <c r="B92" s="34" t="s">
        <v>3399</v>
      </c>
      <c r="C92" s="34" t="s">
        <v>3400</v>
      </c>
      <c r="D92" s="34" t="s">
        <v>3401</v>
      </c>
      <c r="E92" s="34" t="s">
        <v>3402</v>
      </c>
      <c r="F92" s="34" t="s">
        <v>3403</v>
      </c>
    </row>
    <row r="93" spans="1:6">
      <c r="A93" t="s">
        <v>3404</v>
      </c>
      <c r="B93" s="34" t="s">
        <v>3405</v>
      </c>
      <c r="C93" s="34" t="s">
        <v>3406</v>
      </c>
      <c r="D93" s="34" t="s">
        <v>3407</v>
      </c>
      <c r="E93" s="34" t="s">
        <v>3408</v>
      </c>
      <c r="F93" s="34" t="s">
        <v>3409</v>
      </c>
    </row>
    <row r="94" spans="1:6">
      <c r="A94" t="s">
        <v>3410</v>
      </c>
      <c r="B94" s="34" t="s">
        <v>1893</v>
      </c>
    </row>
    <row r="95" spans="1:6">
      <c r="A95" t="s">
        <v>3411</v>
      </c>
      <c r="B95" s="34" t="s">
        <v>3412</v>
      </c>
      <c r="C95" s="34" t="s">
        <v>3413</v>
      </c>
      <c r="D95" s="34" t="s">
        <v>3414</v>
      </c>
      <c r="E95" s="34" t="s">
        <v>3415</v>
      </c>
      <c r="F95" s="34" t="s">
        <v>3416</v>
      </c>
    </row>
    <row r="96" spans="1:6">
      <c r="A96" t="s">
        <v>3417</v>
      </c>
      <c r="B96" s="34" t="s">
        <v>3418</v>
      </c>
    </row>
    <row r="97" spans="1:6">
      <c r="A97" t="s">
        <v>3419</v>
      </c>
      <c r="B97" s="34" t="s">
        <v>3420</v>
      </c>
      <c r="C97" s="34" t="s">
        <v>3421</v>
      </c>
      <c r="D97" s="34" t="s">
        <v>3422</v>
      </c>
      <c r="E97" s="34" t="s">
        <v>3423</v>
      </c>
      <c r="F97" s="34" t="s">
        <v>3424</v>
      </c>
    </row>
    <row r="98" spans="1:6">
      <c r="A98" t="s">
        <v>3425</v>
      </c>
      <c r="B98" s="34" t="s">
        <v>3426</v>
      </c>
    </row>
    <row r="99" spans="1:6">
      <c r="A99" t="s">
        <v>3427</v>
      </c>
      <c r="B99" s="34" t="s">
        <v>1893</v>
      </c>
    </row>
    <row r="100" spans="1:6">
      <c r="A100" t="s">
        <v>3428</v>
      </c>
      <c r="B100" s="34" t="s">
        <v>3429</v>
      </c>
      <c r="C100" s="34" t="s">
        <v>3430</v>
      </c>
      <c r="D100" s="34" t="s">
        <v>3431</v>
      </c>
      <c r="E100" s="34" t="s">
        <v>3432</v>
      </c>
      <c r="F100" s="34" t="s">
        <v>3433</v>
      </c>
    </row>
    <row r="101" spans="1:6">
      <c r="A101" t="s">
        <v>3434</v>
      </c>
      <c r="B101" s="34" t="s">
        <v>3435</v>
      </c>
      <c r="C101" s="34" t="s">
        <v>3436</v>
      </c>
      <c r="D101" s="34" t="s">
        <v>3437</v>
      </c>
      <c r="E101" s="34" t="s">
        <v>3438</v>
      </c>
      <c r="F101" s="34" t="s">
        <v>3439</v>
      </c>
    </row>
    <row r="102" spans="1:6">
      <c r="A102" t="s">
        <v>3440</v>
      </c>
      <c r="B102" s="34" t="s">
        <v>1893</v>
      </c>
    </row>
    <row r="103" spans="1:6">
      <c r="A103" t="s">
        <v>3441</v>
      </c>
      <c r="B103" s="34" t="s">
        <v>3442</v>
      </c>
    </row>
    <row r="104" spans="1:6">
      <c r="A104" t="s">
        <v>3443</v>
      </c>
      <c r="B104" s="34" t="s">
        <v>3444</v>
      </c>
      <c r="C104" s="34" t="s">
        <v>3445</v>
      </c>
      <c r="D104" s="34" t="s">
        <v>3446</v>
      </c>
      <c r="E104" s="34" t="s">
        <v>3447</v>
      </c>
      <c r="F104" s="34" t="s">
        <v>3448</v>
      </c>
    </row>
    <row r="105" spans="1:6">
      <c r="A105" t="s">
        <v>3449</v>
      </c>
      <c r="B105" s="34" t="s">
        <v>1893</v>
      </c>
    </row>
    <row r="106" spans="1:6">
      <c r="A106" t="s">
        <v>3450</v>
      </c>
      <c r="B106" s="34" t="s">
        <v>3451</v>
      </c>
      <c r="C106" s="34" t="s">
        <v>3452</v>
      </c>
      <c r="D106" s="34" t="s">
        <v>3453</v>
      </c>
      <c r="E106" s="34" t="s">
        <v>3454</v>
      </c>
      <c r="F106" s="34" t="s">
        <v>3455</v>
      </c>
    </row>
    <row r="107" spans="1:6">
      <c r="A107" t="s">
        <v>3456</v>
      </c>
      <c r="B107" s="34" t="s">
        <v>3457</v>
      </c>
      <c r="C107" s="34" t="s">
        <v>3458</v>
      </c>
      <c r="D107" s="34" t="s">
        <v>3459</v>
      </c>
      <c r="E107" s="34" t="s">
        <v>3460</v>
      </c>
      <c r="F107" s="34" t="s">
        <v>3461</v>
      </c>
    </row>
    <row r="108" spans="1:6">
      <c r="A108" t="s">
        <v>3462</v>
      </c>
      <c r="B108" s="34" t="s">
        <v>3463</v>
      </c>
      <c r="C108" s="34" t="s">
        <v>3464</v>
      </c>
      <c r="D108" s="34" t="s">
        <v>3465</v>
      </c>
      <c r="E108" s="34" t="s">
        <v>3466</v>
      </c>
      <c r="F108" s="34" t="s">
        <v>3467</v>
      </c>
    </row>
    <row r="109" spans="1:6">
      <c r="A109" t="s">
        <v>3468</v>
      </c>
      <c r="B109" s="34" t="s">
        <v>3469</v>
      </c>
      <c r="C109" s="34" t="s">
        <v>3470</v>
      </c>
      <c r="D109" s="34" t="s">
        <v>3471</v>
      </c>
      <c r="E109" s="34" t="s">
        <v>3472</v>
      </c>
      <c r="F109" s="34" t="s">
        <v>3473</v>
      </c>
    </row>
    <row r="110" spans="1:6">
      <c r="A110" t="s">
        <v>3474</v>
      </c>
      <c r="B110" s="34" t="s">
        <v>3475</v>
      </c>
      <c r="C110" s="34" t="s">
        <v>3476</v>
      </c>
      <c r="D110" s="34" t="s">
        <v>3477</v>
      </c>
      <c r="E110" s="34" t="s">
        <v>3478</v>
      </c>
      <c r="F110" s="34" t="s">
        <v>3479</v>
      </c>
    </row>
    <row r="111" spans="1:6">
      <c r="A111" t="s">
        <v>3480</v>
      </c>
      <c r="B111" s="73">
        <v>10019327272</v>
      </c>
    </row>
    <row r="112" spans="1:6">
      <c r="A112" t="s">
        <v>3481</v>
      </c>
      <c r="B112" s="34" t="s">
        <v>3482</v>
      </c>
    </row>
    <row r="113" spans="1:6">
      <c r="A113" t="s">
        <v>3483</v>
      </c>
      <c r="B113" s="34" t="s">
        <v>3484</v>
      </c>
      <c r="C113" s="34" t="s">
        <v>3485</v>
      </c>
      <c r="D113" s="34" t="s">
        <v>3486</v>
      </c>
      <c r="E113" s="34" t="s">
        <v>3487</v>
      </c>
      <c r="F113" s="34" t="s">
        <v>3488</v>
      </c>
    </row>
    <row r="114" spans="1:6">
      <c r="A114" t="s">
        <v>3489</v>
      </c>
      <c r="B114" s="34" t="s">
        <v>3490</v>
      </c>
      <c r="C114" s="34" t="s">
        <v>3491</v>
      </c>
      <c r="D114" s="34" t="s">
        <v>3492</v>
      </c>
      <c r="E114" s="34" t="s">
        <v>3493</v>
      </c>
      <c r="F114" s="34" t="s">
        <v>3494</v>
      </c>
    </row>
    <row r="115" spans="1:6">
      <c r="A115" t="s">
        <v>3495</v>
      </c>
      <c r="B115" s="34" t="s">
        <v>3496</v>
      </c>
      <c r="C115" s="34" t="s">
        <v>3497</v>
      </c>
      <c r="D115" s="34" t="s">
        <v>3498</v>
      </c>
      <c r="E115" s="34" t="s">
        <v>3499</v>
      </c>
      <c r="F115" s="34" t="s">
        <v>3500</v>
      </c>
    </row>
    <row r="116" spans="1:6">
      <c r="A116" t="s">
        <v>3501</v>
      </c>
      <c r="B116" s="34" t="s">
        <v>1893</v>
      </c>
    </row>
    <row r="117" spans="1:6">
      <c r="A117" t="s">
        <v>3502</v>
      </c>
      <c r="B117" s="34" t="s">
        <v>3503</v>
      </c>
    </row>
    <row r="118" spans="1:6">
      <c r="A118" t="s">
        <v>3504</v>
      </c>
      <c r="B118" s="73">
        <v>10152903587</v>
      </c>
      <c r="C118" s="34" t="s">
        <v>3505</v>
      </c>
      <c r="D118" s="34" t="s">
        <v>3506</v>
      </c>
      <c r="E118" s="34" t="s">
        <v>3507</v>
      </c>
      <c r="F118" s="34" t="s">
        <v>3508</v>
      </c>
    </row>
    <row r="119" spans="1:6">
      <c r="A119" t="s">
        <v>3509</v>
      </c>
      <c r="B119" s="34" t="s">
        <v>3510</v>
      </c>
      <c r="C119" s="34" t="s">
        <v>3511</v>
      </c>
      <c r="D119" s="34" t="s">
        <v>3512</v>
      </c>
      <c r="E119" s="34" t="s">
        <v>3513</v>
      </c>
      <c r="F119" s="34" t="s">
        <v>3514</v>
      </c>
    </row>
    <row r="120" spans="1:6">
      <c r="A120" t="s">
        <v>3515</v>
      </c>
      <c r="B120" s="34" t="s">
        <v>3516</v>
      </c>
    </row>
    <row r="121" spans="1:6">
      <c r="A121" t="s">
        <v>3517</v>
      </c>
      <c r="B121" s="34" t="s">
        <v>3518</v>
      </c>
      <c r="C121" s="34" t="s">
        <v>3519</v>
      </c>
      <c r="D121" s="34" t="s">
        <v>3520</v>
      </c>
      <c r="E121" s="34" t="s">
        <v>3521</v>
      </c>
      <c r="F121" s="34" t="s">
        <v>3522</v>
      </c>
    </row>
    <row r="122" spans="1:6">
      <c r="A122" t="s">
        <v>3523</v>
      </c>
      <c r="B122" s="34" t="s">
        <v>3524</v>
      </c>
      <c r="C122" s="34" t="s">
        <v>3525</v>
      </c>
      <c r="D122" s="34" t="s">
        <v>3526</v>
      </c>
      <c r="E122" s="34" t="s">
        <v>3527</v>
      </c>
      <c r="F122" s="34" t="s">
        <v>3528</v>
      </c>
    </row>
    <row r="123" spans="1:6">
      <c r="A123" t="s">
        <v>3529</v>
      </c>
      <c r="B123" s="34" t="s">
        <v>3530</v>
      </c>
      <c r="C123" s="34" t="s">
        <v>3531</v>
      </c>
      <c r="D123" s="34" t="s">
        <v>3532</v>
      </c>
      <c r="E123" s="34" t="s">
        <v>3533</v>
      </c>
      <c r="F123" s="34" t="s">
        <v>3309</v>
      </c>
    </row>
    <row r="124" spans="1:6">
      <c r="A124" t="s">
        <v>3534</v>
      </c>
      <c r="B124" s="34" t="s">
        <v>3535</v>
      </c>
    </row>
    <row r="125" spans="1:6">
      <c r="A125" t="s">
        <v>3536</v>
      </c>
      <c r="B125" s="73">
        <v>10229036736</v>
      </c>
    </row>
    <row r="126" spans="1:6">
      <c r="A126" t="s">
        <v>3537</v>
      </c>
      <c r="B126" s="73">
        <v>10062820485</v>
      </c>
    </row>
    <row r="127" spans="1:6">
      <c r="A127" t="s">
        <v>3538</v>
      </c>
      <c r="B127" s="34" t="s">
        <v>3539</v>
      </c>
      <c r="C127" s="34" t="s">
        <v>3540</v>
      </c>
      <c r="D127" s="34" t="s">
        <v>3541</v>
      </c>
      <c r="E127" s="34" t="s">
        <v>3542</v>
      </c>
      <c r="F127" s="34" t="s">
        <v>3543</v>
      </c>
    </row>
    <row r="128" spans="1:6">
      <c r="A128" t="s">
        <v>3544</v>
      </c>
      <c r="B128" s="34" t="s">
        <v>3545</v>
      </c>
      <c r="C128" s="34" t="s">
        <v>3546</v>
      </c>
      <c r="D128" s="34" t="s">
        <v>3547</v>
      </c>
      <c r="E128" s="34" t="s">
        <v>3548</v>
      </c>
      <c r="F128" s="34" t="s">
        <v>3549</v>
      </c>
    </row>
    <row r="129" spans="1:6">
      <c r="A129" t="s">
        <v>3550</v>
      </c>
      <c r="B129" s="34" t="s">
        <v>3551</v>
      </c>
    </row>
    <row r="130" spans="1:6">
      <c r="A130" t="s">
        <v>3552</v>
      </c>
      <c r="B130" s="34" t="s">
        <v>3553</v>
      </c>
      <c r="C130" s="34" t="s">
        <v>3554</v>
      </c>
      <c r="D130" s="34" t="s">
        <v>3555</v>
      </c>
      <c r="E130" s="34" t="s">
        <v>3556</v>
      </c>
      <c r="F130" s="34" t="s">
        <v>3557</v>
      </c>
    </row>
    <row r="131" spans="1:6">
      <c r="A131" t="s">
        <v>3558</v>
      </c>
      <c r="B131" s="34" t="s">
        <v>1893</v>
      </c>
    </row>
    <row r="132" spans="1:6">
      <c r="A132" t="s">
        <v>3559</v>
      </c>
      <c r="B132" s="34" t="s">
        <v>1893</v>
      </c>
    </row>
    <row r="133" spans="1:6">
      <c r="A133" t="s">
        <v>3560</v>
      </c>
      <c r="B133" s="34" t="s">
        <v>3561</v>
      </c>
      <c r="C133" s="34" t="s">
        <v>3562</v>
      </c>
      <c r="D133" s="34" t="s">
        <v>3563</v>
      </c>
      <c r="E133" s="34" t="s">
        <v>3564</v>
      </c>
      <c r="F133" s="34" t="s">
        <v>3565</v>
      </c>
    </row>
    <row r="134" spans="1:6">
      <c r="A134" t="s">
        <v>3566</v>
      </c>
      <c r="B134" s="34" t="s">
        <v>3567</v>
      </c>
      <c r="C134" s="34" t="s">
        <v>3568</v>
      </c>
      <c r="D134" s="34" t="s">
        <v>3569</v>
      </c>
      <c r="E134" s="34" t="s">
        <v>3570</v>
      </c>
      <c r="F134" s="34" t="s">
        <v>3571</v>
      </c>
    </row>
    <row r="135" spans="1:6">
      <c r="A135" t="s">
        <v>3572</v>
      </c>
      <c r="B135" s="34" t="s">
        <v>3573</v>
      </c>
      <c r="C135" s="34" t="s">
        <v>3574</v>
      </c>
      <c r="D135" s="34" t="s">
        <v>3575</v>
      </c>
      <c r="E135" s="34" t="s">
        <v>3576</v>
      </c>
      <c r="F135" s="34" t="s">
        <v>3577</v>
      </c>
    </row>
    <row r="136" spans="1:6">
      <c r="A136" t="s">
        <v>3578</v>
      </c>
      <c r="B136" s="34" t="s">
        <v>3579</v>
      </c>
      <c r="C136" s="34" t="s">
        <v>3580</v>
      </c>
      <c r="D136" s="34" t="s">
        <v>3581</v>
      </c>
      <c r="E136" s="34" t="s">
        <v>3582</v>
      </c>
      <c r="F136" s="34" t="s">
        <v>3583</v>
      </c>
    </row>
    <row r="137" spans="1:6">
      <c r="A137" t="s">
        <v>3584</v>
      </c>
      <c r="B137" s="34" t="s">
        <v>3585</v>
      </c>
      <c r="C137" s="34" t="s">
        <v>3586</v>
      </c>
      <c r="D137" s="34" t="s">
        <v>3587</v>
      </c>
      <c r="E137" s="34" t="s">
        <v>3588</v>
      </c>
      <c r="F137" s="34" t="s">
        <v>3589</v>
      </c>
    </row>
    <row r="138" spans="1:6">
      <c r="A138" t="s">
        <v>3590</v>
      </c>
      <c r="B138" s="34" t="s">
        <v>3591</v>
      </c>
      <c r="C138" s="34" t="s">
        <v>3592</v>
      </c>
      <c r="D138" s="34" t="s">
        <v>3593</v>
      </c>
      <c r="E138" s="34" t="s">
        <v>3594</v>
      </c>
      <c r="F138" s="34" t="s">
        <v>3595</v>
      </c>
    </row>
    <row r="139" spans="1:6">
      <c r="A139" t="s">
        <v>3596</v>
      </c>
      <c r="B139" s="34" t="s">
        <v>3597</v>
      </c>
      <c r="C139" s="34" t="s">
        <v>3598</v>
      </c>
      <c r="D139" s="34" t="s">
        <v>3599</v>
      </c>
      <c r="E139" s="34" t="s">
        <v>3600</v>
      </c>
      <c r="F139" s="34" t="s">
        <v>3601</v>
      </c>
    </row>
    <row r="140" spans="1:6">
      <c r="A140" t="s">
        <v>3602</v>
      </c>
      <c r="B140" s="34" t="s">
        <v>3603</v>
      </c>
      <c r="C140" s="34" t="s">
        <v>3604</v>
      </c>
      <c r="D140" s="34" t="s">
        <v>3605</v>
      </c>
      <c r="E140" s="34" t="s">
        <v>3606</v>
      </c>
      <c r="F140" s="34" t="s">
        <v>3607</v>
      </c>
    </row>
    <row r="141" spans="1:6">
      <c r="A141" t="s">
        <v>3608</v>
      </c>
      <c r="B141" s="34" t="s">
        <v>1893</v>
      </c>
    </row>
    <row r="142" spans="1:6">
      <c r="A142" t="s">
        <v>3609</v>
      </c>
      <c r="B142" s="34" t="s">
        <v>3610</v>
      </c>
      <c r="C142" s="34" t="s">
        <v>3611</v>
      </c>
      <c r="D142" s="34" t="s">
        <v>3612</v>
      </c>
      <c r="E142" s="34" t="s">
        <v>3613</v>
      </c>
      <c r="F142" s="34" t="s">
        <v>3614</v>
      </c>
    </row>
    <row r="143" spans="1:6">
      <c r="A143" t="s">
        <v>3615</v>
      </c>
      <c r="B143" s="34" t="s">
        <v>3616</v>
      </c>
      <c r="C143" s="34" t="s">
        <v>3617</v>
      </c>
      <c r="D143" s="34" t="s">
        <v>3618</v>
      </c>
      <c r="E143" s="34" t="s">
        <v>3619</v>
      </c>
      <c r="F143" s="34" t="s">
        <v>3620</v>
      </c>
    </row>
    <row r="144" spans="1:6">
      <c r="A144" t="s">
        <v>3621</v>
      </c>
      <c r="B144" s="34" t="s">
        <v>3622</v>
      </c>
      <c r="C144" s="34" t="s">
        <v>3623</v>
      </c>
      <c r="D144" s="34" t="s">
        <v>3624</v>
      </c>
      <c r="E144" s="34" t="s">
        <v>3625</v>
      </c>
      <c r="F144" s="34" t="s">
        <v>3626</v>
      </c>
    </row>
    <row r="145" spans="1:6">
      <c r="A145" t="s">
        <v>3627</v>
      </c>
      <c r="B145" s="34" t="s">
        <v>3628</v>
      </c>
    </row>
    <row r="146" spans="1:6">
      <c r="A146" t="s">
        <v>3629</v>
      </c>
      <c r="B146" s="34" t="s">
        <v>1893</v>
      </c>
    </row>
    <row r="147" spans="1:6">
      <c r="A147" t="s">
        <v>3630</v>
      </c>
      <c r="B147" s="34" t="s">
        <v>3631</v>
      </c>
      <c r="C147" s="34" t="s">
        <v>3632</v>
      </c>
      <c r="D147" s="34" t="s">
        <v>3633</v>
      </c>
      <c r="E147" s="34" t="s">
        <v>3634</v>
      </c>
      <c r="F147" s="34" t="s">
        <v>3595</v>
      </c>
    </row>
    <row r="148" spans="1:6">
      <c r="A148" t="s">
        <v>3635</v>
      </c>
      <c r="B148" s="73">
        <v>10144985693</v>
      </c>
      <c r="C148" s="34" t="s">
        <v>3636</v>
      </c>
      <c r="D148" s="34" t="s">
        <v>3637</v>
      </c>
      <c r="E148" s="34" t="s">
        <v>3638</v>
      </c>
      <c r="F148" s="34" t="s">
        <v>3639</v>
      </c>
    </row>
    <row r="149" spans="1:6">
      <c r="A149" t="s">
        <v>3640</v>
      </c>
      <c r="B149" s="34" t="s">
        <v>3641</v>
      </c>
    </row>
    <row r="150" spans="1:6">
      <c r="A150" t="s">
        <v>3642</v>
      </c>
      <c r="B150" s="34" t="s">
        <v>3643</v>
      </c>
      <c r="C150" s="34" t="s">
        <v>3644</v>
      </c>
      <c r="D150" s="34" t="s">
        <v>3645</v>
      </c>
      <c r="E150" s="34" t="s">
        <v>3646</v>
      </c>
      <c r="F150" s="34" t="s">
        <v>3647</v>
      </c>
    </row>
    <row r="151" spans="1:6">
      <c r="A151" t="s">
        <v>3648</v>
      </c>
      <c r="B151" s="34" t="s">
        <v>3649</v>
      </c>
      <c r="C151" s="34" t="s">
        <v>3650</v>
      </c>
      <c r="D151" s="34" t="s">
        <v>3651</v>
      </c>
      <c r="E151" s="34" t="s">
        <v>3652</v>
      </c>
      <c r="F151" s="34" t="s">
        <v>3653</v>
      </c>
    </row>
    <row r="152" spans="1:6">
      <c r="A152" t="s">
        <v>3654</v>
      </c>
      <c r="B152" s="34" t="s">
        <v>3655</v>
      </c>
      <c r="C152" s="34" t="s">
        <v>3656</v>
      </c>
      <c r="D152" s="34" t="s">
        <v>3657</v>
      </c>
      <c r="E152" s="34" t="s">
        <v>3658</v>
      </c>
      <c r="F152" s="34" t="s">
        <v>3659</v>
      </c>
    </row>
    <row r="153" spans="1:6">
      <c r="A153" t="s">
        <v>3660</v>
      </c>
      <c r="B153" s="34" t="s">
        <v>3661</v>
      </c>
      <c r="C153" s="34" t="s">
        <v>3662</v>
      </c>
      <c r="D153" s="34" t="s">
        <v>3663</v>
      </c>
      <c r="E153" s="34" t="s">
        <v>3664</v>
      </c>
      <c r="F153" s="34" t="s">
        <v>3665</v>
      </c>
    </row>
    <row r="154" spans="1:6">
      <c r="A154" t="s">
        <v>3666</v>
      </c>
      <c r="B154" s="34" t="s">
        <v>3667</v>
      </c>
      <c r="C154" s="34" t="s">
        <v>3668</v>
      </c>
      <c r="D154" s="34" t="s">
        <v>3669</v>
      </c>
      <c r="E154" s="34" t="s">
        <v>3670</v>
      </c>
      <c r="F154" s="34" t="s">
        <v>3671</v>
      </c>
    </row>
    <row r="155" spans="1:6">
      <c r="A155" t="s">
        <v>3672</v>
      </c>
      <c r="B155" s="34" t="s">
        <v>3673</v>
      </c>
      <c r="C155" s="34" t="s">
        <v>3674</v>
      </c>
      <c r="D155" s="34" t="s">
        <v>3675</v>
      </c>
      <c r="E155" s="34" t="s">
        <v>3676</v>
      </c>
      <c r="F155" s="34" t="s">
        <v>3677</v>
      </c>
    </row>
    <row r="156" spans="1:6">
      <c r="A156" t="s">
        <v>3678</v>
      </c>
      <c r="B156" s="34" t="s">
        <v>3679</v>
      </c>
      <c r="C156" s="34" t="s">
        <v>3680</v>
      </c>
      <c r="D156" s="34" t="s">
        <v>3681</v>
      </c>
      <c r="E156" s="34" t="s">
        <v>3682</v>
      </c>
      <c r="F156" s="34" t="s">
        <v>3683</v>
      </c>
    </row>
    <row r="157" spans="1:6">
      <c r="A157" t="s">
        <v>3684</v>
      </c>
      <c r="B157" s="34" t="s">
        <v>3685</v>
      </c>
    </row>
    <row r="158" spans="1:6">
      <c r="A158" t="s">
        <v>3686</v>
      </c>
      <c r="B158" s="34" t="s">
        <v>3687</v>
      </c>
      <c r="C158" s="34" t="s">
        <v>3688</v>
      </c>
      <c r="D158" s="34" t="s">
        <v>3689</v>
      </c>
      <c r="E158" s="34" t="s">
        <v>3690</v>
      </c>
      <c r="F158" s="34" t="s">
        <v>3691</v>
      </c>
    </row>
    <row r="159" spans="1:6">
      <c r="A159" t="s">
        <v>3692</v>
      </c>
      <c r="B159" s="34" t="s">
        <v>3693</v>
      </c>
      <c r="C159" s="34" t="s">
        <v>3694</v>
      </c>
      <c r="D159" s="34" t="s">
        <v>3695</v>
      </c>
      <c r="E159" s="34" t="s">
        <v>3696</v>
      </c>
      <c r="F159" s="34" t="s">
        <v>3697</v>
      </c>
    </row>
    <row r="160" spans="1:6">
      <c r="A160" t="s">
        <v>3698</v>
      </c>
      <c r="B160" s="34" t="s">
        <v>3699</v>
      </c>
      <c r="C160" s="34" t="s">
        <v>3700</v>
      </c>
      <c r="D160" s="34" t="s">
        <v>3701</v>
      </c>
      <c r="E160" s="34" t="s">
        <v>3702</v>
      </c>
      <c r="F160" s="34" t="s">
        <v>3703</v>
      </c>
    </row>
    <row r="161" spans="1:6">
      <c r="A161" t="s">
        <v>3704</v>
      </c>
      <c r="B161" s="34" t="s">
        <v>3705</v>
      </c>
      <c r="C161" s="34" t="s">
        <v>3706</v>
      </c>
      <c r="D161" s="34" t="s">
        <v>3707</v>
      </c>
      <c r="E161" s="34" t="s">
        <v>3708</v>
      </c>
      <c r="F161" s="34" t="s">
        <v>3709</v>
      </c>
    </row>
    <row r="162" spans="1:6">
      <c r="A162" t="s">
        <v>3710</v>
      </c>
      <c r="B162" s="34" t="s">
        <v>1893</v>
      </c>
    </row>
    <row r="163" spans="1:6">
      <c r="A163" t="s">
        <v>3711</v>
      </c>
      <c r="B163" s="34" t="s">
        <v>1893</v>
      </c>
    </row>
    <row r="164" spans="1:6">
      <c r="A164" t="s">
        <v>3712</v>
      </c>
      <c r="B164" s="34" t="s">
        <v>3713</v>
      </c>
      <c r="C164" s="34" t="s">
        <v>3714</v>
      </c>
      <c r="D164" s="34" t="s">
        <v>3715</v>
      </c>
      <c r="E164" s="34" t="s">
        <v>3716</v>
      </c>
      <c r="F164" s="34" t="s">
        <v>3717</v>
      </c>
    </row>
    <row r="165" spans="1:6">
      <c r="A165" t="s">
        <v>3718</v>
      </c>
      <c r="B165" s="34" t="s">
        <v>3719</v>
      </c>
      <c r="C165" s="34" t="s">
        <v>3720</v>
      </c>
      <c r="D165" s="34" t="s">
        <v>3721</v>
      </c>
      <c r="E165" s="34" t="s">
        <v>3722</v>
      </c>
      <c r="F165" s="34" t="s">
        <v>3723</v>
      </c>
    </row>
    <row r="166" spans="1:6">
      <c r="A166" t="s">
        <v>3724</v>
      </c>
      <c r="B166" s="34" t="s">
        <v>3725</v>
      </c>
      <c r="C166" s="34" t="s">
        <v>3726</v>
      </c>
      <c r="D166" s="34" t="s">
        <v>3727</v>
      </c>
      <c r="E166" s="34" t="s">
        <v>3728</v>
      </c>
      <c r="F166" s="34" t="s">
        <v>3729</v>
      </c>
    </row>
    <row r="167" spans="1:6">
      <c r="A167" t="s">
        <v>3730</v>
      </c>
      <c r="B167" s="34" t="s">
        <v>3731</v>
      </c>
      <c r="C167" s="34" t="s">
        <v>3732</v>
      </c>
      <c r="D167" s="34" t="s">
        <v>3733</v>
      </c>
      <c r="E167" s="34" t="s">
        <v>3734</v>
      </c>
      <c r="F167" s="34" t="s">
        <v>3735</v>
      </c>
    </row>
    <row r="168" spans="1:6">
      <c r="A168" t="s">
        <v>3736</v>
      </c>
      <c r="B168" s="34" t="s">
        <v>3737</v>
      </c>
      <c r="C168" s="34" t="s">
        <v>3738</v>
      </c>
      <c r="D168" s="34" t="s">
        <v>3739</v>
      </c>
      <c r="E168" s="34" t="s">
        <v>3740</v>
      </c>
      <c r="F168" s="34" t="s">
        <v>3741</v>
      </c>
    </row>
    <row r="169" spans="1:6">
      <c r="A169" t="s">
        <v>3742</v>
      </c>
      <c r="B169" s="34" t="s">
        <v>1893</v>
      </c>
    </row>
    <row r="170" spans="1:6">
      <c r="A170" t="s">
        <v>3743</v>
      </c>
      <c r="B170" s="73">
        <v>10333842051</v>
      </c>
    </row>
    <row r="171" spans="1:6">
      <c r="A171" t="s">
        <v>3744</v>
      </c>
      <c r="B171" s="34" t="s">
        <v>3745</v>
      </c>
    </row>
    <row r="172" spans="1:6">
      <c r="A172" t="s">
        <v>3746</v>
      </c>
      <c r="B172" s="34" t="s">
        <v>3747</v>
      </c>
    </row>
    <row r="173" spans="1:6">
      <c r="A173" t="s">
        <v>3748</v>
      </c>
      <c r="B173" s="34" t="s">
        <v>3749</v>
      </c>
      <c r="C173" s="34" t="s">
        <v>3750</v>
      </c>
      <c r="D173" s="34" t="s">
        <v>3751</v>
      </c>
      <c r="E173" s="34" t="s">
        <v>3752</v>
      </c>
      <c r="F173" s="34" t="s">
        <v>3753</v>
      </c>
    </row>
    <row r="174" spans="1:6">
      <c r="A174" t="s">
        <v>3754</v>
      </c>
      <c r="B174" s="34" t="s">
        <v>3755</v>
      </c>
      <c r="C174" s="34" t="s">
        <v>3756</v>
      </c>
      <c r="D174" s="34" t="s">
        <v>3757</v>
      </c>
      <c r="E174" s="34" t="s">
        <v>3758</v>
      </c>
      <c r="F174" s="34" t="s">
        <v>3759</v>
      </c>
    </row>
    <row r="175" spans="1:6">
      <c r="A175" t="s">
        <v>3760</v>
      </c>
      <c r="B175" s="73">
        <v>10015118117</v>
      </c>
      <c r="C175" s="34" t="s">
        <v>3761</v>
      </c>
      <c r="D175" s="34" t="s">
        <v>3762</v>
      </c>
      <c r="E175" s="34" t="s">
        <v>3763</v>
      </c>
      <c r="F175" s="34" t="s">
        <v>3764</v>
      </c>
    </row>
    <row r="176" spans="1:6">
      <c r="A176" t="s">
        <v>3765</v>
      </c>
      <c r="B176" s="34" t="s">
        <v>3766</v>
      </c>
      <c r="C176" s="34" t="s">
        <v>3767</v>
      </c>
      <c r="D176" s="34" t="s">
        <v>3768</v>
      </c>
      <c r="E176" s="34" t="s">
        <v>3769</v>
      </c>
      <c r="F176" s="34" t="s">
        <v>3770</v>
      </c>
    </row>
    <row r="177" spans="1:6">
      <c r="A177" t="s">
        <v>3771</v>
      </c>
      <c r="B177" s="34" t="s">
        <v>1893</v>
      </c>
    </row>
    <row r="178" spans="1:6">
      <c r="A178" t="s">
        <v>3772</v>
      </c>
      <c r="B178" s="34" t="s">
        <v>3773</v>
      </c>
    </row>
    <row r="179" spans="1:6">
      <c r="A179" t="s">
        <v>3774</v>
      </c>
      <c r="B179" s="34" t="s">
        <v>3775</v>
      </c>
      <c r="C179" s="34" t="s">
        <v>3776</v>
      </c>
      <c r="D179" s="34" t="s">
        <v>3777</v>
      </c>
      <c r="E179" s="34" t="s">
        <v>3778</v>
      </c>
      <c r="F179" s="34" t="s">
        <v>3779</v>
      </c>
    </row>
    <row r="180" spans="1:6">
      <c r="A180" t="s">
        <v>3780</v>
      </c>
      <c r="B180" s="34" t="s">
        <v>1893</v>
      </c>
    </row>
    <row r="181" spans="1:6">
      <c r="A181" t="s">
        <v>3781</v>
      </c>
      <c r="B181" s="34" t="s">
        <v>3782</v>
      </c>
      <c r="C181" s="34" t="s">
        <v>3783</v>
      </c>
      <c r="D181" s="34" t="s">
        <v>3784</v>
      </c>
      <c r="E181" s="34" t="s">
        <v>3785</v>
      </c>
      <c r="F181" s="34" t="s">
        <v>3786</v>
      </c>
    </row>
    <row r="182" spans="1:6">
      <c r="A182" t="s">
        <v>3787</v>
      </c>
      <c r="B182" s="34" t="s">
        <v>3788</v>
      </c>
      <c r="C182" s="34" t="s">
        <v>3789</v>
      </c>
      <c r="D182" s="34" t="s">
        <v>3790</v>
      </c>
      <c r="E182" s="34" t="s">
        <v>3791</v>
      </c>
      <c r="F182" s="34" t="s">
        <v>3671</v>
      </c>
    </row>
    <row r="183" spans="1:6">
      <c r="A183" t="s">
        <v>3792</v>
      </c>
      <c r="B183" s="34" t="s">
        <v>3793</v>
      </c>
      <c r="C183" s="34" t="s">
        <v>3794</v>
      </c>
      <c r="D183" s="34" t="s">
        <v>3795</v>
      </c>
      <c r="E183" s="34" t="s">
        <v>3796</v>
      </c>
      <c r="F183" s="34" t="s">
        <v>3797</v>
      </c>
    </row>
    <row r="184" spans="1:6">
      <c r="A184" t="s">
        <v>3798</v>
      </c>
      <c r="B184" s="34" t="s">
        <v>3799</v>
      </c>
      <c r="C184" s="34" t="s">
        <v>3800</v>
      </c>
      <c r="D184" s="34" t="s">
        <v>3801</v>
      </c>
      <c r="E184" s="34" t="s">
        <v>3802</v>
      </c>
      <c r="F184" s="34" t="s">
        <v>3803</v>
      </c>
    </row>
    <row r="185" spans="1:6">
      <c r="A185" t="s">
        <v>3804</v>
      </c>
      <c r="B185" s="34" t="s">
        <v>3805</v>
      </c>
      <c r="C185" s="34" t="s">
        <v>3806</v>
      </c>
      <c r="D185" s="34" t="s">
        <v>3807</v>
      </c>
      <c r="E185" s="34" t="s">
        <v>3808</v>
      </c>
      <c r="F185" s="34" t="s">
        <v>3809</v>
      </c>
    </row>
    <row r="186" spans="1:6">
      <c r="A186" t="s">
        <v>3810</v>
      </c>
      <c r="B186" s="34" t="s">
        <v>1893</v>
      </c>
    </row>
    <row r="187" spans="1:6">
      <c r="A187" t="s">
        <v>3811</v>
      </c>
      <c r="B187" s="34" t="s">
        <v>1893</v>
      </c>
    </row>
    <row r="188" spans="1:6">
      <c r="A188" t="s">
        <v>3812</v>
      </c>
      <c r="B188" s="34" t="s">
        <v>3813</v>
      </c>
    </row>
    <row r="189" spans="1:6">
      <c r="A189" t="s">
        <v>3814</v>
      </c>
      <c r="B189" s="34" t="s">
        <v>3815</v>
      </c>
      <c r="C189" s="34" t="s">
        <v>3816</v>
      </c>
      <c r="D189" s="34" t="s">
        <v>3817</v>
      </c>
      <c r="E189" s="34" t="s">
        <v>3818</v>
      </c>
      <c r="F189" s="34" t="s">
        <v>3819</v>
      </c>
    </row>
    <row r="190" spans="1:6">
      <c r="A190" t="s">
        <v>3820</v>
      </c>
      <c r="B190" s="34" t="s">
        <v>3821</v>
      </c>
      <c r="C190" s="34" t="s">
        <v>3822</v>
      </c>
      <c r="D190" s="34" t="s">
        <v>3823</v>
      </c>
      <c r="E190" s="34" t="s">
        <v>3824</v>
      </c>
      <c r="F190" s="34" t="s">
        <v>3825</v>
      </c>
    </row>
    <row r="191" spans="1:6">
      <c r="A191" t="s">
        <v>3826</v>
      </c>
      <c r="B191" s="34" t="s">
        <v>1893</v>
      </c>
    </row>
    <row r="192" spans="1:6">
      <c r="A192" t="s">
        <v>3827</v>
      </c>
      <c r="B192" s="34" t="s">
        <v>3828</v>
      </c>
      <c r="C192" s="34" t="s">
        <v>3829</v>
      </c>
      <c r="D192" s="34" t="s">
        <v>3830</v>
      </c>
      <c r="E192" s="34" t="s">
        <v>3831</v>
      </c>
      <c r="F192" s="34" t="s">
        <v>3832</v>
      </c>
    </row>
    <row r="193" spans="1:6">
      <c r="A193" t="s">
        <v>3833</v>
      </c>
      <c r="B193" s="34" t="s">
        <v>3834</v>
      </c>
      <c r="C193" s="34" t="s">
        <v>3835</v>
      </c>
      <c r="D193" s="34" t="s">
        <v>3836</v>
      </c>
      <c r="E193" s="34" t="s">
        <v>3837</v>
      </c>
      <c r="F193" s="34" t="s">
        <v>3838</v>
      </c>
    </row>
    <row r="194" spans="1:6">
      <c r="A194" t="s">
        <v>3839</v>
      </c>
      <c r="B194" s="34" t="s">
        <v>3840</v>
      </c>
      <c r="C194" s="34" t="s">
        <v>3841</v>
      </c>
      <c r="D194" s="34" t="s">
        <v>3842</v>
      </c>
      <c r="E194" s="34" t="s">
        <v>3843</v>
      </c>
      <c r="F194" s="34" t="s">
        <v>3844</v>
      </c>
    </row>
    <row r="195" spans="1:6">
      <c r="A195" t="s">
        <v>3845</v>
      </c>
      <c r="B195" s="34" t="s">
        <v>3846</v>
      </c>
    </row>
    <row r="196" spans="1:6">
      <c r="A196" t="s">
        <v>3847</v>
      </c>
      <c r="B196" s="34" t="s">
        <v>3848</v>
      </c>
      <c r="C196" s="34" t="s">
        <v>3849</v>
      </c>
      <c r="D196" s="34" t="s">
        <v>3850</v>
      </c>
      <c r="E196" s="34" t="s">
        <v>3851</v>
      </c>
      <c r="F196" s="34" t="s">
        <v>3852</v>
      </c>
    </row>
    <row r="197" spans="1:6">
      <c r="A197" t="s">
        <v>3853</v>
      </c>
      <c r="B197" s="34" t="s">
        <v>3854</v>
      </c>
      <c r="C197" s="34" t="s">
        <v>3855</v>
      </c>
      <c r="D197" s="34" t="s">
        <v>3856</v>
      </c>
      <c r="E197" s="34" t="s">
        <v>3857</v>
      </c>
      <c r="F197" s="34" t="s">
        <v>3858</v>
      </c>
    </row>
    <row r="198" spans="1:6">
      <c r="A198" t="s">
        <v>3859</v>
      </c>
      <c r="B198" s="34" t="s">
        <v>3860</v>
      </c>
    </row>
    <row r="199" spans="1:6">
      <c r="A199" t="s">
        <v>3861</v>
      </c>
      <c r="B199" s="34" t="s">
        <v>3862</v>
      </c>
    </row>
    <row r="200" spans="1:6">
      <c r="A200" t="s">
        <v>3863</v>
      </c>
      <c r="B200" s="34" t="s">
        <v>3864</v>
      </c>
    </row>
    <row r="201" spans="1:6">
      <c r="A201" t="s">
        <v>3865</v>
      </c>
      <c r="B201" s="34" t="s">
        <v>1893</v>
      </c>
    </row>
    <row r="202" spans="1:6">
      <c r="A202" t="s">
        <v>3866</v>
      </c>
      <c r="B202" s="34" t="s">
        <v>3867</v>
      </c>
      <c r="C202" s="34" t="s">
        <v>3868</v>
      </c>
      <c r="D202" s="34" t="s">
        <v>3869</v>
      </c>
      <c r="E202" s="34" t="s">
        <v>3870</v>
      </c>
      <c r="F202" s="34" t="s">
        <v>3871</v>
      </c>
    </row>
    <row r="203" spans="1:6">
      <c r="A203" t="s">
        <v>3872</v>
      </c>
      <c r="B203" s="34" t="s">
        <v>3873</v>
      </c>
      <c r="C203" s="34" t="s">
        <v>3874</v>
      </c>
      <c r="D203" s="34" t="s">
        <v>3875</v>
      </c>
      <c r="E203" s="34" t="s">
        <v>3876</v>
      </c>
      <c r="F203" s="34" t="s">
        <v>3877</v>
      </c>
    </row>
    <row r="204" spans="1:6">
      <c r="A204" t="s">
        <v>3878</v>
      </c>
      <c r="B204" s="34" t="s">
        <v>3879</v>
      </c>
      <c r="C204" s="34" t="s">
        <v>3880</v>
      </c>
      <c r="D204" s="34" t="s">
        <v>3881</v>
      </c>
      <c r="E204" s="34" t="s">
        <v>3882</v>
      </c>
      <c r="F204" s="34" t="s">
        <v>3883</v>
      </c>
    </row>
    <row r="205" spans="1:6">
      <c r="A205" t="s">
        <v>3884</v>
      </c>
      <c r="B205" s="34" t="s">
        <v>3885</v>
      </c>
      <c r="C205" s="34" t="s">
        <v>3886</v>
      </c>
      <c r="D205" s="34" t="s">
        <v>3887</v>
      </c>
      <c r="E205" s="34" t="s">
        <v>3888</v>
      </c>
      <c r="F205" s="34" t="s">
        <v>3889</v>
      </c>
    </row>
    <row r="206" spans="1:6">
      <c r="A206" t="s">
        <v>3890</v>
      </c>
      <c r="B206" s="34" t="s">
        <v>3891</v>
      </c>
      <c r="C206" s="34" t="s">
        <v>3892</v>
      </c>
      <c r="D206" s="34" t="s">
        <v>3893</v>
      </c>
      <c r="E206" s="34" t="s">
        <v>3894</v>
      </c>
      <c r="F206" s="34" t="s">
        <v>3895</v>
      </c>
    </row>
    <row r="207" spans="1:6">
      <c r="A207" t="s">
        <v>3896</v>
      </c>
      <c r="B207" s="34" t="s">
        <v>3897</v>
      </c>
    </row>
    <row r="208" spans="1:6">
      <c r="A208" t="s">
        <v>3898</v>
      </c>
      <c r="B208" s="34" t="s">
        <v>3737</v>
      </c>
      <c r="C208" s="34" t="s">
        <v>3899</v>
      </c>
      <c r="D208" s="34" t="s">
        <v>3900</v>
      </c>
      <c r="E208" s="34" t="s">
        <v>3901</v>
      </c>
      <c r="F208" s="34" t="s">
        <v>3902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04B6-5748-4BB4-8D76-8D89C1C32F7A}">
  <dimension ref="C3:AJ529"/>
  <sheetViews>
    <sheetView topLeftCell="U1" workbookViewId="0">
      <selection activeCell="AK7" sqref="AK7"/>
    </sheetView>
  </sheetViews>
  <sheetFormatPr defaultColWidth="9.140625" defaultRowHeight="15"/>
  <cols>
    <col min="3" max="3" width="16" customWidth="1"/>
    <col min="8" max="8" width="17" customWidth="1"/>
    <col min="9" max="9" width="21.28515625" customWidth="1"/>
    <col min="17" max="17" width="13.85546875" customWidth="1"/>
    <col min="35" max="36" width="17.140625" customWidth="1"/>
  </cols>
  <sheetData>
    <row r="3" spans="3:36">
      <c r="C3" s="45" t="s">
        <v>32</v>
      </c>
      <c r="D3" s="45" t="s">
        <v>20</v>
      </c>
      <c r="E3" s="45" t="s">
        <v>33</v>
      </c>
      <c r="F3" s="45" t="s">
        <v>34</v>
      </c>
      <c r="G3" s="46" t="s">
        <v>35</v>
      </c>
      <c r="H3" s="45" t="s">
        <v>36</v>
      </c>
      <c r="I3" s="45" t="s">
        <v>37</v>
      </c>
      <c r="J3" s="46" t="s">
        <v>38</v>
      </c>
      <c r="K3" s="46" t="s">
        <v>39</v>
      </c>
      <c r="L3" s="46" t="s">
        <v>40</v>
      </c>
      <c r="M3" s="46" t="s">
        <v>41</v>
      </c>
      <c r="N3" s="45" t="s">
        <v>42</v>
      </c>
      <c r="O3" s="45" t="s">
        <v>43</v>
      </c>
      <c r="P3" s="45" t="s">
        <v>44</v>
      </c>
      <c r="Q3" s="47" t="s">
        <v>45</v>
      </c>
      <c r="R3" s="48" t="s">
        <v>46</v>
      </c>
    </row>
    <row r="4" spans="3:36">
      <c r="C4" s="9">
        <v>201900581</v>
      </c>
      <c r="D4" s="8">
        <v>7</v>
      </c>
      <c r="E4" s="8">
        <v>243</v>
      </c>
      <c r="F4" s="8">
        <v>15396.5</v>
      </c>
      <c r="G4" s="9">
        <v>2486</v>
      </c>
      <c r="H4" s="10">
        <v>43598.657905092594</v>
      </c>
      <c r="I4" s="10">
        <v>43598.671331018515</v>
      </c>
      <c r="J4" s="11">
        <v>0.32</v>
      </c>
      <c r="K4" s="9">
        <v>32</v>
      </c>
      <c r="L4" s="9" t="s">
        <v>2</v>
      </c>
      <c r="M4" s="8">
        <v>7301</v>
      </c>
      <c r="N4" s="8" t="s">
        <v>53</v>
      </c>
      <c r="O4" s="8" t="s">
        <v>51</v>
      </c>
      <c r="P4" s="8">
        <v>296491.57527492999</v>
      </c>
      <c r="Q4" s="12">
        <v>6125569.1047082497</v>
      </c>
      <c r="R4" s="27" t="s">
        <v>431</v>
      </c>
      <c r="AH4" s="52" t="s">
        <v>3065</v>
      </c>
      <c r="AI4" s="52" t="s">
        <v>1877</v>
      </c>
      <c r="AJ4" s="52" t="s">
        <v>3903</v>
      </c>
    </row>
    <row r="5" spans="3:36">
      <c r="C5" s="9">
        <v>202000278</v>
      </c>
      <c r="D5" s="8">
        <v>7</v>
      </c>
      <c r="E5" s="8">
        <v>250</v>
      </c>
      <c r="F5" s="8">
        <v>15971.5</v>
      </c>
      <c r="G5" s="9">
        <v>2575</v>
      </c>
      <c r="H5" s="10">
        <v>43909.685416666667</v>
      </c>
      <c r="I5" s="10">
        <v>43909.692361111112</v>
      </c>
      <c r="J5" s="11">
        <v>0.17</v>
      </c>
      <c r="K5" s="9">
        <v>32</v>
      </c>
      <c r="L5" s="9" t="s">
        <v>2</v>
      </c>
      <c r="M5" s="8">
        <v>7301</v>
      </c>
      <c r="N5" s="8" t="s">
        <v>53</v>
      </c>
      <c r="O5" s="8" t="s">
        <v>51</v>
      </c>
      <c r="P5" s="8">
        <v>296491.57527492999</v>
      </c>
      <c r="Q5" s="12">
        <v>6125569.1047082497</v>
      </c>
      <c r="R5" s="27" t="s">
        <v>582</v>
      </c>
      <c r="AH5" s="52" t="s">
        <v>3068</v>
      </c>
      <c r="AI5" s="52">
        <f>COUNTA(L4:L33)</f>
        <v>30</v>
      </c>
      <c r="AJ5" s="53">
        <f>SUM(J4:J33)</f>
        <v>17.955555555555556</v>
      </c>
    </row>
    <row r="6" spans="3:36">
      <c r="C6" s="9">
        <v>202000278</v>
      </c>
      <c r="D6" s="8">
        <v>7</v>
      </c>
      <c r="E6" s="8">
        <v>277</v>
      </c>
      <c r="F6" s="8">
        <v>23047.5</v>
      </c>
      <c r="G6" s="9">
        <v>3541</v>
      </c>
      <c r="H6" s="10">
        <v>43909.685416666667</v>
      </c>
      <c r="I6" s="10">
        <v>43909.692361111112</v>
      </c>
      <c r="J6" s="11">
        <v>0.17</v>
      </c>
      <c r="K6" s="9">
        <v>32</v>
      </c>
      <c r="L6" s="9" t="s">
        <v>2</v>
      </c>
      <c r="M6" s="8">
        <v>7301</v>
      </c>
      <c r="N6" s="8" t="s">
        <v>53</v>
      </c>
      <c r="O6" s="8" t="s">
        <v>51</v>
      </c>
      <c r="P6" s="8">
        <v>296491.57527492999</v>
      </c>
      <c r="Q6" s="12">
        <v>6125569.1047082497</v>
      </c>
      <c r="R6" s="27" t="s">
        <v>582</v>
      </c>
      <c r="AH6" s="52" t="s">
        <v>3067</v>
      </c>
      <c r="AI6" s="52">
        <f>COUNTA(L131:L529)</f>
        <v>399</v>
      </c>
      <c r="AJ6" s="55">
        <f>SUM(J131:J529)</f>
        <v>916.22472222222245</v>
      </c>
    </row>
    <row r="7" spans="3:36">
      <c r="C7" s="8">
        <v>202200363</v>
      </c>
      <c r="D7" s="8">
        <v>7</v>
      </c>
      <c r="E7" s="8">
        <v>267</v>
      </c>
      <c r="F7" s="8">
        <v>17436.5</v>
      </c>
      <c r="G7" s="9">
        <v>2761</v>
      </c>
      <c r="H7" s="10">
        <v>44631.659722222219</v>
      </c>
      <c r="I7" s="10">
        <v>44631.662499999999</v>
      </c>
      <c r="J7" s="11">
        <v>7.0000000000000007E-2</v>
      </c>
      <c r="K7" s="9">
        <v>32</v>
      </c>
      <c r="L7" s="9" t="s">
        <v>2</v>
      </c>
      <c r="M7" s="8">
        <v>7301</v>
      </c>
      <c r="N7" s="8" t="s">
        <v>53</v>
      </c>
      <c r="O7" s="8" t="s">
        <v>51</v>
      </c>
      <c r="P7" s="8">
        <v>296491.57527492999</v>
      </c>
      <c r="Q7" s="12">
        <v>6125569.1047082497</v>
      </c>
      <c r="R7" s="27" t="s">
        <v>1019</v>
      </c>
      <c r="AH7" s="52" t="s">
        <v>3</v>
      </c>
      <c r="AI7" s="52">
        <f>COUNTA(L34:L130)</f>
        <v>97</v>
      </c>
      <c r="AJ7" s="53">
        <f>SUM(J34:J130)</f>
        <v>2199.0494444444457</v>
      </c>
    </row>
    <row r="8" spans="3:36">
      <c r="C8" s="8">
        <v>202201994</v>
      </c>
      <c r="D8" s="8">
        <v>7</v>
      </c>
      <c r="E8" s="8">
        <v>285</v>
      </c>
      <c r="F8" s="8">
        <v>18521</v>
      </c>
      <c r="G8" s="9">
        <v>2998</v>
      </c>
      <c r="H8" s="10">
        <v>44916.188807870371</v>
      </c>
      <c r="I8" s="10">
        <v>44916.191134259258</v>
      </c>
      <c r="J8" s="11">
        <v>0.06</v>
      </c>
      <c r="K8" s="9">
        <v>32</v>
      </c>
      <c r="L8" s="9" t="s">
        <v>2</v>
      </c>
      <c r="M8" s="8">
        <v>7301</v>
      </c>
      <c r="N8" s="8" t="s">
        <v>53</v>
      </c>
      <c r="O8" s="8" t="s">
        <v>51</v>
      </c>
      <c r="P8" s="8">
        <v>296491.57527492999</v>
      </c>
      <c r="Q8" s="12">
        <v>6125569.1047082497</v>
      </c>
      <c r="R8" s="27" t="s">
        <v>1186</v>
      </c>
    </row>
    <row r="9" spans="3:36">
      <c r="C9" s="8">
        <v>202300094</v>
      </c>
      <c r="D9" s="8">
        <v>7</v>
      </c>
      <c r="E9" s="8">
        <v>286</v>
      </c>
      <c r="F9" s="8">
        <v>18531</v>
      </c>
      <c r="G9" s="9">
        <v>3033</v>
      </c>
      <c r="H9" s="10">
        <v>44944.788888888892</v>
      </c>
      <c r="I9" s="10">
        <v>44944.792361111111</v>
      </c>
      <c r="J9" s="11">
        <v>0.08</v>
      </c>
      <c r="K9" s="9">
        <v>32</v>
      </c>
      <c r="L9" s="9" t="s">
        <v>2</v>
      </c>
      <c r="M9" s="8">
        <v>7301</v>
      </c>
      <c r="N9" s="8" t="s">
        <v>53</v>
      </c>
      <c r="O9" s="8" t="s">
        <v>51</v>
      </c>
      <c r="P9" s="8"/>
      <c r="Q9" s="12"/>
      <c r="R9" s="27" t="s">
        <v>1199</v>
      </c>
    </row>
    <row r="10" spans="3:36">
      <c r="C10" s="8">
        <v>202400339</v>
      </c>
      <c r="D10" s="8">
        <v>7</v>
      </c>
      <c r="E10" s="8">
        <v>292</v>
      </c>
      <c r="F10" s="8">
        <v>18913</v>
      </c>
      <c r="G10" s="9">
        <v>3200</v>
      </c>
      <c r="H10" s="10">
        <v>45353.405555555553</v>
      </c>
      <c r="I10" s="10">
        <v>45353.433344907404</v>
      </c>
      <c r="J10" s="11">
        <v>0.67</v>
      </c>
      <c r="K10" s="9">
        <v>32</v>
      </c>
      <c r="L10" s="9" t="s">
        <v>2</v>
      </c>
      <c r="M10" s="8">
        <v>7301</v>
      </c>
      <c r="N10" s="8" t="s">
        <v>53</v>
      </c>
      <c r="O10" s="8" t="s">
        <v>51</v>
      </c>
      <c r="P10" s="8"/>
      <c r="Q10" s="12"/>
      <c r="R10" s="27" t="s">
        <v>1395</v>
      </c>
    </row>
    <row r="11" spans="3:36">
      <c r="C11" s="8">
        <v>202401263</v>
      </c>
      <c r="D11" s="8">
        <v>7</v>
      </c>
      <c r="E11" s="8">
        <v>243</v>
      </c>
      <c r="F11" s="8">
        <v>17667.5</v>
      </c>
      <c r="G11" s="9">
        <v>2953</v>
      </c>
      <c r="H11" s="10">
        <v>45495.486111111109</v>
      </c>
      <c r="I11" s="10">
        <v>45495.487500000003</v>
      </c>
      <c r="J11" s="11">
        <v>0.03</v>
      </c>
      <c r="K11" s="9">
        <v>32</v>
      </c>
      <c r="L11" s="9" t="s">
        <v>2</v>
      </c>
      <c r="M11" s="8">
        <v>7301</v>
      </c>
      <c r="N11" s="8" t="s">
        <v>53</v>
      </c>
      <c r="O11" s="8" t="s">
        <v>51</v>
      </c>
      <c r="P11" s="8"/>
      <c r="Q11" s="12"/>
      <c r="R11" s="27" t="s">
        <v>1482</v>
      </c>
    </row>
    <row r="12" spans="3:36">
      <c r="C12" s="8">
        <v>202401263</v>
      </c>
      <c r="D12" s="8">
        <v>7</v>
      </c>
      <c r="E12" s="8">
        <v>366</v>
      </c>
      <c r="F12" s="8">
        <v>29813.5</v>
      </c>
      <c r="G12" s="9">
        <v>4647</v>
      </c>
      <c r="H12" s="10">
        <v>45495.486111111109</v>
      </c>
      <c r="I12" s="10">
        <v>45495.487500000003</v>
      </c>
      <c r="J12" s="11">
        <v>0.03</v>
      </c>
      <c r="K12" s="9">
        <v>32</v>
      </c>
      <c r="L12" s="9" t="s">
        <v>2</v>
      </c>
      <c r="M12" s="8">
        <v>7301</v>
      </c>
      <c r="N12" s="8" t="s">
        <v>53</v>
      </c>
      <c r="O12" s="8" t="s">
        <v>51</v>
      </c>
      <c r="P12" s="8"/>
      <c r="Q12" s="12"/>
      <c r="R12" s="27" t="s">
        <v>1482</v>
      </c>
    </row>
    <row r="13" spans="3:36">
      <c r="C13" s="8">
        <v>202401263</v>
      </c>
      <c r="D13" s="8">
        <v>7</v>
      </c>
      <c r="E13" s="8">
        <v>72</v>
      </c>
      <c r="F13" s="8">
        <v>4567.5</v>
      </c>
      <c r="G13" s="9">
        <v>588</v>
      </c>
      <c r="H13" s="10">
        <v>45495.486111111109</v>
      </c>
      <c r="I13" s="10">
        <v>45495.487500000003</v>
      </c>
      <c r="J13" s="11">
        <v>0.03</v>
      </c>
      <c r="K13" s="9">
        <v>32</v>
      </c>
      <c r="L13" s="9" t="s">
        <v>2</v>
      </c>
      <c r="M13" s="8">
        <v>7301</v>
      </c>
      <c r="N13" s="8" t="s">
        <v>53</v>
      </c>
      <c r="O13" s="8" t="s">
        <v>51</v>
      </c>
      <c r="P13" s="8"/>
      <c r="Q13" s="12"/>
      <c r="R13" s="27" t="s">
        <v>1482</v>
      </c>
    </row>
    <row r="14" spans="3:36">
      <c r="C14" s="8">
        <v>202500910</v>
      </c>
      <c r="D14" s="8">
        <v>7</v>
      </c>
      <c r="E14" s="8">
        <v>303</v>
      </c>
      <c r="F14" s="8">
        <v>20368</v>
      </c>
      <c r="G14" s="9">
        <v>3416</v>
      </c>
      <c r="H14" s="10">
        <v>45857.272916666669</v>
      </c>
      <c r="I14" s="10">
        <v>45857.287499999999</v>
      </c>
      <c r="J14" s="11">
        <v>0.35</v>
      </c>
      <c r="K14" s="9">
        <v>32</v>
      </c>
      <c r="L14" s="9" t="s">
        <v>2</v>
      </c>
      <c r="M14" s="8">
        <v>7301</v>
      </c>
      <c r="N14" s="8" t="s">
        <v>53</v>
      </c>
      <c r="O14" s="8" t="s">
        <v>51</v>
      </c>
      <c r="P14" s="8"/>
      <c r="Q14" s="12"/>
      <c r="R14" s="27" t="s">
        <v>1617</v>
      </c>
    </row>
    <row r="15" spans="3:36">
      <c r="C15" s="8">
        <v>202500910</v>
      </c>
      <c r="D15" s="8">
        <v>7</v>
      </c>
      <c r="E15" s="8">
        <v>77</v>
      </c>
      <c r="F15" s="8">
        <v>4757.5</v>
      </c>
      <c r="G15" s="9">
        <v>619</v>
      </c>
      <c r="H15" s="10">
        <v>45857.272916666669</v>
      </c>
      <c r="I15" s="10">
        <v>45857.287499999999</v>
      </c>
      <c r="J15" s="11">
        <v>0.35</v>
      </c>
      <c r="K15" s="9">
        <v>32</v>
      </c>
      <c r="L15" s="9" t="s">
        <v>2</v>
      </c>
      <c r="M15" s="8">
        <v>7301</v>
      </c>
      <c r="N15" s="8" t="s">
        <v>53</v>
      </c>
      <c r="O15" s="8" t="s">
        <v>51</v>
      </c>
      <c r="P15" s="8"/>
      <c r="Q15" s="12"/>
      <c r="R15" s="27" t="s">
        <v>1617</v>
      </c>
    </row>
    <row r="16" spans="3:36">
      <c r="C16" s="8">
        <v>202500910</v>
      </c>
      <c r="D16" s="8">
        <v>7</v>
      </c>
      <c r="E16" s="8">
        <v>95</v>
      </c>
      <c r="F16" s="8">
        <v>5487.5</v>
      </c>
      <c r="G16" s="9">
        <v>1299</v>
      </c>
      <c r="H16" s="10">
        <v>45857.272916666669</v>
      </c>
      <c r="I16" s="10">
        <v>45857.287499999999</v>
      </c>
      <c r="J16" s="11">
        <v>0.35</v>
      </c>
      <c r="K16" s="9">
        <v>32</v>
      </c>
      <c r="L16" s="9" t="s">
        <v>2</v>
      </c>
      <c r="M16" s="8">
        <v>7301</v>
      </c>
      <c r="N16" s="8" t="s">
        <v>53</v>
      </c>
      <c r="O16" s="8" t="s">
        <v>51</v>
      </c>
      <c r="P16" s="8"/>
      <c r="Q16" s="12"/>
      <c r="R16" s="27" t="s">
        <v>1617</v>
      </c>
    </row>
    <row r="17" spans="3:18">
      <c r="C17" s="8">
        <v>202500910</v>
      </c>
      <c r="D17" s="8">
        <v>7</v>
      </c>
      <c r="E17" s="8">
        <v>225</v>
      </c>
      <c r="F17" s="8">
        <v>22620.5</v>
      </c>
      <c r="G17" s="9">
        <v>3177</v>
      </c>
      <c r="H17" s="10">
        <v>45857.272916666669</v>
      </c>
      <c r="I17" s="10">
        <v>45857.287499999999</v>
      </c>
      <c r="J17" s="11">
        <v>0.35</v>
      </c>
      <c r="K17" s="9">
        <v>32</v>
      </c>
      <c r="L17" s="9" t="s">
        <v>2</v>
      </c>
      <c r="M17" s="8">
        <v>7301</v>
      </c>
      <c r="N17" s="8" t="s">
        <v>53</v>
      </c>
      <c r="O17" s="8" t="s">
        <v>51</v>
      </c>
      <c r="P17" s="8"/>
      <c r="Q17" s="12"/>
      <c r="R17" s="27" t="s">
        <v>1617</v>
      </c>
    </row>
    <row r="18" spans="3:18">
      <c r="C18" s="9">
        <v>201900581</v>
      </c>
      <c r="D18" s="8">
        <v>7</v>
      </c>
      <c r="E18" s="8">
        <v>34</v>
      </c>
      <c r="F18" s="8">
        <v>2107</v>
      </c>
      <c r="G18" s="9">
        <v>230</v>
      </c>
      <c r="H18" s="10">
        <v>43598.657905092594</v>
      </c>
      <c r="I18" s="10">
        <v>43598.671331018515</v>
      </c>
      <c r="J18" s="11">
        <v>0.32</v>
      </c>
      <c r="K18" s="9">
        <v>32</v>
      </c>
      <c r="L18" s="9" t="s">
        <v>2</v>
      </c>
      <c r="M18" s="8">
        <v>7304</v>
      </c>
      <c r="N18" s="8" t="s">
        <v>92</v>
      </c>
      <c r="O18" s="8" t="s">
        <v>51</v>
      </c>
      <c r="P18" s="8">
        <v>296491.57527492999</v>
      </c>
      <c r="Q18" s="12">
        <v>6125569.1047082497</v>
      </c>
      <c r="R18" s="27" t="s">
        <v>431</v>
      </c>
    </row>
    <row r="19" spans="3:18">
      <c r="C19" s="9">
        <v>202000278</v>
      </c>
      <c r="D19" s="8">
        <v>7</v>
      </c>
      <c r="E19" s="8">
        <v>35</v>
      </c>
      <c r="F19" s="8">
        <v>2164.5</v>
      </c>
      <c r="G19" s="9">
        <v>264</v>
      </c>
      <c r="H19" s="10">
        <v>43909.685416666667</v>
      </c>
      <c r="I19" s="10">
        <v>43909.692361111112</v>
      </c>
      <c r="J19" s="11">
        <v>0.17</v>
      </c>
      <c r="K19" s="9">
        <v>32</v>
      </c>
      <c r="L19" s="9" t="s">
        <v>2</v>
      </c>
      <c r="M19" s="8">
        <v>7304</v>
      </c>
      <c r="N19" s="8" t="s">
        <v>92</v>
      </c>
      <c r="O19" s="8" t="s">
        <v>51</v>
      </c>
      <c r="P19" s="8">
        <v>296491.57527492999</v>
      </c>
      <c r="Q19" s="12">
        <v>6125569.1047082497</v>
      </c>
      <c r="R19" s="27" t="s">
        <v>582</v>
      </c>
    </row>
    <row r="20" spans="3:18">
      <c r="C20" s="8">
        <v>202200363</v>
      </c>
      <c r="D20" s="8">
        <v>7</v>
      </c>
      <c r="E20" s="8">
        <v>35</v>
      </c>
      <c r="F20" s="8">
        <v>2169.5</v>
      </c>
      <c r="G20" s="9">
        <v>287</v>
      </c>
      <c r="H20" s="10">
        <v>44631.659722222219</v>
      </c>
      <c r="I20" s="10">
        <v>44631.662499999999</v>
      </c>
      <c r="J20" s="11">
        <v>7.0000000000000007E-2</v>
      </c>
      <c r="K20" s="9">
        <v>32</v>
      </c>
      <c r="L20" s="9" t="s">
        <v>2</v>
      </c>
      <c r="M20" s="8">
        <v>7304</v>
      </c>
      <c r="N20" s="8" t="s">
        <v>92</v>
      </c>
      <c r="O20" s="8" t="s">
        <v>51</v>
      </c>
      <c r="P20" s="8">
        <v>296491.57527492999</v>
      </c>
      <c r="Q20" s="12">
        <v>6125569.1047082497</v>
      </c>
      <c r="R20" s="27" t="s">
        <v>1019</v>
      </c>
    </row>
    <row r="21" spans="3:18">
      <c r="C21" s="8">
        <v>202201994</v>
      </c>
      <c r="D21" s="8">
        <v>7</v>
      </c>
      <c r="E21" s="8">
        <v>36</v>
      </c>
      <c r="F21" s="8">
        <v>2194.5</v>
      </c>
      <c r="G21" s="9">
        <v>296</v>
      </c>
      <c r="H21" s="10">
        <v>44916.188807870371</v>
      </c>
      <c r="I21" s="10">
        <v>44916.191134259258</v>
      </c>
      <c r="J21" s="11">
        <v>0.06</v>
      </c>
      <c r="K21" s="9">
        <v>32</v>
      </c>
      <c r="L21" s="9" t="s">
        <v>2</v>
      </c>
      <c r="M21" s="8">
        <v>7304</v>
      </c>
      <c r="N21" s="8" t="s">
        <v>92</v>
      </c>
      <c r="O21" s="8" t="s">
        <v>51</v>
      </c>
      <c r="P21" s="8">
        <v>296491.57527492999</v>
      </c>
      <c r="Q21" s="12">
        <v>6125569.1047082497</v>
      </c>
      <c r="R21" s="27" t="s">
        <v>1186</v>
      </c>
    </row>
    <row r="22" spans="3:18">
      <c r="C22" s="8">
        <v>202300094</v>
      </c>
      <c r="D22" s="8">
        <v>7</v>
      </c>
      <c r="E22" s="8">
        <v>37</v>
      </c>
      <c r="F22" s="8">
        <v>2204.5</v>
      </c>
      <c r="G22" s="9">
        <v>299</v>
      </c>
      <c r="H22" s="10">
        <v>44944.788888888892</v>
      </c>
      <c r="I22" s="10">
        <v>44944.792361111111</v>
      </c>
      <c r="J22" s="11">
        <v>0.08</v>
      </c>
      <c r="K22" s="9">
        <v>32</v>
      </c>
      <c r="L22" s="9" t="s">
        <v>2</v>
      </c>
      <c r="M22" s="8">
        <v>7304</v>
      </c>
      <c r="N22" s="8" t="s">
        <v>92</v>
      </c>
      <c r="O22" s="8" t="s">
        <v>51</v>
      </c>
      <c r="P22" s="8"/>
      <c r="Q22" s="12"/>
      <c r="R22" s="27" t="s">
        <v>1199</v>
      </c>
    </row>
    <row r="23" spans="3:18">
      <c r="C23" s="8">
        <v>202400339</v>
      </c>
      <c r="D23" s="8">
        <v>7</v>
      </c>
      <c r="E23" s="8">
        <v>37</v>
      </c>
      <c r="F23" s="8">
        <v>2204.5</v>
      </c>
      <c r="G23" s="9">
        <v>320</v>
      </c>
      <c r="H23" s="10">
        <v>45353.405555555553</v>
      </c>
      <c r="I23" s="10">
        <v>45353.433344907404</v>
      </c>
      <c r="J23" s="11">
        <v>0.67</v>
      </c>
      <c r="K23" s="9">
        <v>32</v>
      </c>
      <c r="L23" s="9" t="s">
        <v>2</v>
      </c>
      <c r="M23" s="8">
        <v>7304</v>
      </c>
      <c r="N23" s="8" t="s">
        <v>92</v>
      </c>
      <c r="O23" s="8" t="s">
        <v>51</v>
      </c>
      <c r="P23" s="8"/>
      <c r="Q23" s="12"/>
      <c r="R23" s="27" t="s">
        <v>1395</v>
      </c>
    </row>
    <row r="24" spans="3:18">
      <c r="C24" s="8">
        <v>202401263</v>
      </c>
      <c r="D24" s="8">
        <v>7</v>
      </c>
      <c r="E24" s="8">
        <v>37</v>
      </c>
      <c r="F24" s="8">
        <v>2224.5</v>
      </c>
      <c r="G24" s="9">
        <v>318</v>
      </c>
      <c r="H24" s="10">
        <v>45495.486111111109</v>
      </c>
      <c r="I24" s="10">
        <v>45495.487500000003</v>
      </c>
      <c r="J24" s="11">
        <v>0.03</v>
      </c>
      <c r="K24" s="9">
        <v>32</v>
      </c>
      <c r="L24" s="9" t="s">
        <v>2</v>
      </c>
      <c r="M24" s="8">
        <v>7304</v>
      </c>
      <c r="N24" s="8" t="s">
        <v>92</v>
      </c>
      <c r="O24" s="8" t="s">
        <v>51</v>
      </c>
      <c r="P24" s="8"/>
      <c r="Q24" s="12"/>
      <c r="R24" s="27" t="s">
        <v>1482</v>
      </c>
    </row>
    <row r="25" spans="3:18">
      <c r="C25" s="8">
        <v>202500910</v>
      </c>
      <c r="D25" s="8">
        <v>7</v>
      </c>
      <c r="E25" s="8">
        <v>37</v>
      </c>
      <c r="F25" s="8">
        <v>2224.5</v>
      </c>
      <c r="G25" s="9">
        <v>336</v>
      </c>
      <c r="H25" s="10">
        <v>45857.272916666669</v>
      </c>
      <c r="I25" s="10">
        <v>45857.287499999999</v>
      </c>
      <c r="J25" s="11">
        <v>0.35</v>
      </c>
      <c r="K25" s="9">
        <v>32</v>
      </c>
      <c r="L25" s="9" t="s">
        <v>2</v>
      </c>
      <c r="M25" s="8">
        <v>7304</v>
      </c>
      <c r="N25" s="8" t="s">
        <v>92</v>
      </c>
      <c r="O25" s="8" t="s">
        <v>51</v>
      </c>
      <c r="P25" s="8"/>
      <c r="Q25" s="12"/>
      <c r="R25" s="27" t="s">
        <v>1617</v>
      </c>
    </row>
    <row r="26" spans="3:18">
      <c r="C26" s="8">
        <v>202401263</v>
      </c>
      <c r="D26" s="8">
        <v>7</v>
      </c>
      <c r="E26" s="8">
        <v>19</v>
      </c>
      <c r="F26" s="8">
        <v>9607</v>
      </c>
      <c r="G26" s="9">
        <v>74</v>
      </c>
      <c r="H26" s="10">
        <v>45495.486111111109</v>
      </c>
      <c r="I26" s="10">
        <v>45495.487500000003</v>
      </c>
      <c r="J26" s="11">
        <v>0.03</v>
      </c>
      <c r="K26" s="9">
        <v>32</v>
      </c>
      <c r="L26" s="9" t="s">
        <v>2</v>
      </c>
      <c r="M26" s="8">
        <v>7306</v>
      </c>
      <c r="N26" s="8" t="s">
        <v>60</v>
      </c>
      <c r="O26" s="8" t="s">
        <v>51</v>
      </c>
      <c r="P26" s="8"/>
      <c r="Q26" s="12"/>
      <c r="R26" s="27" t="s">
        <v>1482</v>
      </c>
    </row>
    <row r="27" spans="3:18">
      <c r="C27" s="8">
        <v>202500910</v>
      </c>
      <c r="D27" s="8">
        <v>7</v>
      </c>
      <c r="E27" s="8">
        <v>19</v>
      </c>
      <c r="F27" s="8">
        <v>9632</v>
      </c>
      <c r="G27" s="9">
        <v>74</v>
      </c>
      <c r="H27" s="10">
        <v>45857.272916666669</v>
      </c>
      <c r="I27" s="10">
        <v>45857.287499999999</v>
      </c>
      <c r="J27" s="11">
        <v>0.35</v>
      </c>
      <c r="K27" s="9">
        <v>32</v>
      </c>
      <c r="L27" s="9" t="s">
        <v>2</v>
      </c>
      <c r="M27" s="8">
        <v>7306</v>
      </c>
      <c r="N27" s="8" t="s">
        <v>60</v>
      </c>
      <c r="O27" s="8" t="s">
        <v>51</v>
      </c>
      <c r="P27" s="8"/>
      <c r="Q27" s="12"/>
      <c r="R27" s="27" t="s">
        <v>1617</v>
      </c>
    </row>
    <row r="28" spans="3:18">
      <c r="C28" s="8">
        <v>201801697</v>
      </c>
      <c r="D28" s="8">
        <v>7</v>
      </c>
      <c r="E28" s="8">
        <v>2</v>
      </c>
      <c r="F28" s="8">
        <v>55</v>
      </c>
      <c r="G28" s="9">
        <v>2</v>
      </c>
      <c r="H28" s="10">
        <v>43445.511793981503</v>
      </c>
      <c r="I28" s="10">
        <v>43445.5371296296</v>
      </c>
      <c r="J28" s="39">
        <v>0.60805555555555557</v>
      </c>
      <c r="K28" s="9">
        <v>33</v>
      </c>
      <c r="L28" s="9" t="s">
        <v>2</v>
      </c>
      <c r="M28" s="9">
        <v>7301</v>
      </c>
      <c r="N28" s="8" t="s">
        <v>53</v>
      </c>
      <c r="O28" s="8" t="s">
        <v>51</v>
      </c>
      <c r="P28" s="12">
        <v>311250.326</v>
      </c>
      <c r="Q28" s="27">
        <v>6102247.3169999998</v>
      </c>
      <c r="R28" s="27" t="s">
        <v>312</v>
      </c>
    </row>
    <row r="29" spans="3:18">
      <c r="C29" s="8">
        <v>201801756</v>
      </c>
      <c r="D29" s="8">
        <v>7</v>
      </c>
      <c r="E29" s="8">
        <v>15</v>
      </c>
      <c r="F29" s="8">
        <v>550</v>
      </c>
      <c r="G29" s="9">
        <v>69</v>
      </c>
      <c r="H29" s="10">
        <v>43462.6465046296</v>
      </c>
      <c r="I29" s="10">
        <v>43462.737233796302</v>
      </c>
      <c r="J29" s="39">
        <v>2.1775000000000002</v>
      </c>
      <c r="K29" s="9">
        <v>33</v>
      </c>
      <c r="L29" s="9" t="s">
        <v>2</v>
      </c>
      <c r="M29" s="9">
        <v>7301</v>
      </c>
      <c r="N29" s="8" t="s">
        <v>53</v>
      </c>
      <c r="O29" s="8" t="s">
        <v>51</v>
      </c>
      <c r="P29" s="12">
        <v>304222.75599999999</v>
      </c>
      <c r="Q29" s="27">
        <v>6114666.6579999998</v>
      </c>
      <c r="R29" s="27" t="s">
        <v>323</v>
      </c>
    </row>
    <row r="30" spans="3:18">
      <c r="C30" s="9">
        <v>201900261</v>
      </c>
      <c r="D30" s="8">
        <v>7</v>
      </c>
      <c r="E30" s="8">
        <v>0</v>
      </c>
      <c r="F30" s="8">
        <v>0</v>
      </c>
      <c r="G30" s="9">
        <v>13</v>
      </c>
      <c r="H30" s="10">
        <v>43514.883275462962</v>
      </c>
      <c r="I30" s="10">
        <v>43514.90283564815</v>
      </c>
      <c r="J30" s="11">
        <v>0.47</v>
      </c>
      <c r="K30" s="9">
        <v>33</v>
      </c>
      <c r="L30" s="9" t="s">
        <v>2</v>
      </c>
      <c r="M30" s="8">
        <v>7301</v>
      </c>
      <c r="N30" s="8" t="s">
        <v>53</v>
      </c>
      <c r="O30" s="8" t="s">
        <v>275</v>
      </c>
      <c r="P30" s="8">
        <v>304226.56800000003</v>
      </c>
      <c r="Q30" s="12">
        <v>6114716.023</v>
      </c>
      <c r="R30" s="27" t="s">
        <v>381</v>
      </c>
    </row>
    <row r="31" spans="3:18">
      <c r="C31" s="8">
        <v>202401347</v>
      </c>
      <c r="D31" s="8">
        <v>7</v>
      </c>
      <c r="E31" s="8">
        <v>1</v>
      </c>
      <c r="F31" s="8">
        <v>15</v>
      </c>
      <c r="G31" s="9">
        <v>4</v>
      </c>
      <c r="H31" s="10">
        <v>45506.289907407408</v>
      </c>
      <c r="I31" s="10">
        <v>45506.372499999998</v>
      </c>
      <c r="J31" s="11">
        <v>1.98</v>
      </c>
      <c r="K31" s="9">
        <v>33</v>
      </c>
      <c r="L31" s="9" t="s">
        <v>2</v>
      </c>
      <c r="M31" s="8">
        <v>7301</v>
      </c>
      <c r="N31" s="8" t="s">
        <v>53</v>
      </c>
      <c r="O31" s="8" t="s">
        <v>51</v>
      </c>
      <c r="P31" s="8"/>
      <c r="Q31" s="12"/>
      <c r="R31" s="27" t="s">
        <v>1491</v>
      </c>
    </row>
    <row r="32" spans="3:18">
      <c r="C32" s="8">
        <v>202401347</v>
      </c>
      <c r="D32" s="8">
        <v>7</v>
      </c>
      <c r="E32" s="8">
        <v>20</v>
      </c>
      <c r="F32" s="8">
        <v>1468</v>
      </c>
      <c r="G32" s="9">
        <v>187</v>
      </c>
      <c r="H32" s="10">
        <v>45506.289907407408</v>
      </c>
      <c r="I32" s="10">
        <v>45506.372499999998</v>
      </c>
      <c r="J32" s="11">
        <v>1.98</v>
      </c>
      <c r="K32" s="9">
        <v>33</v>
      </c>
      <c r="L32" s="9" t="s">
        <v>2</v>
      </c>
      <c r="M32" s="8">
        <v>7304</v>
      </c>
      <c r="N32" s="8" t="s">
        <v>92</v>
      </c>
      <c r="O32" s="8" t="s">
        <v>51</v>
      </c>
      <c r="P32" s="8"/>
      <c r="Q32" s="12"/>
      <c r="R32" s="27" t="s">
        <v>1491</v>
      </c>
    </row>
    <row r="33" spans="3:18">
      <c r="C33" s="8">
        <v>202401347</v>
      </c>
      <c r="D33" s="8">
        <v>7</v>
      </c>
      <c r="E33" s="8">
        <v>17</v>
      </c>
      <c r="F33" s="8">
        <v>756.5</v>
      </c>
      <c r="G33" s="9">
        <v>132</v>
      </c>
      <c r="H33" s="10">
        <v>45506.289907407408</v>
      </c>
      <c r="I33" s="10">
        <v>45506.522337962961</v>
      </c>
      <c r="J33" s="11">
        <v>5.58</v>
      </c>
      <c r="K33" s="9">
        <v>33</v>
      </c>
      <c r="L33" s="9" t="s">
        <v>2</v>
      </c>
      <c r="M33" s="8">
        <v>7304</v>
      </c>
      <c r="N33" s="8" t="s">
        <v>92</v>
      </c>
      <c r="O33" s="8" t="s">
        <v>51</v>
      </c>
      <c r="P33" s="8"/>
      <c r="Q33" s="12"/>
      <c r="R33" s="27" t="s">
        <v>1491</v>
      </c>
    </row>
    <row r="34" spans="3:18">
      <c r="C34" s="9">
        <v>202000214</v>
      </c>
      <c r="D34" s="8">
        <v>7</v>
      </c>
      <c r="E34" s="8">
        <v>7</v>
      </c>
      <c r="F34" s="8">
        <v>86.5</v>
      </c>
      <c r="G34" s="9">
        <v>7</v>
      </c>
      <c r="H34" s="10">
        <v>43888.651377314818</v>
      </c>
      <c r="I34" s="10">
        <v>43889.338831018518</v>
      </c>
      <c r="J34" s="11">
        <v>16.5</v>
      </c>
      <c r="K34" s="9">
        <v>3</v>
      </c>
      <c r="L34" s="9" t="s">
        <v>3</v>
      </c>
      <c r="M34" s="8">
        <v>7304</v>
      </c>
      <c r="N34" s="8" t="s">
        <v>92</v>
      </c>
      <c r="O34" s="8" t="s">
        <v>51</v>
      </c>
      <c r="P34" s="8">
        <v>309723.93800000002</v>
      </c>
      <c r="Q34" s="12">
        <v>6099480.4029999999</v>
      </c>
      <c r="R34" s="27" t="s">
        <v>576</v>
      </c>
    </row>
    <row r="35" spans="3:18">
      <c r="C35" s="9">
        <v>201901549</v>
      </c>
      <c r="D35" s="8">
        <v>7</v>
      </c>
      <c r="E35" s="8">
        <v>10</v>
      </c>
      <c r="F35" s="8">
        <v>95</v>
      </c>
      <c r="G35" s="9">
        <v>58</v>
      </c>
      <c r="H35" s="10">
        <v>43811.733900462961</v>
      </c>
      <c r="I35" s="10">
        <v>43811.88449074074</v>
      </c>
      <c r="J35" s="11">
        <v>3.61</v>
      </c>
      <c r="K35" s="9">
        <v>4</v>
      </c>
      <c r="L35" s="9" t="s">
        <v>3</v>
      </c>
      <c r="M35" s="8">
        <v>7301</v>
      </c>
      <c r="N35" s="8" t="s">
        <v>53</v>
      </c>
      <c r="O35" s="8" t="s">
        <v>51</v>
      </c>
      <c r="P35" s="8">
        <v>315641.94099999999</v>
      </c>
      <c r="Q35" s="12">
        <v>6112466.3360000001</v>
      </c>
      <c r="R35" s="27" t="s">
        <v>542</v>
      </c>
    </row>
    <row r="36" spans="3:18">
      <c r="C36" s="8">
        <v>202400781</v>
      </c>
      <c r="D36" s="8">
        <v>7</v>
      </c>
      <c r="E36" s="8">
        <v>79</v>
      </c>
      <c r="F36" s="8">
        <v>2736</v>
      </c>
      <c r="G36" s="9">
        <v>831</v>
      </c>
      <c r="H36" s="10">
        <v>45437.510682870372</v>
      </c>
      <c r="I36" s="10">
        <v>45437.756249999999</v>
      </c>
      <c r="J36" s="11">
        <v>5.89</v>
      </c>
      <c r="K36" s="9">
        <v>4</v>
      </c>
      <c r="L36" s="9" t="s">
        <v>3</v>
      </c>
      <c r="M36" s="8">
        <v>7301</v>
      </c>
      <c r="N36" s="8" t="s">
        <v>53</v>
      </c>
      <c r="O36" s="8" t="s">
        <v>51</v>
      </c>
      <c r="P36" s="8"/>
      <c r="Q36" s="12"/>
      <c r="R36" s="27" t="s">
        <v>1424</v>
      </c>
    </row>
    <row r="37" spans="3:18">
      <c r="C37" s="8">
        <v>202401330</v>
      </c>
      <c r="D37" s="8">
        <v>7</v>
      </c>
      <c r="E37" s="8">
        <v>46</v>
      </c>
      <c r="F37" s="8">
        <v>2110.5</v>
      </c>
      <c r="G37" s="9">
        <v>565</v>
      </c>
      <c r="H37" s="10">
        <v>45505.951388888891</v>
      </c>
      <c r="I37" s="10">
        <v>45506.440787037034</v>
      </c>
      <c r="J37" s="11">
        <v>11.75</v>
      </c>
      <c r="K37" s="9">
        <v>4</v>
      </c>
      <c r="L37" s="9" t="s">
        <v>3</v>
      </c>
      <c r="M37" s="8">
        <v>7301</v>
      </c>
      <c r="N37" s="8" t="s">
        <v>53</v>
      </c>
      <c r="O37" s="8" t="s">
        <v>51</v>
      </c>
      <c r="P37" s="8"/>
      <c r="Q37" s="12"/>
      <c r="R37" s="27" t="s">
        <v>1487</v>
      </c>
    </row>
    <row r="38" spans="3:18">
      <c r="C38" s="8">
        <v>202401330</v>
      </c>
      <c r="D38" s="8">
        <v>7</v>
      </c>
      <c r="E38" s="8">
        <v>24</v>
      </c>
      <c r="F38" s="8">
        <v>990.5</v>
      </c>
      <c r="G38" s="9">
        <v>183</v>
      </c>
      <c r="H38" s="10">
        <v>45505.951388888891</v>
      </c>
      <c r="I38" s="10">
        <v>45506.486192129632</v>
      </c>
      <c r="J38" s="11">
        <v>12.84</v>
      </c>
      <c r="K38" s="9">
        <v>4</v>
      </c>
      <c r="L38" s="9" t="s">
        <v>3</v>
      </c>
      <c r="M38" s="8">
        <v>7301</v>
      </c>
      <c r="N38" s="8" t="s">
        <v>53</v>
      </c>
      <c r="O38" s="8" t="s">
        <v>51</v>
      </c>
      <c r="P38" s="8"/>
      <c r="Q38" s="12"/>
      <c r="R38" s="27" t="s">
        <v>1487</v>
      </c>
    </row>
    <row r="39" spans="3:18">
      <c r="C39" s="8">
        <v>202401330</v>
      </c>
      <c r="D39" s="8">
        <v>7</v>
      </c>
      <c r="E39" s="8">
        <v>11</v>
      </c>
      <c r="F39" s="8">
        <v>150</v>
      </c>
      <c r="G39" s="9">
        <v>84</v>
      </c>
      <c r="H39" s="10">
        <v>45505.951388888891</v>
      </c>
      <c r="I39" s="10">
        <v>45506.502199074072</v>
      </c>
      <c r="J39" s="11">
        <v>13.22</v>
      </c>
      <c r="K39" s="9">
        <v>4</v>
      </c>
      <c r="L39" s="9" t="s">
        <v>3</v>
      </c>
      <c r="M39" s="8">
        <v>7301</v>
      </c>
      <c r="N39" s="8" t="s">
        <v>53</v>
      </c>
      <c r="O39" s="8" t="s">
        <v>51</v>
      </c>
      <c r="P39" s="8"/>
      <c r="Q39" s="12"/>
      <c r="R39" s="27" t="s">
        <v>1487</v>
      </c>
    </row>
    <row r="40" spans="3:18">
      <c r="C40" s="8">
        <v>202401354</v>
      </c>
      <c r="D40" s="8">
        <v>7</v>
      </c>
      <c r="E40" s="8">
        <v>1</v>
      </c>
      <c r="F40" s="8">
        <v>75</v>
      </c>
      <c r="G40" s="9">
        <v>87</v>
      </c>
      <c r="H40" s="10">
        <v>45506.295138888891</v>
      </c>
      <c r="I40" s="10">
        <v>45506.401099537034</v>
      </c>
      <c r="J40" s="11">
        <v>2.54</v>
      </c>
      <c r="K40" s="9">
        <v>4</v>
      </c>
      <c r="L40" s="9" t="s">
        <v>3</v>
      </c>
      <c r="M40" s="8">
        <v>7301</v>
      </c>
      <c r="N40" s="8" t="s">
        <v>53</v>
      </c>
      <c r="O40" s="8" t="s">
        <v>51</v>
      </c>
      <c r="P40" s="8"/>
      <c r="Q40" s="12"/>
      <c r="R40" s="27" t="s">
        <v>1497</v>
      </c>
    </row>
    <row r="41" spans="3:18">
      <c r="C41" s="8">
        <v>202401354</v>
      </c>
      <c r="D41" s="8">
        <v>7</v>
      </c>
      <c r="E41" s="8">
        <v>12</v>
      </c>
      <c r="F41" s="8">
        <v>440</v>
      </c>
      <c r="G41" s="9">
        <v>145</v>
      </c>
      <c r="H41" s="10">
        <v>45506.295138888891</v>
      </c>
      <c r="I41" s="10">
        <v>45506.436759259261</v>
      </c>
      <c r="J41" s="11">
        <v>3.4</v>
      </c>
      <c r="K41" s="9">
        <v>4</v>
      </c>
      <c r="L41" s="9" t="s">
        <v>3</v>
      </c>
      <c r="M41" s="8">
        <v>7301</v>
      </c>
      <c r="N41" s="8" t="s">
        <v>53</v>
      </c>
      <c r="O41" s="8" t="s">
        <v>51</v>
      </c>
      <c r="P41" s="8"/>
      <c r="Q41" s="12"/>
      <c r="R41" s="27" t="s">
        <v>1497</v>
      </c>
    </row>
    <row r="42" spans="3:18">
      <c r="C42" s="8">
        <v>202301295</v>
      </c>
      <c r="D42" s="8">
        <v>7</v>
      </c>
      <c r="E42" s="8">
        <v>6</v>
      </c>
      <c r="F42" s="8">
        <v>85</v>
      </c>
      <c r="G42" s="9">
        <v>25</v>
      </c>
      <c r="H42" s="10">
        <v>45159.367013888892</v>
      </c>
      <c r="I42" s="10">
        <v>45159.484710648147</v>
      </c>
      <c r="J42" s="11">
        <v>2.82</v>
      </c>
      <c r="K42" s="9">
        <v>6</v>
      </c>
      <c r="L42" s="9" t="s">
        <v>3</v>
      </c>
      <c r="M42" s="8">
        <v>7301</v>
      </c>
      <c r="N42" s="8" t="s">
        <v>53</v>
      </c>
      <c r="O42" s="8" t="s">
        <v>51</v>
      </c>
      <c r="P42" s="8"/>
      <c r="Q42" s="12"/>
      <c r="R42" s="27" t="s">
        <v>1313</v>
      </c>
    </row>
    <row r="43" spans="3:18">
      <c r="C43" s="8">
        <v>202301295</v>
      </c>
      <c r="D43" s="8">
        <v>7</v>
      </c>
      <c r="E43" s="8">
        <v>9</v>
      </c>
      <c r="F43" s="8">
        <v>385.5</v>
      </c>
      <c r="G43" s="9">
        <v>47</v>
      </c>
      <c r="H43" s="10">
        <v>45159.367013888892</v>
      </c>
      <c r="I43" s="10">
        <v>45159.528344907405</v>
      </c>
      <c r="J43" s="11">
        <v>3.87</v>
      </c>
      <c r="K43" s="9">
        <v>6</v>
      </c>
      <c r="L43" s="9" t="s">
        <v>3</v>
      </c>
      <c r="M43" s="8">
        <v>7301</v>
      </c>
      <c r="N43" s="8" t="s">
        <v>53</v>
      </c>
      <c r="O43" s="8" t="s">
        <v>51</v>
      </c>
      <c r="P43" s="8"/>
      <c r="Q43" s="12"/>
      <c r="R43" s="27" t="s">
        <v>1313</v>
      </c>
    </row>
    <row r="44" spans="3:18">
      <c r="C44" s="8">
        <v>202301295</v>
      </c>
      <c r="D44" s="8">
        <v>7</v>
      </c>
      <c r="E44" s="8">
        <v>10</v>
      </c>
      <c r="F44" s="8">
        <v>545</v>
      </c>
      <c r="G44" s="9">
        <v>104</v>
      </c>
      <c r="H44" s="10">
        <v>45159.367013888892</v>
      </c>
      <c r="I44" s="10">
        <v>45159.542870370373</v>
      </c>
      <c r="J44" s="11">
        <v>4.22</v>
      </c>
      <c r="K44" s="9">
        <v>6</v>
      </c>
      <c r="L44" s="9" t="s">
        <v>3</v>
      </c>
      <c r="M44" s="8">
        <v>7301</v>
      </c>
      <c r="N44" s="8" t="s">
        <v>53</v>
      </c>
      <c r="O44" s="8" t="s">
        <v>51</v>
      </c>
      <c r="P44" s="8"/>
      <c r="Q44" s="12"/>
      <c r="R44" s="27" t="s">
        <v>1313</v>
      </c>
    </row>
    <row r="45" spans="3:18">
      <c r="C45" s="8">
        <v>202301295</v>
      </c>
      <c r="D45" s="8">
        <v>7</v>
      </c>
      <c r="E45" s="8">
        <v>4</v>
      </c>
      <c r="F45" s="8">
        <v>60</v>
      </c>
      <c r="G45" s="9">
        <v>25</v>
      </c>
      <c r="H45" s="10">
        <v>45159.367013888892</v>
      </c>
      <c r="I45" s="10">
        <v>45164.468425925923</v>
      </c>
      <c r="J45" s="11">
        <v>122.43</v>
      </c>
      <c r="K45" s="9">
        <v>6</v>
      </c>
      <c r="L45" s="9" t="s">
        <v>3</v>
      </c>
      <c r="M45" s="8">
        <v>7301</v>
      </c>
      <c r="N45" s="8" t="s">
        <v>53</v>
      </c>
      <c r="O45" s="8" t="s">
        <v>51</v>
      </c>
      <c r="P45" s="8"/>
      <c r="Q45" s="12"/>
      <c r="R45" s="27" t="s">
        <v>1313</v>
      </c>
    </row>
    <row r="46" spans="3:18">
      <c r="C46" s="8">
        <v>202301295</v>
      </c>
      <c r="D46" s="8">
        <v>7</v>
      </c>
      <c r="E46" s="8">
        <v>0</v>
      </c>
      <c r="F46" s="8">
        <v>0</v>
      </c>
      <c r="G46" s="9">
        <v>1</v>
      </c>
      <c r="H46" s="10">
        <v>45159.367013888892</v>
      </c>
      <c r="I46" s="10">
        <v>45164.469363425924</v>
      </c>
      <c r="J46" s="11">
        <v>122.46</v>
      </c>
      <c r="K46" s="9">
        <v>6</v>
      </c>
      <c r="L46" s="9" t="s">
        <v>3</v>
      </c>
      <c r="M46" s="8">
        <v>7301</v>
      </c>
      <c r="N46" s="8" t="s">
        <v>53</v>
      </c>
      <c r="O46" s="8" t="s">
        <v>51</v>
      </c>
      <c r="P46" s="8"/>
      <c r="Q46" s="12"/>
      <c r="R46" s="27" t="s">
        <v>1313</v>
      </c>
    </row>
    <row r="47" spans="3:18">
      <c r="C47" s="8">
        <v>202301295</v>
      </c>
      <c r="D47" s="8">
        <v>7</v>
      </c>
      <c r="E47" s="8">
        <v>3</v>
      </c>
      <c r="F47" s="8">
        <v>40</v>
      </c>
      <c r="G47" s="9">
        <v>36</v>
      </c>
      <c r="H47" s="10">
        <v>45159.367013888892</v>
      </c>
      <c r="I47" s="10">
        <v>45167.73228009259</v>
      </c>
      <c r="J47" s="11">
        <v>200.77</v>
      </c>
      <c r="K47" s="9">
        <v>6</v>
      </c>
      <c r="L47" s="9" t="s">
        <v>3</v>
      </c>
      <c r="M47" s="8">
        <v>7301</v>
      </c>
      <c r="N47" s="8" t="s">
        <v>53</v>
      </c>
      <c r="O47" s="8" t="s">
        <v>51</v>
      </c>
      <c r="P47" s="8"/>
      <c r="Q47" s="12"/>
      <c r="R47" s="27" t="s">
        <v>1313</v>
      </c>
    </row>
    <row r="48" spans="3:18">
      <c r="C48" s="8">
        <v>202301295</v>
      </c>
      <c r="D48" s="8">
        <v>7</v>
      </c>
      <c r="E48" s="8">
        <v>4</v>
      </c>
      <c r="F48" s="8">
        <v>50</v>
      </c>
      <c r="G48" s="9">
        <v>14</v>
      </c>
      <c r="H48" s="10">
        <v>45159.367013888892</v>
      </c>
      <c r="I48" s="10">
        <v>45167.758113425924</v>
      </c>
      <c r="J48" s="11">
        <v>201.39</v>
      </c>
      <c r="K48" s="9">
        <v>6</v>
      </c>
      <c r="L48" s="9" t="s">
        <v>3</v>
      </c>
      <c r="M48" s="8">
        <v>7301</v>
      </c>
      <c r="N48" s="8" t="s">
        <v>53</v>
      </c>
      <c r="O48" s="8" t="s">
        <v>51</v>
      </c>
      <c r="P48" s="8"/>
      <c r="Q48" s="12"/>
      <c r="R48" s="27" t="s">
        <v>1313</v>
      </c>
    </row>
    <row r="49" spans="3:18">
      <c r="C49" s="8">
        <v>202301310</v>
      </c>
      <c r="D49" s="8">
        <v>7</v>
      </c>
      <c r="E49" s="8">
        <v>3</v>
      </c>
      <c r="F49" s="8">
        <v>75</v>
      </c>
      <c r="G49" s="9">
        <v>34</v>
      </c>
      <c r="H49" s="10">
        <v>45159.463634259257</v>
      </c>
      <c r="I49" s="10">
        <v>45161.804861111108</v>
      </c>
      <c r="J49" s="11">
        <v>56.19</v>
      </c>
      <c r="K49" s="9">
        <v>6</v>
      </c>
      <c r="L49" s="9" t="s">
        <v>3</v>
      </c>
      <c r="M49" s="8">
        <v>7301</v>
      </c>
      <c r="N49" s="8" t="s">
        <v>53</v>
      </c>
      <c r="O49" s="8" t="s">
        <v>51</v>
      </c>
      <c r="P49" s="8"/>
      <c r="Q49" s="12"/>
      <c r="R49" s="27" t="s">
        <v>1317</v>
      </c>
    </row>
    <row r="50" spans="3:18">
      <c r="C50" s="8">
        <v>202301295</v>
      </c>
      <c r="D50" s="8">
        <v>7</v>
      </c>
      <c r="E50" s="8">
        <v>7</v>
      </c>
      <c r="F50" s="8">
        <v>353</v>
      </c>
      <c r="G50" s="9">
        <v>30</v>
      </c>
      <c r="H50" s="10">
        <v>45159.641331018516</v>
      </c>
      <c r="I50" s="10">
        <v>45163.782384259262</v>
      </c>
      <c r="J50" s="11">
        <v>99.39</v>
      </c>
      <c r="K50" s="9">
        <v>6</v>
      </c>
      <c r="L50" s="9" t="s">
        <v>3</v>
      </c>
      <c r="M50" s="8">
        <v>7301</v>
      </c>
      <c r="N50" s="8" t="s">
        <v>53</v>
      </c>
      <c r="O50" s="8" t="s">
        <v>51</v>
      </c>
      <c r="P50" s="8"/>
      <c r="Q50" s="12"/>
      <c r="R50" s="27" t="s">
        <v>1313</v>
      </c>
    </row>
    <row r="51" spans="3:18">
      <c r="C51" s="8">
        <v>202301295</v>
      </c>
      <c r="D51" s="8">
        <v>7</v>
      </c>
      <c r="E51" s="8">
        <v>1</v>
      </c>
      <c r="F51" s="8">
        <v>25</v>
      </c>
      <c r="G51" s="9">
        <v>14</v>
      </c>
      <c r="H51" s="10">
        <v>45159.641331018516</v>
      </c>
      <c r="I51" s="10">
        <v>45163.81958333333</v>
      </c>
      <c r="J51" s="11">
        <v>100.28</v>
      </c>
      <c r="K51" s="9">
        <v>6</v>
      </c>
      <c r="L51" s="9" t="s">
        <v>3</v>
      </c>
      <c r="M51" s="8">
        <v>7301</v>
      </c>
      <c r="N51" s="8" t="s">
        <v>53</v>
      </c>
      <c r="O51" s="8" t="s">
        <v>51</v>
      </c>
      <c r="P51" s="8"/>
      <c r="Q51" s="12"/>
      <c r="R51" s="27" t="s">
        <v>1313</v>
      </c>
    </row>
    <row r="52" spans="3:18">
      <c r="C52" s="8">
        <v>202301295</v>
      </c>
      <c r="D52" s="8">
        <v>7</v>
      </c>
      <c r="E52" s="8">
        <v>10</v>
      </c>
      <c r="F52" s="8">
        <v>545</v>
      </c>
      <c r="G52" s="9">
        <v>52</v>
      </c>
      <c r="H52" s="10">
        <v>45159.641331018516</v>
      </c>
      <c r="I52" s="10">
        <v>45164.433611111112</v>
      </c>
      <c r="J52" s="11">
        <v>115.01</v>
      </c>
      <c r="K52" s="9">
        <v>6</v>
      </c>
      <c r="L52" s="9" t="s">
        <v>3</v>
      </c>
      <c r="M52" s="8">
        <v>7301</v>
      </c>
      <c r="N52" s="8" t="s">
        <v>53</v>
      </c>
      <c r="O52" s="8" t="s">
        <v>51</v>
      </c>
      <c r="P52" s="8"/>
      <c r="Q52" s="12"/>
      <c r="R52" s="27" t="s">
        <v>1313</v>
      </c>
    </row>
    <row r="53" spans="3:18">
      <c r="C53" s="8">
        <v>202301295</v>
      </c>
      <c r="D53" s="8">
        <v>7</v>
      </c>
      <c r="E53" s="8">
        <v>0</v>
      </c>
      <c r="F53" s="8">
        <v>0</v>
      </c>
      <c r="G53" s="9">
        <v>23</v>
      </c>
      <c r="H53" s="10">
        <v>45159.641331018516</v>
      </c>
      <c r="I53" s="10">
        <v>45164.439965277779</v>
      </c>
      <c r="J53" s="11">
        <v>115.17</v>
      </c>
      <c r="K53" s="9">
        <v>6</v>
      </c>
      <c r="L53" s="9" t="s">
        <v>3</v>
      </c>
      <c r="M53" s="8">
        <v>7301</v>
      </c>
      <c r="N53" s="8" t="s">
        <v>53</v>
      </c>
      <c r="O53" s="8" t="s">
        <v>51</v>
      </c>
      <c r="P53" s="8"/>
      <c r="Q53" s="12"/>
      <c r="R53" s="27" t="s">
        <v>1313</v>
      </c>
    </row>
    <row r="54" spans="3:18">
      <c r="C54" s="8">
        <v>202301295</v>
      </c>
      <c r="D54" s="8">
        <v>7</v>
      </c>
      <c r="E54" s="8">
        <v>0</v>
      </c>
      <c r="F54" s="8">
        <v>0</v>
      </c>
      <c r="G54" s="9">
        <v>12</v>
      </c>
      <c r="H54" s="10">
        <v>45159.641331018516</v>
      </c>
      <c r="I54" s="10">
        <v>45164.4531712963</v>
      </c>
      <c r="J54" s="11">
        <v>115.48</v>
      </c>
      <c r="K54" s="9">
        <v>6</v>
      </c>
      <c r="L54" s="9" t="s">
        <v>3</v>
      </c>
      <c r="M54" s="8">
        <v>7301</v>
      </c>
      <c r="N54" s="8" t="s">
        <v>53</v>
      </c>
      <c r="O54" s="8" t="s">
        <v>51</v>
      </c>
      <c r="P54" s="8"/>
      <c r="Q54" s="12"/>
      <c r="R54" s="27" t="s">
        <v>1313</v>
      </c>
    </row>
    <row r="55" spans="3:18">
      <c r="C55" s="8">
        <v>202301295</v>
      </c>
      <c r="D55" s="8">
        <v>7</v>
      </c>
      <c r="E55" s="8">
        <v>0</v>
      </c>
      <c r="F55" s="8">
        <v>0</v>
      </c>
      <c r="G55" s="9">
        <v>17</v>
      </c>
      <c r="H55" s="10">
        <v>45159.641331018516</v>
      </c>
      <c r="I55" s="10">
        <v>45164.470312500001</v>
      </c>
      <c r="J55" s="11">
        <v>115.9</v>
      </c>
      <c r="K55" s="9">
        <v>6</v>
      </c>
      <c r="L55" s="9" t="s">
        <v>3</v>
      </c>
      <c r="M55" s="8">
        <v>7301</v>
      </c>
      <c r="N55" s="8" t="s">
        <v>53</v>
      </c>
      <c r="O55" s="8" t="s">
        <v>51</v>
      </c>
      <c r="P55" s="8"/>
      <c r="Q55" s="12"/>
      <c r="R55" s="27" t="s">
        <v>1313</v>
      </c>
    </row>
    <row r="56" spans="3:18">
      <c r="C56" s="8">
        <v>202301295</v>
      </c>
      <c r="D56" s="8">
        <v>7</v>
      </c>
      <c r="E56" s="8">
        <v>1</v>
      </c>
      <c r="F56" s="8">
        <v>7.5</v>
      </c>
      <c r="G56" s="9">
        <v>3</v>
      </c>
      <c r="H56" s="10">
        <v>45159.641331018516</v>
      </c>
      <c r="I56" s="10">
        <v>45167.736064814817</v>
      </c>
      <c r="J56" s="11">
        <v>194.27</v>
      </c>
      <c r="K56" s="9">
        <v>6</v>
      </c>
      <c r="L56" s="9" t="s">
        <v>3</v>
      </c>
      <c r="M56" s="8">
        <v>7301</v>
      </c>
      <c r="N56" s="8" t="s">
        <v>53</v>
      </c>
      <c r="O56" s="8" t="s">
        <v>51</v>
      </c>
      <c r="P56" s="8"/>
      <c r="Q56" s="12"/>
      <c r="R56" s="27" t="s">
        <v>1313</v>
      </c>
    </row>
    <row r="57" spans="3:18">
      <c r="C57" s="8">
        <v>202401138</v>
      </c>
      <c r="D57" s="8">
        <v>7</v>
      </c>
      <c r="E57" s="8">
        <v>150</v>
      </c>
      <c r="F57" s="8">
        <v>7507.5</v>
      </c>
      <c r="G57" s="9">
        <v>1705</v>
      </c>
      <c r="H57" s="10">
        <v>45472.481342592589</v>
      </c>
      <c r="I57" s="10">
        <v>45472.492905092593</v>
      </c>
      <c r="J57" s="11">
        <v>0.28000000000000003</v>
      </c>
      <c r="K57" s="9">
        <v>8</v>
      </c>
      <c r="L57" s="9" t="s">
        <v>3</v>
      </c>
      <c r="M57" s="8">
        <v>7301</v>
      </c>
      <c r="N57" s="8" t="s">
        <v>53</v>
      </c>
      <c r="O57" s="8" t="s">
        <v>51</v>
      </c>
      <c r="P57" s="8"/>
      <c r="Q57" s="12"/>
      <c r="R57" s="27" t="s">
        <v>1475</v>
      </c>
    </row>
    <row r="58" spans="3:18">
      <c r="C58" s="8">
        <v>202401138</v>
      </c>
      <c r="D58" s="8">
        <v>7</v>
      </c>
      <c r="E58" s="8">
        <v>20</v>
      </c>
      <c r="F58" s="8">
        <v>895</v>
      </c>
      <c r="G58" s="9">
        <v>100</v>
      </c>
      <c r="H58" s="10">
        <v>45472.481342592589</v>
      </c>
      <c r="I58" s="10">
        <v>45472.503194444442</v>
      </c>
      <c r="J58" s="11">
        <v>0.52</v>
      </c>
      <c r="K58" s="9">
        <v>8</v>
      </c>
      <c r="L58" s="9" t="s">
        <v>3</v>
      </c>
      <c r="M58" s="8">
        <v>7301</v>
      </c>
      <c r="N58" s="8" t="s">
        <v>53</v>
      </c>
      <c r="O58" s="8" t="s">
        <v>51</v>
      </c>
      <c r="P58" s="8"/>
      <c r="Q58" s="12"/>
      <c r="R58" s="27" t="s">
        <v>1475</v>
      </c>
    </row>
    <row r="59" spans="3:18">
      <c r="C59" s="8">
        <v>202401138</v>
      </c>
      <c r="D59" s="8">
        <v>7</v>
      </c>
      <c r="E59" s="8">
        <v>1</v>
      </c>
      <c r="F59" s="8">
        <v>45</v>
      </c>
      <c r="G59" s="9">
        <v>1</v>
      </c>
      <c r="H59" s="10">
        <v>45472.481342592589</v>
      </c>
      <c r="I59" s="10">
        <v>45472.559131944443</v>
      </c>
      <c r="J59" s="11">
        <v>1.87</v>
      </c>
      <c r="K59" s="9">
        <v>8</v>
      </c>
      <c r="L59" s="9" t="s">
        <v>3</v>
      </c>
      <c r="M59" s="8">
        <v>7301</v>
      </c>
      <c r="N59" s="8" t="s">
        <v>53</v>
      </c>
      <c r="O59" s="8" t="s">
        <v>51</v>
      </c>
      <c r="P59" s="8"/>
      <c r="Q59" s="12"/>
      <c r="R59" s="27" t="s">
        <v>1475</v>
      </c>
    </row>
    <row r="60" spans="3:18">
      <c r="C60" s="8">
        <v>202401138</v>
      </c>
      <c r="D60" s="8">
        <v>7</v>
      </c>
      <c r="E60" s="8">
        <v>37</v>
      </c>
      <c r="F60" s="8">
        <v>2224.5</v>
      </c>
      <c r="G60" s="9">
        <v>317</v>
      </c>
      <c r="H60" s="10">
        <v>45472.481342592589</v>
      </c>
      <c r="I60" s="10">
        <v>45472.492905092593</v>
      </c>
      <c r="J60" s="11">
        <v>0.28000000000000003</v>
      </c>
      <c r="K60" s="9">
        <v>8</v>
      </c>
      <c r="L60" s="9" t="s">
        <v>3</v>
      </c>
      <c r="M60" s="8">
        <v>7304</v>
      </c>
      <c r="N60" s="8" t="s">
        <v>92</v>
      </c>
      <c r="O60" s="8" t="s">
        <v>51</v>
      </c>
      <c r="P60" s="8"/>
      <c r="Q60" s="12"/>
      <c r="R60" s="27" t="s">
        <v>1475</v>
      </c>
    </row>
    <row r="61" spans="3:18">
      <c r="C61" s="8">
        <v>202401313</v>
      </c>
      <c r="D61" s="8">
        <v>7</v>
      </c>
      <c r="E61" s="8">
        <v>19</v>
      </c>
      <c r="F61" s="8">
        <v>973</v>
      </c>
      <c r="G61" s="9">
        <v>127</v>
      </c>
      <c r="H61" s="10">
        <v>45504.697743055556</v>
      </c>
      <c r="I61" s="10">
        <v>45504.731249999997</v>
      </c>
      <c r="J61" s="11">
        <v>0.8</v>
      </c>
      <c r="K61" s="9">
        <v>11</v>
      </c>
      <c r="L61" s="9" t="s">
        <v>3</v>
      </c>
      <c r="M61" s="8">
        <v>7301</v>
      </c>
      <c r="N61" s="8" t="s">
        <v>53</v>
      </c>
      <c r="O61" s="8" t="s">
        <v>51</v>
      </c>
      <c r="P61" s="8"/>
      <c r="Q61" s="12"/>
      <c r="R61" s="27" t="s">
        <v>1484</v>
      </c>
    </row>
    <row r="62" spans="3:18">
      <c r="C62" s="8">
        <v>202501361</v>
      </c>
      <c r="D62" s="8">
        <v>7</v>
      </c>
      <c r="E62" s="8">
        <v>17</v>
      </c>
      <c r="F62" s="8">
        <v>708</v>
      </c>
      <c r="G62" s="9">
        <v>120</v>
      </c>
      <c r="H62" s="10">
        <v>45960.424166666664</v>
      </c>
      <c r="I62" s="10">
        <v>45960.472662037035</v>
      </c>
      <c r="J62" s="11">
        <v>1.1599999999999999</v>
      </c>
      <c r="K62" s="9">
        <v>11</v>
      </c>
      <c r="L62" s="9" t="s">
        <v>3</v>
      </c>
      <c r="M62" s="8">
        <v>7301</v>
      </c>
      <c r="N62" s="8" t="s">
        <v>53</v>
      </c>
      <c r="O62" s="8" t="s">
        <v>51</v>
      </c>
      <c r="P62" s="8"/>
      <c r="Q62" s="12"/>
      <c r="R62" s="27" t="s">
        <v>1645</v>
      </c>
    </row>
    <row r="63" spans="3:18">
      <c r="C63" s="8">
        <v>202301302</v>
      </c>
      <c r="D63" s="8">
        <v>7</v>
      </c>
      <c r="E63" s="8">
        <v>2</v>
      </c>
      <c r="F63" s="8">
        <v>22.5</v>
      </c>
      <c r="G63" s="9">
        <v>16</v>
      </c>
      <c r="H63" s="10">
        <v>45159.407986111109</v>
      </c>
      <c r="I63" s="10">
        <v>45162.763518518521</v>
      </c>
      <c r="J63" s="11">
        <v>80.53</v>
      </c>
      <c r="K63" s="9">
        <v>12</v>
      </c>
      <c r="L63" s="9" t="s">
        <v>3</v>
      </c>
      <c r="M63" s="8">
        <v>7301</v>
      </c>
      <c r="N63" s="8" t="s">
        <v>53</v>
      </c>
      <c r="O63" s="8" t="s">
        <v>51</v>
      </c>
      <c r="P63" s="8"/>
      <c r="Q63" s="12"/>
      <c r="R63" s="27" t="s">
        <v>1314</v>
      </c>
    </row>
    <row r="64" spans="3:18">
      <c r="C64" s="8">
        <v>202301302</v>
      </c>
      <c r="D64" s="8">
        <v>7</v>
      </c>
      <c r="E64" s="8">
        <v>1</v>
      </c>
      <c r="F64" s="8">
        <v>15</v>
      </c>
      <c r="G64" s="9">
        <v>23</v>
      </c>
      <c r="H64" s="10">
        <v>45159.49931712963</v>
      </c>
      <c r="I64" s="10">
        <v>45159.753136574072</v>
      </c>
      <c r="J64" s="11">
        <v>6.09</v>
      </c>
      <c r="K64" s="9">
        <v>12</v>
      </c>
      <c r="L64" s="9" t="s">
        <v>3</v>
      </c>
      <c r="M64" s="8">
        <v>7301</v>
      </c>
      <c r="N64" s="8" t="s">
        <v>53</v>
      </c>
      <c r="O64" s="8" t="s">
        <v>51</v>
      </c>
      <c r="P64" s="8"/>
      <c r="Q64" s="12"/>
      <c r="R64" s="27" t="s">
        <v>1314</v>
      </c>
    </row>
    <row r="65" spans="3:18">
      <c r="C65" s="8">
        <v>202301321</v>
      </c>
      <c r="D65" s="8">
        <v>7</v>
      </c>
      <c r="E65" s="8">
        <v>17</v>
      </c>
      <c r="F65" s="8">
        <v>483</v>
      </c>
      <c r="G65" s="9">
        <v>40</v>
      </c>
      <c r="H65" s="10">
        <v>45159.5</v>
      </c>
      <c r="I65" s="10">
        <v>45169.73296296296</v>
      </c>
      <c r="J65" s="11">
        <v>245.59</v>
      </c>
      <c r="K65" s="9">
        <v>12</v>
      </c>
      <c r="L65" s="9" t="s">
        <v>3</v>
      </c>
      <c r="M65" s="8">
        <v>7301</v>
      </c>
      <c r="N65" s="8" t="s">
        <v>53</v>
      </c>
      <c r="O65" s="8" t="s">
        <v>51</v>
      </c>
      <c r="P65" s="8"/>
      <c r="Q65" s="12"/>
      <c r="R65" s="27" t="s">
        <v>1319</v>
      </c>
    </row>
    <row r="66" spans="3:18">
      <c r="C66" s="8">
        <v>202301392</v>
      </c>
      <c r="D66" s="8">
        <v>7</v>
      </c>
      <c r="E66" s="8">
        <v>49</v>
      </c>
      <c r="F66" s="8">
        <v>2058</v>
      </c>
      <c r="G66" s="9">
        <v>252</v>
      </c>
      <c r="H66" s="10">
        <v>45160.488634259258</v>
      </c>
      <c r="I66" s="10">
        <v>45161.435023148151</v>
      </c>
      <c r="J66" s="11">
        <v>22.71</v>
      </c>
      <c r="K66" s="9">
        <v>12</v>
      </c>
      <c r="L66" s="9" t="s">
        <v>3</v>
      </c>
      <c r="M66" s="8">
        <v>7301</v>
      </c>
      <c r="N66" s="8" t="s">
        <v>53</v>
      </c>
      <c r="O66" s="8" t="s">
        <v>51</v>
      </c>
      <c r="P66" s="8"/>
      <c r="Q66" s="12"/>
      <c r="R66" s="27" t="s">
        <v>1330</v>
      </c>
    </row>
    <row r="67" spans="3:18">
      <c r="C67" s="8">
        <v>202301462</v>
      </c>
      <c r="D67" s="8">
        <v>7</v>
      </c>
      <c r="E67" s="8">
        <v>0</v>
      </c>
      <c r="F67" s="8">
        <v>0</v>
      </c>
      <c r="G67" s="9">
        <v>29</v>
      </c>
      <c r="H67" s="10">
        <v>45160.693414351852</v>
      </c>
      <c r="I67" s="10">
        <v>45161.602372685185</v>
      </c>
      <c r="J67" s="11">
        <v>21.82</v>
      </c>
      <c r="K67" s="9">
        <v>12</v>
      </c>
      <c r="L67" s="9" t="s">
        <v>3</v>
      </c>
      <c r="M67" s="8">
        <v>7301</v>
      </c>
      <c r="N67" s="8" t="s">
        <v>53</v>
      </c>
      <c r="O67" s="8" t="s">
        <v>275</v>
      </c>
      <c r="P67" s="8"/>
      <c r="Q67" s="12"/>
      <c r="R67" s="27" t="s">
        <v>1334</v>
      </c>
    </row>
    <row r="68" spans="3:18">
      <c r="C68" s="9">
        <v>202000894</v>
      </c>
      <c r="D68" s="8">
        <v>7</v>
      </c>
      <c r="E68" s="8">
        <v>36</v>
      </c>
      <c r="F68" s="8">
        <v>2165</v>
      </c>
      <c r="G68" s="9">
        <v>481</v>
      </c>
      <c r="H68" s="10">
        <v>44011.317893518521</v>
      </c>
      <c r="I68" s="10">
        <v>44011.399074074077</v>
      </c>
      <c r="J68" s="11">
        <v>1.95</v>
      </c>
      <c r="K68" s="9">
        <v>13</v>
      </c>
      <c r="L68" s="9" t="s">
        <v>3</v>
      </c>
      <c r="M68" s="8">
        <v>7301</v>
      </c>
      <c r="N68" s="8" t="s">
        <v>53</v>
      </c>
      <c r="O68" s="8" t="s">
        <v>51</v>
      </c>
      <c r="P68" s="8">
        <v>304169.03600000002</v>
      </c>
      <c r="Q68" s="12">
        <v>6116158.0700000003</v>
      </c>
      <c r="R68" s="27" t="s">
        <v>663</v>
      </c>
    </row>
    <row r="69" spans="3:18">
      <c r="C69" s="9">
        <v>202000894</v>
      </c>
      <c r="D69" s="8">
        <v>7</v>
      </c>
      <c r="E69" s="8">
        <v>106</v>
      </c>
      <c r="F69" s="8">
        <v>4306</v>
      </c>
      <c r="G69" s="9">
        <v>959</v>
      </c>
      <c r="H69" s="10">
        <v>44011.317893518521</v>
      </c>
      <c r="I69" s="10">
        <v>44011.455358796295</v>
      </c>
      <c r="J69" s="11">
        <v>3.3</v>
      </c>
      <c r="K69" s="9">
        <v>13</v>
      </c>
      <c r="L69" s="9" t="s">
        <v>3</v>
      </c>
      <c r="M69" s="8">
        <v>7301</v>
      </c>
      <c r="N69" s="8" t="s">
        <v>53</v>
      </c>
      <c r="O69" s="8" t="s">
        <v>51</v>
      </c>
      <c r="P69" s="8">
        <v>304169.03600000002</v>
      </c>
      <c r="Q69" s="12">
        <v>6116158.0700000003</v>
      </c>
      <c r="R69" s="27" t="s">
        <v>664</v>
      </c>
    </row>
    <row r="70" spans="3:18">
      <c r="C70" s="9">
        <v>202000894</v>
      </c>
      <c r="D70" s="8">
        <v>7</v>
      </c>
      <c r="E70" s="8">
        <v>15</v>
      </c>
      <c r="F70" s="8">
        <v>660</v>
      </c>
      <c r="G70" s="9">
        <v>60</v>
      </c>
      <c r="H70" s="10">
        <v>44011.317893518521</v>
      </c>
      <c r="I70" s="10">
        <v>44011.456875000003</v>
      </c>
      <c r="J70" s="11">
        <v>3.34</v>
      </c>
      <c r="K70" s="9">
        <v>13</v>
      </c>
      <c r="L70" s="9" t="s">
        <v>3</v>
      </c>
      <c r="M70" s="8">
        <v>7301</v>
      </c>
      <c r="N70" s="8" t="s">
        <v>53</v>
      </c>
      <c r="O70" s="8" t="s">
        <v>51</v>
      </c>
      <c r="P70" s="8">
        <v>304169.03600000002</v>
      </c>
      <c r="Q70" s="12">
        <v>6116158.0700000003</v>
      </c>
      <c r="R70" s="27" t="s">
        <v>663</v>
      </c>
    </row>
    <row r="71" spans="3:18">
      <c r="C71" s="9">
        <v>202000894</v>
      </c>
      <c r="D71" s="8">
        <v>7</v>
      </c>
      <c r="E71" s="8">
        <v>3</v>
      </c>
      <c r="F71" s="8">
        <v>140</v>
      </c>
      <c r="G71" s="9">
        <v>11</v>
      </c>
      <c r="H71" s="10">
        <v>44011.317893518521</v>
      </c>
      <c r="I71" s="10">
        <v>44011.458472222221</v>
      </c>
      <c r="J71" s="11">
        <v>3.37</v>
      </c>
      <c r="K71" s="9">
        <v>13</v>
      </c>
      <c r="L71" s="9" t="s">
        <v>3</v>
      </c>
      <c r="M71" s="8">
        <v>7301</v>
      </c>
      <c r="N71" s="8" t="s">
        <v>53</v>
      </c>
      <c r="O71" s="8" t="s">
        <v>51</v>
      </c>
      <c r="P71" s="8">
        <v>302253.424</v>
      </c>
      <c r="Q71" s="12">
        <v>6111641.1279999996</v>
      </c>
      <c r="R71" s="27" t="s">
        <v>663</v>
      </c>
    </row>
    <row r="72" spans="3:18">
      <c r="C72" s="8">
        <v>202201201</v>
      </c>
      <c r="D72" s="8">
        <v>7</v>
      </c>
      <c r="E72" s="8">
        <v>162</v>
      </c>
      <c r="F72" s="8">
        <v>7553</v>
      </c>
      <c r="G72" s="9">
        <v>1650</v>
      </c>
      <c r="H72" s="10">
        <v>44751.586134259262</v>
      </c>
      <c r="I72" s="10">
        <v>44751.643750000003</v>
      </c>
      <c r="J72" s="11">
        <v>1.38</v>
      </c>
      <c r="K72" s="9">
        <v>13</v>
      </c>
      <c r="L72" s="9" t="s">
        <v>3</v>
      </c>
      <c r="M72" s="8">
        <v>7301</v>
      </c>
      <c r="N72" s="8" t="s">
        <v>53</v>
      </c>
      <c r="O72" s="8" t="s">
        <v>51</v>
      </c>
      <c r="P72" s="8">
        <v>304169.03600000002</v>
      </c>
      <c r="Q72" s="12">
        <v>6116158.0700000003</v>
      </c>
      <c r="R72" s="27" t="s">
        <v>1116</v>
      </c>
    </row>
    <row r="73" spans="3:18">
      <c r="C73" s="9">
        <v>202000894</v>
      </c>
      <c r="D73" s="8">
        <v>7</v>
      </c>
      <c r="E73" s="8">
        <v>34</v>
      </c>
      <c r="F73" s="8">
        <v>2154.5</v>
      </c>
      <c r="G73" s="9">
        <v>272</v>
      </c>
      <c r="H73" s="10">
        <v>44011.317893518521</v>
      </c>
      <c r="I73" s="10">
        <v>44011.455358796295</v>
      </c>
      <c r="J73" s="11">
        <v>3.3</v>
      </c>
      <c r="K73" s="9">
        <v>13</v>
      </c>
      <c r="L73" s="9" t="s">
        <v>3</v>
      </c>
      <c r="M73" s="8">
        <v>7304</v>
      </c>
      <c r="N73" s="8" t="s">
        <v>92</v>
      </c>
      <c r="O73" s="8" t="s">
        <v>51</v>
      </c>
      <c r="P73" s="8">
        <v>304169.03600000002</v>
      </c>
      <c r="Q73" s="12">
        <v>6116158.0700000003</v>
      </c>
      <c r="R73" s="27" t="s">
        <v>664</v>
      </c>
    </row>
    <row r="74" spans="3:18">
      <c r="C74" s="8">
        <v>202201201</v>
      </c>
      <c r="D74" s="8">
        <v>7</v>
      </c>
      <c r="E74" s="8">
        <v>36</v>
      </c>
      <c r="F74" s="8">
        <v>2194.5</v>
      </c>
      <c r="G74" s="9">
        <v>292</v>
      </c>
      <c r="H74" s="10">
        <v>44751.586134259262</v>
      </c>
      <c r="I74" s="10">
        <v>44751.643750000003</v>
      </c>
      <c r="J74" s="11">
        <v>1.38</v>
      </c>
      <c r="K74" s="9">
        <v>13</v>
      </c>
      <c r="L74" s="9" t="s">
        <v>3</v>
      </c>
      <c r="M74" s="8">
        <v>7304</v>
      </c>
      <c r="N74" s="8" t="s">
        <v>92</v>
      </c>
      <c r="O74" s="8" t="s">
        <v>51</v>
      </c>
      <c r="P74" s="8">
        <v>304169.03600000002</v>
      </c>
      <c r="Q74" s="12">
        <v>6116158.0700000003</v>
      </c>
      <c r="R74" s="27" t="s">
        <v>1116</v>
      </c>
    </row>
    <row r="75" spans="3:18">
      <c r="C75" s="8">
        <v>202500108</v>
      </c>
      <c r="D75" s="8">
        <v>7</v>
      </c>
      <c r="E75" s="8">
        <v>27</v>
      </c>
      <c r="F75" s="8">
        <v>3595</v>
      </c>
      <c r="G75" s="9">
        <v>331</v>
      </c>
      <c r="H75" s="10">
        <v>45680.616666666669</v>
      </c>
      <c r="I75" s="10">
        <v>45680.618750000001</v>
      </c>
      <c r="J75" s="11">
        <v>0.05</v>
      </c>
      <c r="K75" s="9">
        <v>16</v>
      </c>
      <c r="L75" s="9" t="s">
        <v>3</v>
      </c>
      <c r="M75" s="8">
        <v>7301</v>
      </c>
      <c r="N75" s="8" t="s">
        <v>53</v>
      </c>
      <c r="O75" s="8" t="s">
        <v>51</v>
      </c>
      <c r="P75" s="8"/>
      <c r="Q75" s="12"/>
      <c r="R75" s="27" t="s">
        <v>1566</v>
      </c>
    </row>
    <row r="76" spans="3:18">
      <c r="C76" s="8">
        <v>202500108</v>
      </c>
      <c r="D76" s="8">
        <v>7</v>
      </c>
      <c r="E76" s="8">
        <v>19</v>
      </c>
      <c r="F76" s="8">
        <v>842.5</v>
      </c>
      <c r="G76" s="9">
        <v>269</v>
      </c>
      <c r="H76" s="10">
        <v>45680.616666666669</v>
      </c>
      <c r="I76" s="10">
        <v>45680.663865740738</v>
      </c>
      <c r="J76" s="11">
        <v>1.1299999999999999</v>
      </c>
      <c r="K76" s="9">
        <v>16</v>
      </c>
      <c r="L76" s="9" t="s">
        <v>3</v>
      </c>
      <c r="M76" s="8">
        <v>7301</v>
      </c>
      <c r="N76" s="8" t="s">
        <v>53</v>
      </c>
      <c r="O76" s="8" t="s">
        <v>51</v>
      </c>
      <c r="P76" s="8"/>
      <c r="Q76" s="12"/>
      <c r="R76" s="27" t="s">
        <v>1566</v>
      </c>
    </row>
    <row r="77" spans="3:18">
      <c r="C77" s="8">
        <v>202301859</v>
      </c>
      <c r="D77" s="8">
        <v>7</v>
      </c>
      <c r="E77" s="8">
        <v>80</v>
      </c>
      <c r="F77" s="8">
        <v>2966</v>
      </c>
      <c r="G77" s="9">
        <v>817</v>
      </c>
      <c r="H77" s="10">
        <v>45227.828460648147</v>
      </c>
      <c r="I77" s="10">
        <v>45228.019780092596</v>
      </c>
      <c r="J77" s="11">
        <v>4.59</v>
      </c>
      <c r="K77" s="9">
        <v>17</v>
      </c>
      <c r="L77" s="9" t="s">
        <v>3</v>
      </c>
      <c r="M77" s="8">
        <v>7301</v>
      </c>
      <c r="N77" s="8" t="s">
        <v>53</v>
      </c>
      <c r="O77" s="8" t="s">
        <v>51</v>
      </c>
      <c r="P77" s="8"/>
      <c r="Q77" s="12"/>
      <c r="R77" s="27" t="s">
        <v>1358</v>
      </c>
    </row>
    <row r="78" spans="3:18">
      <c r="C78" s="9">
        <v>202000391</v>
      </c>
      <c r="D78" s="8">
        <v>7</v>
      </c>
      <c r="E78" s="8">
        <v>54</v>
      </c>
      <c r="F78" s="8">
        <v>2965</v>
      </c>
      <c r="G78" s="9">
        <v>551</v>
      </c>
      <c r="H78" s="10">
        <v>43945.292407407411</v>
      </c>
      <c r="I78" s="10">
        <v>43945.334027777775</v>
      </c>
      <c r="J78" s="11">
        <v>1</v>
      </c>
      <c r="K78" s="9">
        <v>18</v>
      </c>
      <c r="L78" s="9" t="s">
        <v>3</v>
      </c>
      <c r="M78" s="8">
        <v>7301</v>
      </c>
      <c r="N78" s="8" t="s">
        <v>53</v>
      </c>
      <c r="O78" s="8" t="s">
        <v>51</v>
      </c>
      <c r="P78" s="8">
        <v>304169.03600000002</v>
      </c>
      <c r="Q78" s="12">
        <v>6116158.0700000003</v>
      </c>
      <c r="R78" s="27" t="s">
        <v>597</v>
      </c>
    </row>
    <row r="79" spans="3:18">
      <c r="C79" s="9">
        <v>202000391</v>
      </c>
      <c r="D79" s="8">
        <v>7</v>
      </c>
      <c r="E79" s="8">
        <v>105</v>
      </c>
      <c r="F79" s="8">
        <v>4231</v>
      </c>
      <c r="G79" s="9">
        <v>951</v>
      </c>
      <c r="H79" s="10">
        <v>43945.292407407411</v>
      </c>
      <c r="I79" s="10">
        <v>43945.399108796293</v>
      </c>
      <c r="J79" s="11">
        <v>2.56</v>
      </c>
      <c r="K79" s="9">
        <v>18</v>
      </c>
      <c r="L79" s="9" t="s">
        <v>3</v>
      </c>
      <c r="M79" s="8">
        <v>7301</v>
      </c>
      <c r="N79" s="8" t="s">
        <v>53</v>
      </c>
      <c r="O79" s="8" t="s">
        <v>51</v>
      </c>
      <c r="P79" s="8">
        <v>304169.03600000002</v>
      </c>
      <c r="Q79" s="12">
        <v>6116158.0700000003</v>
      </c>
      <c r="R79" s="27" t="s">
        <v>597</v>
      </c>
    </row>
    <row r="80" spans="3:18">
      <c r="C80" s="9">
        <v>202000391</v>
      </c>
      <c r="D80" s="8">
        <v>7</v>
      </c>
      <c r="E80" s="8">
        <v>35</v>
      </c>
      <c r="F80" s="8">
        <v>2164.5</v>
      </c>
      <c r="G80" s="9">
        <v>270</v>
      </c>
      <c r="H80" s="10">
        <v>43945.292407407411</v>
      </c>
      <c r="I80" s="10">
        <v>43945.399108796293</v>
      </c>
      <c r="J80" s="11">
        <v>2.56</v>
      </c>
      <c r="K80" s="9">
        <v>18</v>
      </c>
      <c r="L80" s="9" t="s">
        <v>3</v>
      </c>
      <c r="M80" s="8">
        <v>7304</v>
      </c>
      <c r="N80" s="8" t="s">
        <v>92</v>
      </c>
      <c r="O80" s="8" t="s">
        <v>51</v>
      </c>
      <c r="P80" s="8">
        <v>304169.03600000002</v>
      </c>
      <c r="Q80" s="12">
        <v>6116158.0700000003</v>
      </c>
      <c r="R80" s="27" t="s">
        <v>597</v>
      </c>
    </row>
    <row r="81" spans="3:18">
      <c r="C81" s="9">
        <v>201900372</v>
      </c>
      <c r="D81" s="8">
        <v>7</v>
      </c>
      <c r="E81" s="8">
        <v>241</v>
      </c>
      <c r="F81" s="8">
        <v>15121.5</v>
      </c>
      <c r="G81" s="9">
        <v>2482</v>
      </c>
      <c r="H81" s="10">
        <v>43548.252604166664</v>
      </c>
      <c r="I81" s="10">
        <v>43548.314432870371</v>
      </c>
      <c r="J81" s="11">
        <v>1.48</v>
      </c>
      <c r="K81" s="9">
        <v>20</v>
      </c>
      <c r="L81" s="9" t="s">
        <v>3</v>
      </c>
      <c r="M81" s="8">
        <v>7301</v>
      </c>
      <c r="N81" s="8" t="s">
        <v>53</v>
      </c>
      <c r="O81" s="8" t="s">
        <v>51</v>
      </c>
      <c r="P81" s="8">
        <v>298024.37400000001</v>
      </c>
      <c r="Q81" s="12">
        <v>6122896.0240000002</v>
      </c>
      <c r="R81" s="27" t="s">
        <v>403</v>
      </c>
    </row>
    <row r="82" spans="3:18">
      <c r="C82" s="9">
        <v>201900753</v>
      </c>
      <c r="D82" s="8">
        <v>7</v>
      </c>
      <c r="E82" s="8">
        <v>18</v>
      </c>
      <c r="F82" s="8">
        <v>660</v>
      </c>
      <c r="G82" s="9">
        <v>221</v>
      </c>
      <c r="H82" s="10">
        <v>43621.290462962963</v>
      </c>
      <c r="I82" s="10">
        <v>43621.356296296297</v>
      </c>
      <c r="J82" s="11">
        <v>1.58</v>
      </c>
      <c r="K82" s="9">
        <v>20</v>
      </c>
      <c r="L82" s="9" t="s">
        <v>3</v>
      </c>
      <c r="M82" s="8">
        <v>7301</v>
      </c>
      <c r="N82" s="8" t="s">
        <v>53</v>
      </c>
      <c r="O82" s="8" t="s">
        <v>51</v>
      </c>
      <c r="P82" s="8">
        <v>306018.13400000002</v>
      </c>
      <c r="Q82" s="12">
        <v>6115599.0279999999</v>
      </c>
      <c r="R82" s="27" t="s">
        <v>463</v>
      </c>
    </row>
    <row r="83" spans="3:18">
      <c r="C83" s="9">
        <v>202000232</v>
      </c>
      <c r="D83" s="8">
        <v>7</v>
      </c>
      <c r="E83" s="8">
        <v>246</v>
      </c>
      <c r="F83" s="8">
        <v>15666.5</v>
      </c>
      <c r="G83" s="9">
        <v>2519</v>
      </c>
      <c r="H83" s="10">
        <v>43894.75</v>
      </c>
      <c r="I83" s="10">
        <v>43894.756944444445</v>
      </c>
      <c r="J83" s="11">
        <v>0.17</v>
      </c>
      <c r="K83" s="9">
        <v>20</v>
      </c>
      <c r="L83" s="9" t="s">
        <v>3</v>
      </c>
      <c r="M83" s="8">
        <v>7301</v>
      </c>
      <c r="N83" s="8" t="s">
        <v>53</v>
      </c>
      <c r="O83" s="8" t="s">
        <v>51</v>
      </c>
      <c r="P83" s="8">
        <v>302185.22700000001</v>
      </c>
      <c r="Q83" s="12">
        <v>6117707.0020000003</v>
      </c>
      <c r="R83" s="27" t="s">
        <v>578</v>
      </c>
    </row>
    <row r="84" spans="3:18">
      <c r="C84" s="9">
        <v>202001698</v>
      </c>
      <c r="D84" s="8">
        <v>7</v>
      </c>
      <c r="E84" s="8">
        <v>39</v>
      </c>
      <c r="F84" s="8">
        <v>2060</v>
      </c>
      <c r="G84" s="9">
        <v>209</v>
      </c>
      <c r="H84" s="10">
        <v>44176.027743055558</v>
      </c>
      <c r="I84" s="10">
        <v>44176.069652777776</v>
      </c>
      <c r="J84" s="11">
        <v>1.01</v>
      </c>
      <c r="K84" s="9">
        <v>20</v>
      </c>
      <c r="L84" s="9" t="s">
        <v>3</v>
      </c>
      <c r="M84" s="8">
        <v>7301</v>
      </c>
      <c r="N84" s="8" t="s">
        <v>53</v>
      </c>
      <c r="O84" s="8" t="s">
        <v>51</v>
      </c>
      <c r="P84" s="8">
        <v>304169.03600000002</v>
      </c>
      <c r="Q84" s="12">
        <v>6116158.0700000003</v>
      </c>
      <c r="R84" s="27" t="s">
        <v>751</v>
      </c>
    </row>
    <row r="85" spans="3:18">
      <c r="C85" s="9">
        <v>202001698</v>
      </c>
      <c r="D85" s="8">
        <v>7</v>
      </c>
      <c r="E85" s="8">
        <v>116</v>
      </c>
      <c r="F85" s="8">
        <v>5116</v>
      </c>
      <c r="G85" s="9">
        <v>1306</v>
      </c>
      <c r="H85" s="10">
        <v>44176.027743055558</v>
      </c>
      <c r="I85" s="10">
        <v>44176.113969907405</v>
      </c>
      <c r="J85" s="11">
        <v>2.0699999999999998</v>
      </c>
      <c r="K85" s="9">
        <v>20</v>
      </c>
      <c r="L85" s="9" t="s">
        <v>3</v>
      </c>
      <c r="M85" s="8">
        <v>7301</v>
      </c>
      <c r="N85" s="8" t="s">
        <v>53</v>
      </c>
      <c r="O85" s="8" t="s">
        <v>51</v>
      </c>
      <c r="P85" s="8">
        <v>304169.03600000002</v>
      </c>
      <c r="Q85" s="12">
        <v>6116158.0700000003</v>
      </c>
      <c r="R85" s="27" t="s">
        <v>751</v>
      </c>
    </row>
    <row r="86" spans="3:18">
      <c r="C86" s="9">
        <v>202100521</v>
      </c>
      <c r="D86" s="8">
        <v>7</v>
      </c>
      <c r="E86" s="8">
        <v>1</v>
      </c>
      <c r="F86" s="8">
        <v>15</v>
      </c>
      <c r="G86" s="9">
        <v>19</v>
      </c>
      <c r="H86" s="10">
        <v>44317.412037037036</v>
      </c>
      <c r="I86" s="10">
        <v>44317.689270833333</v>
      </c>
      <c r="J86" s="11">
        <v>6.65</v>
      </c>
      <c r="K86" s="9">
        <v>20</v>
      </c>
      <c r="L86" s="9" t="s">
        <v>3</v>
      </c>
      <c r="M86" s="8">
        <v>7301</v>
      </c>
      <c r="N86" s="8" t="s">
        <v>53</v>
      </c>
      <c r="O86" s="8" t="s">
        <v>51</v>
      </c>
      <c r="P86" s="8">
        <v>304215.603</v>
      </c>
      <c r="Q86" s="12">
        <v>6119710.358</v>
      </c>
      <c r="R86" s="27" t="s">
        <v>807</v>
      </c>
    </row>
    <row r="87" spans="3:18">
      <c r="C87" s="9">
        <v>202100521</v>
      </c>
      <c r="D87" s="8">
        <v>7</v>
      </c>
      <c r="E87" s="8">
        <v>9</v>
      </c>
      <c r="F87" s="8">
        <v>473</v>
      </c>
      <c r="G87" s="9">
        <v>43</v>
      </c>
      <c r="H87" s="10">
        <v>44317.471250000002</v>
      </c>
      <c r="I87" s="10">
        <v>44317.689270833333</v>
      </c>
      <c r="J87" s="11">
        <v>5.23</v>
      </c>
      <c r="K87" s="9">
        <v>20</v>
      </c>
      <c r="L87" s="9" t="s">
        <v>3</v>
      </c>
      <c r="M87" s="8">
        <v>7301</v>
      </c>
      <c r="N87" s="8" t="s">
        <v>53</v>
      </c>
      <c r="O87" s="8" t="s">
        <v>51</v>
      </c>
      <c r="P87" s="8">
        <v>304549.38400000002</v>
      </c>
      <c r="Q87" s="12">
        <v>6119385.108</v>
      </c>
      <c r="R87" s="27" t="s">
        <v>807</v>
      </c>
    </row>
    <row r="88" spans="3:18">
      <c r="C88" s="9">
        <v>202100646</v>
      </c>
      <c r="D88" s="8">
        <v>7</v>
      </c>
      <c r="E88" s="8">
        <v>53</v>
      </c>
      <c r="F88" s="8">
        <v>2890</v>
      </c>
      <c r="G88" s="9">
        <v>563</v>
      </c>
      <c r="H88" s="10">
        <v>44339.226423611108</v>
      </c>
      <c r="I88" s="10">
        <v>44339.282141203701</v>
      </c>
      <c r="J88" s="11">
        <v>1.34</v>
      </c>
      <c r="K88" s="9">
        <v>20</v>
      </c>
      <c r="L88" s="9" t="s">
        <v>3</v>
      </c>
      <c r="M88" s="8">
        <v>7301</v>
      </c>
      <c r="N88" s="8" t="s">
        <v>53</v>
      </c>
      <c r="O88" s="8" t="s">
        <v>51</v>
      </c>
      <c r="P88" s="8">
        <v>304169.03600000002</v>
      </c>
      <c r="Q88" s="12">
        <v>6116158.0700000003</v>
      </c>
      <c r="R88" s="27" t="s">
        <v>821</v>
      </c>
    </row>
    <row r="89" spans="3:18">
      <c r="C89" s="9">
        <v>202100646</v>
      </c>
      <c r="D89" s="8">
        <v>7</v>
      </c>
      <c r="E89" s="8">
        <v>102</v>
      </c>
      <c r="F89" s="8">
        <v>4246</v>
      </c>
      <c r="G89" s="9">
        <v>976</v>
      </c>
      <c r="H89" s="10">
        <v>44339.226423611108</v>
      </c>
      <c r="I89" s="10">
        <v>44339.380729166667</v>
      </c>
      <c r="J89" s="11">
        <v>3.7</v>
      </c>
      <c r="K89" s="9">
        <v>20</v>
      </c>
      <c r="L89" s="9" t="s">
        <v>3</v>
      </c>
      <c r="M89" s="8">
        <v>7301</v>
      </c>
      <c r="N89" s="8" t="s">
        <v>53</v>
      </c>
      <c r="O89" s="8" t="s">
        <v>51</v>
      </c>
      <c r="P89" s="8">
        <v>304169.03600000002</v>
      </c>
      <c r="Q89" s="12">
        <v>6116158.0700000003</v>
      </c>
      <c r="R89" s="27" t="s">
        <v>821</v>
      </c>
    </row>
    <row r="90" spans="3:18">
      <c r="C90" s="9">
        <v>202100736</v>
      </c>
      <c r="D90" s="8">
        <v>7</v>
      </c>
      <c r="E90" s="8">
        <v>42</v>
      </c>
      <c r="F90" s="8">
        <v>3770</v>
      </c>
      <c r="G90" s="9">
        <v>502</v>
      </c>
      <c r="H90" s="10">
        <v>44354.182604166665</v>
      </c>
      <c r="I90" s="10">
        <v>44354.213599537034</v>
      </c>
      <c r="J90" s="11">
        <v>0.74</v>
      </c>
      <c r="K90" s="9">
        <v>20</v>
      </c>
      <c r="L90" s="9" t="s">
        <v>3</v>
      </c>
      <c r="M90" s="8">
        <v>7301</v>
      </c>
      <c r="N90" s="8" t="s">
        <v>53</v>
      </c>
      <c r="O90" s="8" t="s">
        <v>51</v>
      </c>
      <c r="P90" s="8">
        <v>304210.91899999999</v>
      </c>
      <c r="Q90" s="12">
        <v>6116266.682</v>
      </c>
      <c r="R90" s="27" t="s">
        <v>826</v>
      </c>
    </row>
    <row r="91" spans="3:18">
      <c r="C91" s="8">
        <v>202200080</v>
      </c>
      <c r="D91" s="8">
        <v>7</v>
      </c>
      <c r="E91" s="8">
        <v>17</v>
      </c>
      <c r="F91" s="8">
        <v>795</v>
      </c>
      <c r="G91" s="9">
        <v>75</v>
      </c>
      <c r="H91" s="10">
        <v>44574.549710648149</v>
      </c>
      <c r="I91" s="10">
        <v>44574.851388888892</v>
      </c>
      <c r="J91" s="11">
        <v>7.24</v>
      </c>
      <c r="K91" s="9">
        <v>20</v>
      </c>
      <c r="L91" s="9" t="s">
        <v>3</v>
      </c>
      <c r="M91" s="8">
        <v>7301</v>
      </c>
      <c r="N91" s="8" t="s">
        <v>53</v>
      </c>
      <c r="O91" s="8" t="s">
        <v>51</v>
      </c>
      <c r="P91" s="8">
        <v>304228.50099999999</v>
      </c>
      <c r="Q91" s="12">
        <v>6114670.4069999997</v>
      </c>
      <c r="R91" s="27" t="s">
        <v>974</v>
      </c>
    </row>
    <row r="92" spans="3:18">
      <c r="C92" s="8">
        <v>202200295</v>
      </c>
      <c r="D92" s="8">
        <v>7</v>
      </c>
      <c r="E92" s="8">
        <v>3</v>
      </c>
      <c r="F92" s="8">
        <v>75</v>
      </c>
      <c r="G92" s="9">
        <v>27</v>
      </c>
      <c r="H92" s="10">
        <v>44618.571527777778</v>
      </c>
      <c r="I92" s="10">
        <v>44618.818993055553</v>
      </c>
      <c r="J92" s="11">
        <v>5.94</v>
      </c>
      <c r="K92" s="9">
        <v>20</v>
      </c>
      <c r="L92" s="9" t="s">
        <v>3</v>
      </c>
      <c r="M92" s="8">
        <v>7301</v>
      </c>
      <c r="N92" s="8" t="s">
        <v>53</v>
      </c>
      <c r="O92" s="8" t="s">
        <v>51</v>
      </c>
      <c r="P92" s="8">
        <v>298024.37400000001</v>
      </c>
      <c r="Q92" s="12">
        <v>6122896.0240000002</v>
      </c>
      <c r="R92" s="27" t="s">
        <v>1009</v>
      </c>
    </row>
    <row r="93" spans="3:18">
      <c r="C93" s="8">
        <v>202200384</v>
      </c>
      <c r="D93" s="8">
        <v>7</v>
      </c>
      <c r="E93" s="8">
        <v>44</v>
      </c>
      <c r="F93" s="8">
        <v>1708</v>
      </c>
      <c r="G93" s="9">
        <v>496</v>
      </c>
      <c r="H93" s="10">
        <v>44637.65625</v>
      </c>
      <c r="I93" s="10">
        <v>44637.679178240738</v>
      </c>
      <c r="J93" s="11">
        <v>0.55000000000000004</v>
      </c>
      <c r="K93" s="9">
        <v>20</v>
      </c>
      <c r="L93" s="9" t="s">
        <v>3</v>
      </c>
      <c r="M93" s="8">
        <v>7301</v>
      </c>
      <c r="N93" s="8" t="s">
        <v>53</v>
      </c>
      <c r="O93" s="8" t="s">
        <v>51</v>
      </c>
      <c r="P93" s="8">
        <v>307085.33199999999</v>
      </c>
      <c r="Q93" s="12">
        <v>6104906.3990000002</v>
      </c>
      <c r="R93" s="27" t="s">
        <v>1023</v>
      </c>
    </row>
    <row r="94" spans="3:18">
      <c r="C94" s="8">
        <v>202200384</v>
      </c>
      <c r="D94" s="8">
        <v>7</v>
      </c>
      <c r="E94" s="8">
        <v>36</v>
      </c>
      <c r="F94" s="8">
        <v>1155.5</v>
      </c>
      <c r="G94" s="9">
        <v>230</v>
      </c>
      <c r="H94" s="10">
        <v>44637.65625</v>
      </c>
      <c r="I94" s="10">
        <v>44637.684189814812</v>
      </c>
      <c r="J94" s="11">
        <v>0.67</v>
      </c>
      <c r="K94" s="9">
        <v>20</v>
      </c>
      <c r="L94" s="9" t="s">
        <v>3</v>
      </c>
      <c r="M94" s="8">
        <v>7301</v>
      </c>
      <c r="N94" s="8" t="s">
        <v>53</v>
      </c>
      <c r="O94" s="8" t="s">
        <v>51</v>
      </c>
      <c r="P94" s="8">
        <v>307085.33199999999</v>
      </c>
      <c r="Q94" s="12">
        <v>6104906.3990000002</v>
      </c>
      <c r="R94" s="27" t="s">
        <v>1023</v>
      </c>
    </row>
    <row r="95" spans="3:18">
      <c r="C95" s="8">
        <v>202200529</v>
      </c>
      <c r="D95" s="8">
        <v>7</v>
      </c>
      <c r="E95" s="8">
        <v>265</v>
      </c>
      <c r="F95" s="8">
        <v>17221.5</v>
      </c>
      <c r="G95" s="9">
        <v>2825</v>
      </c>
      <c r="H95" s="10">
        <v>44664.482685185183</v>
      </c>
      <c r="I95" s="10">
        <v>44664.491550925923</v>
      </c>
      <c r="J95" s="11">
        <v>0.21</v>
      </c>
      <c r="K95" s="9">
        <v>20</v>
      </c>
      <c r="L95" s="9" t="s">
        <v>3</v>
      </c>
      <c r="M95" s="8">
        <v>7301</v>
      </c>
      <c r="N95" s="8" t="s">
        <v>53</v>
      </c>
      <c r="O95" s="8" t="s">
        <v>51</v>
      </c>
      <c r="P95" s="8">
        <v>302185.22700000001</v>
      </c>
      <c r="Q95" s="12">
        <v>6117707.0020000003</v>
      </c>
      <c r="R95" s="27" t="s">
        <v>1044</v>
      </c>
    </row>
    <row r="96" spans="3:18">
      <c r="C96" s="8">
        <v>202200800</v>
      </c>
      <c r="D96" s="8">
        <v>7</v>
      </c>
      <c r="E96" s="8">
        <v>0</v>
      </c>
      <c r="F96" s="8">
        <v>0</v>
      </c>
      <c r="G96" s="9">
        <v>28</v>
      </c>
      <c r="H96" s="10">
        <v>44694.757557870369</v>
      </c>
      <c r="I96" s="10">
        <v>44694.892500000002</v>
      </c>
      <c r="J96" s="11">
        <v>3.24</v>
      </c>
      <c r="K96" s="9">
        <v>20</v>
      </c>
      <c r="L96" s="9" t="s">
        <v>3</v>
      </c>
      <c r="M96" s="8">
        <v>7301</v>
      </c>
      <c r="N96" s="8" t="s">
        <v>53</v>
      </c>
      <c r="O96" s="8" t="s">
        <v>275</v>
      </c>
      <c r="P96" s="8">
        <v>302379.989</v>
      </c>
      <c r="Q96" s="12">
        <v>6117563.3310000002</v>
      </c>
      <c r="R96" s="27" t="s">
        <v>1077</v>
      </c>
    </row>
    <row r="97" spans="3:18">
      <c r="C97" s="8">
        <v>202201461</v>
      </c>
      <c r="D97" s="8">
        <v>7</v>
      </c>
      <c r="E97" s="8">
        <v>161</v>
      </c>
      <c r="F97" s="8">
        <v>7625.5</v>
      </c>
      <c r="G97" s="9">
        <v>1567</v>
      </c>
      <c r="H97" s="10">
        <v>44791.534837962965</v>
      </c>
      <c r="I97" s="10">
        <v>44791.560763888891</v>
      </c>
      <c r="J97" s="11">
        <v>0.62</v>
      </c>
      <c r="K97" s="9">
        <v>20</v>
      </c>
      <c r="L97" s="9" t="s">
        <v>3</v>
      </c>
      <c r="M97" s="8">
        <v>7301</v>
      </c>
      <c r="N97" s="8" t="s">
        <v>53</v>
      </c>
      <c r="O97" s="8" t="s">
        <v>51</v>
      </c>
      <c r="P97" s="8">
        <v>304169.03600000002</v>
      </c>
      <c r="Q97" s="12">
        <v>6116158.0700000003</v>
      </c>
      <c r="R97" s="27" t="s">
        <v>1141</v>
      </c>
    </row>
    <row r="98" spans="3:18">
      <c r="C98" s="8">
        <v>202201461</v>
      </c>
      <c r="D98" s="8">
        <v>7</v>
      </c>
      <c r="E98" s="8">
        <v>3</v>
      </c>
      <c r="F98" s="8">
        <v>115</v>
      </c>
      <c r="G98" s="9">
        <v>88</v>
      </c>
      <c r="H98" s="10">
        <v>44791.534837962965</v>
      </c>
      <c r="I98" s="10">
        <v>44791.60125</v>
      </c>
      <c r="J98" s="11">
        <v>1.59</v>
      </c>
      <c r="K98" s="9">
        <v>20</v>
      </c>
      <c r="L98" s="9" t="s">
        <v>3</v>
      </c>
      <c r="M98" s="8">
        <v>7301</v>
      </c>
      <c r="N98" s="8" t="s">
        <v>53</v>
      </c>
      <c r="O98" s="8" t="s">
        <v>51</v>
      </c>
      <c r="P98" s="8">
        <v>304169.03600000002</v>
      </c>
      <c r="Q98" s="12">
        <v>6116158.0700000003</v>
      </c>
      <c r="R98" s="27" t="s">
        <v>1141</v>
      </c>
    </row>
    <row r="99" spans="3:18">
      <c r="C99" s="8">
        <v>202201664</v>
      </c>
      <c r="D99" s="8">
        <v>7</v>
      </c>
      <c r="E99" s="8">
        <v>164</v>
      </c>
      <c r="F99" s="8">
        <v>7715.5</v>
      </c>
      <c r="G99" s="9">
        <v>1565</v>
      </c>
      <c r="H99" s="10">
        <v>44844.003472222219</v>
      </c>
      <c r="I99" s="10">
        <v>44844.052083333336</v>
      </c>
      <c r="J99" s="11">
        <v>1.17</v>
      </c>
      <c r="K99" s="9">
        <v>20</v>
      </c>
      <c r="L99" s="9" t="s">
        <v>3</v>
      </c>
      <c r="M99" s="8">
        <v>7301</v>
      </c>
      <c r="N99" s="8" t="s">
        <v>53</v>
      </c>
      <c r="O99" s="8" t="s">
        <v>51</v>
      </c>
      <c r="P99" s="8">
        <v>304169.03600000002</v>
      </c>
      <c r="Q99" s="12">
        <v>6116158.0700000003</v>
      </c>
      <c r="R99" s="27" t="s">
        <v>1158</v>
      </c>
    </row>
    <row r="100" spans="3:18">
      <c r="C100" s="8">
        <v>202201664</v>
      </c>
      <c r="D100" s="8">
        <v>7</v>
      </c>
      <c r="E100" s="8">
        <v>3</v>
      </c>
      <c r="F100" s="8">
        <v>115</v>
      </c>
      <c r="G100" s="9">
        <v>88</v>
      </c>
      <c r="H100" s="10">
        <v>44844.003472222219</v>
      </c>
      <c r="I100" s="10">
        <v>44844.239583333336</v>
      </c>
      <c r="J100" s="11">
        <v>5.67</v>
      </c>
      <c r="K100" s="9">
        <v>20</v>
      </c>
      <c r="L100" s="9" t="s">
        <v>3</v>
      </c>
      <c r="M100" s="8">
        <v>7301</v>
      </c>
      <c r="N100" s="8" t="s">
        <v>53</v>
      </c>
      <c r="O100" s="8" t="s">
        <v>51</v>
      </c>
      <c r="P100" s="8">
        <v>304169.03600000002</v>
      </c>
      <c r="Q100" s="12">
        <v>6116158.0700000003</v>
      </c>
      <c r="R100" s="27" t="s">
        <v>1158</v>
      </c>
    </row>
    <row r="101" spans="3:18">
      <c r="C101" s="8">
        <v>202201877</v>
      </c>
      <c r="D101" s="8">
        <v>7</v>
      </c>
      <c r="E101" s="8">
        <v>108</v>
      </c>
      <c r="F101" s="8">
        <v>10070.5</v>
      </c>
      <c r="G101" s="9">
        <v>1212</v>
      </c>
      <c r="H101" s="10">
        <v>44892.756932870368</v>
      </c>
      <c r="I101" s="10">
        <v>44892.801354166666</v>
      </c>
      <c r="J101" s="11">
        <v>1.07</v>
      </c>
      <c r="K101" s="9">
        <v>20</v>
      </c>
      <c r="L101" s="9" t="s">
        <v>3</v>
      </c>
      <c r="M101" s="8">
        <v>7301</v>
      </c>
      <c r="N101" s="8" t="s">
        <v>53</v>
      </c>
      <c r="O101" s="8" t="s">
        <v>51</v>
      </c>
      <c r="P101" s="8">
        <v>302185.22700000001</v>
      </c>
      <c r="Q101" s="12">
        <v>6117707.0020000003</v>
      </c>
      <c r="R101" s="27" t="s">
        <v>1176</v>
      </c>
    </row>
    <row r="102" spans="3:18">
      <c r="C102" s="8">
        <v>202201877</v>
      </c>
      <c r="D102" s="8">
        <v>7</v>
      </c>
      <c r="E102" s="8">
        <v>1</v>
      </c>
      <c r="F102" s="8">
        <v>100</v>
      </c>
      <c r="G102" s="9">
        <v>39</v>
      </c>
      <c r="H102" s="10">
        <v>44892.756932870368</v>
      </c>
      <c r="I102" s="10">
        <v>44892.836550925924</v>
      </c>
      <c r="J102" s="11">
        <v>1.91</v>
      </c>
      <c r="K102" s="9">
        <v>20</v>
      </c>
      <c r="L102" s="9" t="s">
        <v>3</v>
      </c>
      <c r="M102" s="8">
        <v>7301</v>
      </c>
      <c r="N102" s="8" t="s">
        <v>53</v>
      </c>
      <c r="O102" s="8" t="s">
        <v>51</v>
      </c>
      <c r="P102" s="8">
        <v>302185.22700000001</v>
      </c>
      <c r="Q102" s="12">
        <v>6117707.0020000003</v>
      </c>
      <c r="R102" s="27" t="s">
        <v>1176</v>
      </c>
    </row>
    <row r="103" spans="3:18">
      <c r="C103" s="8">
        <v>202201877</v>
      </c>
      <c r="D103" s="8">
        <v>7</v>
      </c>
      <c r="E103" s="8">
        <v>168</v>
      </c>
      <c r="F103" s="8">
        <v>7865.5</v>
      </c>
      <c r="G103" s="9">
        <v>1657</v>
      </c>
      <c r="H103" s="10">
        <v>44892.756932870368</v>
      </c>
      <c r="I103" s="10">
        <v>44892.872743055559</v>
      </c>
      <c r="J103" s="11">
        <v>2.78</v>
      </c>
      <c r="K103" s="9">
        <v>20</v>
      </c>
      <c r="L103" s="9" t="s">
        <v>3</v>
      </c>
      <c r="M103" s="8">
        <v>7301</v>
      </c>
      <c r="N103" s="8" t="s">
        <v>53</v>
      </c>
      <c r="O103" s="8" t="s">
        <v>51</v>
      </c>
      <c r="P103" s="8">
        <v>302185.22700000001</v>
      </c>
      <c r="Q103" s="12">
        <v>6117707.0020000003</v>
      </c>
      <c r="R103" s="27" t="s">
        <v>1176</v>
      </c>
    </row>
    <row r="104" spans="3:18">
      <c r="C104" s="8">
        <v>202301870</v>
      </c>
      <c r="D104" s="8">
        <v>7</v>
      </c>
      <c r="E104" s="8">
        <v>6</v>
      </c>
      <c r="F104" s="8">
        <v>85</v>
      </c>
      <c r="G104" s="9">
        <v>25</v>
      </c>
      <c r="H104" s="10">
        <v>45228.594189814816</v>
      </c>
      <c r="I104" s="10">
        <v>45228.626226851855</v>
      </c>
      <c r="J104" s="11">
        <v>0.77</v>
      </c>
      <c r="K104" s="9">
        <v>20</v>
      </c>
      <c r="L104" s="9" t="s">
        <v>3</v>
      </c>
      <c r="M104" s="8">
        <v>7301</v>
      </c>
      <c r="N104" s="8" t="s">
        <v>53</v>
      </c>
      <c r="O104" s="8" t="s">
        <v>51</v>
      </c>
      <c r="P104" s="8"/>
      <c r="Q104" s="12"/>
      <c r="R104" s="27" t="s">
        <v>1359</v>
      </c>
    </row>
    <row r="105" spans="3:18">
      <c r="C105" s="8">
        <v>202301870</v>
      </c>
      <c r="D105" s="8">
        <v>7</v>
      </c>
      <c r="E105" s="8">
        <v>29</v>
      </c>
      <c r="F105" s="8">
        <v>1055.5</v>
      </c>
      <c r="G105" s="9">
        <v>232</v>
      </c>
      <c r="H105" s="10">
        <v>45228.594189814816</v>
      </c>
      <c r="I105" s="10">
        <v>45228.760937500003</v>
      </c>
      <c r="J105" s="11">
        <v>4</v>
      </c>
      <c r="K105" s="9">
        <v>20</v>
      </c>
      <c r="L105" s="9" t="s">
        <v>3</v>
      </c>
      <c r="M105" s="8">
        <v>7301</v>
      </c>
      <c r="N105" s="8" t="s">
        <v>53</v>
      </c>
      <c r="O105" s="8" t="s">
        <v>51</v>
      </c>
      <c r="P105" s="8"/>
      <c r="Q105" s="12"/>
      <c r="R105" s="27" t="s">
        <v>1359</v>
      </c>
    </row>
    <row r="106" spans="3:18">
      <c r="C106" s="8">
        <v>202400440</v>
      </c>
      <c r="D106" s="8">
        <v>7</v>
      </c>
      <c r="E106" s="8">
        <v>12</v>
      </c>
      <c r="F106" s="8">
        <v>425</v>
      </c>
      <c r="G106" s="9">
        <v>26</v>
      </c>
      <c r="H106" s="10">
        <v>45380.930277777778</v>
      </c>
      <c r="I106" s="10">
        <v>45381.150312500002</v>
      </c>
      <c r="J106" s="11">
        <v>5.28</v>
      </c>
      <c r="K106" s="9">
        <v>20</v>
      </c>
      <c r="L106" s="9" t="s">
        <v>3</v>
      </c>
      <c r="M106" s="8">
        <v>7301</v>
      </c>
      <c r="N106" s="8" t="s">
        <v>53</v>
      </c>
      <c r="O106" s="8" t="s">
        <v>51</v>
      </c>
      <c r="P106" s="8"/>
      <c r="Q106" s="12"/>
      <c r="R106" s="27" t="s">
        <v>1402</v>
      </c>
    </row>
    <row r="107" spans="3:18">
      <c r="C107" s="8">
        <v>202400443</v>
      </c>
      <c r="D107" s="8">
        <v>7</v>
      </c>
      <c r="E107" s="8">
        <v>289</v>
      </c>
      <c r="F107" s="8">
        <v>18755.5</v>
      </c>
      <c r="G107" s="9">
        <v>3190</v>
      </c>
      <c r="H107" s="10">
        <v>45381.644537037035</v>
      </c>
      <c r="I107" s="10">
        <v>45381.675694444442</v>
      </c>
      <c r="J107" s="11">
        <v>0.75</v>
      </c>
      <c r="K107" s="9">
        <v>20</v>
      </c>
      <c r="L107" s="9" t="s">
        <v>3</v>
      </c>
      <c r="M107" s="8">
        <v>7301</v>
      </c>
      <c r="N107" s="8" t="s">
        <v>53</v>
      </c>
      <c r="O107" s="8" t="s">
        <v>51</v>
      </c>
      <c r="P107" s="8"/>
      <c r="Q107" s="12"/>
      <c r="R107" s="27" t="s">
        <v>1403</v>
      </c>
    </row>
    <row r="108" spans="3:18">
      <c r="C108" s="8">
        <v>202401569</v>
      </c>
      <c r="D108" s="8">
        <v>7</v>
      </c>
      <c r="E108" s="8">
        <v>1</v>
      </c>
      <c r="F108" s="8">
        <v>15</v>
      </c>
      <c r="G108" s="9">
        <v>4</v>
      </c>
      <c r="H108" s="10">
        <v>45525.682638888888</v>
      </c>
      <c r="I108" s="10">
        <v>45525.690532407411</v>
      </c>
      <c r="J108" s="11">
        <v>0.19</v>
      </c>
      <c r="K108" s="9">
        <v>20</v>
      </c>
      <c r="L108" s="9" t="s">
        <v>3</v>
      </c>
      <c r="M108" s="8">
        <v>7301</v>
      </c>
      <c r="N108" s="8" t="s">
        <v>53</v>
      </c>
      <c r="O108" s="8" t="s">
        <v>51</v>
      </c>
      <c r="P108" s="8"/>
      <c r="Q108" s="12"/>
      <c r="R108" s="27" t="s">
        <v>1524</v>
      </c>
    </row>
    <row r="109" spans="3:18">
      <c r="C109" s="8">
        <v>202401736</v>
      </c>
      <c r="D109" s="8">
        <v>7</v>
      </c>
      <c r="E109" s="8">
        <v>3</v>
      </c>
      <c r="F109" s="8">
        <v>435</v>
      </c>
      <c r="G109" s="9">
        <v>196</v>
      </c>
      <c r="H109" s="10">
        <v>45559.439525462964</v>
      </c>
      <c r="I109" s="10">
        <v>45559.586122685185</v>
      </c>
      <c r="J109" s="11">
        <v>3.52</v>
      </c>
      <c r="K109" s="9">
        <v>20</v>
      </c>
      <c r="L109" s="9" t="s">
        <v>3</v>
      </c>
      <c r="M109" s="8">
        <v>7301</v>
      </c>
      <c r="N109" s="8" t="s">
        <v>53</v>
      </c>
      <c r="O109" s="8" t="s">
        <v>51</v>
      </c>
      <c r="P109" s="8"/>
      <c r="Q109" s="12"/>
      <c r="R109" s="27" t="s">
        <v>1533</v>
      </c>
    </row>
    <row r="110" spans="3:18">
      <c r="C110" s="8">
        <v>202500237</v>
      </c>
      <c r="D110" s="8">
        <v>7</v>
      </c>
      <c r="E110" s="8">
        <v>3</v>
      </c>
      <c r="F110" s="8">
        <v>435</v>
      </c>
      <c r="G110" s="9">
        <v>195</v>
      </c>
      <c r="H110" s="10">
        <v>45712.511805555558</v>
      </c>
      <c r="I110" s="10">
        <v>45712.674409722225</v>
      </c>
      <c r="J110" s="11">
        <v>3.9</v>
      </c>
      <c r="K110" s="9">
        <v>20</v>
      </c>
      <c r="L110" s="9" t="s">
        <v>3</v>
      </c>
      <c r="M110" s="8">
        <v>7301</v>
      </c>
      <c r="N110" s="8" t="s">
        <v>53</v>
      </c>
      <c r="O110" s="8" t="s">
        <v>51</v>
      </c>
      <c r="P110" s="8"/>
      <c r="Q110" s="12"/>
      <c r="R110" s="27" t="s">
        <v>1581</v>
      </c>
    </row>
    <row r="111" spans="3:18">
      <c r="C111" s="8">
        <v>202500391</v>
      </c>
      <c r="D111" s="8">
        <v>7</v>
      </c>
      <c r="E111" s="8">
        <v>1</v>
      </c>
      <c r="F111" s="8">
        <v>50</v>
      </c>
      <c r="G111" s="9">
        <v>25</v>
      </c>
      <c r="H111" s="10">
        <v>45751.51494212963</v>
      </c>
      <c r="I111" s="10">
        <v>45751.709201388891</v>
      </c>
      <c r="J111" s="11">
        <v>4.66</v>
      </c>
      <c r="K111" s="9">
        <v>20</v>
      </c>
      <c r="L111" s="9" t="s">
        <v>3</v>
      </c>
      <c r="M111" s="8">
        <v>7301</v>
      </c>
      <c r="N111" s="8" t="s">
        <v>53</v>
      </c>
      <c r="O111" s="8" t="s">
        <v>51</v>
      </c>
      <c r="P111" s="8"/>
      <c r="Q111" s="12"/>
      <c r="R111" s="27" t="s">
        <v>1594</v>
      </c>
    </row>
    <row r="112" spans="3:18">
      <c r="C112" s="8">
        <v>202500391</v>
      </c>
      <c r="D112" s="8">
        <v>7</v>
      </c>
      <c r="E112" s="8">
        <v>1</v>
      </c>
      <c r="F112" s="8">
        <v>10</v>
      </c>
      <c r="G112" s="9">
        <v>17</v>
      </c>
      <c r="H112" s="10">
        <v>45751.515868055554</v>
      </c>
      <c r="I112" s="10">
        <v>45751.709143518521</v>
      </c>
      <c r="J112" s="11">
        <v>4.6399999999999997</v>
      </c>
      <c r="K112" s="9">
        <v>20</v>
      </c>
      <c r="L112" s="9" t="s">
        <v>3</v>
      </c>
      <c r="M112" s="8">
        <v>7301</v>
      </c>
      <c r="N112" s="8" t="s">
        <v>53</v>
      </c>
      <c r="O112" s="8" t="s">
        <v>51</v>
      </c>
      <c r="P112" s="8"/>
      <c r="Q112" s="12"/>
      <c r="R112" s="27" t="s">
        <v>1594</v>
      </c>
    </row>
    <row r="113" spans="3:18">
      <c r="C113" s="9">
        <v>201900372</v>
      </c>
      <c r="D113" s="8">
        <v>7</v>
      </c>
      <c r="E113" s="8">
        <v>34</v>
      </c>
      <c r="F113" s="8">
        <v>2107</v>
      </c>
      <c r="G113" s="9">
        <v>230</v>
      </c>
      <c r="H113" s="10">
        <v>43548.252604166664</v>
      </c>
      <c r="I113" s="10">
        <v>43548.314432870371</v>
      </c>
      <c r="J113" s="11">
        <v>1.48</v>
      </c>
      <c r="K113" s="9">
        <v>20</v>
      </c>
      <c r="L113" s="9" t="s">
        <v>3</v>
      </c>
      <c r="M113" s="8">
        <v>7304</v>
      </c>
      <c r="N113" s="8" t="s">
        <v>92</v>
      </c>
      <c r="O113" s="8" t="s">
        <v>51</v>
      </c>
      <c r="P113" s="8">
        <v>298024.37400000001</v>
      </c>
      <c r="Q113" s="12">
        <v>6122896.0240000002</v>
      </c>
      <c r="R113" s="27" t="s">
        <v>403</v>
      </c>
    </row>
    <row r="114" spans="3:18">
      <c r="C114" s="9">
        <v>202000232</v>
      </c>
      <c r="D114" s="8">
        <v>7</v>
      </c>
      <c r="E114" s="8">
        <v>35</v>
      </c>
      <c r="F114" s="8">
        <v>2164.5</v>
      </c>
      <c r="G114" s="9">
        <v>233</v>
      </c>
      <c r="H114" s="10">
        <v>43894.75</v>
      </c>
      <c r="I114" s="10">
        <v>43894.756944444445</v>
      </c>
      <c r="J114" s="11">
        <v>0.17</v>
      </c>
      <c r="K114" s="9">
        <v>20</v>
      </c>
      <c r="L114" s="9" t="s">
        <v>3</v>
      </c>
      <c r="M114" s="8">
        <v>7304</v>
      </c>
      <c r="N114" s="8" t="s">
        <v>92</v>
      </c>
      <c r="O114" s="8" t="s">
        <v>51</v>
      </c>
      <c r="P114" s="8">
        <v>302185.22700000001</v>
      </c>
      <c r="Q114" s="12">
        <v>6117707.0020000003</v>
      </c>
      <c r="R114" s="27" t="s">
        <v>578</v>
      </c>
    </row>
    <row r="115" spans="3:18">
      <c r="C115" s="9">
        <v>202000265</v>
      </c>
      <c r="D115" s="8">
        <v>7</v>
      </c>
      <c r="E115" s="8">
        <v>11</v>
      </c>
      <c r="F115" s="8">
        <v>186.5</v>
      </c>
      <c r="G115" s="9">
        <v>103</v>
      </c>
      <c r="H115" s="10">
        <v>43906.671898148146</v>
      </c>
      <c r="I115" s="10">
        <v>43906.703645833331</v>
      </c>
      <c r="J115" s="11">
        <v>0.76</v>
      </c>
      <c r="K115" s="9">
        <v>20</v>
      </c>
      <c r="L115" s="9" t="s">
        <v>3</v>
      </c>
      <c r="M115" s="8">
        <v>7304</v>
      </c>
      <c r="N115" s="8" t="s">
        <v>92</v>
      </c>
      <c r="O115" s="8" t="s">
        <v>51</v>
      </c>
      <c r="P115" s="8">
        <v>307398.02309825999</v>
      </c>
      <c r="Q115" s="12">
        <v>6103304.2303667702</v>
      </c>
      <c r="R115" s="27" t="s">
        <v>581</v>
      </c>
    </row>
    <row r="116" spans="3:18">
      <c r="C116" s="9">
        <v>202001698</v>
      </c>
      <c r="D116" s="8">
        <v>7</v>
      </c>
      <c r="E116" s="8">
        <v>34</v>
      </c>
      <c r="F116" s="8">
        <v>2144.5</v>
      </c>
      <c r="G116" s="9">
        <v>276</v>
      </c>
      <c r="H116" s="10">
        <v>44176.027743055558</v>
      </c>
      <c r="I116" s="10">
        <v>44176.113969907405</v>
      </c>
      <c r="J116" s="11">
        <v>2.0699999999999998</v>
      </c>
      <c r="K116" s="9">
        <v>20</v>
      </c>
      <c r="L116" s="9" t="s">
        <v>3</v>
      </c>
      <c r="M116" s="8">
        <v>7304</v>
      </c>
      <c r="N116" s="8" t="s">
        <v>92</v>
      </c>
      <c r="O116" s="8" t="s">
        <v>51</v>
      </c>
      <c r="P116" s="8">
        <v>304169.03600000002</v>
      </c>
      <c r="Q116" s="12">
        <v>6116158.0700000003</v>
      </c>
      <c r="R116" s="27" t="s">
        <v>751</v>
      </c>
    </row>
    <row r="117" spans="3:18">
      <c r="C117" s="9">
        <v>202100646</v>
      </c>
      <c r="D117" s="8">
        <v>7</v>
      </c>
      <c r="E117" s="8">
        <v>34</v>
      </c>
      <c r="F117" s="8">
        <v>2144.5</v>
      </c>
      <c r="G117" s="9">
        <v>279</v>
      </c>
      <c r="H117" s="10">
        <v>44339.226423611108</v>
      </c>
      <c r="I117" s="10">
        <v>44339.380729166667</v>
      </c>
      <c r="J117" s="11">
        <v>3.7</v>
      </c>
      <c r="K117" s="9">
        <v>20</v>
      </c>
      <c r="L117" s="9" t="s">
        <v>3</v>
      </c>
      <c r="M117" s="8">
        <v>7304</v>
      </c>
      <c r="N117" s="8" t="s">
        <v>92</v>
      </c>
      <c r="O117" s="8" t="s">
        <v>51</v>
      </c>
      <c r="P117" s="8">
        <v>304169.03600000002</v>
      </c>
      <c r="Q117" s="12">
        <v>6116158.0700000003</v>
      </c>
      <c r="R117" s="27" t="s">
        <v>821</v>
      </c>
    </row>
    <row r="118" spans="3:18">
      <c r="C118" s="9">
        <v>202101048</v>
      </c>
      <c r="D118" s="8">
        <v>7</v>
      </c>
      <c r="E118" s="8">
        <v>6</v>
      </c>
      <c r="F118" s="8">
        <v>128</v>
      </c>
      <c r="G118" s="9">
        <v>35</v>
      </c>
      <c r="H118" s="10">
        <v>44393.690578703703</v>
      </c>
      <c r="I118" s="10">
        <v>44394.223865740743</v>
      </c>
      <c r="J118" s="11">
        <v>12.8</v>
      </c>
      <c r="K118" s="9">
        <v>20</v>
      </c>
      <c r="L118" s="9" t="s">
        <v>3</v>
      </c>
      <c r="M118" s="8">
        <v>7304</v>
      </c>
      <c r="N118" s="8" t="s">
        <v>92</v>
      </c>
      <c r="O118" s="8" t="s">
        <v>51</v>
      </c>
      <c r="P118" s="8">
        <v>307340.853</v>
      </c>
      <c r="Q118" s="12">
        <v>6103339.7180000003</v>
      </c>
      <c r="R118" s="27" t="s">
        <v>865</v>
      </c>
    </row>
    <row r="119" spans="3:18">
      <c r="C119" s="9">
        <v>202101048</v>
      </c>
      <c r="D119" s="8">
        <v>7</v>
      </c>
      <c r="E119" s="8">
        <v>3</v>
      </c>
      <c r="F119" s="8">
        <v>225</v>
      </c>
      <c r="G119" s="9">
        <v>2</v>
      </c>
      <c r="H119" s="10">
        <v>44393.690578703703</v>
      </c>
      <c r="I119" s="10">
        <v>44394.223865740743</v>
      </c>
      <c r="J119" s="11">
        <v>12.8</v>
      </c>
      <c r="K119" s="9">
        <v>20</v>
      </c>
      <c r="L119" s="9" t="s">
        <v>3</v>
      </c>
      <c r="M119" s="8">
        <v>7304</v>
      </c>
      <c r="N119" s="8" t="s">
        <v>92</v>
      </c>
      <c r="O119" s="8" t="s">
        <v>51</v>
      </c>
      <c r="P119" s="8">
        <v>306916.25</v>
      </c>
      <c r="Q119" s="12">
        <v>6103279.4050000003</v>
      </c>
      <c r="R119" s="27" t="s">
        <v>865</v>
      </c>
    </row>
    <row r="120" spans="3:18">
      <c r="C120" s="8">
        <v>202200529</v>
      </c>
      <c r="D120" s="8">
        <v>7</v>
      </c>
      <c r="E120" s="8">
        <v>35</v>
      </c>
      <c r="F120" s="8">
        <v>2169.5</v>
      </c>
      <c r="G120" s="9">
        <v>291</v>
      </c>
      <c r="H120" s="10">
        <v>44664.482685185183</v>
      </c>
      <c r="I120" s="10">
        <v>44664.491550925923</v>
      </c>
      <c r="J120" s="11">
        <v>0.21</v>
      </c>
      <c r="K120" s="9">
        <v>20</v>
      </c>
      <c r="L120" s="9" t="s">
        <v>3</v>
      </c>
      <c r="M120" s="8">
        <v>7304</v>
      </c>
      <c r="N120" s="8" t="s">
        <v>92</v>
      </c>
      <c r="O120" s="8" t="s">
        <v>51</v>
      </c>
      <c r="P120" s="8">
        <v>302185.22700000001</v>
      </c>
      <c r="Q120" s="12">
        <v>6117707.0020000003</v>
      </c>
      <c r="R120" s="27" t="s">
        <v>1044</v>
      </c>
    </row>
    <row r="121" spans="3:18">
      <c r="C121" s="8">
        <v>202201461</v>
      </c>
      <c r="D121" s="8">
        <v>7</v>
      </c>
      <c r="E121" s="8">
        <v>36</v>
      </c>
      <c r="F121" s="8">
        <v>2194.5</v>
      </c>
      <c r="G121" s="9">
        <v>291</v>
      </c>
      <c r="H121" s="10">
        <v>44791.534837962965</v>
      </c>
      <c r="I121" s="10">
        <v>44791.560763888891</v>
      </c>
      <c r="J121" s="11">
        <v>0.62</v>
      </c>
      <c r="K121" s="9">
        <v>20</v>
      </c>
      <c r="L121" s="9" t="s">
        <v>3</v>
      </c>
      <c r="M121" s="8">
        <v>7304</v>
      </c>
      <c r="N121" s="8" t="s">
        <v>92</v>
      </c>
      <c r="O121" s="8" t="s">
        <v>51</v>
      </c>
      <c r="P121" s="8">
        <v>304169.03600000002</v>
      </c>
      <c r="Q121" s="12">
        <v>6116158.0700000003</v>
      </c>
      <c r="R121" s="27" t="s">
        <v>1141</v>
      </c>
    </row>
    <row r="122" spans="3:18">
      <c r="C122" s="8">
        <v>202201664</v>
      </c>
      <c r="D122" s="8">
        <v>7</v>
      </c>
      <c r="E122" s="8">
        <v>36</v>
      </c>
      <c r="F122" s="8">
        <v>2194.5</v>
      </c>
      <c r="G122" s="9">
        <v>291</v>
      </c>
      <c r="H122" s="10">
        <v>44844.003472222219</v>
      </c>
      <c r="I122" s="10">
        <v>44844.052083333336</v>
      </c>
      <c r="J122" s="11">
        <v>1.17</v>
      </c>
      <c r="K122" s="9">
        <v>20</v>
      </c>
      <c r="L122" s="9" t="s">
        <v>3</v>
      </c>
      <c r="M122" s="8">
        <v>7304</v>
      </c>
      <c r="N122" s="8" t="s">
        <v>92</v>
      </c>
      <c r="O122" s="8" t="s">
        <v>51</v>
      </c>
      <c r="P122" s="8">
        <v>304169.03600000002</v>
      </c>
      <c r="Q122" s="12">
        <v>6116158.0700000003</v>
      </c>
      <c r="R122" s="27" t="s">
        <v>1158</v>
      </c>
    </row>
    <row r="123" spans="3:18">
      <c r="C123" s="8">
        <v>202201877</v>
      </c>
      <c r="D123" s="8">
        <v>7</v>
      </c>
      <c r="E123" s="8">
        <v>36</v>
      </c>
      <c r="F123" s="8">
        <v>2194.5</v>
      </c>
      <c r="G123" s="9">
        <v>288</v>
      </c>
      <c r="H123" s="10">
        <v>44892.756932870368</v>
      </c>
      <c r="I123" s="10">
        <v>44892.872743055559</v>
      </c>
      <c r="J123" s="11">
        <v>2.78</v>
      </c>
      <c r="K123" s="9">
        <v>20</v>
      </c>
      <c r="L123" s="9" t="s">
        <v>3</v>
      </c>
      <c r="M123" s="8">
        <v>7304</v>
      </c>
      <c r="N123" s="8" t="s">
        <v>92</v>
      </c>
      <c r="O123" s="8" t="s">
        <v>51</v>
      </c>
      <c r="P123" s="8">
        <v>302185.22700000001</v>
      </c>
      <c r="Q123" s="12">
        <v>6117707.0020000003</v>
      </c>
      <c r="R123" s="27" t="s">
        <v>1176</v>
      </c>
    </row>
    <row r="124" spans="3:18">
      <c r="C124" s="8">
        <v>202400443</v>
      </c>
      <c r="D124" s="8">
        <v>7</v>
      </c>
      <c r="E124" s="8">
        <v>37</v>
      </c>
      <c r="F124" s="8">
        <v>2204.5</v>
      </c>
      <c r="G124" s="9">
        <v>318</v>
      </c>
      <c r="H124" s="10">
        <v>45381.644537037035</v>
      </c>
      <c r="I124" s="10">
        <v>45381.675694444442</v>
      </c>
      <c r="J124" s="11">
        <v>0.75</v>
      </c>
      <c r="K124" s="9">
        <v>20</v>
      </c>
      <c r="L124" s="9" t="s">
        <v>3</v>
      </c>
      <c r="M124" s="8">
        <v>7304</v>
      </c>
      <c r="N124" s="8" t="s">
        <v>92</v>
      </c>
      <c r="O124" s="8" t="s">
        <v>51</v>
      </c>
      <c r="P124" s="8"/>
      <c r="Q124" s="12"/>
      <c r="R124" s="27" t="s">
        <v>1403</v>
      </c>
    </row>
    <row r="125" spans="3:18">
      <c r="C125" s="8">
        <v>202401228</v>
      </c>
      <c r="D125" s="8">
        <v>7</v>
      </c>
      <c r="E125" s="8">
        <v>11</v>
      </c>
      <c r="F125" s="8">
        <v>418</v>
      </c>
      <c r="G125" s="9">
        <v>51</v>
      </c>
      <c r="H125" s="10">
        <v>45487.448784722219</v>
      </c>
      <c r="I125" s="10">
        <v>45487.742245370369</v>
      </c>
      <c r="J125" s="11">
        <v>7.04</v>
      </c>
      <c r="K125" s="9">
        <v>20</v>
      </c>
      <c r="L125" s="9" t="s">
        <v>3</v>
      </c>
      <c r="M125" s="8">
        <v>7304</v>
      </c>
      <c r="N125" s="8" t="s">
        <v>92</v>
      </c>
      <c r="O125" s="8" t="s">
        <v>51</v>
      </c>
      <c r="P125" s="8"/>
      <c r="Q125" s="12"/>
      <c r="R125" s="27" t="s">
        <v>1481</v>
      </c>
    </row>
    <row r="126" spans="3:18">
      <c r="C126" s="8">
        <v>202401569</v>
      </c>
      <c r="D126" s="8">
        <v>7</v>
      </c>
      <c r="E126" s="8">
        <v>20</v>
      </c>
      <c r="F126" s="8">
        <v>1468</v>
      </c>
      <c r="G126" s="9">
        <v>188</v>
      </c>
      <c r="H126" s="10">
        <v>45525.682638888888</v>
      </c>
      <c r="I126" s="10">
        <v>45525.690532407411</v>
      </c>
      <c r="J126" s="11">
        <v>0.19</v>
      </c>
      <c r="K126" s="9">
        <v>20</v>
      </c>
      <c r="L126" s="9" t="s">
        <v>3</v>
      </c>
      <c r="M126" s="8">
        <v>7304</v>
      </c>
      <c r="N126" s="8" t="s">
        <v>92</v>
      </c>
      <c r="O126" s="8" t="s">
        <v>51</v>
      </c>
      <c r="P126" s="8"/>
      <c r="Q126" s="12"/>
      <c r="R126" s="27" t="s">
        <v>1524</v>
      </c>
    </row>
    <row r="127" spans="3:18">
      <c r="C127" s="8">
        <v>202401569</v>
      </c>
      <c r="D127" s="8">
        <v>7</v>
      </c>
      <c r="E127" s="8">
        <v>17</v>
      </c>
      <c r="F127" s="8">
        <v>756.5</v>
      </c>
      <c r="G127" s="9">
        <v>132</v>
      </c>
      <c r="H127" s="10">
        <v>45525.682638888888</v>
      </c>
      <c r="I127" s="10">
        <v>45525.874803240738</v>
      </c>
      <c r="J127" s="11">
        <v>4.6100000000000003</v>
      </c>
      <c r="K127" s="9">
        <v>20</v>
      </c>
      <c r="L127" s="9" t="s">
        <v>3</v>
      </c>
      <c r="M127" s="8">
        <v>7304</v>
      </c>
      <c r="N127" s="8" t="s">
        <v>92</v>
      </c>
      <c r="O127" s="8" t="s">
        <v>51</v>
      </c>
      <c r="P127" s="8"/>
      <c r="Q127" s="12"/>
      <c r="R127" s="27" t="s">
        <v>1524</v>
      </c>
    </row>
    <row r="128" spans="3:18">
      <c r="C128" s="9">
        <v>201900249</v>
      </c>
      <c r="D128" s="8">
        <v>7</v>
      </c>
      <c r="E128" s="8">
        <v>27</v>
      </c>
      <c r="F128" s="8">
        <v>435.5</v>
      </c>
      <c r="G128" s="9">
        <v>189</v>
      </c>
      <c r="H128" s="10">
        <v>43511.457569444443</v>
      </c>
      <c r="I128" s="10">
        <v>43511.570034722223</v>
      </c>
      <c r="J128" s="11">
        <v>2.7</v>
      </c>
      <c r="K128" s="9">
        <v>21</v>
      </c>
      <c r="L128" s="9" t="s">
        <v>3</v>
      </c>
      <c r="M128" s="8">
        <v>7301</v>
      </c>
      <c r="N128" s="8" t="s">
        <v>53</v>
      </c>
      <c r="O128" s="8" t="s">
        <v>51</v>
      </c>
      <c r="P128" s="8">
        <v>311517.859</v>
      </c>
      <c r="Q128" s="12">
        <v>6105080.665</v>
      </c>
      <c r="R128" s="27" t="s">
        <v>378</v>
      </c>
    </row>
    <row r="129" spans="3:18">
      <c r="C129" s="8">
        <v>201800038</v>
      </c>
      <c r="D129" s="8">
        <v>7</v>
      </c>
      <c r="E129" s="8">
        <v>8</v>
      </c>
      <c r="F129" s="8">
        <v>233</v>
      </c>
      <c r="G129" s="9">
        <v>29</v>
      </c>
      <c r="H129" s="10">
        <v>43151.434722222199</v>
      </c>
      <c r="I129" s="10">
        <v>43151.666666666701</v>
      </c>
      <c r="J129" s="39">
        <v>5.5666666666666664</v>
      </c>
      <c r="K129" s="9">
        <v>1601</v>
      </c>
      <c r="L129" s="9" t="s">
        <v>3</v>
      </c>
      <c r="M129" s="9">
        <v>7301</v>
      </c>
      <c r="N129" s="8" t="s">
        <v>53</v>
      </c>
      <c r="O129" s="8" t="s">
        <v>51</v>
      </c>
      <c r="P129" s="12">
        <v>304312.24599999998</v>
      </c>
      <c r="Q129" s="27">
        <v>6119712.6679999996</v>
      </c>
      <c r="R129" s="27" t="s">
        <v>85</v>
      </c>
    </row>
    <row r="130" spans="3:18">
      <c r="C130" s="8">
        <v>201800378</v>
      </c>
      <c r="D130" s="8">
        <v>7</v>
      </c>
      <c r="E130" s="8">
        <v>1</v>
      </c>
      <c r="F130" s="8">
        <v>15</v>
      </c>
      <c r="G130" s="9">
        <v>26</v>
      </c>
      <c r="H130" s="10">
        <v>43343.724699074097</v>
      </c>
      <c r="I130" s="10">
        <v>43343.905231481498</v>
      </c>
      <c r="J130" s="39">
        <v>4.3327777777777774</v>
      </c>
      <c r="K130" s="9">
        <v>1601</v>
      </c>
      <c r="L130" s="9" t="s">
        <v>3</v>
      </c>
      <c r="M130" s="9">
        <v>7301</v>
      </c>
      <c r="N130" s="8" t="s">
        <v>53</v>
      </c>
      <c r="O130" s="8" t="s">
        <v>51</v>
      </c>
      <c r="P130" s="12">
        <v>309516.61</v>
      </c>
      <c r="Q130" s="27">
        <v>6104408.79</v>
      </c>
      <c r="R130" s="27" t="s">
        <v>155</v>
      </c>
    </row>
    <row r="131" spans="3:18">
      <c r="C131" s="9">
        <v>201900687</v>
      </c>
      <c r="D131" s="8">
        <v>7</v>
      </c>
      <c r="E131" s="8">
        <v>3</v>
      </c>
      <c r="F131" s="8">
        <v>32.5</v>
      </c>
      <c r="G131" s="9">
        <v>35</v>
      </c>
      <c r="H131" s="10">
        <v>43616.586030092592</v>
      </c>
      <c r="I131" s="10">
        <v>43616.693101851852</v>
      </c>
      <c r="J131" s="11">
        <v>2.57</v>
      </c>
      <c r="K131" s="9">
        <v>1</v>
      </c>
      <c r="L131" s="9" t="s">
        <v>4</v>
      </c>
      <c r="M131" s="8">
        <v>7301</v>
      </c>
      <c r="N131" s="8" t="s">
        <v>53</v>
      </c>
      <c r="O131" s="8" t="s">
        <v>51</v>
      </c>
      <c r="P131" s="8">
        <v>305787.59700000001</v>
      </c>
      <c r="Q131" s="12">
        <v>6106570.2819999997</v>
      </c>
      <c r="R131" s="27" t="s">
        <v>453</v>
      </c>
    </row>
    <row r="132" spans="3:18">
      <c r="C132" s="8">
        <v>202200401</v>
      </c>
      <c r="D132" s="8">
        <v>7</v>
      </c>
      <c r="E132" s="8">
        <v>80</v>
      </c>
      <c r="F132" s="8">
        <v>2863.5</v>
      </c>
      <c r="G132" s="9">
        <v>740</v>
      </c>
      <c r="H132" s="10">
        <v>44643.574456018519</v>
      </c>
      <c r="I132" s="10">
        <v>44643.606747685182</v>
      </c>
      <c r="J132" s="11">
        <v>0.78</v>
      </c>
      <c r="K132" s="9">
        <v>1</v>
      </c>
      <c r="L132" s="9" t="s">
        <v>4</v>
      </c>
      <c r="M132" s="8">
        <v>7301</v>
      </c>
      <c r="N132" s="8" t="s">
        <v>53</v>
      </c>
      <c r="O132" s="8" t="s">
        <v>51</v>
      </c>
      <c r="P132" s="8">
        <v>307085.33199999999</v>
      </c>
      <c r="Q132" s="12">
        <v>6104906.3990000002</v>
      </c>
      <c r="R132" s="27" t="s">
        <v>1025</v>
      </c>
    </row>
    <row r="133" spans="3:18">
      <c r="C133" s="9">
        <v>202000682</v>
      </c>
      <c r="D133" s="8">
        <v>7</v>
      </c>
      <c r="E133" s="8">
        <v>213</v>
      </c>
      <c r="F133" s="8">
        <v>12716.5</v>
      </c>
      <c r="G133" s="9">
        <v>2102</v>
      </c>
      <c r="H133" s="10">
        <v>43993.761631944442</v>
      </c>
      <c r="I133" s="10">
        <v>43993.840844907405</v>
      </c>
      <c r="J133" s="11">
        <v>1.9</v>
      </c>
      <c r="K133" s="9">
        <v>2</v>
      </c>
      <c r="L133" s="9" t="s">
        <v>4</v>
      </c>
      <c r="M133" s="8">
        <v>7301</v>
      </c>
      <c r="N133" s="8" t="s">
        <v>53</v>
      </c>
      <c r="O133" s="8" t="s">
        <v>51</v>
      </c>
      <c r="P133" s="8">
        <v>302185.22700000001</v>
      </c>
      <c r="Q133" s="12">
        <v>6117707.0020000003</v>
      </c>
      <c r="R133" s="27" t="s">
        <v>634</v>
      </c>
    </row>
    <row r="134" spans="3:18">
      <c r="C134" s="9">
        <v>202000682</v>
      </c>
      <c r="D134" s="8">
        <v>7</v>
      </c>
      <c r="E134" s="8">
        <v>41</v>
      </c>
      <c r="F134" s="8">
        <v>3730</v>
      </c>
      <c r="G134" s="9">
        <v>490</v>
      </c>
      <c r="H134" s="10">
        <v>43993.761631944442</v>
      </c>
      <c r="I134" s="10">
        <v>43993.84134259259</v>
      </c>
      <c r="J134" s="11">
        <v>1.91</v>
      </c>
      <c r="K134" s="9">
        <v>2</v>
      </c>
      <c r="L134" s="9" t="s">
        <v>4</v>
      </c>
      <c r="M134" s="8">
        <v>7301</v>
      </c>
      <c r="N134" s="8" t="s">
        <v>53</v>
      </c>
      <c r="O134" s="8" t="s">
        <v>51</v>
      </c>
      <c r="P134" s="8">
        <v>302185.22700000001</v>
      </c>
      <c r="Q134" s="12">
        <v>6117707.0020000003</v>
      </c>
      <c r="R134" s="27" t="s">
        <v>634</v>
      </c>
    </row>
    <row r="135" spans="3:18">
      <c r="C135" s="9">
        <v>202000731</v>
      </c>
      <c r="D135" s="8">
        <v>7</v>
      </c>
      <c r="E135" s="8">
        <v>0</v>
      </c>
      <c r="F135" s="8">
        <v>0</v>
      </c>
      <c r="G135" s="9">
        <v>33</v>
      </c>
      <c r="H135" s="10">
        <v>43993.864733796298</v>
      </c>
      <c r="I135" s="10">
        <v>43993.881886574076</v>
      </c>
      <c r="J135" s="11">
        <v>0.41</v>
      </c>
      <c r="K135" s="9">
        <v>2</v>
      </c>
      <c r="L135" s="9" t="s">
        <v>4</v>
      </c>
      <c r="M135" s="8">
        <v>7301</v>
      </c>
      <c r="N135" s="8" t="s">
        <v>53</v>
      </c>
      <c r="O135" s="8" t="s">
        <v>275</v>
      </c>
      <c r="P135" s="8">
        <v>309351.72200000001</v>
      </c>
      <c r="Q135" s="12">
        <v>6114614.3420000002</v>
      </c>
      <c r="R135" s="27" t="s">
        <v>640</v>
      </c>
    </row>
    <row r="136" spans="3:18">
      <c r="C136" s="9">
        <v>202000730</v>
      </c>
      <c r="D136" s="8">
        <v>7</v>
      </c>
      <c r="E136" s="8">
        <v>14</v>
      </c>
      <c r="F136" s="8">
        <v>465</v>
      </c>
      <c r="G136" s="9">
        <v>195</v>
      </c>
      <c r="H136" s="10">
        <v>43993.900868055556</v>
      </c>
      <c r="I136" s="10">
        <v>43994.036979166667</v>
      </c>
      <c r="J136" s="11">
        <v>3.27</v>
      </c>
      <c r="K136" s="9">
        <v>2</v>
      </c>
      <c r="L136" s="9" t="s">
        <v>4</v>
      </c>
      <c r="M136" s="8">
        <v>7301</v>
      </c>
      <c r="N136" s="8" t="s">
        <v>53</v>
      </c>
      <c r="O136" s="8" t="s">
        <v>51</v>
      </c>
      <c r="P136" s="8">
        <v>308303.20899999997</v>
      </c>
      <c r="Q136" s="12">
        <v>6115182.8380000005</v>
      </c>
      <c r="R136" s="27" t="s">
        <v>639</v>
      </c>
    </row>
    <row r="137" spans="3:18">
      <c r="C137" s="9">
        <v>202000762</v>
      </c>
      <c r="D137" s="8">
        <v>7</v>
      </c>
      <c r="E137" s="8">
        <v>1</v>
      </c>
      <c r="F137" s="8">
        <v>10</v>
      </c>
      <c r="G137" s="9">
        <v>2</v>
      </c>
      <c r="H137" s="10">
        <v>43994.402199074073</v>
      </c>
      <c r="I137" s="10">
        <v>43994.687083333331</v>
      </c>
      <c r="J137" s="11">
        <v>6.84</v>
      </c>
      <c r="K137" s="9">
        <v>2</v>
      </c>
      <c r="L137" s="9" t="s">
        <v>4</v>
      </c>
      <c r="M137" s="8">
        <v>7301</v>
      </c>
      <c r="N137" s="8" t="s">
        <v>53</v>
      </c>
      <c r="O137" s="8" t="s">
        <v>51</v>
      </c>
      <c r="P137" s="8">
        <v>314667.82</v>
      </c>
      <c r="Q137" s="12">
        <v>6111544.2139999997</v>
      </c>
      <c r="R137" s="27" t="s">
        <v>647</v>
      </c>
    </row>
    <row r="138" spans="3:18">
      <c r="C138" s="9">
        <v>202000762</v>
      </c>
      <c r="D138" s="8">
        <v>7</v>
      </c>
      <c r="E138" s="8">
        <v>1</v>
      </c>
      <c r="F138" s="8">
        <v>25</v>
      </c>
      <c r="G138" s="9">
        <v>17</v>
      </c>
      <c r="H138" s="10">
        <v>43994.405104166668</v>
      </c>
      <c r="I138" s="10">
        <v>43994.638194444444</v>
      </c>
      <c r="J138" s="11">
        <v>5.59</v>
      </c>
      <c r="K138" s="9">
        <v>2</v>
      </c>
      <c r="L138" s="9" t="s">
        <v>4</v>
      </c>
      <c r="M138" s="8">
        <v>7301</v>
      </c>
      <c r="N138" s="8" t="s">
        <v>53</v>
      </c>
      <c r="O138" s="8" t="s">
        <v>51</v>
      </c>
      <c r="P138" s="8">
        <v>312797.96399999998</v>
      </c>
      <c r="Q138" s="12">
        <v>6108227.6100000003</v>
      </c>
      <c r="R138" s="27" t="s">
        <v>647</v>
      </c>
    </row>
    <row r="139" spans="3:18">
      <c r="C139" s="9">
        <v>202000762</v>
      </c>
      <c r="D139" s="8">
        <v>7</v>
      </c>
      <c r="E139" s="8">
        <v>10</v>
      </c>
      <c r="F139" s="8">
        <v>95</v>
      </c>
      <c r="G139" s="9">
        <v>59</v>
      </c>
      <c r="H139" s="10">
        <v>43994.533622685187</v>
      </c>
      <c r="I139" s="10">
        <v>43994.540266203701</v>
      </c>
      <c r="J139" s="11">
        <v>0.16</v>
      </c>
      <c r="K139" s="9">
        <v>2</v>
      </c>
      <c r="L139" s="9" t="s">
        <v>4</v>
      </c>
      <c r="M139" s="8">
        <v>7301</v>
      </c>
      <c r="N139" s="8" t="s">
        <v>53</v>
      </c>
      <c r="O139" s="8" t="s">
        <v>51</v>
      </c>
      <c r="P139" s="8">
        <v>315641.94099999999</v>
      </c>
      <c r="Q139" s="12">
        <v>6112466.3360000001</v>
      </c>
      <c r="R139" s="27" t="s">
        <v>647</v>
      </c>
    </row>
    <row r="140" spans="3:18">
      <c r="C140" s="9">
        <v>202000952</v>
      </c>
      <c r="D140" s="8">
        <v>7</v>
      </c>
      <c r="E140" s="8">
        <v>14</v>
      </c>
      <c r="F140" s="8">
        <v>475</v>
      </c>
      <c r="G140" s="9">
        <v>195</v>
      </c>
      <c r="H140" s="10">
        <v>44016.77134259259</v>
      </c>
      <c r="I140" s="10">
        <v>44016.829421296294</v>
      </c>
      <c r="J140" s="11">
        <v>1.39</v>
      </c>
      <c r="K140" s="9">
        <v>2</v>
      </c>
      <c r="L140" s="9" t="s">
        <v>4</v>
      </c>
      <c r="M140" s="8">
        <v>7301</v>
      </c>
      <c r="N140" s="8" t="s">
        <v>53</v>
      </c>
      <c r="O140" s="8" t="s">
        <v>51</v>
      </c>
      <c r="P140" s="8">
        <v>308303.20899999997</v>
      </c>
      <c r="Q140" s="12">
        <v>6115182.8380000005</v>
      </c>
      <c r="R140" s="27" t="s">
        <v>671</v>
      </c>
    </row>
    <row r="141" spans="3:18">
      <c r="C141" s="8">
        <v>202301280</v>
      </c>
      <c r="D141" s="8">
        <v>7</v>
      </c>
      <c r="E141" s="8">
        <v>0</v>
      </c>
      <c r="F141" s="8">
        <v>0</v>
      </c>
      <c r="G141" s="9">
        <v>44</v>
      </c>
      <c r="H141" s="10">
        <v>45158.845277777778</v>
      </c>
      <c r="I141" s="10">
        <v>45158.93953703704</v>
      </c>
      <c r="J141" s="11">
        <v>2.2599999999999998</v>
      </c>
      <c r="K141" s="9">
        <v>2</v>
      </c>
      <c r="L141" s="9" t="s">
        <v>4</v>
      </c>
      <c r="M141" s="8">
        <v>7301</v>
      </c>
      <c r="N141" s="8" t="s">
        <v>53</v>
      </c>
      <c r="O141" s="8" t="s">
        <v>275</v>
      </c>
      <c r="P141" s="8"/>
      <c r="Q141" s="12"/>
      <c r="R141" s="27" t="s">
        <v>1308</v>
      </c>
    </row>
    <row r="142" spans="3:18">
      <c r="C142" s="9">
        <v>202000682</v>
      </c>
      <c r="D142" s="8">
        <v>7</v>
      </c>
      <c r="E142" s="8">
        <v>35</v>
      </c>
      <c r="F142" s="8">
        <v>2164.5</v>
      </c>
      <c r="G142" s="9">
        <v>273</v>
      </c>
      <c r="H142" s="10">
        <v>43993.761631944442</v>
      </c>
      <c r="I142" s="10">
        <v>43993.840844907405</v>
      </c>
      <c r="J142" s="11">
        <v>1.9</v>
      </c>
      <c r="K142" s="9">
        <v>2</v>
      </c>
      <c r="L142" s="9" t="s">
        <v>4</v>
      </c>
      <c r="M142" s="8">
        <v>7304</v>
      </c>
      <c r="N142" s="8" t="s">
        <v>92</v>
      </c>
      <c r="O142" s="8" t="s">
        <v>51</v>
      </c>
      <c r="P142" s="8">
        <v>302185.22700000001</v>
      </c>
      <c r="Q142" s="12">
        <v>6117707.0020000003</v>
      </c>
      <c r="R142" s="27" t="s">
        <v>634</v>
      </c>
    </row>
    <row r="143" spans="3:18">
      <c r="C143" s="8">
        <v>202200255</v>
      </c>
      <c r="D143" s="8">
        <v>7</v>
      </c>
      <c r="E143" s="8">
        <v>1</v>
      </c>
      <c r="F143" s="8">
        <v>45</v>
      </c>
      <c r="G143" s="9">
        <v>1</v>
      </c>
      <c r="H143" s="10">
        <v>44613.833333333336</v>
      </c>
      <c r="I143" s="10">
        <v>44614.333344907405</v>
      </c>
      <c r="J143" s="11">
        <v>12</v>
      </c>
      <c r="K143" s="9">
        <v>3</v>
      </c>
      <c r="L143" s="9" t="s">
        <v>4</v>
      </c>
      <c r="M143" s="8">
        <v>7301</v>
      </c>
      <c r="N143" s="8" t="s">
        <v>53</v>
      </c>
      <c r="O143" s="8" t="s">
        <v>51</v>
      </c>
      <c r="P143" s="8">
        <v>303083.88199999998</v>
      </c>
      <c r="Q143" s="12">
        <v>6116618.1289999997</v>
      </c>
      <c r="R143" s="27" t="s">
        <v>997</v>
      </c>
    </row>
    <row r="144" spans="3:18">
      <c r="C144" s="8">
        <v>202302090</v>
      </c>
      <c r="D144" s="8">
        <v>7</v>
      </c>
      <c r="E144" s="8">
        <v>3</v>
      </c>
      <c r="F144" s="8">
        <v>375</v>
      </c>
      <c r="G144" s="9">
        <v>85</v>
      </c>
      <c r="H144" s="10">
        <v>45274.534097222226</v>
      </c>
      <c r="I144" s="10">
        <v>45274.574594907404</v>
      </c>
      <c r="J144" s="11">
        <v>0.97</v>
      </c>
      <c r="K144" s="9">
        <v>3</v>
      </c>
      <c r="L144" s="9" t="s">
        <v>4</v>
      </c>
      <c r="M144" s="8">
        <v>7301</v>
      </c>
      <c r="N144" s="8" t="s">
        <v>53</v>
      </c>
      <c r="O144" s="8" t="s">
        <v>51</v>
      </c>
      <c r="P144" s="8"/>
      <c r="Q144" s="12"/>
      <c r="R144" s="27" t="s">
        <v>1372</v>
      </c>
    </row>
    <row r="145" spans="3:18">
      <c r="C145" s="9">
        <v>202000821</v>
      </c>
      <c r="D145" s="8">
        <v>7</v>
      </c>
      <c r="E145" s="8">
        <v>14</v>
      </c>
      <c r="F145" s="8">
        <v>465</v>
      </c>
      <c r="G145" s="9">
        <v>195</v>
      </c>
      <c r="H145" s="10">
        <v>44000.849282407406</v>
      </c>
      <c r="I145" s="10">
        <v>44000.89025462963</v>
      </c>
      <c r="J145" s="11">
        <v>0.98</v>
      </c>
      <c r="K145" s="9">
        <v>4</v>
      </c>
      <c r="L145" s="9" t="s">
        <v>4</v>
      </c>
      <c r="M145" s="8">
        <v>7301</v>
      </c>
      <c r="N145" s="8" t="s">
        <v>53</v>
      </c>
      <c r="O145" s="8" t="s">
        <v>51</v>
      </c>
      <c r="P145" s="8">
        <v>308303.20899999997</v>
      </c>
      <c r="Q145" s="12">
        <v>6115182.8380000005</v>
      </c>
      <c r="R145" s="27" t="s">
        <v>653</v>
      </c>
    </row>
    <row r="146" spans="3:18">
      <c r="C146" s="9">
        <v>202000858</v>
      </c>
      <c r="D146" s="8">
        <v>7</v>
      </c>
      <c r="E146" s="8">
        <v>256</v>
      </c>
      <c r="F146" s="8">
        <v>16476.5</v>
      </c>
      <c r="G146" s="9">
        <v>2600</v>
      </c>
      <c r="H146" s="10">
        <v>44006.36755787037</v>
      </c>
      <c r="I146" s="10">
        <v>44006.387025462966</v>
      </c>
      <c r="J146" s="11">
        <v>0.47</v>
      </c>
      <c r="K146" s="9">
        <v>4</v>
      </c>
      <c r="L146" s="9" t="s">
        <v>4</v>
      </c>
      <c r="M146" s="8">
        <v>7301</v>
      </c>
      <c r="N146" s="8" t="s">
        <v>53</v>
      </c>
      <c r="O146" s="8" t="s">
        <v>51</v>
      </c>
      <c r="P146" s="8">
        <v>296491.57527492999</v>
      </c>
      <c r="Q146" s="12">
        <v>6125569.1047082497</v>
      </c>
      <c r="R146" s="27" t="s">
        <v>657</v>
      </c>
    </row>
    <row r="147" spans="3:18">
      <c r="C147" s="9">
        <v>202000858</v>
      </c>
      <c r="D147" s="8">
        <v>7</v>
      </c>
      <c r="E147" s="8">
        <v>3</v>
      </c>
      <c r="F147" s="8">
        <v>305</v>
      </c>
      <c r="G147" s="9">
        <v>4</v>
      </c>
      <c r="H147" s="10">
        <v>44006.36755787037</v>
      </c>
      <c r="I147" s="10">
        <v>44006.472766203704</v>
      </c>
      <c r="J147" s="11">
        <v>2.5299999999999998</v>
      </c>
      <c r="K147" s="9">
        <v>4</v>
      </c>
      <c r="L147" s="9" t="s">
        <v>4</v>
      </c>
      <c r="M147" s="8">
        <v>7301</v>
      </c>
      <c r="N147" s="8" t="s">
        <v>53</v>
      </c>
      <c r="O147" s="8" t="s">
        <v>51</v>
      </c>
      <c r="P147" s="8">
        <v>296491.57527492999</v>
      </c>
      <c r="Q147" s="12">
        <v>6125569.1047082497</v>
      </c>
      <c r="R147" s="27" t="s">
        <v>657</v>
      </c>
    </row>
    <row r="148" spans="3:18">
      <c r="C148" s="9">
        <v>202000915</v>
      </c>
      <c r="D148" s="8">
        <v>7</v>
      </c>
      <c r="E148" s="8">
        <v>2</v>
      </c>
      <c r="F148" s="8">
        <v>70</v>
      </c>
      <c r="G148" s="9">
        <v>117</v>
      </c>
      <c r="H148" s="10">
        <v>44011.691805555558</v>
      </c>
      <c r="I148" s="10">
        <v>44011.822523148148</v>
      </c>
      <c r="J148" s="11">
        <v>3.14</v>
      </c>
      <c r="K148" s="9">
        <v>4</v>
      </c>
      <c r="L148" s="9" t="s">
        <v>4</v>
      </c>
      <c r="M148" s="8">
        <v>7301</v>
      </c>
      <c r="N148" s="8" t="s">
        <v>53</v>
      </c>
      <c r="O148" s="8" t="s">
        <v>51</v>
      </c>
      <c r="P148" s="8">
        <v>305116.12699999998</v>
      </c>
      <c r="Q148" s="12">
        <v>6113674.0530000003</v>
      </c>
      <c r="R148" s="27" t="s">
        <v>667</v>
      </c>
    </row>
    <row r="149" spans="3:18">
      <c r="C149" s="9">
        <v>202000953</v>
      </c>
      <c r="D149" s="8">
        <v>7</v>
      </c>
      <c r="E149" s="8">
        <v>20</v>
      </c>
      <c r="F149" s="8">
        <v>630</v>
      </c>
      <c r="G149" s="9">
        <v>153</v>
      </c>
      <c r="H149" s="10">
        <v>44016.777627314812</v>
      </c>
      <c r="I149" s="10">
        <v>44016.844988425924</v>
      </c>
      <c r="J149" s="11">
        <v>1.62</v>
      </c>
      <c r="K149" s="9">
        <v>4</v>
      </c>
      <c r="L149" s="9" t="s">
        <v>4</v>
      </c>
      <c r="M149" s="8">
        <v>7301</v>
      </c>
      <c r="N149" s="8" t="s">
        <v>53</v>
      </c>
      <c r="O149" s="8" t="s">
        <v>51</v>
      </c>
      <c r="P149" s="8">
        <v>313865.86</v>
      </c>
      <c r="Q149" s="12">
        <v>6110205.8300000001</v>
      </c>
      <c r="R149" s="27" t="s">
        <v>672</v>
      </c>
    </row>
    <row r="150" spans="3:18">
      <c r="C150" s="9">
        <v>202100739</v>
      </c>
      <c r="D150" s="8">
        <v>7</v>
      </c>
      <c r="E150" s="8">
        <v>9</v>
      </c>
      <c r="F150" s="8">
        <v>200</v>
      </c>
      <c r="G150" s="9">
        <v>22</v>
      </c>
      <c r="H150" s="10">
        <v>44354.320439814815</v>
      </c>
      <c r="I150" s="10">
        <v>44354.418263888889</v>
      </c>
      <c r="J150" s="11">
        <v>2.35</v>
      </c>
      <c r="K150" s="9">
        <v>4</v>
      </c>
      <c r="L150" s="9" t="s">
        <v>4</v>
      </c>
      <c r="M150" s="8">
        <v>7301</v>
      </c>
      <c r="N150" s="8" t="s">
        <v>53</v>
      </c>
      <c r="O150" s="8" t="s">
        <v>51</v>
      </c>
      <c r="P150" s="8">
        <v>304728.57299999997</v>
      </c>
      <c r="Q150" s="12">
        <v>6119136.2560000001</v>
      </c>
      <c r="R150" s="27" t="s">
        <v>828</v>
      </c>
    </row>
    <row r="151" spans="3:18">
      <c r="C151" s="9">
        <v>202101228</v>
      </c>
      <c r="D151" s="8">
        <v>7</v>
      </c>
      <c r="E151" s="8">
        <v>0</v>
      </c>
      <c r="F151" s="8">
        <v>0</v>
      </c>
      <c r="G151" s="9">
        <v>184</v>
      </c>
      <c r="H151" s="10">
        <v>44426.34479166667</v>
      </c>
      <c r="I151" s="10">
        <v>44426.395833333336</v>
      </c>
      <c r="J151" s="11">
        <v>1.23</v>
      </c>
      <c r="K151" s="9">
        <v>4</v>
      </c>
      <c r="L151" s="9" t="s">
        <v>4</v>
      </c>
      <c r="M151" s="8">
        <v>7301</v>
      </c>
      <c r="N151" s="8" t="s">
        <v>53</v>
      </c>
      <c r="O151" s="8" t="s">
        <v>275</v>
      </c>
      <c r="P151" s="8">
        <v>302976.73499999999</v>
      </c>
      <c r="Q151" s="12">
        <v>6116795.9230000004</v>
      </c>
      <c r="R151" s="27" t="s">
        <v>880</v>
      </c>
    </row>
    <row r="152" spans="3:18">
      <c r="C152" s="9">
        <v>202101310</v>
      </c>
      <c r="D152" s="8">
        <v>7</v>
      </c>
      <c r="E152" s="8">
        <v>9</v>
      </c>
      <c r="F152" s="8">
        <v>110</v>
      </c>
      <c r="G152" s="9">
        <v>58</v>
      </c>
      <c r="H152" s="10">
        <v>44429.791805555556</v>
      </c>
      <c r="I152" s="10">
        <v>44429.865995370368</v>
      </c>
      <c r="J152" s="11">
        <v>1.78</v>
      </c>
      <c r="K152" s="9">
        <v>4</v>
      </c>
      <c r="L152" s="9" t="s">
        <v>4</v>
      </c>
      <c r="M152" s="8">
        <v>7301</v>
      </c>
      <c r="N152" s="8" t="s">
        <v>53</v>
      </c>
      <c r="O152" s="8" t="s">
        <v>51</v>
      </c>
      <c r="P152" s="8">
        <v>315651.41789501999</v>
      </c>
      <c r="Q152" s="12">
        <v>6112446.5455585504</v>
      </c>
      <c r="R152" s="27" t="s">
        <v>893</v>
      </c>
    </row>
    <row r="153" spans="3:18">
      <c r="C153" s="9">
        <v>202101453</v>
      </c>
      <c r="D153" s="8">
        <v>7</v>
      </c>
      <c r="E153" s="8">
        <v>2</v>
      </c>
      <c r="F153" s="8">
        <v>345</v>
      </c>
      <c r="G153" s="9">
        <v>185</v>
      </c>
      <c r="H153" s="10">
        <v>44450.836631944447</v>
      </c>
      <c r="I153" s="10">
        <v>44451.029247685183</v>
      </c>
      <c r="J153" s="11">
        <v>4.62</v>
      </c>
      <c r="K153" s="9">
        <v>4</v>
      </c>
      <c r="L153" s="9" t="s">
        <v>4</v>
      </c>
      <c r="M153" s="8">
        <v>7301</v>
      </c>
      <c r="N153" s="8" t="s">
        <v>53</v>
      </c>
      <c r="O153" s="8" t="s">
        <v>51</v>
      </c>
      <c r="P153" s="8">
        <v>303325.473</v>
      </c>
      <c r="Q153" s="12">
        <v>6116888.9170000004</v>
      </c>
      <c r="R153" s="27" t="s">
        <v>906</v>
      </c>
    </row>
    <row r="154" spans="3:18">
      <c r="C154" s="9">
        <v>202101478</v>
      </c>
      <c r="D154" s="8">
        <v>7</v>
      </c>
      <c r="E154" s="8">
        <v>25</v>
      </c>
      <c r="F154" s="8">
        <v>1005.5</v>
      </c>
      <c r="G154" s="9">
        <v>167</v>
      </c>
      <c r="H154" s="10">
        <v>44451.002013888887</v>
      </c>
      <c r="I154" s="10">
        <v>44451.069918981484</v>
      </c>
      <c r="J154" s="11">
        <v>1.63</v>
      </c>
      <c r="K154" s="9">
        <v>4</v>
      </c>
      <c r="L154" s="9" t="s">
        <v>4</v>
      </c>
      <c r="M154" s="8">
        <v>7301</v>
      </c>
      <c r="N154" s="8" t="s">
        <v>53</v>
      </c>
      <c r="O154" s="8" t="s">
        <v>51</v>
      </c>
      <c r="P154" s="8">
        <v>310441.71600000001</v>
      </c>
      <c r="Q154" s="12">
        <v>6103560.0980000002</v>
      </c>
      <c r="R154" s="27" t="s">
        <v>911</v>
      </c>
    </row>
    <row r="155" spans="3:18">
      <c r="C155" s="9">
        <v>202101478</v>
      </c>
      <c r="D155" s="8">
        <v>7</v>
      </c>
      <c r="E155" s="8">
        <v>9</v>
      </c>
      <c r="F155" s="8">
        <v>110</v>
      </c>
      <c r="G155" s="9">
        <v>58</v>
      </c>
      <c r="H155" s="10">
        <v>44451.002013888887</v>
      </c>
      <c r="I155" s="10">
        <v>44451.141087962962</v>
      </c>
      <c r="J155" s="11">
        <v>3.34</v>
      </c>
      <c r="K155" s="9">
        <v>4</v>
      </c>
      <c r="L155" s="9" t="s">
        <v>4</v>
      </c>
      <c r="M155" s="8">
        <v>7301</v>
      </c>
      <c r="N155" s="8" t="s">
        <v>53</v>
      </c>
      <c r="O155" s="8" t="s">
        <v>51</v>
      </c>
      <c r="P155" s="8">
        <v>310441.71600000001</v>
      </c>
      <c r="Q155" s="12">
        <v>6103560.0980000002</v>
      </c>
      <c r="R155" s="27" t="s">
        <v>911</v>
      </c>
    </row>
    <row r="156" spans="3:18">
      <c r="C156" s="9">
        <v>202101756</v>
      </c>
      <c r="D156" s="8">
        <v>7</v>
      </c>
      <c r="E156" s="8">
        <v>34</v>
      </c>
      <c r="F156" s="8">
        <v>1108</v>
      </c>
      <c r="G156" s="9">
        <v>225</v>
      </c>
      <c r="H156" s="10">
        <v>44522.822187500002</v>
      </c>
      <c r="I156" s="10">
        <v>44522.886967592596</v>
      </c>
      <c r="J156" s="11">
        <v>1.55</v>
      </c>
      <c r="K156" s="9">
        <v>4</v>
      </c>
      <c r="L156" s="9" t="s">
        <v>4</v>
      </c>
      <c r="M156" s="8">
        <v>7301</v>
      </c>
      <c r="N156" s="8" t="s">
        <v>53</v>
      </c>
      <c r="O156" s="8" t="s">
        <v>51</v>
      </c>
      <c r="P156" s="8">
        <v>310441.71600000001</v>
      </c>
      <c r="Q156" s="12">
        <v>6103560.0980000002</v>
      </c>
      <c r="R156" s="27" t="s">
        <v>941</v>
      </c>
    </row>
    <row r="157" spans="3:18">
      <c r="C157" s="8">
        <v>202200612</v>
      </c>
      <c r="D157" s="8">
        <v>7</v>
      </c>
      <c r="E157" s="8">
        <v>0</v>
      </c>
      <c r="F157" s="8">
        <v>0</v>
      </c>
      <c r="G157" s="9">
        <v>53</v>
      </c>
      <c r="H157" s="10">
        <v>44675.633287037039</v>
      </c>
      <c r="I157" s="10">
        <v>44675.69635416667</v>
      </c>
      <c r="J157" s="11">
        <v>1.51</v>
      </c>
      <c r="K157" s="9">
        <v>4</v>
      </c>
      <c r="L157" s="9" t="s">
        <v>4</v>
      </c>
      <c r="M157" s="8">
        <v>7301</v>
      </c>
      <c r="N157" s="8" t="s">
        <v>53</v>
      </c>
      <c r="O157" s="8" t="s">
        <v>275</v>
      </c>
      <c r="P157" s="8">
        <v>304435.68699999998</v>
      </c>
      <c r="Q157" s="12">
        <v>6111163.6380000003</v>
      </c>
      <c r="R157" s="27" t="s">
        <v>1052</v>
      </c>
    </row>
    <row r="158" spans="3:18">
      <c r="C158" s="8">
        <v>202200699</v>
      </c>
      <c r="D158" s="8">
        <v>7</v>
      </c>
      <c r="E158" s="8">
        <v>0</v>
      </c>
      <c r="F158" s="8">
        <v>0</v>
      </c>
      <c r="G158" s="9">
        <v>41</v>
      </c>
      <c r="H158" s="10">
        <v>44677.723460648151</v>
      </c>
      <c r="I158" s="10">
        <v>44677.785879629628</v>
      </c>
      <c r="J158" s="11">
        <v>1.5</v>
      </c>
      <c r="K158" s="9">
        <v>4</v>
      </c>
      <c r="L158" s="9" t="s">
        <v>4</v>
      </c>
      <c r="M158" s="8">
        <v>7301</v>
      </c>
      <c r="N158" s="8" t="s">
        <v>53</v>
      </c>
      <c r="O158" s="8" t="s">
        <v>275</v>
      </c>
      <c r="P158" s="8">
        <v>309101.86200000002</v>
      </c>
      <c r="Q158" s="12">
        <v>6104705.574</v>
      </c>
      <c r="R158" s="27" t="s">
        <v>1068</v>
      </c>
    </row>
    <row r="159" spans="3:18">
      <c r="C159" s="8">
        <v>202300607</v>
      </c>
      <c r="D159" s="8">
        <v>7</v>
      </c>
      <c r="E159" s="8">
        <v>1</v>
      </c>
      <c r="F159" s="8">
        <v>30</v>
      </c>
      <c r="G159" s="9">
        <v>12</v>
      </c>
      <c r="H159" s="10">
        <v>45056.584351851852</v>
      </c>
      <c r="I159" s="10">
        <v>45056.649108796293</v>
      </c>
      <c r="J159" s="11">
        <v>1.55</v>
      </c>
      <c r="K159" s="9">
        <v>4</v>
      </c>
      <c r="L159" s="9" t="s">
        <v>4</v>
      </c>
      <c r="M159" s="8">
        <v>7301</v>
      </c>
      <c r="N159" s="8" t="s">
        <v>53</v>
      </c>
      <c r="O159" s="8" t="s">
        <v>51</v>
      </c>
      <c r="P159" s="8"/>
      <c r="Q159" s="12"/>
      <c r="R159" s="27" t="s">
        <v>1244</v>
      </c>
    </row>
    <row r="160" spans="3:18">
      <c r="C160" s="8">
        <v>202301013</v>
      </c>
      <c r="D160" s="8">
        <v>7</v>
      </c>
      <c r="E160" s="8">
        <v>0</v>
      </c>
      <c r="F160" s="8">
        <v>0</v>
      </c>
      <c r="G160" s="9">
        <v>12</v>
      </c>
      <c r="H160" s="10">
        <v>45119.435046296298</v>
      </c>
      <c r="I160" s="10">
        <v>45119.519444444442</v>
      </c>
      <c r="J160" s="11">
        <v>2.0299999999999998</v>
      </c>
      <c r="K160" s="9">
        <v>4</v>
      </c>
      <c r="L160" s="9" t="s">
        <v>4</v>
      </c>
      <c r="M160" s="8">
        <v>7301</v>
      </c>
      <c r="N160" s="8" t="s">
        <v>53</v>
      </c>
      <c r="O160" s="8" t="s">
        <v>275</v>
      </c>
      <c r="P160" s="8"/>
      <c r="Q160" s="12"/>
      <c r="R160" s="27" t="s">
        <v>1284</v>
      </c>
    </row>
    <row r="161" spans="3:18">
      <c r="C161" s="8">
        <v>202301059</v>
      </c>
      <c r="D161" s="8">
        <v>7</v>
      </c>
      <c r="E161" s="8">
        <v>4</v>
      </c>
      <c r="F161" s="8">
        <v>155</v>
      </c>
      <c r="G161" s="9">
        <v>125</v>
      </c>
      <c r="H161" s="10">
        <v>45128.633703703701</v>
      </c>
      <c r="I161" s="10">
        <v>45128.678819444445</v>
      </c>
      <c r="J161" s="11">
        <v>1.08</v>
      </c>
      <c r="K161" s="9">
        <v>4</v>
      </c>
      <c r="L161" s="9" t="s">
        <v>4</v>
      </c>
      <c r="M161" s="8">
        <v>7301</v>
      </c>
      <c r="N161" s="8" t="s">
        <v>53</v>
      </c>
      <c r="O161" s="8" t="s">
        <v>51</v>
      </c>
      <c r="P161" s="8"/>
      <c r="Q161" s="12"/>
      <c r="R161" s="27" t="s">
        <v>1287</v>
      </c>
    </row>
    <row r="162" spans="3:18">
      <c r="C162" s="8">
        <v>202301059</v>
      </c>
      <c r="D162" s="8">
        <v>7</v>
      </c>
      <c r="E162" s="8">
        <v>14</v>
      </c>
      <c r="F162" s="8">
        <v>400</v>
      </c>
      <c r="G162" s="9">
        <v>142</v>
      </c>
      <c r="H162" s="10">
        <v>45128.633703703701</v>
      </c>
      <c r="I162" s="10">
        <v>45128.689247685186</v>
      </c>
      <c r="J162" s="11">
        <v>1.33</v>
      </c>
      <c r="K162" s="9">
        <v>4</v>
      </c>
      <c r="L162" s="9" t="s">
        <v>4</v>
      </c>
      <c r="M162" s="8">
        <v>7301</v>
      </c>
      <c r="N162" s="8" t="s">
        <v>53</v>
      </c>
      <c r="O162" s="8" t="s">
        <v>51</v>
      </c>
      <c r="P162" s="8"/>
      <c r="Q162" s="12"/>
      <c r="R162" s="27" t="s">
        <v>1287</v>
      </c>
    </row>
    <row r="163" spans="3:18">
      <c r="C163" s="8">
        <v>202301059</v>
      </c>
      <c r="D163" s="8">
        <v>7</v>
      </c>
      <c r="E163" s="8">
        <v>1</v>
      </c>
      <c r="F163" s="8">
        <v>25</v>
      </c>
      <c r="G163" s="9">
        <v>37</v>
      </c>
      <c r="H163" s="10">
        <v>45128.75</v>
      </c>
      <c r="I163" s="10">
        <v>45128.822835648149</v>
      </c>
      <c r="J163" s="11">
        <v>1.75</v>
      </c>
      <c r="K163" s="9">
        <v>4</v>
      </c>
      <c r="L163" s="9" t="s">
        <v>4</v>
      </c>
      <c r="M163" s="8">
        <v>7301</v>
      </c>
      <c r="N163" s="8" t="s">
        <v>53</v>
      </c>
      <c r="O163" s="8" t="s">
        <v>51</v>
      </c>
      <c r="P163" s="8"/>
      <c r="Q163" s="12"/>
      <c r="R163" s="27" t="s">
        <v>1287</v>
      </c>
    </row>
    <row r="164" spans="3:18">
      <c r="C164" s="8">
        <v>202301319</v>
      </c>
      <c r="D164" s="8">
        <v>7</v>
      </c>
      <c r="E164" s="8">
        <v>1</v>
      </c>
      <c r="F164" s="8">
        <v>25</v>
      </c>
      <c r="G164" s="9">
        <v>42</v>
      </c>
      <c r="H164" s="10">
        <v>45159.41615740741</v>
      </c>
      <c r="I164" s="10">
        <v>45159.626134259262</v>
      </c>
      <c r="J164" s="11">
        <v>5.04</v>
      </c>
      <c r="K164" s="9">
        <v>4</v>
      </c>
      <c r="L164" s="9" t="s">
        <v>4</v>
      </c>
      <c r="M164" s="8">
        <v>7301</v>
      </c>
      <c r="N164" s="8" t="s">
        <v>53</v>
      </c>
      <c r="O164" s="8" t="s">
        <v>51</v>
      </c>
      <c r="P164" s="8"/>
      <c r="Q164" s="12"/>
      <c r="R164" s="27" t="s">
        <v>1318</v>
      </c>
    </row>
    <row r="165" spans="3:18">
      <c r="C165" s="8">
        <v>202301940</v>
      </c>
      <c r="D165" s="8">
        <v>7</v>
      </c>
      <c r="E165" s="8">
        <v>79</v>
      </c>
      <c r="F165" s="8">
        <v>2956</v>
      </c>
      <c r="G165" s="9">
        <v>817</v>
      </c>
      <c r="H165" s="10">
        <v>45240.607256944444</v>
      </c>
      <c r="I165" s="10">
        <v>45240.68681712963</v>
      </c>
      <c r="J165" s="11">
        <v>1.91</v>
      </c>
      <c r="K165" s="9">
        <v>4</v>
      </c>
      <c r="L165" s="9" t="s">
        <v>4</v>
      </c>
      <c r="M165" s="8">
        <v>7301</v>
      </c>
      <c r="N165" s="8" t="s">
        <v>53</v>
      </c>
      <c r="O165" s="8" t="s">
        <v>51</v>
      </c>
      <c r="P165" s="8"/>
      <c r="Q165" s="12"/>
      <c r="R165" s="27" t="s">
        <v>1363</v>
      </c>
    </row>
    <row r="166" spans="3:18">
      <c r="C166" s="8">
        <v>202400877</v>
      </c>
      <c r="D166" s="8">
        <v>7</v>
      </c>
      <c r="E166" s="8">
        <v>0</v>
      </c>
      <c r="F166" s="8">
        <v>0</v>
      </c>
      <c r="G166" s="9">
        <v>21</v>
      </c>
      <c r="H166" s="10">
        <v>45451.831631944442</v>
      </c>
      <c r="I166" s="10">
        <v>45451.959120370368</v>
      </c>
      <c r="J166" s="11">
        <v>3.06</v>
      </c>
      <c r="K166" s="9">
        <v>4</v>
      </c>
      <c r="L166" s="9" t="s">
        <v>4</v>
      </c>
      <c r="M166" s="8">
        <v>7301</v>
      </c>
      <c r="N166" s="8" t="s">
        <v>53</v>
      </c>
      <c r="O166" s="8" t="s">
        <v>275</v>
      </c>
      <c r="P166" s="8"/>
      <c r="Q166" s="12"/>
      <c r="R166" s="27" t="s">
        <v>1437</v>
      </c>
    </row>
    <row r="167" spans="3:18">
      <c r="C167" s="8">
        <v>202400930</v>
      </c>
      <c r="D167" s="8">
        <v>7</v>
      </c>
      <c r="E167" s="8">
        <v>11</v>
      </c>
      <c r="F167" s="8">
        <v>150</v>
      </c>
      <c r="G167" s="9">
        <v>85</v>
      </c>
      <c r="H167" s="10">
        <v>45456.445289351854</v>
      </c>
      <c r="I167" s="10">
        <v>45456.509664351855</v>
      </c>
      <c r="J167" s="11">
        <v>1.55</v>
      </c>
      <c r="K167" s="9">
        <v>4</v>
      </c>
      <c r="L167" s="9" t="s">
        <v>4</v>
      </c>
      <c r="M167" s="8">
        <v>7301</v>
      </c>
      <c r="N167" s="8" t="s">
        <v>53</v>
      </c>
      <c r="O167" s="8" t="s">
        <v>51</v>
      </c>
      <c r="P167" s="8"/>
      <c r="Q167" s="12"/>
      <c r="R167" s="27" t="s">
        <v>1448</v>
      </c>
    </row>
    <row r="168" spans="3:18">
      <c r="C168" s="8">
        <v>202400995</v>
      </c>
      <c r="D168" s="8">
        <v>7</v>
      </c>
      <c r="E168" s="8">
        <v>13</v>
      </c>
      <c r="F168" s="8">
        <v>515</v>
      </c>
      <c r="G168" s="9">
        <v>230</v>
      </c>
      <c r="H168" s="10">
        <v>45461.570196759261</v>
      </c>
      <c r="I168" s="10">
        <v>45461.591400462959</v>
      </c>
      <c r="J168" s="11">
        <v>0.51</v>
      </c>
      <c r="K168" s="9">
        <v>4</v>
      </c>
      <c r="L168" s="9" t="s">
        <v>4</v>
      </c>
      <c r="M168" s="8">
        <v>7301</v>
      </c>
      <c r="N168" s="8" t="s">
        <v>53</v>
      </c>
      <c r="O168" s="8" t="s">
        <v>51</v>
      </c>
      <c r="P168" s="8"/>
      <c r="Q168" s="12"/>
      <c r="R168" s="27" t="s">
        <v>1456</v>
      </c>
    </row>
    <row r="169" spans="3:18">
      <c r="C169" s="8">
        <v>202401029</v>
      </c>
      <c r="D169" s="8">
        <v>7</v>
      </c>
      <c r="E169" s="8">
        <v>52</v>
      </c>
      <c r="F169" s="8">
        <v>2365.5</v>
      </c>
      <c r="G169" s="9">
        <v>285</v>
      </c>
      <c r="H169" s="10">
        <v>45464.269849537035</v>
      </c>
      <c r="I169" s="10">
        <v>45464.481192129628</v>
      </c>
      <c r="J169" s="11">
        <v>5.07</v>
      </c>
      <c r="K169" s="9">
        <v>4</v>
      </c>
      <c r="L169" s="9" t="s">
        <v>4</v>
      </c>
      <c r="M169" s="8">
        <v>7301</v>
      </c>
      <c r="N169" s="8" t="s">
        <v>53</v>
      </c>
      <c r="O169" s="8" t="s">
        <v>51</v>
      </c>
      <c r="P169" s="8"/>
      <c r="Q169" s="12"/>
      <c r="R169" s="27" t="s">
        <v>1466</v>
      </c>
    </row>
    <row r="170" spans="3:18">
      <c r="C170" s="8">
        <v>202401025</v>
      </c>
      <c r="D170" s="8">
        <v>7</v>
      </c>
      <c r="E170" s="8">
        <v>14</v>
      </c>
      <c r="F170" s="8">
        <v>430</v>
      </c>
      <c r="G170" s="9">
        <v>147</v>
      </c>
      <c r="H170" s="10">
        <v>45464.348738425928</v>
      </c>
      <c r="I170" s="10">
        <v>45464.363043981481</v>
      </c>
      <c r="J170" s="11">
        <v>0.34</v>
      </c>
      <c r="K170" s="9">
        <v>4</v>
      </c>
      <c r="L170" s="9" t="s">
        <v>4</v>
      </c>
      <c r="M170" s="8">
        <v>7301</v>
      </c>
      <c r="N170" s="8" t="s">
        <v>53</v>
      </c>
      <c r="O170" s="8" t="s">
        <v>51</v>
      </c>
      <c r="P170" s="8"/>
      <c r="Q170" s="12"/>
      <c r="R170" s="27" t="s">
        <v>1463</v>
      </c>
    </row>
    <row r="171" spans="3:18">
      <c r="C171" s="8">
        <v>202401025</v>
      </c>
      <c r="D171" s="8">
        <v>7</v>
      </c>
      <c r="E171" s="8">
        <v>4</v>
      </c>
      <c r="F171" s="8">
        <v>185</v>
      </c>
      <c r="G171" s="9">
        <v>129</v>
      </c>
      <c r="H171" s="10">
        <v>45464.348738425928</v>
      </c>
      <c r="I171" s="10">
        <v>45464.470416666663</v>
      </c>
      <c r="J171" s="11">
        <v>2.92</v>
      </c>
      <c r="K171" s="9">
        <v>4</v>
      </c>
      <c r="L171" s="9" t="s">
        <v>4</v>
      </c>
      <c r="M171" s="8">
        <v>7301</v>
      </c>
      <c r="N171" s="8" t="s">
        <v>53</v>
      </c>
      <c r="O171" s="8" t="s">
        <v>51</v>
      </c>
      <c r="P171" s="8"/>
      <c r="Q171" s="12"/>
      <c r="R171" s="27" t="s">
        <v>1463</v>
      </c>
    </row>
    <row r="172" spans="3:18">
      <c r="C172" s="8">
        <v>202401479</v>
      </c>
      <c r="D172" s="8">
        <v>7</v>
      </c>
      <c r="E172" s="8">
        <v>0</v>
      </c>
      <c r="F172" s="8">
        <v>0</v>
      </c>
      <c r="G172" s="9">
        <v>10</v>
      </c>
      <c r="H172" s="10">
        <v>45509.349247685182</v>
      </c>
      <c r="I172" s="10">
        <v>45509.418240740742</v>
      </c>
      <c r="J172" s="11">
        <v>1.66</v>
      </c>
      <c r="K172" s="9">
        <v>4</v>
      </c>
      <c r="L172" s="9" t="s">
        <v>4</v>
      </c>
      <c r="M172" s="8">
        <v>7301</v>
      </c>
      <c r="N172" s="8" t="s">
        <v>53</v>
      </c>
      <c r="O172" s="8" t="s">
        <v>275</v>
      </c>
      <c r="P172" s="8"/>
      <c r="Q172" s="12"/>
      <c r="R172" s="27" t="s">
        <v>1522</v>
      </c>
    </row>
    <row r="173" spans="3:18">
      <c r="C173" s="9">
        <v>202000858</v>
      </c>
      <c r="D173" s="8">
        <v>7</v>
      </c>
      <c r="E173" s="8">
        <v>35</v>
      </c>
      <c r="F173" s="8">
        <v>2164.5</v>
      </c>
      <c r="G173" s="9">
        <v>273</v>
      </c>
      <c r="H173" s="10">
        <v>44006.36755787037</v>
      </c>
      <c r="I173" s="10">
        <v>44006.387025462966</v>
      </c>
      <c r="J173" s="11">
        <v>0.47</v>
      </c>
      <c r="K173" s="9">
        <v>4</v>
      </c>
      <c r="L173" s="9" t="s">
        <v>4</v>
      </c>
      <c r="M173" s="8">
        <v>7304</v>
      </c>
      <c r="N173" s="8" t="s">
        <v>92</v>
      </c>
      <c r="O173" s="8" t="s">
        <v>51</v>
      </c>
      <c r="P173" s="8">
        <v>296491.57527492999</v>
      </c>
      <c r="Q173" s="12">
        <v>6125569.1047082497</v>
      </c>
      <c r="R173" s="27" t="s">
        <v>658</v>
      </c>
    </row>
    <row r="174" spans="3:18">
      <c r="C174" s="8">
        <v>201801658</v>
      </c>
      <c r="D174" s="8">
        <v>7</v>
      </c>
      <c r="E174" s="8">
        <v>2</v>
      </c>
      <c r="F174" s="8">
        <v>40</v>
      </c>
      <c r="G174" s="9">
        <v>4</v>
      </c>
      <c r="H174" s="10">
        <v>43437.365902777798</v>
      </c>
      <c r="I174" s="10">
        <v>43437.484178240702</v>
      </c>
      <c r="J174" s="39">
        <v>2.8386111111111112</v>
      </c>
      <c r="K174" s="9">
        <v>5</v>
      </c>
      <c r="L174" s="9" t="s">
        <v>4</v>
      </c>
      <c r="M174" s="9">
        <v>7301</v>
      </c>
      <c r="N174" s="8" t="s">
        <v>53</v>
      </c>
      <c r="O174" s="8" t="s">
        <v>51</v>
      </c>
      <c r="P174" s="12">
        <v>315623.91899999999</v>
      </c>
      <c r="Q174" s="27">
        <v>6112500.5140000004</v>
      </c>
      <c r="R174" s="27" t="s">
        <v>306</v>
      </c>
    </row>
    <row r="175" spans="3:18">
      <c r="C175" s="8">
        <v>201801735</v>
      </c>
      <c r="D175" s="8">
        <v>7</v>
      </c>
      <c r="E175" s="8">
        <v>4</v>
      </c>
      <c r="F175" s="8">
        <v>85</v>
      </c>
      <c r="G175" s="9">
        <v>94</v>
      </c>
      <c r="H175" s="10">
        <v>43455.708969907399</v>
      </c>
      <c r="I175" s="10">
        <v>43455.756863425901</v>
      </c>
      <c r="J175" s="39">
        <v>1.1494444444444445</v>
      </c>
      <c r="K175" s="9">
        <v>5</v>
      </c>
      <c r="L175" s="9" t="s">
        <v>4</v>
      </c>
      <c r="M175" s="9">
        <v>7301</v>
      </c>
      <c r="N175" s="8" t="s">
        <v>53</v>
      </c>
      <c r="O175" s="8" t="s">
        <v>51</v>
      </c>
      <c r="P175" s="12">
        <v>304943.06199999998</v>
      </c>
      <c r="Q175" s="27">
        <v>6113283.3880000003</v>
      </c>
      <c r="R175" s="27" t="s">
        <v>319</v>
      </c>
    </row>
    <row r="176" spans="3:18">
      <c r="C176" s="9">
        <v>201900326</v>
      </c>
      <c r="D176" s="8">
        <v>7</v>
      </c>
      <c r="E176" s="8">
        <v>6</v>
      </c>
      <c r="F176" s="8">
        <v>60</v>
      </c>
      <c r="G176" s="9">
        <v>7</v>
      </c>
      <c r="H176" s="10">
        <v>43532.787627314814</v>
      </c>
      <c r="I176" s="10">
        <v>43532.851076388892</v>
      </c>
      <c r="J176" s="11">
        <v>1.52</v>
      </c>
      <c r="K176" s="9">
        <v>5</v>
      </c>
      <c r="L176" s="9" t="s">
        <v>4</v>
      </c>
      <c r="M176" s="8">
        <v>7301</v>
      </c>
      <c r="N176" s="8" t="s">
        <v>53</v>
      </c>
      <c r="O176" s="8" t="s">
        <v>51</v>
      </c>
      <c r="P176" s="8">
        <v>315291.96500000003</v>
      </c>
      <c r="Q176" s="12">
        <v>6100570.4479999999</v>
      </c>
      <c r="R176" s="27" t="s">
        <v>394</v>
      </c>
    </row>
    <row r="177" spans="3:18">
      <c r="C177" s="9">
        <v>201900663</v>
      </c>
      <c r="D177" s="8">
        <v>7</v>
      </c>
      <c r="E177" s="8">
        <v>1</v>
      </c>
      <c r="F177" s="8">
        <v>75</v>
      </c>
      <c r="G177" s="9">
        <v>65</v>
      </c>
      <c r="H177" s="10">
        <v>43614.534849537034</v>
      </c>
      <c r="I177" s="10">
        <v>43614.597881944443</v>
      </c>
      <c r="J177" s="11">
        <v>1.51</v>
      </c>
      <c r="K177" s="9">
        <v>5</v>
      </c>
      <c r="L177" s="9" t="s">
        <v>4</v>
      </c>
      <c r="M177" s="8">
        <v>7301</v>
      </c>
      <c r="N177" s="8" t="s">
        <v>53</v>
      </c>
      <c r="O177" s="8" t="s">
        <v>51</v>
      </c>
      <c r="P177" s="8">
        <v>303635.80599999998</v>
      </c>
      <c r="Q177" s="12">
        <v>6110640.7450000001</v>
      </c>
      <c r="R177" s="27" t="s">
        <v>447</v>
      </c>
    </row>
    <row r="178" spans="3:18">
      <c r="C178" s="9">
        <v>201901277</v>
      </c>
      <c r="D178" s="8">
        <v>7</v>
      </c>
      <c r="E178" s="8">
        <v>3</v>
      </c>
      <c r="F178" s="8">
        <v>375</v>
      </c>
      <c r="G178" s="9">
        <v>58</v>
      </c>
      <c r="H178" s="10">
        <v>43739.544710648152</v>
      </c>
      <c r="I178" s="10">
        <v>43739.665092592593</v>
      </c>
      <c r="J178" s="11">
        <v>2.89</v>
      </c>
      <c r="K178" s="9">
        <v>5</v>
      </c>
      <c r="L178" s="9" t="s">
        <v>4</v>
      </c>
      <c r="M178" s="8">
        <v>7301</v>
      </c>
      <c r="N178" s="8" t="s">
        <v>53</v>
      </c>
      <c r="O178" s="8" t="s">
        <v>51</v>
      </c>
      <c r="P178" s="8">
        <v>310807.52</v>
      </c>
      <c r="Q178" s="12">
        <v>6101388.3499999996</v>
      </c>
      <c r="R178" s="27" t="s">
        <v>513</v>
      </c>
    </row>
    <row r="179" spans="3:18">
      <c r="C179" s="9">
        <v>201901337</v>
      </c>
      <c r="D179" s="8">
        <v>7</v>
      </c>
      <c r="E179" s="8">
        <v>5</v>
      </c>
      <c r="F179" s="8">
        <v>145</v>
      </c>
      <c r="G179" s="9">
        <v>7</v>
      </c>
      <c r="H179" s="10">
        <v>43752.377870370372</v>
      </c>
      <c r="I179" s="10">
        <v>43752.466331018521</v>
      </c>
      <c r="J179" s="11">
        <v>2.12</v>
      </c>
      <c r="K179" s="9">
        <v>5</v>
      </c>
      <c r="L179" s="9" t="s">
        <v>4</v>
      </c>
      <c r="M179" s="8">
        <v>7301</v>
      </c>
      <c r="N179" s="8" t="s">
        <v>53</v>
      </c>
      <c r="O179" s="8" t="s">
        <v>51</v>
      </c>
      <c r="P179" s="8">
        <v>304639.53499999997</v>
      </c>
      <c r="Q179" s="12">
        <v>6119264.2539999997</v>
      </c>
      <c r="R179" s="27" t="s">
        <v>518</v>
      </c>
    </row>
    <row r="180" spans="3:18">
      <c r="C180" s="9">
        <v>201901344</v>
      </c>
      <c r="D180" s="8">
        <v>7</v>
      </c>
      <c r="E180" s="8">
        <v>150</v>
      </c>
      <c r="F180" s="8">
        <v>6216</v>
      </c>
      <c r="G180" s="9">
        <v>1457</v>
      </c>
      <c r="H180" s="10">
        <v>43752.916087962964</v>
      </c>
      <c r="I180" s="10">
        <v>43752.941516203704</v>
      </c>
      <c r="J180" s="11">
        <v>0.61</v>
      </c>
      <c r="K180" s="9">
        <v>5</v>
      </c>
      <c r="L180" s="9" t="s">
        <v>4</v>
      </c>
      <c r="M180" s="8">
        <v>7301</v>
      </c>
      <c r="N180" s="8" t="s">
        <v>53</v>
      </c>
      <c r="O180" s="8" t="s">
        <v>51</v>
      </c>
      <c r="P180" s="8">
        <v>304169.03600000002</v>
      </c>
      <c r="Q180" s="12">
        <v>6116158.0700000003</v>
      </c>
      <c r="R180" s="27" t="s">
        <v>519</v>
      </c>
    </row>
    <row r="181" spans="3:18">
      <c r="C181" s="9">
        <v>201901407</v>
      </c>
      <c r="D181" s="8">
        <v>7</v>
      </c>
      <c r="E181" s="8">
        <v>0</v>
      </c>
      <c r="F181" s="8">
        <v>0</v>
      </c>
      <c r="G181" s="9">
        <v>2</v>
      </c>
      <c r="H181" s="10">
        <v>43771.834467592591</v>
      </c>
      <c r="I181" s="10">
        <v>43771.968622685185</v>
      </c>
      <c r="J181" s="11">
        <v>3.22</v>
      </c>
      <c r="K181" s="9">
        <v>5</v>
      </c>
      <c r="L181" s="9" t="s">
        <v>4</v>
      </c>
      <c r="M181" s="8">
        <v>7301</v>
      </c>
      <c r="N181" s="8" t="s">
        <v>53</v>
      </c>
      <c r="O181" s="8" t="s">
        <v>275</v>
      </c>
      <c r="P181" s="8">
        <v>302818.78000000003</v>
      </c>
      <c r="Q181" s="12">
        <v>6113626.5149999997</v>
      </c>
      <c r="R181" s="27" t="s">
        <v>526</v>
      </c>
    </row>
    <row r="182" spans="3:18">
      <c r="C182" s="9">
        <v>201901523</v>
      </c>
      <c r="D182" s="8">
        <v>7</v>
      </c>
      <c r="E182" s="8">
        <v>0</v>
      </c>
      <c r="F182" s="8">
        <v>0</v>
      </c>
      <c r="G182" s="9">
        <v>41</v>
      </c>
      <c r="H182" s="10">
        <v>43803.583356481482</v>
      </c>
      <c r="I182" s="10">
        <v>43803.675405092596</v>
      </c>
      <c r="J182" s="11">
        <v>2.21</v>
      </c>
      <c r="K182" s="9">
        <v>5</v>
      </c>
      <c r="L182" s="9" t="s">
        <v>4</v>
      </c>
      <c r="M182" s="8">
        <v>7301</v>
      </c>
      <c r="N182" s="8" t="s">
        <v>53</v>
      </c>
      <c r="O182" s="8" t="s">
        <v>275</v>
      </c>
      <c r="P182" s="8">
        <v>309101.86200000002</v>
      </c>
      <c r="Q182" s="12">
        <v>6104705.574</v>
      </c>
      <c r="R182" s="27" t="s">
        <v>537</v>
      </c>
    </row>
    <row r="183" spans="3:18">
      <c r="C183" s="9">
        <v>201901595</v>
      </c>
      <c r="D183" s="8">
        <v>7</v>
      </c>
      <c r="E183" s="8">
        <v>34</v>
      </c>
      <c r="F183" s="8">
        <v>835.5</v>
      </c>
      <c r="G183" s="9">
        <v>207</v>
      </c>
      <c r="H183" s="10">
        <v>43820.76666666667</v>
      </c>
      <c r="I183" s="10">
        <v>43820.790972222225</v>
      </c>
      <c r="J183" s="11">
        <v>0.57999999999999996</v>
      </c>
      <c r="K183" s="9">
        <v>5</v>
      </c>
      <c r="L183" s="9" t="s">
        <v>4</v>
      </c>
      <c r="M183" s="8">
        <v>7301</v>
      </c>
      <c r="N183" s="8" t="s">
        <v>53</v>
      </c>
      <c r="O183" s="8" t="s">
        <v>51</v>
      </c>
      <c r="P183" s="8">
        <v>310441.71600000001</v>
      </c>
      <c r="Q183" s="12">
        <v>6103560.0980000002</v>
      </c>
      <c r="R183" s="27" t="s">
        <v>547</v>
      </c>
    </row>
    <row r="184" spans="3:18">
      <c r="C184" s="9">
        <v>201901599</v>
      </c>
      <c r="D184" s="8">
        <v>7</v>
      </c>
      <c r="E184" s="8">
        <v>3</v>
      </c>
      <c r="F184" s="8">
        <v>30</v>
      </c>
      <c r="G184" s="9">
        <v>5</v>
      </c>
      <c r="H184" s="10">
        <v>43822.416805555556</v>
      </c>
      <c r="I184" s="10">
        <v>43822.5625</v>
      </c>
      <c r="J184" s="11">
        <v>3.5</v>
      </c>
      <c r="K184" s="9">
        <v>5</v>
      </c>
      <c r="L184" s="9" t="s">
        <v>4</v>
      </c>
      <c r="M184" s="8">
        <v>7301</v>
      </c>
      <c r="N184" s="8" t="s">
        <v>53</v>
      </c>
      <c r="O184" s="8" t="s">
        <v>51</v>
      </c>
      <c r="P184" s="8">
        <v>304766.59000000003</v>
      </c>
      <c r="Q184" s="12">
        <v>6119290.023</v>
      </c>
      <c r="R184" s="27" t="s">
        <v>549</v>
      </c>
    </row>
    <row r="185" spans="3:18">
      <c r="C185" s="9">
        <v>202000042</v>
      </c>
      <c r="D185" s="8">
        <v>7</v>
      </c>
      <c r="E185" s="8">
        <v>34</v>
      </c>
      <c r="F185" s="8">
        <v>835.5</v>
      </c>
      <c r="G185" s="9">
        <v>207</v>
      </c>
      <c r="H185" s="10">
        <v>43839.830474537041</v>
      </c>
      <c r="I185" s="10">
        <v>43839.898090277777</v>
      </c>
      <c r="J185" s="11">
        <v>1.62</v>
      </c>
      <c r="K185" s="9">
        <v>5</v>
      </c>
      <c r="L185" s="9" t="s">
        <v>4</v>
      </c>
      <c r="M185" s="8">
        <v>7301</v>
      </c>
      <c r="N185" s="8" t="s">
        <v>53</v>
      </c>
      <c r="O185" s="8" t="s">
        <v>51</v>
      </c>
      <c r="P185" s="8">
        <v>310441.71600000001</v>
      </c>
      <c r="Q185" s="12">
        <v>6103560.0980000002</v>
      </c>
      <c r="R185" s="27" t="s">
        <v>557</v>
      </c>
    </row>
    <row r="186" spans="3:18">
      <c r="C186" s="9">
        <v>202000299</v>
      </c>
      <c r="D186" s="8">
        <v>7</v>
      </c>
      <c r="E186" s="8">
        <v>1</v>
      </c>
      <c r="F186" s="8">
        <v>75</v>
      </c>
      <c r="G186" s="9">
        <v>65</v>
      </c>
      <c r="H186" s="10">
        <v>43913.705821759257</v>
      </c>
      <c r="I186" s="10">
        <v>43913.743321759262</v>
      </c>
      <c r="J186" s="11">
        <v>0.9</v>
      </c>
      <c r="K186" s="9">
        <v>5</v>
      </c>
      <c r="L186" s="9" t="s">
        <v>4</v>
      </c>
      <c r="M186" s="8">
        <v>7301</v>
      </c>
      <c r="N186" s="8" t="s">
        <v>53</v>
      </c>
      <c r="O186" s="8" t="s">
        <v>51</v>
      </c>
      <c r="P186" s="8">
        <v>303635.80599999998</v>
      </c>
      <c r="Q186" s="12">
        <v>6110640.7450000001</v>
      </c>
      <c r="R186" s="27" t="s">
        <v>584</v>
      </c>
    </row>
    <row r="187" spans="3:18">
      <c r="C187" s="9">
        <v>202000406</v>
      </c>
      <c r="D187" s="8">
        <v>7</v>
      </c>
      <c r="E187" s="8">
        <v>1</v>
      </c>
      <c r="F187" s="8">
        <v>45</v>
      </c>
      <c r="G187" s="9">
        <v>2</v>
      </c>
      <c r="H187" s="10">
        <v>43945.613368055558</v>
      </c>
      <c r="I187" s="10">
        <v>43945.704988425925</v>
      </c>
      <c r="J187" s="11">
        <v>2.2000000000000002</v>
      </c>
      <c r="K187" s="9">
        <v>5</v>
      </c>
      <c r="L187" s="9" t="s">
        <v>4</v>
      </c>
      <c r="M187" s="8">
        <v>7301</v>
      </c>
      <c r="N187" s="8" t="s">
        <v>53</v>
      </c>
      <c r="O187" s="8" t="s">
        <v>51</v>
      </c>
      <c r="P187" s="8">
        <v>303100.315</v>
      </c>
      <c r="Q187" s="12">
        <v>6113266.8380000005</v>
      </c>
      <c r="R187" s="27" t="s">
        <v>600</v>
      </c>
    </row>
    <row r="188" spans="3:18">
      <c r="C188" s="9">
        <v>202000564</v>
      </c>
      <c r="D188" s="8">
        <v>7</v>
      </c>
      <c r="E188" s="8">
        <v>3</v>
      </c>
      <c r="F188" s="8">
        <v>375</v>
      </c>
      <c r="G188" s="9">
        <v>62</v>
      </c>
      <c r="H188" s="10">
        <v>43971.660671296297</v>
      </c>
      <c r="I188" s="10">
        <v>43971.722800925927</v>
      </c>
      <c r="J188" s="11">
        <v>1.49</v>
      </c>
      <c r="K188" s="9">
        <v>5</v>
      </c>
      <c r="L188" s="9" t="s">
        <v>4</v>
      </c>
      <c r="M188" s="8">
        <v>7301</v>
      </c>
      <c r="N188" s="8" t="s">
        <v>53</v>
      </c>
      <c r="O188" s="8" t="s">
        <v>51</v>
      </c>
      <c r="P188" s="8">
        <v>310807.52</v>
      </c>
      <c r="Q188" s="12">
        <v>6101388.3499999996</v>
      </c>
      <c r="R188" s="27" t="s">
        <v>619</v>
      </c>
    </row>
    <row r="189" spans="3:18">
      <c r="C189" s="9">
        <v>202000572</v>
      </c>
      <c r="D189" s="8">
        <v>7</v>
      </c>
      <c r="E189" s="8">
        <v>1</v>
      </c>
      <c r="F189" s="8">
        <v>8</v>
      </c>
      <c r="G189" s="9">
        <v>2</v>
      </c>
      <c r="H189" s="10">
        <v>43972.708333333336</v>
      </c>
      <c r="I189" s="10">
        <v>43972.75</v>
      </c>
      <c r="J189" s="11">
        <v>1</v>
      </c>
      <c r="K189" s="9">
        <v>5</v>
      </c>
      <c r="L189" s="9" t="s">
        <v>4</v>
      </c>
      <c r="M189" s="8">
        <v>7301</v>
      </c>
      <c r="N189" s="8" t="s">
        <v>53</v>
      </c>
      <c r="O189" s="8" t="s">
        <v>51</v>
      </c>
      <c r="P189" s="8">
        <v>305515.02</v>
      </c>
      <c r="Q189" s="12">
        <v>6120743.273</v>
      </c>
      <c r="R189" s="27" t="s">
        <v>621</v>
      </c>
    </row>
    <row r="190" spans="3:18">
      <c r="C190" s="9">
        <v>202000761</v>
      </c>
      <c r="D190" s="8">
        <v>7</v>
      </c>
      <c r="E190" s="8">
        <v>1</v>
      </c>
      <c r="F190" s="8">
        <v>75</v>
      </c>
      <c r="G190" s="9">
        <v>66</v>
      </c>
      <c r="H190" s="10">
        <v>43994.385254629633</v>
      </c>
      <c r="I190" s="10">
        <v>43994.540254629632</v>
      </c>
      <c r="J190" s="11">
        <v>3.72</v>
      </c>
      <c r="K190" s="9">
        <v>5</v>
      </c>
      <c r="L190" s="9" t="s">
        <v>4</v>
      </c>
      <c r="M190" s="8">
        <v>7301</v>
      </c>
      <c r="N190" s="8" t="s">
        <v>53</v>
      </c>
      <c r="O190" s="8" t="s">
        <v>51</v>
      </c>
      <c r="P190" s="8">
        <v>303635.80599999998</v>
      </c>
      <c r="Q190" s="12">
        <v>6110640.7450000001</v>
      </c>
      <c r="R190" s="27" t="s">
        <v>646</v>
      </c>
    </row>
    <row r="191" spans="3:18">
      <c r="C191" s="9">
        <v>202000764</v>
      </c>
      <c r="D191" s="8">
        <v>7</v>
      </c>
      <c r="E191" s="8">
        <v>2</v>
      </c>
      <c r="F191" s="8">
        <v>30</v>
      </c>
      <c r="G191" s="9">
        <v>17</v>
      </c>
      <c r="H191" s="10">
        <v>43994.420983796299</v>
      </c>
      <c r="I191" s="10">
        <v>43994.643275462964</v>
      </c>
      <c r="J191" s="11">
        <v>5.34</v>
      </c>
      <c r="K191" s="9">
        <v>5</v>
      </c>
      <c r="L191" s="9" t="s">
        <v>4</v>
      </c>
      <c r="M191" s="8">
        <v>7301</v>
      </c>
      <c r="N191" s="8" t="s">
        <v>53</v>
      </c>
      <c r="O191" s="8" t="s">
        <v>51</v>
      </c>
      <c r="P191" s="8">
        <v>311053.25099999999</v>
      </c>
      <c r="Q191" s="12">
        <v>6114314.3310000002</v>
      </c>
      <c r="R191" s="27" t="s">
        <v>648</v>
      </c>
    </row>
    <row r="192" spans="3:18">
      <c r="C192" s="9">
        <v>202000793</v>
      </c>
      <c r="D192" s="8">
        <v>7</v>
      </c>
      <c r="E192" s="8">
        <v>0</v>
      </c>
      <c r="F192" s="8">
        <v>0</v>
      </c>
      <c r="G192" s="9">
        <v>211</v>
      </c>
      <c r="H192" s="10">
        <v>43996.334016203706</v>
      </c>
      <c r="I192" s="10">
        <v>43996.427083333336</v>
      </c>
      <c r="J192" s="11">
        <v>2.23</v>
      </c>
      <c r="K192" s="9">
        <v>5</v>
      </c>
      <c r="L192" s="9" t="s">
        <v>4</v>
      </c>
      <c r="M192" s="8">
        <v>7301</v>
      </c>
      <c r="N192" s="8" t="s">
        <v>53</v>
      </c>
      <c r="O192" s="8" t="s">
        <v>275</v>
      </c>
      <c r="P192" s="8">
        <v>303488.179</v>
      </c>
      <c r="Q192" s="12">
        <v>6117056.3940000003</v>
      </c>
      <c r="R192" s="27" t="s">
        <v>650</v>
      </c>
    </row>
    <row r="193" spans="3:18">
      <c r="C193" s="9">
        <v>202000815</v>
      </c>
      <c r="D193" s="8">
        <v>7</v>
      </c>
      <c r="E193" s="8">
        <v>19</v>
      </c>
      <c r="F193" s="8">
        <v>735</v>
      </c>
      <c r="G193" s="9">
        <v>225</v>
      </c>
      <c r="H193" s="10">
        <v>43999.792824074073</v>
      </c>
      <c r="I193" s="10">
        <v>43999.831493055557</v>
      </c>
      <c r="J193" s="11">
        <v>0.93</v>
      </c>
      <c r="K193" s="9">
        <v>5</v>
      </c>
      <c r="L193" s="9" t="s">
        <v>4</v>
      </c>
      <c r="M193" s="8">
        <v>7301</v>
      </c>
      <c r="N193" s="8" t="s">
        <v>53</v>
      </c>
      <c r="O193" s="8" t="s">
        <v>51</v>
      </c>
      <c r="P193" s="8">
        <v>306018.13400000002</v>
      </c>
      <c r="Q193" s="12">
        <v>6115599.0279999999</v>
      </c>
      <c r="R193" s="27" t="s">
        <v>652</v>
      </c>
    </row>
    <row r="194" spans="3:18">
      <c r="C194" s="9">
        <v>202000983</v>
      </c>
      <c r="D194" s="8">
        <v>7</v>
      </c>
      <c r="E194" s="8">
        <v>20</v>
      </c>
      <c r="F194" s="8">
        <v>630</v>
      </c>
      <c r="G194" s="9">
        <v>153</v>
      </c>
      <c r="H194" s="10">
        <v>44020.339143518519</v>
      </c>
      <c r="I194" s="10">
        <v>44020.409166666665</v>
      </c>
      <c r="J194" s="11">
        <v>1.68</v>
      </c>
      <c r="K194" s="9">
        <v>5</v>
      </c>
      <c r="L194" s="9" t="s">
        <v>4</v>
      </c>
      <c r="M194" s="8">
        <v>7301</v>
      </c>
      <c r="N194" s="8" t="s">
        <v>53</v>
      </c>
      <c r="O194" s="8" t="s">
        <v>51</v>
      </c>
      <c r="P194" s="8">
        <v>313865.86</v>
      </c>
      <c r="Q194" s="12">
        <v>6110205.8300000001</v>
      </c>
      <c r="R194" s="27" t="s">
        <v>678</v>
      </c>
    </row>
    <row r="195" spans="3:18">
      <c r="C195" s="9">
        <v>202001601</v>
      </c>
      <c r="D195" s="8">
        <v>7</v>
      </c>
      <c r="E195" s="8">
        <v>5</v>
      </c>
      <c r="F195" s="8">
        <v>445</v>
      </c>
      <c r="G195" s="9">
        <v>90</v>
      </c>
      <c r="H195" s="10">
        <v>44158.845648148148</v>
      </c>
      <c r="I195" s="10">
        <v>44158.913194444445</v>
      </c>
      <c r="J195" s="11">
        <v>1.62</v>
      </c>
      <c r="K195" s="9">
        <v>5</v>
      </c>
      <c r="L195" s="9" t="s">
        <v>4</v>
      </c>
      <c r="M195" s="8">
        <v>7301</v>
      </c>
      <c r="N195" s="8" t="s">
        <v>53</v>
      </c>
      <c r="O195" s="8" t="s">
        <v>51</v>
      </c>
      <c r="P195" s="8">
        <v>311263.35399999999</v>
      </c>
      <c r="Q195" s="12">
        <v>6101888.7309999997</v>
      </c>
      <c r="R195" s="27" t="s">
        <v>739</v>
      </c>
    </row>
    <row r="196" spans="3:18">
      <c r="C196" s="9">
        <v>202001612</v>
      </c>
      <c r="D196" s="8">
        <v>7</v>
      </c>
      <c r="E196" s="8">
        <v>0</v>
      </c>
      <c r="F196" s="8">
        <v>0</v>
      </c>
      <c r="G196" s="9">
        <v>12</v>
      </c>
      <c r="H196" s="10">
        <v>44160.755509259259</v>
      </c>
      <c r="I196" s="10">
        <v>44160.844270833331</v>
      </c>
      <c r="J196" s="11">
        <v>2.13</v>
      </c>
      <c r="K196" s="9">
        <v>5</v>
      </c>
      <c r="L196" s="9" t="s">
        <v>4</v>
      </c>
      <c r="M196" s="8">
        <v>7301</v>
      </c>
      <c r="N196" s="8" t="s">
        <v>53</v>
      </c>
      <c r="O196" s="8" t="s">
        <v>275</v>
      </c>
      <c r="P196" s="8">
        <v>303207.58600000001</v>
      </c>
      <c r="Q196" s="12">
        <v>6113400.8990000002</v>
      </c>
      <c r="R196" s="27" t="s">
        <v>741</v>
      </c>
    </row>
    <row r="197" spans="3:18">
      <c r="C197" s="9">
        <v>202100103</v>
      </c>
      <c r="D197" s="8">
        <v>7</v>
      </c>
      <c r="E197" s="8">
        <v>17</v>
      </c>
      <c r="F197" s="8">
        <v>725</v>
      </c>
      <c r="G197" s="9">
        <v>73</v>
      </c>
      <c r="H197" s="10">
        <v>44225.395486111112</v>
      </c>
      <c r="I197" s="10">
        <v>44225.470011574071</v>
      </c>
      <c r="J197" s="11">
        <v>1.79</v>
      </c>
      <c r="K197" s="9">
        <v>5</v>
      </c>
      <c r="L197" s="9" t="s">
        <v>4</v>
      </c>
      <c r="M197" s="8">
        <v>7301</v>
      </c>
      <c r="N197" s="8" t="s">
        <v>53</v>
      </c>
      <c r="O197" s="8" t="s">
        <v>51</v>
      </c>
      <c r="P197" s="8">
        <v>304228.50099999999</v>
      </c>
      <c r="Q197" s="12">
        <v>6114670.4069999997</v>
      </c>
      <c r="R197" s="27" t="s">
        <v>770</v>
      </c>
    </row>
    <row r="198" spans="3:18">
      <c r="C198" s="9">
        <v>202100117</v>
      </c>
      <c r="D198" s="8">
        <v>7</v>
      </c>
      <c r="E198" s="8">
        <v>8</v>
      </c>
      <c r="F198" s="8">
        <v>155</v>
      </c>
      <c r="G198" s="9">
        <v>18</v>
      </c>
      <c r="H198" s="10">
        <v>44225.796030092592</v>
      </c>
      <c r="I198" s="10">
        <v>44225.872835648152</v>
      </c>
      <c r="J198" s="11">
        <v>1.84</v>
      </c>
      <c r="K198" s="9">
        <v>5</v>
      </c>
      <c r="L198" s="9" t="s">
        <v>4</v>
      </c>
      <c r="M198" s="8">
        <v>7301</v>
      </c>
      <c r="N198" s="8" t="s">
        <v>53</v>
      </c>
      <c r="O198" s="8" t="s">
        <v>51</v>
      </c>
      <c r="P198" s="8">
        <v>304975.40299999999</v>
      </c>
      <c r="Q198" s="12">
        <v>6118752.9859999996</v>
      </c>
      <c r="R198" s="27" t="s">
        <v>771</v>
      </c>
    </row>
    <row r="199" spans="3:18">
      <c r="C199" s="9">
        <v>202100122</v>
      </c>
      <c r="D199" s="8">
        <v>7</v>
      </c>
      <c r="E199" s="8">
        <v>41</v>
      </c>
      <c r="F199" s="8">
        <v>1568</v>
      </c>
      <c r="G199" s="9">
        <v>119</v>
      </c>
      <c r="H199" s="10">
        <v>44225.91097222222</v>
      </c>
      <c r="I199" s="10">
        <v>44225.949629629627</v>
      </c>
      <c r="J199" s="11">
        <v>0.93</v>
      </c>
      <c r="K199" s="9">
        <v>5</v>
      </c>
      <c r="L199" s="9" t="s">
        <v>4</v>
      </c>
      <c r="M199" s="8">
        <v>7301</v>
      </c>
      <c r="N199" s="8" t="s">
        <v>53</v>
      </c>
      <c r="O199" s="8" t="s">
        <v>51</v>
      </c>
      <c r="P199" s="8">
        <v>302503.18699999998</v>
      </c>
      <c r="Q199" s="12">
        <v>6117475.6979999999</v>
      </c>
      <c r="R199" s="27" t="s">
        <v>772</v>
      </c>
    </row>
    <row r="200" spans="3:18">
      <c r="C200" s="9">
        <v>202100161</v>
      </c>
      <c r="D200" s="8">
        <v>7</v>
      </c>
      <c r="E200" s="8">
        <v>0</v>
      </c>
      <c r="F200" s="8">
        <v>0</v>
      </c>
      <c r="G200" s="9">
        <v>17</v>
      </c>
      <c r="H200" s="10">
        <v>44227.409988425927</v>
      </c>
      <c r="I200" s="10">
        <v>44227.541967592595</v>
      </c>
      <c r="J200" s="11">
        <v>3.17</v>
      </c>
      <c r="K200" s="9">
        <v>5</v>
      </c>
      <c r="L200" s="9" t="s">
        <v>4</v>
      </c>
      <c r="M200" s="8">
        <v>7301</v>
      </c>
      <c r="N200" s="8" t="s">
        <v>53</v>
      </c>
      <c r="O200" s="8" t="s">
        <v>275</v>
      </c>
      <c r="P200" s="8">
        <v>312797.96399999998</v>
      </c>
      <c r="Q200" s="12">
        <v>6108227.6100000003</v>
      </c>
      <c r="R200" s="27" t="s">
        <v>778</v>
      </c>
    </row>
    <row r="201" spans="3:18">
      <c r="C201" s="9">
        <v>202100375</v>
      </c>
      <c r="D201" s="8">
        <v>7</v>
      </c>
      <c r="E201" s="8">
        <v>5</v>
      </c>
      <c r="F201" s="8">
        <v>145</v>
      </c>
      <c r="G201" s="9">
        <v>7</v>
      </c>
      <c r="H201" s="10">
        <v>44274.391099537039</v>
      </c>
      <c r="I201" s="10">
        <v>44274.427083333336</v>
      </c>
      <c r="J201" s="11">
        <v>0.86</v>
      </c>
      <c r="K201" s="9">
        <v>5</v>
      </c>
      <c r="L201" s="9" t="s">
        <v>4</v>
      </c>
      <c r="M201" s="8">
        <v>7301</v>
      </c>
      <c r="N201" s="8" t="s">
        <v>53</v>
      </c>
      <c r="O201" s="8" t="s">
        <v>51</v>
      </c>
      <c r="P201" s="8">
        <v>304639.53499999997</v>
      </c>
      <c r="Q201" s="12">
        <v>6119264.2539999997</v>
      </c>
      <c r="R201" s="27" t="s">
        <v>797</v>
      </c>
    </row>
    <row r="202" spans="3:18">
      <c r="C202" s="9">
        <v>202101245</v>
      </c>
      <c r="D202" s="8">
        <v>7</v>
      </c>
      <c r="E202" s="8">
        <v>1</v>
      </c>
      <c r="F202" s="8">
        <v>45</v>
      </c>
      <c r="G202" s="9">
        <v>1</v>
      </c>
      <c r="H202" s="10">
        <v>44427.440243055556</v>
      </c>
      <c r="I202" s="10">
        <v>44427.482743055552</v>
      </c>
      <c r="J202" s="11">
        <v>1.02</v>
      </c>
      <c r="K202" s="9">
        <v>5</v>
      </c>
      <c r="L202" s="9" t="s">
        <v>4</v>
      </c>
      <c r="M202" s="8">
        <v>7301</v>
      </c>
      <c r="N202" s="8" t="s">
        <v>53</v>
      </c>
      <c r="O202" s="8" t="s">
        <v>51</v>
      </c>
      <c r="P202" s="8">
        <v>302845.777</v>
      </c>
      <c r="Q202" s="12">
        <v>6116344.3799999999</v>
      </c>
      <c r="R202" s="27" t="s">
        <v>881</v>
      </c>
    </row>
    <row r="203" spans="3:18">
      <c r="C203" s="9">
        <v>202101277</v>
      </c>
      <c r="D203" s="8">
        <v>7</v>
      </c>
      <c r="E203" s="8">
        <v>2</v>
      </c>
      <c r="F203" s="8">
        <v>40</v>
      </c>
      <c r="G203" s="9">
        <v>17</v>
      </c>
      <c r="H203" s="10">
        <v>44429.540868055556</v>
      </c>
      <c r="I203" s="10">
        <v>44429.649386574078</v>
      </c>
      <c r="J203" s="11">
        <v>2.6</v>
      </c>
      <c r="K203" s="9">
        <v>5</v>
      </c>
      <c r="L203" s="9" t="s">
        <v>4</v>
      </c>
      <c r="M203" s="8">
        <v>7301</v>
      </c>
      <c r="N203" s="8" t="s">
        <v>53</v>
      </c>
      <c r="O203" s="8" t="s">
        <v>51</v>
      </c>
      <c r="P203" s="8">
        <v>311053.25099999999</v>
      </c>
      <c r="Q203" s="12">
        <v>6114314.3310000002</v>
      </c>
      <c r="R203" s="27" t="s">
        <v>889</v>
      </c>
    </row>
    <row r="204" spans="3:18">
      <c r="C204" s="9">
        <v>202101294</v>
      </c>
      <c r="D204" s="8">
        <v>7</v>
      </c>
      <c r="E204" s="8">
        <v>1</v>
      </c>
      <c r="F204" s="8">
        <v>25</v>
      </c>
      <c r="G204" s="9">
        <v>41</v>
      </c>
      <c r="H204" s="10">
        <v>44429.702650462961</v>
      </c>
      <c r="I204" s="10">
        <v>44429.818877314814</v>
      </c>
      <c r="J204" s="11">
        <v>2.79</v>
      </c>
      <c r="K204" s="9">
        <v>5</v>
      </c>
      <c r="L204" s="9" t="s">
        <v>4</v>
      </c>
      <c r="M204" s="8">
        <v>7301</v>
      </c>
      <c r="N204" s="8" t="s">
        <v>53</v>
      </c>
      <c r="O204" s="8" t="s">
        <v>51</v>
      </c>
      <c r="P204" s="8">
        <v>309101.86200000002</v>
      </c>
      <c r="Q204" s="12">
        <v>6104705.574</v>
      </c>
      <c r="R204" s="27" t="s">
        <v>891</v>
      </c>
    </row>
    <row r="205" spans="3:18">
      <c r="C205" s="9">
        <v>202101458</v>
      </c>
      <c r="D205" s="8">
        <v>7</v>
      </c>
      <c r="E205" s="8">
        <v>0</v>
      </c>
      <c r="F205" s="8">
        <v>0</v>
      </c>
      <c r="G205" s="9">
        <v>49</v>
      </c>
      <c r="H205" s="10">
        <v>44450.86378472222</v>
      </c>
      <c r="I205" s="10">
        <v>44450.902881944443</v>
      </c>
      <c r="J205" s="11">
        <v>0.94</v>
      </c>
      <c r="K205" s="9">
        <v>5</v>
      </c>
      <c r="L205" s="9" t="s">
        <v>4</v>
      </c>
      <c r="M205" s="8">
        <v>7301</v>
      </c>
      <c r="N205" s="8" t="s">
        <v>53</v>
      </c>
      <c r="O205" s="8" t="s">
        <v>275</v>
      </c>
      <c r="P205" s="8">
        <v>305657.90399999998</v>
      </c>
      <c r="Q205" s="12">
        <v>6112933.5020000003</v>
      </c>
      <c r="R205" s="27" t="s">
        <v>908</v>
      </c>
    </row>
    <row r="206" spans="3:18">
      <c r="C206" s="9">
        <v>202101479</v>
      </c>
      <c r="D206" s="8">
        <v>7</v>
      </c>
      <c r="E206" s="8">
        <v>28</v>
      </c>
      <c r="F206" s="8">
        <v>3295</v>
      </c>
      <c r="G206" s="9">
        <v>300</v>
      </c>
      <c r="H206" s="10">
        <v>44451.035567129627</v>
      </c>
      <c r="I206" s="10">
        <v>44451.079259259262</v>
      </c>
      <c r="J206" s="11">
        <v>1.05</v>
      </c>
      <c r="K206" s="9">
        <v>5</v>
      </c>
      <c r="L206" s="9" t="s">
        <v>4</v>
      </c>
      <c r="M206" s="8">
        <v>7301</v>
      </c>
      <c r="N206" s="8" t="s">
        <v>53</v>
      </c>
      <c r="O206" s="8" t="s">
        <v>51</v>
      </c>
      <c r="P206" s="8">
        <v>304210.91899999999</v>
      </c>
      <c r="Q206" s="12">
        <v>6116266.682</v>
      </c>
      <c r="R206" s="27" t="s">
        <v>912</v>
      </c>
    </row>
    <row r="207" spans="3:18">
      <c r="C207" s="9">
        <v>202101479</v>
      </c>
      <c r="D207" s="8">
        <v>7</v>
      </c>
      <c r="E207" s="8">
        <v>13</v>
      </c>
      <c r="F207" s="8">
        <v>465</v>
      </c>
      <c r="G207" s="9">
        <v>207</v>
      </c>
      <c r="H207" s="10">
        <v>44451.035567129627</v>
      </c>
      <c r="I207" s="10">
        <v>44451.103437500002</v>
      </c>
      <c r="J207" s="11">
        <v>1.63</v>
      </c>
      <c r="K207" s="9">
        <v>5</v>
      </c>
      <c r="L207" s="9" t="s">
        <v>4</v>
      </c>
      <c r="M207" s="8">
        <v>7301</v>
      </c>
      <c r="N207" s="8" t="s">
        <v>53</v>
      </c>
      <c r="O207" s="8" t="s">
        <v>51</v>
      </c>
      <c r="P207" s="8">
        <v>304210.91899999999</v>
      </c>
      <c r="Q207" s="12">
        <v>6116266.682</v>
      </c>
      <c r="R207" s="27" t="s">
        <v>912</v>
      </c>
    </row>
    <row r="208" spans="3:18">
      <c r="C208" s="9">
        <v>202101507</v>
      </c>
      <c r="D208" s="8">
        <v>7</v>
      </c>
      <c r="E208" s="8">
        <v>2</v>
      </c>
      <c r="F208" s="8">
        <v>75</v>
      </c>
      <c r="G208" s="9">
        <v>27</v>
      </c>
      <c r="H208" s="10">
        <v>44451.647430555553</v>
      </c>
      <c r="I208" s="10">
        <v>44451.727777777778</v>
      </c>
      <c r="J208" s="11">
        <v>1.93</v>
      </c>
      <c r="K208" s="9">
        <v>5</v>
      </c>
      <c r="L208" s="9" t="s">
        <v>4</v>
      </c>
      <c r="M208" s="8">
        <v>7301</v>
      </c>
      <c r="N208" s="8" t="s">
        <v>53</v>
      </c>
      <c r="O208" s="8" t="s">
        <v>51</v>
      </c>
      <c r="P208" s="8">
        <v>306591.78090000001</v>
      </c>
      <c r="Q208" s="12">
        <v>6105117.8327000001</v>
      </c>
      <c r="R208" s="27" t="s">
        <v>914</v>
      </c>
    </row>
    <row r="209" spans="3:18">
      <c r="C209" s="9">
        <v>202101507</v>
      </c>
      <c r="D209" s="8">
        <v>7</v>
      </c>
      <c r="E209" s="8">
        <v>1</v>
      </c>
      <c r="F209" s="8">
        <v>45</v>
      </c>
      <c r="G209" s="9">
        <v>11</v>
      </c>
      <c r="H209" s="10">
        <v>44451.647430555553</v>
      </c>
      <c r="I209" s="10">
        <v>44451.777557870373</v>
      </c>
      <c r="J209" s="11">
        <v>3.12</v>
      </c>
      <c r="K209" s="9">
        <v>5</v>
      </c>
      <c r="L209" s="9" t="s">
        <v>4</v>
      </c>
      <c r="M209" s="8">
        <v>7301</v>
      </c>
      <c r="N209" s="8" t="s">
        <v>53</v>
      </c>
      <c r="O209" s="8" t="s">
        <v>51</v>
      </c>
      <c r="P209" s="8">
        <v>306591.78090000001</v>
      </c>
      <c r="Q209" s="12">
        <v>6105117.8327000001</v>
      </c>
      <c r="R209" s="27" t="s">
        <v>914</v>
      </c>
    </row>
    <row r="210" spans="3:18">
      <c r="C210" s="9">
        <v>202101706</v>
      </c>
      <c r="D210" s="8">
        <v>7</v>
      </c>
      <c r="E210" s="8">
        <v>0</v>
      </c>
      <c r="F210" s="8">
        <v>0</v>
      </c>
      <c r="G210" s="9">
        <v>85</v>
      </c>
      <c r="H210" s="10">
        <v>44504.652858796297</v>
      </c>
      <c r="I210" s="10">
        <v>44504.715613425928</v>
      </c>
      <c r="J210" s="11">
        <v>1.51</v>
      </c>
      <c r="K210" s="9">
        <v>5</v>
      </c>
      <c r="L210" s="9" t="s">
        <v>4</v>
      </c>
      <c r="M210" s="8">
        <v>7301</v>
      </c>
      <c r="N210" s="8" t="s">
        <v>53</v>
      </c>
      <c r="O210" s="8" t="s">
        <v>275</v>
      </c>
      <c r="P210" s="8">
        <v>306813.31300000002</v>
      </c>
      <c r="Q210" s="12">
        <v>6105174.4019999998</v>
      </c>
      <c r="R210" s="27" t="s">
        <v>933</v>
      </c>
    </row>
    <row r="211" spans="3:18">
      <c r="C211" s="9">
        <v>202101746</v>
      </c>
      <c r="D211" s="8">
        <v>7</v>
      </c>
      <c r="E211" s="8">
        <v>2</v>
      </c>
      <c r="F211" s="8">
        <v>40</v>
      </c>
      <c r="G211" s="9">
        <v>18</v>
      </c>
      <c r="H211" s="10">
        <v>44520.539768518516</v>
      </c>
      <c r="I211" s="10">
        <v>44520.626157407409</v>
      </c>
      <c r="J211" s="11">
        <v>2.0699999999999998</v>
      </c>
      <c r="K211" s="9">
        <v>5</v>
      </c>
      <c r="L211" s="9" t="s">
        <v>4</v>
      </c>
      <c r="M211" s="8">
        <v>7301</v>
      </c>
      <c r="N211" s="8" t="s">
        <v>53</v>
      </c>
      <c r="O211" s="8" t="s">
        <v>51</v>
      </c>
      <c r="P211" s="8">
        <v>311053.25099999999</v>
      </c>
      <c r="Q211" s="12">
        <v>6114314.3310000002</v>
      </c>
      <c r="R211" s="27" t="s">
        <v>939</v>
      </c>
    </row>
    <row r="212" spans="3:18">
      <c r="C212" s="8">
        <v>202200038</v>
      </c>
      <c r="D212" s="8">
        <v>7</v>
      </c>
      <c r="E212" s="8">
        <v>5</v>
      </c>
      <c r="F212" s="8">
        <v>145</v>
      </c>
      <c r="G212" s="9">
        <v>7</v>
      </c>
      <c r="H212" s="10">
        <v>44568.78979166667</v>
      </c>
      <c r="I212" s="10">
        <v>44568.910393518519</v>
      </c>
      <c r="J212" s="11">
        <v>2.89</v>
      </c>
      <c r="K212" s="9">
        <v>5</v>
      </c>
      <c r="L212" s="9" t="s">
        <v>4</v>
      </c>
      <c r="M212" s="8">
        <v>7301</v>
      </c>
      <c r="N212" s="8" t="s">
        <v>53</v>
      </c>
      <c r="O212" s="8" t="s">
        <v>51</v>
      </c>
      <c r="P212" s="8">
        <v>304639.53499999997</v>
      </c>
      <c r="Q212" s="12">
        <v>6119264.2539999997</v>
      </c>
      <c r="R212" s="27" t="s">
        <v>970</v>
      </c>
    </row>
    <row r="213" spans="3:18">
      <c r="C213" s="8">
        <v>202200614</v>
      </c>
      <c r="D213" s="8">
        <v>7</v>
      </c>
      <c r="E213" s="8">
        <v>3</v>
      </c>
      <c r="F213" s="8">
        <v>140</v>
      </c>
      <c r="G213" s="9">
        <v>14</v>
      </c>
      <c r="H213" s="10">
        <v>44675.643634259257</v>
      </c>
      <c r="I213" s="10">
        <v>44675.702094907407</v>
      </c>
      <c r="J213" s="11">
        <v>1.4</v>
      </c>
      <c r="K213" s="9">
        <v>5</v>
      </c>
      <c r="L213" s="9" t="s">
        <v>4</v>
      </c>
      <c r="M213" s="8">
        <v>7301</v>
      </c>
      <c r="N213" s="8" t="s">
        <v>53</v>
      </c>
      <c r="O213" s="8" t="s">
        <v>51</v>
      </c>
      <c r="P213" s="8">
        <v>302253.424</v>
      </c>
      <c r="Q213" s="12">
        <v>6111641.1279999996</v>
      </c>
      <c r="R213" s="27" t="s">
        <v>1053</v>
      </c>
    </row>
    <row r="214" spans="3:18">
      <c r="C214" s="8">
        <v>202200620</v>
      </c>
      <c r="D214" s="8">
        <v>7</v>
      </c>
      <c r="E214" s="8">
        <v>80</v>
      </c>
      <c r="F214" s="8">
        <v>2863.5</v>
      </c>
      <c r="G214" s="9">
        <v>768</v>
      </c>
      <c r="H214" s="10">
        <v>44675.780844907407</v>
      </c>
      <c r="I214" s="10">
        <v>44675.810706018521</v>
      </c>
      <c r="J214" s="11">
        <v>0.72</v>
      </c>
      <c r="K214" s="9">
        <v>5</v>
      </c>
      <c r="L214" s="9" t="s">
        <v>4</v>
      </c>
      <c r="M214" s="8">
        <v>7301</v>
      </c>
      <c r="N214" s="8" t="s">
        <v>53</v>
      </c>
      <c r="O214" s="8" t="s">
        <v>51</v>
      </c>
      <c r="P214" s="8">
        <v>307085.33199999999</v>
      </c>
      <c r="Q214" s="12">
        <v>6104906.3990000002</v>
      </c>
      <c r="R214" s="27" t="s">
        <v>1056</v>
      </c>
    </row>
    <row r="215" spans="3:18">
      <c r="C215" s="8">
        <v>202200669</v>
      </c>
      <c r="D215" s="8">
        <v>7</v>
      </c>
      <c r="E215" s="8">
        <v>0</v>
      </c>
      <c r="F215" s="8">
        <v>0</v>
      </c>
      <c r="G215" s="9">
        <v>30</v>
      </c>
      <c r="H215" s="10">
        <v>44677.555671296293</v>
      </c>
      <c r="I215" s="10">
        <v>44677.625659722224</v>
      </c>
      <c r="J215" s="11">
        <v>1.68</v>
      </c>
      <c r="K215" s="9">
        <v>5</v>
      </c>
      <c r="L215" s="9" t="s">
        <v>4</v>
      </c>
      <c r="M215" s="8">
        <v>7301</v>
      </c>
      <c r="N215" s="8" t="s">
        <v>53</v>
      </c>
      <c r="O215" s="8" t="s">
        <v>275</v>
      </c>
      <c r="P215" s="8">
        <v>308605.99400000001</v>
      </c>
      <c r="Q215" s="12">
        <v>6104930.8890000004</v>
      </c>
      <c r="R215" s="27" t="s">
        <v>1061</v>
      </c>
    </row>
    <row r="216" spans="3:18">
      <c r="C216" s="8">
        <v>202200732</v>
      </c>
      <c r="D216" s="8">
        <v>7</v>
      </c>
      <c r="E216" s="8">
        <v>3</v>
      </c>
      <c r="F216" s="8">
        <v>32.5</v>
      </c>
      <c r="G216" s="9">
        <v>36</v>
      </c>
      <c r="H216" s="10">
        <v>44680.698425925926</v>
      </c>
      <c r="I216" s="10">
        <v>44680.764178240737</v>
      </c>
      <c r="J216" s="11">
        <v>1.58</v>
      </c>
      <c r="K216" s="9">
        <v>5</v>
      </c>
      <c r="L216" s="9" t="s">
        <v>4</v>
      </c>
      <c r="M216" s="8">
        <v>7301</v>
      </c>
      <c r="N216" s="8" t="s">
        <v>53</v>
      </c>
      <c r="O216" s="8" t="s">
        <v>51</v>
      </c>
      <c r="P216" s="8">
        <v>305787.59700000001</v>
      </c>
      <c r="Q216" s="12">
        <v>6106570.2819999997</v>
      </c>
      <c r="R216" s="27" t="s">
        <v>1071</v>
      </c>
    </row>
    <row r="217" spans="3:18">
      <c r="C217" s="8">
        <v>202200842</v>
      </c>
      <c r="D217" s="8">
        <v>7</v>
      </c>
      <c r="E217" s="8">
        <v>1</v>
      </c>
      <c r="F217" s="8">
        <v>10</v>
      </c>
      <c r="G217" s="9">
        <v>17</v>
      </c>
      <c r="H217" s="10">
        <v>44703.819918981484</v>
      </c>
      <c r="I217" s="10">
        <v>44703.888124999998</v>
      </c>
      <c r="J217" s="11">
        <v>1.64</v>
      </c>
      <c r="K217" s="9">
        <v>5</v>
      </c>
      <c r="L217" s="9" t="s">
        <v>4</v>
      </c>
      <c r="M217" s="8">
        <v>7301</v>
      </c>
      <c r="N217" s="8" t="s">
        <v>53</v>
      </c>
      <c r="O217" s="8" t="s">
        <v>51</v>
      </c>
      <c r="P217" s="8">
        <v>315011.19400000002</v>
      </c>
      <c r="Q217" s="12">
        <v>6111905.3310000002</v>
      </c>
      <c r="R217" s="27" t="s">
        <v>1079</v>
      </c>
    </row>
    <row r="218" spans="3:18">
      <c r="C218" s="8">
        <v>202201113</v>
      </c>
      <c r="D218" s="8">
        <v>7</v>
      </c>
      <c r="E218" s="8">
        <v>43</v>
      </c>
      <c r="F218" s="8">
        <v>3895</v>
      </c>
      <c r="G218" s="9">
        <v>523</v>
      </c>
      <c r="H218" s="10">
        <v>44735.427928240744</v>
      </c>
      <c r="I218" s="10">
        <v>44735.438043981485</v>
      </c>
      <c r="J218" s="11">
        <v>0.24</v>
      </c>
      <c r="K218" s="9">
        <v>5</v>
      </c>
      <c r="L218" s="9" t="s">
        <v>4</v>
      </c>
      <c r="M218" s="8">
        <v>7301</v>
      </c>
      <c r="N218" s="8" t="s">
        <v>53</v>
      </c>
      <c r="O218" s="8" t="s">
        <v>51</v>
      </c>
      <c r="P218" s="8">
        <v>304210.91899999999</v>
      </c>
      <c r="Q218" s="12">
        <v>6116266.682</v>
      </c>
      <c r="R218" s="27" t="s">
        <v>1108</v>
      </c>
    </row>
    <row r="219" spans="3:18">
      <c r="C219" s="8">
        <v>202201159</v>
      </c>
      <c r="D219" s="8">
        <v>7</v>
      </c>
      <c r="E219" s="8">
        <v>2</v>
      </c>
      <c r="F219" s="8">
        <v>70</v>
      </c>
      <c r="G219" s="9">
        <v>120</v>
      </c>
      <c r="H219" s="10">
        <v>44743.327013888891</v>
      </c>
      <c r="I219" s="10">
        <v>44743.375486111108</v>
      </c>
      <c r="J219" s="11">
        <v>1.1599999999999999</v>
      </c>
      <c r="K219" s="9">
        <v>5</v>
      </c>
      <c r="L219" s="9" t="s">
        <v>4</v>
      </c>
      <c r="M219" s="8">
        <v>7301</v>
      </c>
      <c r="N219" s="8" t="s">
        <v>53</v>
      </c>
      <c r="O219" s="8" t="s">
        <v>51</v>
      </c>
      <c r="P219" s="8">
        <v>305116.12699999998</v>
      </c>
      <c r="Q219" s="12">
        <v>6113674.0530000003</v>
      </c>
      <c r="R219" s="27" t="s">
        <v>1112</v>
      </c>
    </row>
    <row r="220" spans="3:18">
      <c r="C220" s="8">
        <v>202201232</v>
      </c>
      <c r="D220" s="8">
        <v>7</v>
      </c>
      <c r="E220" s="8">
        <v>19</v>
      </c>
      <c r="F220" s="8">
        <v>595</v>
      </c>
      <c r="G220" s="9">
        <v>155</v>
      </c>
      <c r="H220" s="10">
        <v>44751.76153935185</v>
      </c>
      <c r="I220" s="10">
        <v>44752.000752314816</v>
      </c>
      <c r="J220" s="11">
        <v>5.74</v>
      </c>
      <c r="K220" s="9">
        <v>5</v>
      </c>
      <c r="L220" s="9" t="s">
        <v>4</v>
      </c>
      <c r="M220" s="8">
        <v>7301</v>
      </c>
      <c r="N220" s="8" t="s">
        <v>53</v>
      </c>
      <c r="O220" s="8" t="s">
        <v>51</v>
      </c>
      <c r="P220" s="8">
        <v>313982.25900000002</v>
      </c>
      <c r="Q220" s="12">
        <v>6110428.1090000002</v>
      </c>
      <c r="R220" s="27" t="s">
        <v>1120</v>
      </c>
    </row>
    <row r="221" spans="3:18">
      <c r="C221" s="8">
        <v>202300133</v>
      </c>
      <c r="D221" s="8">
        <v>7</v>
      </c>
      <c r="E221" s="8">
        <v>1</v>
      </c>
      <c r="F221" s="8">
        <v>75</v>
      </c>
      <c r="G221" s="9">
        <v>1</v>
      </c>
      <c r="H221" s="10">
        <v>44950.33021990741</v>
      </c>
      <c r="I221" s="10">
        <v>44950.380069444444</v>
      </c>
      <c r="J221" s="11">
        <v>1.2</v>
      </c>
      <c r="K221" s="9">
        <v>5</v>
      </c>
      <c r="L221" s="9" t="s">
        <v>4</v>
      </c>
      <c r="M221" s="8">
        <v>7301</v>
      </c>
      <c r="N221" s="8" t="s">
        <v>53</v>
      </c>
      <c r="O221" s="8" t="s">
        <v>51</v>
      </c>
      <c r="P221" s="8"/>
      <c r="Q221" s="12"/>
      <c r="R221" s="27" t="s">
        <v>1204</v>
      </c>
    </row>
    <row r="222" spans="3:18">
      <c r="C222" s="8">
        <v>202300133</v>
      </c>
      <c r="D222" s="8">
        <v>7</v>
      </c>
      <c r="E222" s="8">
        <v>1</v>
      </c>
      <c r="F222" s="8">
        <v>10</v>
      </c>
      <c r="G222" s="9">
        <v>1</v>
      </c>
      <c r="H222" s="10">
        <v>44950.33021990741</v>
      </c>
      <c r="I222" s="10">
        <v>44950.392361111109</v>
      </c>
      <c r="J222" s="11">
        <v>1.49</v>
      </c>
      <c r="K222" s="9">
        <v>5</v>
      </c>
      <c r="L222" s="9" t="s">
        <v>4</v>
      </c>
      <c r="M222" s="8">
        <v>7301</v>
      </c>
      <c r="N222" s="8" t="s">
        <v>53</v>
      </c>
      <c r="O222" s="8" t="s">
        <v>51</v>
      </c>
      <c r="P222" s="8"/>
      <c r="Q222" s="12"/>
      <c r="R222" s="27" t="s">
        <v>1204</v>
      </c>
    </row>
    <row r="223" spans="3:18">
      <c r="C223" s="8">
        <v>202300527</v>
      </c>
      <c r="D223" s="8">
        <v>7</v>
      </c>
      <c r="E223" s="8">
        <v>6</v>
      </c>
      <c r="F223" s="8">
        <v>85</v>
      </c>
      <c r="G223" s="9">
        <v>25</v>
      </c>
      <c r="H223" s="10">
        <v>45044.852060185185</v>
      </c>
      <c r="I223" s="10">
        <v>45044.928657407407</v>
      </c>
      <c r="J223" s="11">
        <v>1.84</v>
      </c>
      <c r="K223" s="9">
        <v>5</v>
      </c>
      <c r="L223" s="9" t="s">
        <v>4</v>
      </c>
      <c r="M223" s="8">
        <v>7301</v>
      </c>
      <c r="N223" s="8" t="s">
        <v>53</v>
      </c>
      <c r="O223" s="8" t="s">
        <v>51</v>
      </c>
      <c r="P223" s="8"/>
      <c r="Q223" s="12"/>
      <c r="R223" s="27" t="s">
        <v>1238</v>
      </c>
    </row>
    <row r="224" spans="3:18">
      <c r="C224" s="8">
        <v>202300527</v>
      </c>
      <c r="D224" s="8">
        <v>7</v>
      </c>
      <c r="E224" s="8">
        <v>30</v>
      </c>
      <c r="F224" s="8">
        <v>1080.5</v>
      </c>
      <c r="G224" s="9">
        <v>232</v>
      </c>
      <c r="H224" s="10">
        <v>45044.852060185185</v>
      </c>
      <c r="I224" s="10">
        <v>45044.939293981479</v>
      </c>
      <c r="J224" s="11">
        <v>2.09</v>
      </c>
      <c r="K224" s="9">
        <v>5</v>
      </c>
      <c r="L224" s="9" t="s">
        <v>4</v>
      </c>
      <c r="M224" s="8">
        <v>7301</v>
      </c>
      <c r="N224" s="8" t="s">
        <v>53</v>
      </c>
      <c r="O224" s="8" t="s">
        <v>51</v>
      </c>
      <c r="P224" s="8"/>
      <c r="Q224" s="12"/>
      <c r="R224" s="27" t="s">
        <v>1238</v>
      </c>
    </row>
    <row r="225" spans="3:18">
      <c r="C225" s="8">
        <v>202300970</v>
      </c>
      <c r="D225" s="8">
        <v>7</v>
      </c>
      <c r="E225" s="8">
        <v>0</v>
      </c>
      <c r="F225" s="8">
        <v>0</v>
      </c>
      <c r="G225" s="9">
        <v>42</v>
      </c>
      <c r="H225" s="10">
        <v>45112.737557870372</v>
      </c>
      <c r="I225" s="10">
        <v>45112.859027777777</v>
      </c>
      <c r="J225" s="11">
        <v>2.92</v>
      </c>
      <c r="K225" s="9">
        <v>5</v>
      </c>
      <c r="L225" s="9" t="s">
        <v>4</v>
      </c>
      <c r="M225" s="8">
        <v>7301</v>
      </c>
      <c r="N225" s="8" t="s">
        <v>53</v>
      </c>
      <c r="O225" s="8" t="s">
        <v>275</v>
      </c>
      <c r="P225" s="8"/>
      <c r="Q225" s="12"/>
      <c r="R225" s="27" t="s">
        <v>1278</v>
      </c>
    </row>
    <row r="226" spans="3:18">
      <c r="C226" s="8">
        <v>202301007</v>
      </c>
      <c r="D226" s="8">
        <v>7</v>
      </c>
      <c r="E226" s="8">
        <v>4</v>
      </c>
      <c r="F226" s="8">
        <v>75</v>
      </c>
      <c r="G226" s="9">
        <v>17</v>
      </c>
      <c r="H226" s="10">
        <v>45119.323067129626</v>
      </c>
      <c r="I226" s="10">
        <v>45119.444918981484</v>
      </c>
      <c r="J226" s="11">
        <v>2.92</v>
      </c>
      <c r="K226" s="9">
        <v>5</v>
      </c>
      <c r="L226" s="9" t="s">
        <v>4</v>
      </c>
      <c r="M226" s="8">
        <v>7301</v>
      </c>
      <c r="N226" s="8" t="s">
        <v>53</v>
      </c>
      <c r="O226" s="8" t="s">
        <v>51</v>
      </c>
      <c r="P226" s="8"/>
      <c r="Q226" s="12"/>
      <c r="R226" s="27" t="s">
        <v>1283</v>
      </c>
    </row>
    <row r="227" spans="3:18">
      <c r="C227" s="8">
        <v>202301054</v>
      </c>
      <c r="D227" s="8">
        <v>7</v>
      </c>
      <c r="E227" s="8">
        <v>5</v>
      </c>
      <c r="F227" s="8">
        <v>445</v>
      </c>
      <c r="G227" s="9">
        <v>119</v>
      </c>
      <c r="H227" s="10">
        <v>45128.367476851854</v>
      </c>
      <c r="I227" s="10">
        <v>45128.440150462964</v>
      </c>
      <c r="J227" s="11">
        <v>1.74</v>
      </c>
      <c r="K227" s="9">
        <v>5</v>
      </c>
      <c r="L227" s="9" t="s">
        <v>4</v>
      </c>
      <c r="M227" s="8">
        <v>7301</v>
      </c>
      <c r="N227" s="8" t="s">
        <v>53</v>
      </c>
      <c r="O227" s="8" t="s">
        <v>51</v>
      </c>
      <c r="P227" s="8"/>
      <c r="Q227" s="12"/>
      <c r="R227" s="27" t="s">
        <v>1286</v>
      </c>
    </row>
    <row r="228" spans="3:18">
      <c r="C228" s="8">
        <v>202301191</v>
      </c>
      <c r="D228" s="8">
        <v>7</v>
      </c>
      <c r="E228" s="8">
        <v>8</v>
      </c>
      <c r="F228" s="8">
        <v>155</v>
      </c>
      <c r="G228" s="9">
        <v>20</v>
      </c>
      <c r="H228" s="10">
        <v>45148.459398148145</v>
      </c>
      <c r="I228" s="10">
        <v>45148.493055555555</v>
      </c>
      <c r="J228" s="11">
        <v>0.81</v>
      </c>
      <c r="K228" s="9">
        <v>5</v>
      </c>
      <c r="L228" s="9" t="s">
        <v>4</v>
      </c>
      <c r="M228" s="8">
        <v>7301</v>
      </c>
      <c r="N228" s="8" t="s">
        <v>53</v>
      </c>
      <c r="O228" s="8" t="s">
        <v>51</v>
      </c>
      <c r="P228" s="8"/>
      <c r="Q228" s="12"/>
      <c r="R228" s="27" t="s">
        <v>1299</v>
      </c>
    </row>
    <row r="229" spans="3:18">
      <c r="C229" s="8">
        <v>202301256</v>
      </c>
      <c r="D229" s="8">
        <v>7</v>
      </c>
      <c r="E229" s="8">
        <v>4</v>
      </c>
      <c r="F229" s="8">
        <v>75</v>
      </c>
      <c r="G229" s="9">
        <v>17</v>
      </c>
      <c r="H229" s="10">
        <v>45157.504629629628</v>
      </c>
      <c r="I229" s="10">
        <v>45157.546203703707</v>
      </c>
      <c r="J229" s="11">
        <v>1</v>
      </c>
      <c r="K229" s="9">
        <v>5</v>
      </c>
      <c r="L229" s="9" t="s">
        <v>4</v>
      </c>
      <c r="M229" s="8">
        <v>7301</v>
      </c>
      <c r="N229" s="8" t="s">
        <v>53</v>
      </c>
      <c r="O229" s="8" t="s">
        <v>51</v>
      </c>
      <c r="P229" s="8"/>
      <c r="Q229" s="12"/>
      <c r="R229" s="27" t="s">
        <v>1303</v>
      </c>
    </row>
    <row r="230" spans="3:18">
      <c r="C230" s="8">
        <v>202301305</v>
      </c>
      <c r="D230" s="8">
        <v>7</v>
      </c>
      <c r="E230" s="8">
        <v>5</v>
      </c>
      <c r="F230" s="8">
        <v>445</v>
      </c>
      <c r="G230" s="9">
        <v>119</v>
      </c>
      <c r="H230" s="10">
        <v>45159.424814814818</v>
      </c>
      <c r="I230" s="10">
        <v>45159.62704861111</v>
      </c>
      <c r="J230" s="11">
        <v>4.8499999999999996</v>
      </c>
      <c r="K230" s="9">
        <v>5</v>
      </c>
      <c r="L230" s="9" t="s">
        <v>4</v>
      </c>
      <c r="M230" s="8">
        <v>7301</v>
      </c>
      <c r="N230" s="8" t="s">
        <v>53</v>
      </c>
      <c r="O230" s="8" t="s">
        <v>51</v>
      </c>
      <c r="P230" s="8"/>
      <c r="Q230" s="12"/>
      <c r="R230" s="27" t="s">
        <v>1315</v>
      </c>
    </row>
    <row r="231" spans="3:18">
      <c r="C231" s="8">
        <v>202301332</v>
      </c>
      <c r="D231" s="8">
        <v>7</v>
      </c>
      <c r="E231" s="8">
        <v>2</v>
      </c>
      <c r="F231" s="8">
        <v>40</v>
      </c>
      <c r="G231" s="9">
        <v>19</v>
      </c>
      <c r="H231" s="10">
        <v>45159.480856481481</v>
      </c>
      <c r="I231" s="10">
        <v>45159.760787037034</v>
      </c>
      <c r="J231" s="11">
        <v>6.72</v>
      </c>
      <c r="K231" s="9">
        <v>5</v>
      </c>
      <c r="L231" s="9" t="s">
        <v>4</v>
      </c>
      <c r="M231" s="8">
        <v>7301</v>
      </c>
      <c r="N231" s="8" t="s">
        <v>53</v>
      </c>
      <c r="O231" s="8" t="s">
        <v>51</v>
      </c>
      <c r="P231" s="8"/>
      <c r="Q231" s="12"/>
      <c r="R231" s="27" t="s">
        <v>1321</v>
      </c>
    </row>
    <row r="232" spans="3:18">
      <c r="C232" s="8">
        <v>202301345</v>
      </c>
      <c r="D232" s="8">
        <v>7</v>
      </c>
      <c r="E232" s="8">
        <v>0</v>
      </c>
      <c r="F232" s="8">
        <v>0</v>
      </c>
      <c r="G232" s="9">
        <v>23</v>
      </c>
      <c r="H232" s="10">
        <v>45159.773425925923</v>
      </c>
      <c r="I232" s="10">
        <v>45159.839525462965</v>
      </c>
      <c r="J232" s="11">
        <v>1.59</v>
      </c>
      <c r="K232" s="9">
        <v>5</v>
      </c>
      <c r="L232" s="9" t="s">
        <v>4</v>
      </c>
      <c r="M232" s="8">
        <v>7301</v>
      </c>
      <c r="N232" s="8" t="s">
        <v>53</v>
      </c>
      <c r="O232" s="8" t="s">
        <v>275</v>
      </c>
      <c r="P232" s="8"/>
      <c r="Q232" s="12"/>
      <c r="R232" s="27" t="s">
        <v>1323</v>
      </c>
    </row>
    <row r="233" spans="3:18">
      <c r="C233" s="8">
        <v>202302125</v>
      </c>
      <c r="D233" s="8">
        <v>7</v>
      </c>
      <c r="E233" s="8">
        <v>0</v>
      </c>
      <c r="F233" s="8">
        <v>0</v>
      </c>
      <c r="G233" s="9">
        <v>87</v>
      </c>
      <c r="H233" s="10">
        <v>45281.736273148148</v>
      </c>
      <c r="I233" s="10">
        <v>45281.823101851849</v>
      </c>
      <c r="J233" s="11">
        <v>2.08</v>
      </c>
      <c r="K233" s="9">
        <v>5</v>
      </c>
      <c r="L233" s="9" t="s">
        <v>4</v>
      </c>
      <c r="M233" s="8">
        <v>7301</v>
      </c>
      <c r="N233" s="8" t="s">
        <v>53</v>
      </c>
      <c r="O233" s="8" t="s">
        <v>275</v>
      </c>
      <c r="P233" s="8"/>
      <c r="Q233" s="12"/>
      <c r="R233" s="27" t="s">
        <v>1375</v>
      </c>
    </row>
    <row r="234" spans="3:18">
      <c r="C234" s="8">
        <v>202400585</v>
      </c>
      <c r="D234" s="8">
        <v>7</v>
      </c>
      <c r="E234" s="8">
        <v>0</v>
      </c>
      <c r="F234" s="8">
        <v>0</v>
      </c>
      <c r="G234" s="9">
        <v>44</v>
      </c>
      <c r="H234" s="10">
        <v>45411.761689814812</v>
      </c>
      <c r="I234" s="10">
        <v>45411.852083333331</v>
      </c>
      <c r="J234" s="11">
        <v>2.17</v>
      </c>
      <c r="K234" s="9">
        <v>5</v>
      </c>
      <c r="L234" s="9" t="s">
        <v>4</v>
      </c>
      <c r="M234" s="8">
        <v>7301</v>
      </c>
      <c r="N234" s="8" t="s">
        <v>53</v>
      </c>
      <c r="O234" s="8" t="s">
        <v>275</v>
      </c>
      <c r="P234" s="8"/>
      <c r="Q234" s="12"/>
      <c r="R234" s="27" t="s">
        <v>1415</v>
      </c>
    </row>
    <row r="235" spans="3:18">
      <c r="C235" s="8">
        <v>202400753</v>
      </c>
      <c r="D235" s="8">
        <v>7</v>
      </c>
      <c r="E235" s="8">
        <v>14</v>
      </c>
      <c r="F235" s="8">
        <v>445.5</v>
      </c>
      <c r="G235" s="9">
        <v>81</v>
      </c>
      <c r="H235" s="10">
        <v>45432.350428240738</v>
      </c>
      <c r="I235" s="10">
        <v>45432.396319444444</v>
      </c>
      <c r="J235" s="11">
        <v>1.1000000000000001</v>
      </c>
      <c r="K235" s="9">
        <v>5</v>
      </c>
      <c r="L235" s="9" t="s">
        <v>4</v>
      </c>
      <c r="M235" s="8">
        <v>7301</v>
      </c>
      <c r="N235" s="8" t="s">
        <v>53</v>
      </c>
      <c r="O235" s="8" t="s">
        <v>51</v>
      </c>
      <c r="P235" s="8"/>
      <c r="Q235" s="12"/>
      <c r="R235" s="27" t="s">
        <v>1422</v>
      </c>
    </row>
    <row r="236" spans="3:18">
      <c r="C236" s="8">
        <v>202400753</v>
      </c>
      <c r="D236" s="8">
        <v>7</v>
      </c>
      <c r="E236" s="8">
        <v>10</v>
      </c>
      <c r="F236" s="8">
        <v>545</v>
      </c>
      <c r="G236" s="9">
        <v>102</v>
      </c>
      <c r="H236" s="10">
        <v>45432.350428240738</v>
      </c>
      <c r="I236" s="10">
        <v>45432.428888888891</v>
      </c>
      <c r="J236" s="11">
        <v>1.88</v>
      </c>
      <c r="K236" s="9">
        <v>5</v>
      </c>
      <c r="L236" s="9" t="s">
        <v>4</v>
      </c>
      <c r="M236" s="8">
        <v>7301</v>
      </c>
      <c r="N236" s="8" t="s">
        <v>53</v>
      </c>
      <c r="O236" s="8" t="s">
        <v>51</v>
      </c>
      <c r="P236" s="8"/>
      <c r="Q236" s="12"/>
      <c r="R236" s="27" t="s">
        <v>1422</v>
      </c>
    </row>
    <row r="237" spans="3:18">
      <c r="C237" s="8">
        <v>202400753</v>
      </c>
      <c r="D237" s="8">
        <v>7</v>
      </c>
      <c r="E237" s="8">
        <v>11</v>
      </c>
      <c r="F237" s="8">
        <v>150</v>
      </c>
      <c r="G237" s="9">
        <v>83</v>
      </c>
      <c r="H237" s="10">
        <v>45432.350428240738</v>
      </c>
      <c r="I237" s="10">
        <v>45432.443402777775</v>
      </c>
      <c r="J237" s="11">
        <v>2.23</v>
      </c>
      <c r="K237" s="9">
        <v>5</v>
      </c>
      <c r="L237" s="9" t="s">
        <v>4</v>
      </c>
      <c r="M237" s="8">
        <v>7301</v>
      </c>
      <c r="N237" s="8" t="s">
        <v>53</v>
      </c>
      <c r="O237" s="8" t="s">
        <v>51</v>
      </c>
      <c r="P237" s="8"/>
      <c r="Q237" s="12"/>
      <c r="R237" s="27" t="s">
        <v>1422</v>
      </c>
    </row>
    <row r="238" spans="3:18">
      <c r="C238" s="8">
        <v>202401009</v>
      </c>
      <c r="D238" s="8">
        <v>7</v>
      </c>
      <c r="E238" s="8">
        <v>3</v>
      </c>
      <c r="F238" s="8">
        <v>375</v>
      </c>
      <c r="G238" s="9">
        <v>85</v>
      </c>
      <c r="H238" s="10">
        <v>45463.524583333332</v>
      </c>
      <c r="I238" s="10">
        <v>45463.596064814818</v>
      </c>
      <c r="J238" s="11">
        <v>1.72</v>
      </c>
      <c r="K238" s="9">
        <v>5</v>
      </c>
      <c r="L238" s="9" t="s">
        <v>4</v>
      </c>
      <c r="M238" s="8">
        <v>7301</v>
      </c>
      <c r="N238" s="8" t="s">
        <v>53</v>
      </c>
      <c r="O238" s="8" t="s">
        <v>51</v>
      </c>
      <c r="P238" s="8"/>
      <c r="Q238" s="12"/>
      <c r="R238" s="27" t="s">
        <v>1459</v>
      </c>
    </row>
    <row r="239" spans="3:18">
      <c r="C239" s="8">
        <v>202401026</v>
      </c>
      <c r="D239" s="8">
        <v>7</v>
      </c>
      <c r="E239" s="8">
        <v>0</v>
      </c>
      <c r="F239" s="8">
        <v>0</v>
      </c>
      <c r="G239" s="9">
        <v>14</v>
      </c>
      <c r="H239" s="10">
        <v>45464.349270833336</v>
      </c>
      <c r="I239" s="10">
        <v>45464.511018518519</v>
      </c>
      <c r="J239" s="11">
        <v>3.88</v>
      </c>
      <c r="K239" s="9">
        <v>5</v>
      </c>
      <c r="L239" s="9" t="s">
        <v>4</v>
      </c>
      <c r="M239" s="8">
        <v>7301</v>
      </c>
      <c r="N239" s="8" t="s">
        <v>53</v>
      </c>
      <c r="O239" s="8" t="s">
        <v>275</v>
      </c>
      <c r="P239" s="8"/>
      <c r="Q239" s="12"/>
      <c r="R239" s="27" t="s">
        <v>1464</v>
      </c>
    </row>
    <row r="240" spans="3:18">
      <c r="C240" s="8">
        <v>202401331</v>
      </c>
      <c r="D240" s="8">
        <v>7</v>
      </c>
      <c r="E240" s="8">
        <v>13</v>
      </c>
      <c r="F240" s="8">
        <v>515</v>
      </c>
      <c r="G240" s="9">
        <v>232</v>
      </c>
      <c r="H240" s="10">
        <v>45505.957476851851</v>
      </c>
      <c r="I240" s="10">
        <v>45506.14472222222</v>
      </c>
      <c r="J240" s="11">
        <v>4.49</v>
      </c>
      <c r="K240" s="9">
        <v>5</v>
      </c>
      <c r="L240" s="9" t="s">
        <v>4</v>
      </c>
      <c r="M240" s="8">
        <v>7301</v>
      </c>
      <c r="N240" s="8" t="s">
        <v>53</v>
      </c>
      <c r="O240" s="8" t="s">
        <v>51</v>
      </c>
      <c r="P240" s="8"/>
      <c r="Q240" s="12"/>
      <c r="R240" s="27" t="s">
        <v>1488</v>
      </c>
    </row>
    <row r="241" spans="3:18">
      <c r="C241" s="8">
        <v>202401374</v>
      </c>
      <c r="D241" s="8">
        <v>7</v>
      </c>
      <c r="E241" s="8">
        <v>0</v>
      </c>
      <c r="F241" s="8">
        <v>0</v>
      </c>
      <c r="G241" s="9">
        <v>50</v>
      </c>
      <c r="H241" s="10">
        <v>45506.4606712963</v>
      </c>
      <c r="I241" s="10">
        <v>45506.553657407407</v>
      </c>
      <c r="J241" s="11">
        <v>2.23</v>
      </c>
      <c r="K241" s="9">
        <v>5</v>
      </c>
      <c r="L241" s="9" t="s">
        <v>4</v>
      </c>
      <c r="M241" s="8">
        <v>7301</v>
      </c>
      <c r="N241" s="8" t="s">
        <v>53</v>
      </c>
      <c r="O241" s="8" t="s">
        <v>275</v>
      </c>
      <c r="P241" s="8"/>
      <c r="Q241" s="12"/>
      <c r="R241" s="27" t="s">
        <v>1504</v>
      </c>
    </row>
    <row r="242" spans="3:18">
      <c r="C242" s="8">
        <v>202401385</v>
      </c>
      <c r="D242" s="8">
        <v>7</v>
      </c>
      <c r="E242" s="8">
        <v>4</v>
      </c>
      <c r="F242" s="8">
        <v>75</v>
      </c>
      <c r="G242" s="9">
        <v>17</v>
      </c>
      <c r="H242" s="10">
        <v>45506.547349537039</v>
      </c>
      <c r="I242" s="10">
        <v>45506.710532407407</v>
      </c>
      <c r="J242" s="11">
        <v>3.92</v>
      </c>
      <c r="K242" s="9">
        <v>5</v>
      </c>
      <c r="L242" s="9" t="s">
        <v>4</v>
      </c>
      <c r="M242" s="8">
        <v>7301</v>
      </c>
      <c r="N242" s="8" t="s">
        <v>53</v>
      </c>
      <c r="O242" s="8" t="s">
        <v>51</v>
      </c>
      <c r="P242" s="8"/>
      <c r="Q242" s="12"/>
      <c r="R242" s="27" t="s">
        <v>1505</v>
      </c>
    </row>
    <row r="243" spans="3:18">
      <c r="C243" s="8">
        <v>202401434</v>
      </c>
      <c r="D243" s="8">
        <v>7</v>
      </c>
      <c r="E243" s="8">
        <v>4</v>
      </c>
      <c r="F243" s="8">
        <v>75</v>
      </c>
      <c r="G243" s="9">
        <v>17</v>
      </c>
      <c r="H243" s="10">
        <v>45507.427291666667</v>
      </c>
      <c r="I243" s="10">
        <v>45507.451238425929</v>
      </c>
      <c r="J243" s="11">
        <v>0.56999999999999995</v>
      </c>
      <c r="K243" s="9">
        <v>5</v>
      </c>
      <c r="L243" s="9" t="s">
        <v>4</v>
      </c>
      <c r="M243" s="8">
        <v>7301</v>
      </c>
      <c r="N243" s="8" t="s">
        <v>53</v>
      </c>
      <c r="O243" s="8" t="s">
        <v>51</v>
      </c>
      <c r="P243" s="8"/>
      <c r="Q243" s="12"/>
      <c r="R243" s="27" t="s">
        <v>1516</v>
      </c>
    </row>
    <row r="244" spans="3:18">
      <c r="C244" s="8">
        <v>202401436</v>
      </c>
      <c r="D244" s="8">
        <v>7</v>
      </c>
      <c r="E244" s="8">
        <v>0</v>
      </c>
      <c r="F244" s="8">
        <v>0</v>
      </c>
      <c r="G244" s="9">
        <v>10</v>
      </c>
      <c r="H244" s="10">
        <v>45507.441562499997</v>
      </c>
      <c r="I244" s="10">
        <v>45507.516099537039</v>
      </c>
      <c r="J244" s="11">
        <v>1.79</v>
      </c>
      <c r="K244" s="9">
        <v>5</v>
      </c>
      <c r="L244" s="9" t="s">
        <v>4</v>
      </c>
      <c r="M244" s="8">
        <v>7301</v>
      </c>
      <c r="N244" s="8" t="s">
        <v>53</v>
      </c>
      <c r="O244" s="8" t="s">
        <v>275</v>
      </c>
      <c r="P244" s="8"/>
      <c r="Q244" s="12"/>
      <c r="R244" s="27" t="s">
        <v>1518</v>
      </c>
    </row>
    <row r="245" spans="3:18">
      <c r="C245" s="8">
        <v>202401712</v>
      </c>
      <c r="D245" s="8">
        <v>7</v>
      </c>
      <c r="E245" s="8">
        <v>12</v>
      </c>
      <c r="F245" s="8">
        <v>477.5</v>
      </c>
      <c r="G245" s="9">
        <v>30</v>
      </c>
      <c r="H245" s="10">
        <v>45554.661215277774</v>
      </c>
      <c r="I245" s="10">
        <v>45554.707615740743</v>
      </c>
      <c r="J245" s="11">
        <v>1.1100000000000001</v>
      </c>
      <c r="K245" s="9">
        <v>5</v>
      </c>
      <c r="L245" s="9" t="s">
        <v>4</v>
      </c>
      <c r="M245" s="8">
        <v>7301</v>
      </c>
      <c r="N245" s="8" t="s">
        <v>53</v>
      </c>
      <c r="O245" s="8" t="s">
        <v>51</v>
      </c>
      <c r="P245" s="8"/>
      <c r="Q245" s="12"/>
      <c r="R245" s="27" t="s">
        <v>1531</v>
      </c>
    </row>
    <row r="246" spans="3:18">
      <c r="C246" s="8">
        <v>202500596</v>
      </c>
      <c r="D246" s="8">
        <v>7</v>
      </c>
      <c r="E246" s="8">
        <v>1</v>
      </c>
      <c r="F246" s="8">
        <v>25</v>
      </c>
      <c r="G246" s="9">
        <v>40</v>
      </c>
      <c r="H246" s="10">
        <v>45796.513159722221</v>
      </c>
      <c r="I246" s="10">
        <v>45796.597222222219</v>
      </c>
      <c r="J246" s="11">
        <v>2.02</v>
      </c>
      <c r="K246" s="9">
        <v>5</v>
      </c>
      <c r="L246" s="9" t="s">
        <v>4</v>
      </c>
      <c r="M246" s="8">
        <v>7301</v>
      </c>
      <c r="N246" s="8" t="s">
        <v>53</v>
      </c>
      <c r="O246" s="8" t="s">
        <v>51</v>
      </c>
      <c r="P246" s="8"/>
      <c r="Q246" s="12"/>
      <c r="R246" s="27" t="s">
        <v>1600</v>
      </c>
    </row>
    <row r="247" spans="3:18">
      <c r="C247" s="8">
        <v>202500722</v>
      </c>
      <c r="D247" s="8">
        <v>7</v>
      </c>
      <c r="E247" s="8">
        <v>4</v>
      </c>
      <c r="F247" s="8">
        <v>185</v>
      </c>
      <c r="G247" s="9">
        <v>15</v>
      </c>
      <c r="H247" s="10">
        <v>45820.527650462966</v>
      </c>
      <c r="I247" s="10">
        <v>45820.590624999997</v>
      </c>
      <c r="J247" s="11">
        <v>1.51</v>
      </c>
      <c r="K247" s="9">
        <v>5</v>
      </c>
      <c r="L247" s="9" t="s">
        <v>4</v>
      </c>
      <c r="M247" s="8">
        <v>7301</v>
      </c>
      <c r="N247" s="8" t="s">
        <v>53</v>
      </c>
      <c r="O247" s="8" t="s">
        <v>51</v>
      </c>
      <c r="P247" s="8"/>
      <c r="Q247" s="12"/>
      <c r="R247" s="27" t="s">
        <v>1607</v>
      </c>
    </row>
    <row r="248" spans="3:18">
      <c r="C248" s="8">
        <v>202501276</v>
      </c>
      <c r="D248" s="8">
        <v>7</v>
      </c>
      <c r="E248" s="8">
        <v>17</v>
      </c>
      <c r="F248" s="8">
        <v>775</v>
      </c>
      <c r="G248" s="9">
        <v>125</v>
      </c>
      <c r="H248" s="10">
        <v>45941.762916666667</v>
      </c>
      <c r="I248" s="10">
        <v>45941.799490740741</v>
      </c>
      <c r="J248" s="11">
        <v>0.88</v>
      </c>
      <c r="K248" s="9">
        <v>5</v>
      </c>
      <c r="L248" s="9" t="s">
        <v>4</v>
      </c>
      <c r="M248" s="8">
        <v>7301</v>
      </c>
      <c r="N248" s="8" t="s">
        <v>53</v>
      </c>
      <c r="O248" s="8" t="s">
        <v>51</v>
      </c>
      <c r="P248" s="8"/>
      <c r="Q248" s="12"/>
      <c r="R248" s="27" t="s">
        <v>1639</v>
      </c>
    </row>
    <row r="249" spans="3:18">
      <c r="C249" s="8">
        <v>202501276</v>
      </c>
      <c r="D249" s="8">
        <v>7</v>
      </c>
      <c r="E249" s="8">
        <v>35</v>
      </c>
      <c r="F249" s="8">
        <v>1590.5</v>
      </c>
      <c r="G249" s="9">
        <v>188</v>
      </c>
      <c r="H249" s="10">
        <v>45941.762916666667</v>
      </c>
      <c r="I249" s="10">
        <v>45941.896111111113</v>
      </c>
      <c r="J249" s="11">
        <v>3.2</v>
      </c>
      <c r="K249" s="9">
        <v>5</v>
      </c>
      <c r="L249" s="9" t="s">
        <v>4</v>
      </c>
      <c r="M249" s="8">
        <v>7301</v>
      </c>
      <c r="N249" s="8" t="s">
        <v>53</v>
      </c>
      <c r="O249" s="8" t="s">
        <v>51</v>
      </c>
      <c r="P249" s="8"/>
      <c r="Q249" s="12"/>
      <c r="R249" s="27" t="s">
        <v>1639</v>
      </c>
    </row>
    <row r="250" spans="3:18">
      <c r="C250" s="8">
        <v>202501542</v>
      </c>
      <c r="D250" s="8">
        <v>7</v>
      </c>
      <c r="E250" s="8">
        <v>0</v>
      </c>
      <c r="F250" s="8">
        <v>0</v>
      </c>
      <c r="G250" s="9">
        <v>10</v>
      </c>
      <c r="H250" s="10">
        <v>46007.402870370373</v>
      </c>
      <c r="I250" s="10">
        <v>46007.530162037037</v>
      </c>
      <c r="J250" s="11">
        <v>3.06</v>
      </c>
      <c r="K250" s="9">
        <v>5</v>
      </c>
      <c r="L250" s="9" t="s">
        <v>4</v>
      </c>
      <c r="M250" s="8">
        <v>7301</v>
      </c>
      <c r="N250" s="8" t="s">
        <v>53</v>
      </c>
      <c r="O250" s="8" t="s">
        <v>275</v>
      </c>
      <c r="P250" s="8"/>
      <c r="Q250" s="12"/>
      <c r="R250" s="27" t="s">
        <v>1655</v>
      </c>
    </row>
    <row r="251" spans="3:18">
      <c r="C251" s="9">
        <v>201901344</v>
      </c>
      <c r="D251" s="8">
        <v>7</v>
      </c>
      <c r="E251" s="8">
        <v>34</v>
      </c>
      <c r="F251" s="8">
        <v>2114.5</v>
      </c>
      <c r="G251" s="9">
        <v>233</v>
      </c>
      <c r="H251" s="10">
        <v>43752.916087962964</v>
      </c>
      <c r="I251" s="10">
        <v>43752.941516203704</v>
      </c>
      <c r="J251" s="11">
        <v>0.61</v>
      </c>
      <c r="K251" s="9">
        <v>5</v>
      </c>
      <c r="L251" s="9" t="s">
        <v>4</v>
      </c>
      <c r="M251" s="8">
        <v>7304</v>
      </c>
      <c r="N251" s="8" t="s">
        <v>92</v>
      </c>
      <c r="O251" s="8" t="s">
        <v>51</v>
      </c>
      <c r="P251" s="8">
        <v>304169.03600000002</v>
      </c>
      <c r="Q251" s="12">
        <v>6116158.0700000003</v>
      </c>
      <c r="R251" s="27" t="s">
        <v>519</v>
      </c>
    </row>
    <row r="252" spans="3:18">
      <c r="C252" s="8">
        <v>202200430</v>
      </c>
      <c r="D252" s="8">
        <v>7</v>
      </c>
      <c r="E252" s="8">
        <v>0</v>
      </c>
      <c r="F252" s="8">
        <v>0</v>
      </c>
      <c r="G252" s="9">
        <v>27</v>
      </c>
      <c r="H252" s="10">
        <v>44643.642893518518</v>
      </c>
      <c r="I252" s="10">
        <v>44643.739027777781</v>
      </c>
      <c r="J252" s="11">
        <v>2.31</v>
      </c>
      <c r="K252" s="9">
        <v>5</v>
      </c>
      <c r="L252" s="9" t="s">
        <v>4</v>
      </c>
      <c r="M252" s="8">
        <v>7304</v>
      </c>
      <c r="N252" s="8" t="s">
        <v>92</v>
      </c>
      <c r="O252" s="8" t="s">
        <v>275</v>
      </c>
      <c r="P252" s="8">
        <v>307019.92099999997</v>
      </c>
      <c r="Q252" s="12">
        <v>6103259.3389999997</v>
      </c>
      <c r="R252" s="27" t="s">
        <v>1030</v>
      </c>
    </row>
    <row r="253" spans="3:18">
      <c r="C253" s="8">
        <v>202200692</v>
      </c>
      <c r="D253" s="8">
        <v>7</v>
      </c>
      <c r="E253" s="8">
        <v>16</v>
      </c>
      <c r="F253" s="8">
        <v>746.5</v>
      </c>
      <c r="G253" s="9">
        <v>121</v>
      </c>
      <c r="H253" s="10">
        <v>44677.685104166667</v>
      </c>
      <c r="I253" s="10">
        <v>44677.707997685182</v>
      </c>
      <c r="J253" s="11">
        <v>0.55000000000000004</v>
      </c>
      <c r="K253" s="9">
        <v>5</v>
      </c>
      <c r="L253" s="9" t="s">
        <v>4</v>
      </c>
      <c r="M253" s="8">
        <v>7304</v>
      </c>
      <c r="N253" s="8" t="s">
        <v>92</v>
      </c>
      <c r="O253" s="8" t="s">
        <v>51</v>
      </c>
      <c r="P253" s="8">
        <v>307398.02309825999</v>
      </c>
      <c r="Q253" s="12">
        <v>6103304.2303667702</v>
      </c>
      <c r="R253" s="27" t="s">
        <v>1067</v>
      </c>
    </row>
    <row r="254" spans="3:18">
      <c r="C254" s="8">
        <v>202301840</v>
      </c>
      <c r="D254" s="8">
        <v>7</v>
      </c>
      <c r="E254" s="8">
        <v>0</v>
      </c>
      <c r="F254" s="8">
        <v>0</v>
      </c>
      <c r="G254" s="9">
        <v>7</v>
      </c>
      <c r="H254" s="10">
        <v>45227.746469907404</v>
      </c>
      <c r="I254" s="10">
        <v>45227.811168981483</v>
      </c>
      <c r="J254" s="11">
        <v>1.55</v>
      </c>
      <c r="K254" s="9">
        <v>5</v>
      </c>
      <c r="L254" s="9" t="s">
        <v>4</v>
      </c>
      <c r="M254" s="8">
        <v>7304</v>
      </c>
      <c r="N254" s="8" t="s">
        <v>92</v>
      </c>
      <c r="O254" s="8" t="s">
        <v>275</v>
      </c>
      <c r="P254" s="8"/>
      <c r="Q254" s="12"/>
      <c r="R254" s="27" t="s">
        <v>1355</v>
      </c>
    </row>
    <row r="255" spans="3:18">
      <c r="C255" s="8">
        <v>202500988</v>
      </c>
      <c r="D255" s="8">
        <v>7</v>
      </c>
      <c r="E255" s="8">
        <v>0</v>
      </c>
      <c r="F255" s="8">
        <v>0</v>
      </c>
      <c r="G255" s="9">
        <v>47</v>
      </c>
      <c r="H255" s="10">
        <v>45874.775879629633</v>
      </c>
      <c r="I255" s="10">
        <v>45874.809027777781</v>
      </c>
      <c r="J255" s="11">
        <v>0.8</v>
      </c>
      <c r="K255" s="9">
        <v>5</v>
      </c>
      <c r="L255" s="9" t="s">
        <v>4</v>
      </c>
      <c r="M255" s="8">
        <v>7304</v>
      </c>
      <c r="N255" s="8" t="s">
        <v>92</v>
      </c>
      <c r="O255" s="8" t="s">
        <v>275</v>
      </c>
      <c r="P255" s="8"/>
      <c r="Q255" s="12"/>
      <c r="R255" s="27" t="s">
        <v>1623</v>
      </c>
    </row>
    <row r="256" spans="3:18">
      <c r="C256" s="8">
        <v>202200294</v>
      </c>
      <c r="D256" s="8">
        <v>7</v>
      </c>
      <c r="E256" s="8">
        <v>6</v>
      </c>
      <c r="F256" s="8">
        <v>85</v>
      </c>
      <c r="G256" s="9">
        <v>20</v>
      </c>
      <c r="H256" s="10">
        <v>44618.5309375</v>
      </c>
      <c r="I256" s="10">
        <v>44618.594444444447</v>
      </c>
      <c r="J256" s="11">
        <v>1.52</v>
      </c>
      <c r="K256" s="9">
        <v>8</v>
      </c>
      <c r="L256" s="9" t="s">
        <v>4</v>
      </c>
      <c r="M256" s="8">
        <v>7301</v>
      </c>
      <c r="N256" s="8" t="s">
        <v>53</v>
      </c>
      <c r="O256" s="8" t="s">
        <v>51</v>
      </c>
      <c r="P256" s="8">
        <v>310441.71600000001</v>
      </c>
      <c r="Q256" s="12">
        <v>6103560.0980000002</v>
      </c>
      <c r="R256" s="27" t="s">
        <v>1008</v>
      </c>
    </row>
    <row r="257" spans="3:18">
      <c r="C257" s="8">
        <v>202200294</v>
      </c>
      <c r="D257" s="8">
        <v>7</v>
      </c>
      <c r="E257" s="8">
        <v>9</v>
      </c>
      <c r="F257" s="8">
        <v>385.5</v>
      </c>
      <c r="G257" s="9">
        <v>48</v>
      </c>
      <c r="H257" s="10">
        <v>44618.5309375</v>
      </c>
      <c r="I257" s="10">
        <v>44618.614583333336</v>
      </c>
      <c r="J257" s="11">
        <v>2.0099999999999998</v>
      </c>
      <c r="K257" s="9">
        <v>8</v>
      </c>
      <c r="L257" s="9" t="s">
        <v>4</v>
      </c>
      <c r="M257" s="8">
        <v>7301</v>
      </c>
      <c r="N257" s="8" t="s">
        <v>53</v>
      </c>
      <c r="O257" s="8" t="s">
        <v>51</v>
      </c>
      <c r="P257" s="8">
        <v>310441.71600000001</v>
      </c>
      <c r="Q257" s="12">
        <v>6103560.0980000002</v>
      </c>
      <c r="R257" s="27" t="s">
        <v>1008</v>
      </c>
    </row>
    <row r="258" spans="3:18">
      <c r="C258" s="8">
        <v>202200294</v>
      </c>
      <c r="D258" s="8">
        <v>7</v>
      </c>
      <c r="E258" s="8">
        <v>21</v>
      </c>
      <c r="F258" s="8">
        <v>685</v>
      </c>
      <c r="G258" s="9">
        <v>162</v>
      </c>
      <c r="H258" s="10">
        <v>44618.5309375</v>
      </c>
      <c r="I258" s="10">
        <v>44618.631944444445</v>
      </c>
      <c r="J258" s="11">
        <v>2.42</v>
      </c>
      <c r="K258" s="9">
        <v>8</v>
      </c>
      <c r="L258" s="9" t="s">
        <v>4</v>
      </c>
      <c r="M258" s="8">
        <v>7301</v>
      </c>
      <c r="N258" s="8" t="s">
        <v>53</v>
      </c>
      <c r="O258" s="8" t="s">
        <v>51</v>
      </c>
      <c r="P258" s="8">
        <v>310441.71600000001</v>
      </c>
      <c r="Q258" s="12">
        <v>6103560.0980000002</v>
      </c>
      <c r="R258" s="27" t="s">
        <v>1008</v>
      </c>
    </row>
    <row r="259" spans="3:18">
      <c r="C259" s="8">
        <v>202201702</v>
      </c>
      <c r="D259" s="8">
        <v>7</v>
      </c>
      <c r="E259" s="8">
        <v>36</v>
      </c>
      <c r="F259" s="8">
        <v>1155.5</v>
      </c>
      <c r="G259" s="9">
        <v>248</v>
      </c>
      <c r="H259" s="10">
        <v>44855.895208333335</v>
      </c>
      <c r="I259" s="10">
        <v>44855.949293981481</v>
      </c>
      <c r="J259" s="11">
        <v>1.3</v>
      </c>
      <c r="K259" s="9">
        <v>8</v>
      </c>
      <c r="L259" s="9" t="s">
        <v>4</v>
      </c>
      <c r="M259" s="8">
        <v>7301</v>
      </c>
      <c r="N259" s="8" t="s">
        <v>53</v>
      </c>
      <c r="O259" s="8" t="s">
        <v>51</v>
      </c>
      <c r="P259" s="8">
        <v>310441.71600000001</v>
      </c>
      <c r="Q259" s="12">
        <v>6103560.0980000002</v>
      </c>
      <c r="R259" s="27" t="s">
        <v>1163</v>
      </c>
    </row>
    <row r="260" spans="3:18">
      <c r="C260" s="8">
        <v>202202079</v>
      </c>
      <c r="D260" s="8">
        <v>7</v>
      </c>
      <c r="E260" s="8">
        <v>0</v>
      </c>
      <c r="F260" s="8">
        <v>0</v>
      </c>
      <c r="G260" s="9">
        <v>24</v>
      </c>
      <c r="H260" s="10">
        <v>44924.846342592595</v>
      </c>
      <c r="I260" s="10">
        <v>44925.008287037039</v>
      </c>
      <c r="J260" s="11">
        <v>3.89</v>
      </c>
      <c r="K260" s="9">
        <v>8</v>
      </c>
      <c r="L260" s="9" t="s">
        <v>4</v>
      </c>
      <c r="M260" s="8">
        <v>7301</v>
      </c>
      <c r="N260" s="8" t="s">
        <v>53</v>
      </c>
      <c r="O260" s="8" t="s">
        <v>275</v>
      </c>
      <c r="P260" s="8">
        <v>313976.34000000003</v>
      </c>
      <c r="Q260" s="12">
        <v>6110420.9670000002</v>
      </c>
      <c r="R260" s="27" t="s">
        <v>1194</v>
      </c>
    </row>
    <row r="261" spans="3:18">
      <c r="C261" s="8">
        <v>202300366</v>
      </c>
      <c r="D261" s="8">
        <v>7</v>
      </c>
      <c r="E261" s="8">
        <v>8</v>
      </c>
      <c r="F261" s="8">
        <v>155</v>
      </c>
      <c r="G261" s="9">
        <v>20</v>
      </c>
      <c r="H261" s="10">
        <v>44998.822615740741</v>
      </c>
      <c r="I261" s="10">
        <v>44998.876377314817</v>
      </c>
      <c r="J261" s="11">
        <v>1.29</v>
      </c>
      <c r="K261" s="9">
        <v>8</v>
      </c>
      <c r="L261" s="9" t="s">
        <v>4</v>
      </c>
      <c r="M261" s="8">
        <v>7301</v>
      </c>
      <c r="N261" s="8" t="s">
        <v>53</v>
      </c>
      <c r="O261" s="8" t="s">
        <v>51</v>
      </c>
      <c r="P261" s="8"/>
      <c r="Q261" s="12"/>
      <c r="R261" s="27" t="s">
        <v>1222</v>
      </c>
    </row>
    <row r="262" spans="3:18">
      <c r="C262" s="8">
        <v>202300389</v>
      </c>
      <c r="D262" s="8">
        <v>7</v>
      </c>
      <c r="E262" s="8">
        <v>8</v>
      </c>
      <c r="F262" s="8">
        <v>155</v>
      </c>
      <c r="G262" s="9">
        <v>20</v>
      </c>
      <c r="H262" s="10">
        <v>45007.470752314817</v>
      </c>
      <c r="I262" s="10">
        <v>45007.513888888891</v>
      </c>
      <c r="J262" s="11">
        <v>1.04</v>
      </c>
      <c r="K262" s="9">
        <v>8</v>
      </c>
      <c r="L262" s="9" t="s">
        <v>4</v>
      </c>
      <c r="M262" s="8">
        <v>7301</v>
      </c>
      <c r="N262" s="8" t="s">
        <v>53</v>
      </c>
      <c r="O262" s="8" t="s">
        <v>51</v>
      </c>
      <c r="P262" s="8"/>
      <c r="Q262" s="12"/>
      <c r="R262" s="27" t="s">
        <v>1225</v>
      </c>
    </row>
    <row r="263" spans="3:18">
      <c r="C263" s="8">
        <v>202302075</v>
      </c>
      <c r="D263" s="8">
        <v>7</v>
      </c>
      <c r="E263" s="8">
        <v>1</v>
      </c>
      <c r="F263" s="8">
        <v>45</v>
      </c>
      <c r="G263" s="9">
        <v>1</v>
      </c>
      <c r="H263" s="10">
        <v>45272.506712962961</v>
      </c>
      <c r="I263" s="10">
        <v>45272.623020833336</v>
      </c>
      <c r="J263" s="11">
        <v>2.79</v>
      </c>
      <c r="K263" s="9">
        <v>8</v>
      </c>
      <c r="L263" s="9" t="s">
        <v>4</v>
      </c>
      <c r="M263" s="8">
        <v>7301</v>
      </c>
      <c r="N263" s="8" t="s">
        <v>53</v>
      </c>
      <c r="O263" s="8" t="s">
        <v>51</v>
      </c>
      <c r="P263" s="8"/>
      <c r="Q263" s="12"/>
      <c r="R263" s="27" t="s">
        <v>1371</v>
      </c>
    </row>
    <row r="264" spans="3:18">
      <c r="C264" s="8">
        <v>202500695</v>
      </c>
      <c r="D264" s="8">
        <v>7</v>
      </c>
      <c r="E264" s="8">
        <v>3</v>
      </c>
      <c r="F264" s="8">
        <v>375</v>
      </c>
      <c r="G264" s="9">
        <v>85</v>
      </c>
      <c r="H264" s="10">
        <v>45814.517569444448</v>
      </c>
      <c r="I264" s="10">
        <v>45814.612766203703</v>
      </c>
      <c r="J264" s="11">
        <v>2.2799999999999998</v>
      </c>
      <c r="K264" s="9">
        <v>8</v>
      </c>
      <c r="L264" s="9" t="s">
        <v>4</v>
      </c>
      <c r="M264" s="8">
        <v>7301</v>
      </c>
      <c r="N264" s="8" t="s">
        <v>53</v>
      </c>
      <c r="O264" s="8" t="s">
        <v>51</v>
      </c>
      <c r="P264" s="8"/>
      <c r="Q264" s="12"/>
      <c r="R264" s="27" t="s">
        <v>1605</v>
      </c>
    </row>
    <row r="265" spans="3:18">
      <c r="C265" s="8">
        <v>202500695</v>
      </c>
      <c r="D265" s="8">
        <v>7</v>
      </c>
      <c r="E265" s="8">
        <v>2</v>
      </c>
      <c r="F265" s="8">
        <v>70</v>
      </c>
      <c r="G265" s="9">
        <v>40</v>
      </c>
      <c r="H265" s="10">
        <v>45814.562094907407</v>
      </c>
      <c r="I265" s="10">
        <v>45814.612766203703</v>
      </c>
      <c r="J265" s="11">
        <v>1.22</v>
      </c>
      <c r="K265" s="9">
        <v>8</v>
      </c>
      <c r="L265" s="9" t="s">
        <v>4</v>
      </c>
      <c r="M265" s="8">
        <v>7301</v>
      </c>
      <c r="N265" s="8" t="s">
        <v>53</v>
      </c>
      <c r="O265" s="8" t="s">
        <v>51</v>
      </c>
      <c r="P265" s="8"/>
      <c r="Q265" s="12"/>
      <c r="R265" s="27" t="s">
        <v>1605</v>
      </c>
    </row>
    <row r="266" spans="3:18">
      <c r="C266" s="9">
        <v>202100460</v>
      </c>
      <c r="D266" s="8">
        <v>7</v>
      </c>
      <c r="E266" s="8">
        <v>2</v>
      </c>
      <c r="F266" s="8">
        <v>150</v>
      </c>
      <c r="G266" s="9">
        <v>2</v>
      </c>
      <c r="H266" s="10">
        <v>44306.6325462963</v>
      </c>
      <c r="I266" s="10">
        <v>44306.721909722219</v>
      </c>
      <c r="J266" s="11">
        <v>2.14</v>
      </c>
      <c r="K266" s="9">
        <v>9</v>
      </c>
      <c r="L266" s="9" t="s">
        <v>4</v>
      </c>
      <c r="M266" s="8">
        <v>7301</v>
      </c>
      <c r="N266" s="8" t="s">
        <v>53</v>
      </c>
      <c r="O266" s="8" t="s">
        <v>51</v>
      </c>
      <c r="P266" s="8">
        <v>311024.05200000003</v>
      </c>
      <c r="Q266" s="12">
        <v>6102388.2960000001</v>
      </c>
      <c r="R266" s="27" t="s">
        <v>803</v>
      </c>
    </row>
    <row r="267" spans="3:18">
      <c r="C267" s="9">
        <v>201900518</v>
      </c>
      <c r="D267" s="8">
        <v>7</v>
      </c>
      <c r="E267" s="8">
        <v>17</v>
      </c>
      <c r="F267" s="8">
        <v>483</v>
      </c>
      <c r="G267" s="9">
        <v>34</v>
      </c>
      <c r="H267" s="10">
        <v>43582.367094907408</v>
      </c>
      <c r="I267" s="10">
        <v>43582.474305555559</v>
      </c>
      <c r="J267" s="11">
        <v>2.57</v>
      </c>
      <c r="K267" s="9">
        <v>11</v>
      </c>
      <c r="L267" s="9" t="s">
        <v>4</v>
      </c>
      <c r="M267" s="8">
        <v>7301</v>
      </c>
      <c r="N267" s="8" t="s">
        <v>53</v>
      </c>
      <c r="O267" s="8" t="s">
        <v>51</v>
      </c>
      <c r="P267" s="8">
        <v>311303.40600000002</v>
      </c>
      <c r="Q267" s="12">
        <v>6101924.233</v>
      </c>
      <c r="R267" s="27" t="s">
        <v>421</v>
      </c>
    </row>
    <row r="268" spans="3:18">
      <c r="C268" s="8">
        <v>202300855</v>
      </c>
      <c r="D268" s="8">
        <v>7</v>
      </c>
      <c r="E268" s="8">
        <v>15</v>
      </c>
      <c r="F268" s="8">
        <v>470.5</v>
      </c>
      <c r="G268" s="9">
        <v>74</v>
      </c>
      <c r="H268" s="10">
        <v>45099.45590277778</v>
      </c>
      <c r="I268" s="10">
        <v>45099.478692129633</v>
      </c>
      <c r="J268" s="11">
        <v>0.55000000000000004</v>
      </c>
      <c r="K268" s="9">
        <v>11</v>
      </c>
      <c r="L268" s="9" t="s">
        <v>4</v>
      </c>
      <c r="M268" s="8">
        <v>7301</v>
      </c>
      <c r="N268" s="8" t="s">
        <v>53</v>
      </c>
      <c r="O268" s="8" t="s">
        <v>51</v>
      </c>
      <c r="P268" s="8"/>
      <c r="Q268" s="12"/>
      <c r="R268" s="27" t="s">
        <v>1273</v>
      </c>
    </row>
    <row r="269" spans="3:18">
      <c r="C269" s="8">
        <v>202300855</v>
      </c>
      <c r="D269" s="8">
        <v>7</v>
      </c>
      <c r="E269" s="8">
        <v>21</v>
      </c>
      <c r="F269" s="8">
        <v>695</v>
      </c>
      <c r="G269" s="9">
        <v>183</v>
      </c>
      <c r="H269" s="10">
        <v>45099.45590277778</v>
      </c>
      <c r="I269" s="10">
        <v>45099.538935185185</v>
      </c>
      <c r="J269" s="11">
        <v>1.99</v>
      </c>
      <c r="K269" s="9">
        <v>11</v>
      </c>
      <c r="L269" s="9" t="s">
        <v>4</v>
      </c>
      <c r="M269" s="8">
        <v>7301</v>
      </c>
      <c r="N269" s="8" t="s">
        <v>53</v>
      </c>
      <c r="O269" s="8" t="s">
        <v>51</v>
      </c>
      <c r="P269" s="8"/>
      <c r="Q269" s="12"/>
      <c r="R269" s="27" t="s">
        <v>1273</v>
      </c>
    </row>
    <row r="270" spans="3:18">
      <c r="C270" s="8">
        <v>202300855</v>
      </c>
      <c r="D270" s="8">
        <v>7</v>
      </c>
      <c r="E270" s="8">
        <v>15</v>
      </c>
      <c r="F270" s="8">
        <v>470.5</v>
      </c>
      <c r="G270" s="9">
        <v>74</v>
      </c>
      <c r="H270" s="10">
        <v>45099.493576388886</v>
      </c>
      <c r="I270" s="10">
        <v>45099.531840277778</v>
      </c>
      <c r="J270" s="11">
        <v>0.92</v>
      </c>
      <c r="K270" s="9">
        <v>11</v>
      </c>
      <c r="L270" s="9" t="s">
        <v>4</v>
      </c>
      <c r="M270" s="8">
        <v>7301</v>
      </c>
      <c r="N270" s="8" t="s">
        <v>53</v>
      </c>
      <c r="O270" s="8" t="s">
        <v>51</v>
      </c>
      <c r="P270" s="8"/>
      <c r="Q270" s="12"/>
      <c r="R270" s="27" t="s">
        <v>1273</v>
      </c>
    </row>
    <row r="271" spans="3:18">
      <c r="C271" s="8">
        <v>202400219</v>
      </c>
      <c r="D271" s="8">
        <v>7</v>
      </c>
      <c r="E271" s="8">
        <v>14</v>
      </c>
      <c r="F271" s="8">
        <v>445.5</v>
      </c>
      <c r="G271" s="9">
        <v>78</v>
      </c>
      <c r="H271" s="10">
        <v>45332.710127314815</v>
      </c>
      <c r="I271" s="10">
        <v>45332.722916666666</v>
      </c>
      <c r="J271" s="11">
        <v>0.31</v>
      </c>
      <c r="K271" s="9">
        <v>11</v>
      </c>
      <c r="L271" s="9" t="s">
        <v>4</v>
      </c>
      <c r="M271" s="8">
        <v>7301</v>
      </c>
      <c r="N271" s="8" t="s">
        <v>53</v>
      </c>
      <c r="O271" s="8" t="s">
        <v>51</v>
      </c>
      <c r="P271" s="8"/>
      <c r="Q271" s="12"/>
      <c r="R271" s="27" t="s">
        <v>1389</v>
      </c>
    </row>
    <row r="272" spans="3:18">
      <c r="C272" s="8">
        <v>202400219</v>
      </c>
      <c r="D272" s="8">
        <v>7</v>
      </c>
      <c r="E272" s="8">
        <v>10</v>
      </c>
      <c r="F272" s="8">
        <v>545</v>
      </c>
      <c r="G272" s="9">
        <v>101</v>
      </c>
      <c r="H272" s="10">
        <v>45332.710127314815</v>
      </c>
      <c r="I272" s="10">
        <v>45332.73541666667</v>
      </c>
      <c r="J272" s="11">
        <v>0.61</v>
      </c>
      <c r="K272" s="9">
        <v>11</v>
      </c>
      <c r="L272" s="9" t="s">
        <v>4</v>
      </c>
      <c r="M272" s="8">
        <v>7301</v>
      </c>
      <c r="N272" s="8" t="s">
        <v>53</v>
      </c>
      <c r="O272" s="8" t="s">
        <v>51</v>
      </c>
      <c r="P272" s="8"/>
      <c r="Q272" s="12"/>
      <c r="R272" s="27" t="s">
        <v>1389</v>
      </c>
    </row>
    <row r="273" spans="3:18">
      <c r="C273" s="8">
        <v>202400219</v>
      </c>
      <c r="D273" s="8">
        <v>7</v>
      </c>
      <c r="E273" s="8">
        <v>11</v>
      </c>
      <c r="F273" s="8">
        <v>150</v>
      </c>
      <c r="G273" s="9">
        <v>81</v>
      </c>
      <c r="H273" s="10">
        <v>45332.710127314815</v>
      </c>
      <c r="I273" s="10">
        <v>45332.780914351853</v>
      </c>
      <c r="J273" s="11">
        <v>1.7</v>
      </c>
      <c r="K273" s="9">
        <v>11</v>
      </c>
      <c r="L273" s="9" t="s">
        <v>4</v>
      </c>
      <c r="M273" s="8">
        <v>7301</v>
      </c>
      <c r="N273" s="8" t="s">
        <v>53</v>
      </c>
      <c r="O273" s="8" t="s">
        <v>51</v>
      </c>
      <c r="P273" s="8"/>
      <c r="Q273" s="12"/>
      <c r="R273" s="27" t="s">
        <v>1389</v>
      </c>
    </row>
    <row r="274" spans="3:18">
      <c r="C274" s="9">
        <v>202100347</v>
      </c>
      <c r="D274" s="8">
        <v>7</v>
      </c>
      <c r="E274" s="8">
        <v>0</v>
      </c>
      <c r="F274" s="8">
        <v>0</v>
      </c>
      <c r="G274" s="9">
        <v>67</v>
      </c>
      <c r="H274" s="10">
        <v>44267.783437500002</v>
      </c>
      <c r="I274" s="10">
        <v>44267.828969907408</v>
      </c>
      <c r="J274" s="11">
        <v>1.0900000000000001</v>
      </c>
      <c r="K274" s="9">
        <v>17</v>
      </c>
      <c r="L274" s="9" t="s">
        <v>4</v>
      </c>
      <c r="M274" s="8">
        <v>7301</v>
      </c>
      <c r="N274" s="8" t="s">
        <v>53</v>
      </c>
      <c r="O274" s="8" t="s">
        <v>275</v>
      </c>
      <c r="P274" s="8">
        <v>303737.69799999997</v>
      </c>
      <c r="Q274" s="12">
        <v>6110496.6730000004</v>
      </c>
      <c r="R274" s="27" t="s">
        <v>793</v>
      </c>
    </row>
    <row r="275" spans="3:18">
      <c r="C275" s="9">
        <v>202100354</v>
      </c>
      <c r="D275" s="8">
        <v>7</v>
      </c>
      <c r="E275" s="8">
        <v>0</v>
      </c>
      <c r="F275" s="8">
        <v>0</v>
      </c>
      <c r="G275" s="9">
        <v>183</v>
      </c>
      <c r="H275" s="10">
        <v>44268.736157407409</v>
      </c>
      <c r="I275" s="10">
        <v>44268.790856481479</v>
      </c>
      <c r="J275" s="11">
        <v>1.31</v>
      </c>
      <c r="K275" s="9">
        <v>17</v>
      </c>
      <c r="L275" s="9" t="s">
        <v>4</v>
      </c>
      <c r="M275" s="8">
        <v>7301</v>
      </c>
      <c r="N275" s="8" t="s">
        <v>53</v>
      </c>
      <c r="O275" s="8" t="s">
        <v>275</v>
      </c>
      <c r="P275" s="8">
        <v>302976.73499999999</v>
      </c>
      <c r="Q275" s="12">
        <v>6116795.9230000004</v>
      </c>
      <c r="R275" s="27" t="s">
        <v>794</v>
      </c>
    </row>
    <row r="276" spans="3:18">
      <c r="C276" s="8">
        <v>202402005</v>
      </c>
      <c r="D276" s="8">
        <v>7</v>
      </c>
      <c r="E276" s="8">
        <v>1</v>
      </c>
      <c r="F276" s="8">
        <v>300</v>
      </c>
      <c r="G276" s="9">
        <v>192</v>
      </c>
      <c r="H276" s="10">
        <v>45631.748032407406</v>
      </c>
      <c r="I276" s="10">
        <v>45631.83934027778</v>
      </c>
      <c r="J276" s="11">
        <v>2.19</v>
      </c>
      <c r="K276" s="9">
        <v>17</v>
      </c>
      <c r="L276" s="9" t="s">
        <v>4</v>
      </c>
      <c r="M276" s="8">
        <v>7301</v>
      </c>
      <c r="N276" s="8" t="s">
        <v>53</v>
      </c>
      <c r="O276" s="8" t="s">
        <v>51</v>
      </c>
      <c r="P276" s="8"/>
      <c r="Q276" s="12"/>
      <c r="R276" s="27" t="s">
        <v>1550</v>
      </c>
    </row>
    <row r="277" spans="3:18">
      <c r="C277" s="9">
        <v>201900446</v>
      </c>
      <c r="D277" s="8">
        <v>7</v>
      </c>
      <c r="E277" s="8">
        <v>1</v>
      </c>
      <c r="F277" s="8">
        <v>300</v>
      </c>
      <c r="G277" s="9">
        <v>178</v>
      </c>
      <c r="H277" s="10">
        <v>43561.810798611114</v>
      </c>
      <c r="I277" s="10">
        <v>43561.842581018522</v>
      </c>
      <c r="J277" s="11">
        <v>0.76</v>
      </c>
      <c r="K277" s="9">
        <v>18</v>
      </c>
      <c r="L277" s="9" t="s">
        <v>4</v>
      </c>
      <c r="M277" s="8">
        <v>7301</v>
      </c>
      <c r="N277" s="8" t="s">
        <v>53</v>
      </c>
      <c r="O277" s="8" t="s">
        <v>51</v>
      </c>
      <c r="P277" s="8">
        <v>302976.73499999999</v>
      </c>
      <c r="Q277" s="12">
        <v>6116795.9230000004</v>
      </c>
      <c r="R277" s="27" t="s">
        <v>413</v>
      </c>
    </row>
    <row r="278" spans="3:18">
      <c r="C278" s="8">
        <v>202202016</v>
      </c>
      <c r="D278" s="8">
        <v>7</v>
      </c>
      <c r="E278" s="8">
        <v>13</v>
      </c>
      <c r="F278" s="8">
        <v>480</v>
      </c>
      <c r="G278" s="9">
        <v>219</v>
      </c>
      <c r="H278" s="10">
        <v>44917.810856481483</v>
      </c>
      <c r="I278" s="10">
        <v>44917.912199074075</v>
      </c>
      <c r="J278" s="11">
        <v>2.4300000000000002</v>
      </c>
      <c r="K278" s="9">
        <v>18</v>
      </c>
      <c r="L278" s="9" t="s">
        <v>4</v>
      </c>
      <c r="M278" s="8">
        <v>7301</v>
      </c>
      <c r="N278" s="8" t="s">
        <v>53</v>
      </c>
      <c r="O278" s="8" t="s">
        <v>51</v>
      </c>
      <c r="P278" s="8">
        <v>308303.20899999997</v>
      </c>
      <c r="Q278" s="12">
        <v>6115182.8380000005</v>
      </c>
      <c r="R278" s="27" t="s">
        <v>1190</v>
      </c>
    </row>
    <row r="279" spans="3:18">
      <c r="C279" s="9">
        <v>201900053</v>
      </c>
      <c r="D279" s="8">
        <v>7</v>
      </c>
      <c r="E279" s="8">
        <v>1</v>
      </c>
      <c r="F279" s="8">
        <v>75</v>
      </c>
      <c r="G279" s="9">
        <v>65</v>
      </c>
      <c r="H279" s="10">
        <v>43479.740034722221</v>
      </c>
      <c r="I279" s="10">
        <v>43479.784722222219</v>
      </c>
      <c r="J279" s="11">
        <v>1.07</v>
      </c>
      <c r="K279" s="9">
        <v>20</v>
      </c>
      <c r="L279" s="9" t="s">
        <v>4</v>
      </c>
      <c r="M279" s="8">
        <v>7301</v>
      </c>
      <c r="N279" s="8" t="s">
        <v>53</v>
      </c>
      <c r="O279" s="8" t="s">
        <v>51</v>
      </c>
      <c r="P279" s="8">
        <v>303635.80599999998</v>
      </c>
      <c r="Q279" s="12">
        <v>6110640.7450000001</v>
      </c>
      <c r="R279" s="27" t="s">
        <v>346</v>
      </c>
    </row>
    <row r="280" spans="3:18">
      <c r="C280" s="9">
        <v>201900276</v>
      </c>
      <c r="D280" s="8">
        <v>7</v>
      </c>
      <c r="E280" s="8">
        <v>1</v>
      </c>
      <c r="F280" s="8">
        <v>25</v>
      </c>
      <c r="G280" s="9">
        <v>11</v>
      </c>
      <c r="H280" s="10">
        <v>43517.724618055552</v>
      </c>
      <c r="I280" s="10">
        <v>43517.77847222222</v>
      </c>
      <c r="J280" s="11">
        <v>1.29</v>
      </c>
      <c r="K280" s="9">
        <v>20</v>
      </c>
      <c r="L280" s="9" t="s">
        <v>4</v>
      </c>
      <c r="M280" s="8">
        <v>7301</v>
      </c>
      <c r="N280" s="8" t="s">
        <v>53</v>
      </c>
      <c r="O280" s="8" t="s">
        <v>51</v>
      </c>
      <c r="P280" s="8">
        <v>313284.64299999998</v>
      </c>
      <c r="Q280" s="12">
        <v>6108982.5</v>
      </c>
      <c r="R280" s="27" t="s">
        <v>385</v>
      </c>
    </row>
    <row r="281" spans="3:18">
      <c r="C281" s="9">
        <v>202001286</v>
      </c>
      <c r="D281" s="8">
        <v>7</v>
      </c>
      <c r="E281" s="8">
        <v>14</v>
      </c>
      <c r="F281" s="8">
        <v>475</v>
      </c>
      <c r="G281" s="9">
        <v>196</v>
      </c>
      <c r="H281" s="10">
        <v>44078.600428240738</v>
      </c>
      <c r="I281" s="10">
        <v>44078.608865740738</v>
      </c>
      <c r="J281" s="11">
        <v>0.2</v>
      </c>
      <c r="K281" s="9">
        <v>20</v>
      </c>
      <c r="L281" s="9" t="s">
        <v>4</v>
      </c>
      <c r="M281" s="8">
        <v>7301</v>
      </c>
      <c r="N281" s="8" t="s">
        <v>53</v>
      </c>
      <c r="O281" s="8" t="s">
        <v>51</v>
      </c>
      <c r="P281" s="8">
        <v>308303.20899999997</v>
      </c>
      <c r="Q281" s="12">
        <v>6115182.8380000005</v>
      </c>
      <c r="R281" s="27" t="s">
        <v>708</v>
      </c>
    </row>
    <row r="282" spans="3:18">
      <c r="C282" s="9">
        <v>202001638</v>
      </c>
      <c r="D282" s="8">
        <v>7</v>
      </c>
      <c r="E282" s="8">
        <v>0</v>
      </c>
      <c r="F282" s="8">
        <v>0</v>
      </c>
      <c r="G282" s="9">
        <v>49</v>
      </c>
      <c r="H282" s="10">
        <v>44164.996805555558</v>
      </c>
      <c r="I282" s="10">
        <v>44165.024305555555</v>
      </c>
      <c r="J282" s="11">
        <v>0.66</v>
      </c>
      <c r="K282" s="9">
        <v>20</v>
      </c>
      <c r="L282" s="9" t="s">
        <v>4</v>
      </c>
      <c r="M282" s="8">
        <v>7301</v>
      </c>
      <c r="N282" s="8" t="s">
        <v>53</v>
      </c>
      <c r="O282" s="8" t="s">
        <v>275</v>
      </c>
      <c r="P282" s="8">
        <v>305657.90399999998</v>
      </c>
      <c r="Q282" s="12">
        <v>6112933.5020000003</v>
      </c>
      <c r="R282" s="27" t="s">
        <v>744</v>
      </c>
    </row>
    <row r="283" spans="3:18">
      <c r="C283" s="9">
        <v>202100408</v>
      </c>
      <c r="D283" s="8">
        <v>7</v>
      </c>
      <c r="E283" s="8">
        <v>0</v>
      </c>
      <c r="F283" s="8">
        <v>0</v>
      </c>
      <c r="G283" s="9">
        <v>212</v>
      </c>
      <c r="H283" s="10">
        <v>44285.848530092589</v>
      </c>
      <c r="I283" s="10">
        <v>44285.883252314816</v>
      </c>
      <c r="J283" s="11">
        <v>0.83</v>
      </c>
      <c r="K283" s="9">
        <v>20</v>
      </c>
      <c r="L283" s="9" t="s">
        <v>4</v>
      </c>
      <c r="M283" s="8">
        <v>7301</v>
      </c>
      <c r="N283" s="8" t="s">
        <v>53</v>
      </c>
      <c r="O283" s="8" t="s">
        <v>275</v>
      </c>
      <c r="P283" s="8">
        <v>303488.179</v>
      </c>
      <c r="Q283" s="12">
        <v>6117056.3940000003</v>
      </c>
      <c r="R283" s="27" t="s">
        <v>802</v>
      </c>
    </row>
    <row r="284" spans="3:18">
      <c r="C284" s="8">
        <v>202301775</v>
      </c>
      <c r="D284" s="8">
        <v>7</v>
      </c>
      <c r="E284" s="8">
        <v>0</v>
      </c>
      <c r="F284" s="8">
        <v>0</v>
      </c>
      <c r="G284" s="9">
        <v>8</v>
      </c>
      <c r="H284" s="10">
        <v>45211.478680555556</v>
      </c>
      <c r="I284" s="10">
        <v>45211.566365740742</v>
      </c>
      <c r="J284" s="11">
        <v>2.1</v>
      </c>
      <c r="K284" s="9">
        <v>21</v>
      </c>
      <c r="L284" s="9" t="s">
        <v>4</v>
      </c>
      <c r="M284" s="8">
        <v>7301</v>
      </c>
      <c r="N284" s="8" t="s">
        <v>53</v>
      </c>
      <c r="O284" s="8" t="s">
        <v>275</v>
      </c>
      <c r="P284" s="8"/>
      <c r="Q284" s="12"/>
      <c r="R284" s="27" t="s">
        <v>1348</v>
      </c>
    </row>
    <row r="285" spans="3:18">
      <c r="C285" s="9">
        <v>202000463</v>
      </c>
      <c r="D285" s="8">
        <v>7</v>
      </c>
      <c r="E285" s="8">
        <v>2</v>
      </c>
      <c r="F285" s="8">
        <v>345</v>
      </c>
      <c r="G285" s="9">
        <v>182</v>
      </c>
      <c r="H285" s="10">
        <v>43957.600787037038</v>
      </c>
      <c r="I285" s="10">
        <v>43957.657766203702</v>
      </c>
      <c r="J285" s="11">
        <v>1.37</v>
      </c>
      <c r="K285" s="9">
        <v>22</v>
      </c>
      <c r="L285" s="9" t="s">
        <v>4</v>
      </c>
      <c r="M285" s="8">
        <v>7301</v>
      </c>
      <c r="N285" s="8" t="s">
        <v>53</v>
      </c>
      <c r="O285" s="8" t="s">
        <v>51</v>
      </c>
      <c r="P285" s="8">
        <v>303325.473</v>
      </c>
      <c r="Q285" s="12">
        <v>6116888.9170000004</v>
      </c>
      <c r="R285" s="27" t="s">
        <v>606</v>
      </c>
    </row>
    <row r="286" spans="3:18">
      <c r="C286" s="8">
        <v>201801663</v>
      </c>
      <c r="D286" s="8">
        <v>7</v>
      </c>
      <c r="E286" s="8">
        <v>1</v>
      </c>
      <c r="F286" s="8">
        <v>50</v>
      </c>
      <c r="G286" s="9">
        <v>9</v>
      </c>
      <c r="H286" s="10">
        <v>43439.461805555598</v>
      </c>
      <c r="I286" s="10">
        <v>43439.483333333301</v>
      </c>
      <c r="J286" s="39">
        <v>0.51666666666666672</v>
      </c>
      <c r="K286" s="9">
        <v>23</v>
      </c>
      <c r="L286" s="9" t="s">
        <v>4</v>
      </c>
      <c r="M286" s="9">
        <v>7301</v>
      </c>
      <c r="N286" s="8" t="s">
        <v>53</v>
      </c>
      <c r="O286" s="8" t="s">
        <v>51</v>
      </c>
      <c r="P286" s="12">
        <v>302578.29499999998</v>
      </c>
      <c r="Q286" s="27">
        <v>6117416.2189999996</v>
      </c>
      <c r="R286" s="27" t="s">
        <v>308</v>
      </c>
    </row>
    <row r="287" spans="3:18">
      <c r="C287" s="8">
        <v>201801717</v>
      </c>
      <c r="D287" s="8">
        <v>7</v>
      </c>
      <c r="E287" s="8">
        <v>3</v>
      </c>
      <c r="F287" s="8">
        <v>80</v>
      </c>
      <c r="G287" s="9">
        <v>101</v>
      </c>
      <c r="H287" s="10">
        <v>43452.379884259302</v>
      </c>
      <c r="I287" s="10">
        <v>43452.633425925902</v>
      </c>
      <c r="J287" s="39">
        <v>6.085</v>
      </c>
      <c r="K287" s="9">
        <v>23</v>
      </c>
      <c r="L287" s="9" t="s">
        <v>4</v>
      </c>
      <c r="M287" s="9">
        <v>7301</v>
      </c>
      <c r="N287" s="8" t="s">
        <v>53</v>
      </c>
      <c r="O287" s="8" t="s">
        <v>51</v>
      </c>
      <c r="P287" s="12">
        <v>305071.10100000002</v>
      </c>
      <c r="Q287" s="27">
        <v>6113579.8039999995</v>
      </c>
      <c r="R287" s="27" t="s">
        <v>316</v>
      </c>
    </row>
    <row r="288" spans="3:18">
      <c r="C288" s="8">
        <v>201801751</v>
      </c>
      <c r="D288" s="8">
        <v>7</v>
      </c>
      <c r="E288" s="8">
        <v>5</v>
      </c>
      <c r="F288" s="8">
        <v>85</v>
      </c>
      <c r="G288" s="9">
        <v>16</v>
      </c>
      <c r="H288" s="10">
        <v>43461.375625000001</v>
      </c>
      <c r="I288" s="10">
        <v>43461.611122685201</v>
      </c>
      <c r="J288" s="39">
        <v>5.6519444444444442</v>
      </c>
      <c r="K288" s="9">
        <v>23</v>
      </c>
      <c r="L288" s="9" t="s">
        <v>4</v>
      </c>
      <c r="M288" s="9">
        <v>7301</v>
      </c>
      <c r="N288" s="8" t="s">
        <v>53</v>
      </c>
      <c r="O288" s="8" t="s">
        <v>51</v>
      </c>
      <c r="P288" s="12">
        <v>304311.79200000002</v>
      </c>
      <c r="Q288" s="27">
        <v>6111985.5080000004</v>
      </c>
      <c r="R288" s="27" t="s">
        <v>322</v>
      </c>
    </row>
    <row r="289" spans="3:18">
      <c r="C289" s="9">
        <v>201900063</v>
      </c>
      <c r="D289" s="8">
        <v>7</v>
      </c>
      <c r="E289" s="8">
        <v>17</v>
      </c>
      <c r="F289" s="8">
        <v>483</v>
      </c>
      <c r="G289" s="9">
        <v>34</v>
      </c>
      <c r="H289" s="10">
        <v>43481.431886574072</v>
      </c>
      <c r="I289" s="10">
        <v>43481.672511574077</v>
      </c>
      <c r="J289" s="11">
        <v>5.78</v>
      </c>
      <c r="K289" s="9">
        <v>23</v>
      </c>
      <c r="L289" s="9" t="s">
        <v>4</v>
      </c>
      <c r="M289" s="8">
        <v>7301</v>
      </c>
      <c r="N289" s="8" t="s">
        <v>53</v>
      </c>
      <c r="O289" s="8" t="s">
        <v>51</v>
      </c>
      <c r="P289" s="8">
        <v>311303.40600000002</v>
      </c>
      <c r="Q289" s="12">
        <v>6101924.233</v>
      </c>
      <c r="R289" s="27" t="s">
        <v>349</v>
      </c>
    </row>
    <row r="290" spans="3:18">
      <c r="C290" s="9">
        <v>201900312</v>
      </c>
      <c r="D290" s="8">
        <v>7</v>
      </c>
      <c r="E290" s="8">
        <v>17</v>
      </c>
      <c r="F290" s="8">
        <v>483</v>
      </c>
      <c r="G290" s="9">
        <v>34</v>
      </c>
      <c r="H290" s="10">
        <v>43530.419374999998</v>
      </c>
      <c r="I290" s="10">
        <v>43530.662581018521</v>
      </c>
      <c r="J290" s="11">
        <v>5.84</v>
      </c>
      <c r="K290" s="9">
        <v>23</v>
      </c>
      <c r="L290" s="9" t="s">
        <v>4</v>
      </c>
      <c r="M290" s="8">
        <v>7301</v>
      </c>
      <c r="N290" s="8" t="s">
        <v>53</v>
      </c>
      <c r="O290" s="8" t="s">
        <v>51</v>
      </c>
      <c r="P290" s="8">
        <v>311303.40600000002</v>
      </c>
      <c r="Q290" s="12">
        <v>6101924.233</v>
      </c>
      <c r="R290" s="27" t="s">
        <v>390</v>
      </c>
    </row>
    <row r="291" spans="3:18">
      <c r="C291" s="9">
        <v>201900343</v>
      </c>
      <c r="D291" s="8">
        <v>7</v>
      </c>
      <c r="E291" s="8">
        <v>1</v>
      </c>
      <c r="F291" s="8">
        <v>10</v>
      </c>
      <c r="G291" s="9">
        <v>2</v>
      </c>
      <c r="H291" s="10">
        <v>43538.440104166664</v>
      </c>
      <c r="I291" s="10">
        <v>43538.493252314816</v>
      </c>
      <c r="J291" s="11">
        <v>1.28</v>
      </c>
      <c r="K291" s="9">
        <v>23</v>
      </c>
      <c r="L291" s="9" t="s">
        <v>4</v>
      </c>
      <c r="M291" s="8">
        <v>7301</v>
      </c>
      <c r="N291" s="8" t="s">
        <v>53</v>
      </c>
      <c r="O291" s="8" t="s">
        <v>51</v>
      </c>
      <c r="P291" s="8">
        <v>305391.66700000002</v>
      </c>
      <c r="Q291" s="12">
        <v>6114253.7759999996</v>
      </c>
      <c r="R291" s="27" t="s">
        <v>397</v>
      </c>
    </row>
    <row r="292" spans="3:18">
      <c r="C292" s="9">
        <v>201900559</v>
      </c>
      <c r="D292" s="8">
        <v>7</v>
      </c>
      <c r="E292" s="8">
        <v>1</v>
      </c>
      <c r="F292" s="8">
        <v>50</v>
      </c>
      <c r="G292" s="9">
        <v>16</v>
      </c>
      <c r="H292" s="10">
        <v>43592.624803240738</v>
      </c>
      <c r="I292" s="10">
        <v>43592.693622685183</v>
      </c>
      <c r="J292" s="11">
        <v>1.65</v>
      </c>
      <c r="K292" s="9">
        <v>23</v>
      </c>
      <c r="L292" s="9" t="s">
        <v>4</v>
      </c>
      <c r="M292" s="8">
        <v>7301</v>
      </c>
      <c r="N292" s="8" t="s">
        <v>53</v>
      </c>
      <c r="O292" s="8" t="s">
        <v>51</v>
      </c>
      <c r="P292" s="8">
        <v>304329.23800000001</v>
      </c>
      <c r="Q292" s="12">
        <v>6111125.3839999996</v>
      </c>
      <c r="R292" s="27" t="s">
        <v>426</v>
      </c>
    </row>
    <row r="293" spans="3:18">
      <c r="C293" s="9">
        <v>202001288</v>
      </c>
      <c r="D293" s="8">
        <v>7</v>
      </c>
      <c r="E293" s="8">
        <v>8</v>
      </c>
      <c r="F293" s="8">
        <v>170</v>
      </c>
      <c r="G293" s="9">
        <v>21</v>
      </c>
      <c r="H293" s="10">
        <v>44083.416666666664</v>
      </c>
      <c r="I293" s="10">
        <v>44083.555659722224</v>
      </c>
      <c r="J293" s="11">
        <v>3.34</v>
      </c>
      <c r="K293" s="9">
        <v>23</v>
      </c>
      <c r="L293" s="9" t="s">
        <v>4</v>
      </c>
      <c r="M293" s="8">
        <v>7301</v>
      </c>
      <c r="N293" s="8" t="s">
        <v>53</v>
      </c>
      <c r="O293" s="8" t="s">
        <v>51</v>
      </c>
      <c r="P293" s="8">
        <v>304728.57299999997</v>
      </c>
      <c r="Q293" s="12">
        <v>6119136.2560000001</v>
      </c>
      <c r="R293" s="27" t="s">
        <v>709</v>
      </c>
    </row>
    <row r="294" spans="3:18">
      <c r="C294" s="9">
        <v>202100346</v>
      </c>
      <c r="D294" s="8">
        <v>7</v>
      </c>
      <c r="E294" s="8">
        <v>1</v>
      </c>
      <c r="F294" s="8">
        <v>50</v>
      </c>
      <c r="G294" s="9">
        <v>52</v>
      </c>
      <c r="H294" s="10">
        <v>44274.375</v>
      </c>
      <c r="I294" s="10">
        <v>44274.477824074071</v>
      </c>
      <c r="J294" s="11">
        <v>2.4700000000000002</v>
      </c>
      <c r="K294" s="9">
        <v>23</v>
      </c>
      <c r="L294" s="9" t="s">
        <v>4</v>
      </c>
      <c r="M294" s="8">
        <v>7301</v>
      </c>
      <c r="N294" s="8" t="s">
        <v>53</v>
      </c>
      <c r="O294" s="8" t="s">
        <v>51</v>
      </c>
      <c r="P294" s="8">
        <v>304331.69</v>
      </c>
      <c r="Q294" s="12">
        <v>6111188.9960000003</v>
      </c>
      <c r="R294" s="27" t="s">
        <v>792</v>
      </c>
    </row>
    <row r="295" spans="3:18">
      <c r="C295" s="9">
        <v>202100393</v>
      </c>
      <c r="D295" s="8">
        <v>7</v>
      </c>
      <c r="E295" s="8">
        <v>17</v>
      </c>
      <c r="F295" s="8">
        <v>483</v>
      </c>
      <c r="G295" s="9">
        <v>43</v>
      </c>
      <c r="H295" s="10">
        <v>44287.416666666664</v>
      </c>
      <c r="I295" s="10">
        <v>44287.666666666664</v>
      </c>
      <c r="J295" s="11">
        <v>6</v>
      </c>
      <c r="K295" s="9">
        <v>23</v>
      </c>
      <c r="L295" s="9" t="s">
        <v>4</v>
      </c>
      <c r="M295" s="8">
        <v>7301</v>
      </c>
      <c r="N295" s="8" t="s">
        <v>53</v>
      </c>
      <c r="O295" s="8" t="s">
        <v>51</v>
      </c>
      <c r="P295" s="8">
        <v>311303.40600000002</v>
      </c>
      <c r="Q295" s="12">
        <v>6101924.233</v>
      </c>
      <c r="R295" s="27" t="s">
        <v>800</v>
      </c>
    </row>
    <row r="296" spans="3:18">
      <c r="C296" s="9">
        <v>202101146</v>
      </c>
      <c r="D296" s="8">
        <v>7</v>
      </c>
      <c r="E296" s="8">
        <v>9</v>
      </c>
      <c r="F296" s="8">
        <v>110</v>
      </c>
      <c r="G296" s="9">
        <v>58</v>
      </c>
      <c r="H296" s="10">
        <v>44414.433923611112</v>
      </c>
      <c r="I296" s="10">
        <v>44414.583333333336</v>
      </c>
      <c r="J296" s="11">
        <v>3.59</v>
      </c>
      <c r="K296" s="9">
        <v>23</v>
      </c>
      <c r="L296" s="9" t="s">
        <v>4</v>
      </c>
      <c r="M296" s="8">
        <v>7301</v>
      </c>
      <c r="N296" s="8" t="s">
        <v>53</v>
      </c>
      <c r="O296" s="8" t="s">
        <v>51</v>
      </c>
      <c r="P296" s="8">
        <v>315651.41789501999</v>
      </c>
      <c r="Q296" s="12">
        <v>6112446.5455585504</v>
      </c>
      <c r="R296" s="27" t="s">
        <v>873</v>
      </c>
    </row>
    <row r="297" spans="3:18">
      <c r="C297" s="9">
        <v>202101556</v>
      </c>
      <c r="D297" s="8">
        <v>7</v>
      </c>
      <c r="E297" s="8">
        <v>2</v>
      </c>
      <c r="F297" s="8">
        <v>345</v>
      </c>
      <c r="G297" s="9">
        <v>185</v>
      </c>
      <c r="H297" s="10">
        <v>44470.418981481482</v>
      </c>
      <c r="I297" s="10">
        <v>44470.582685185182</v>
      </c>
      <c r="J297" s="11">
        <v>3.93</v>
      </c>
      <c r="K297" s="9">
        <v>23</v>
      </c>
      <c r="L297" s="9" t="s">
        <v>4</v>
      </c>
      <c r="M297" s="8">
        <v>7301</v>
      </c>
      <c r="N297" s="8" t="s">
        <v>53</v>
      </c>
      <c r="O297" s="8" t="s">
        <v>51</v>
      </c>
      <c r="P297" s="8">
        <v>303325.473</v>
      </c>
      <c r="Q297" s="12">
        <v>6116888.9170000004</v>
      </c>
      <c r="R297" s="27" t="s">
        <v>918</v>
      </c>
    </row>
    <row r="298" spans="3:18">
      <c r="C298" s="9">
        <v>202101557</v>
      </c>
      <c r="D298" s="8">
        <v>7</v>
      </c>
      <c r="E298" s="8">
        <v>5</v>
      </c>
      <c r="F298" s="8">
        <v>445</v>
      </c>
      <c r="G298" s="9">
        <v>108</v>
      </c>
      <c r="H298" s="10">
        <v>44474.421030092592</v>
      </c>
      <c r="I298" s="10">
        <v>44474.665266203701</v>
      </c>
      <c r="J298" s="11">
        <v>5.86</v>
      </c>
      <c r="K298" s="9">
        <v>23</v>
      </c>
      <c r="L298" s="9" t="s">
        <v>4</v>
      </c>
      <c r="M298" s="8">
        <v>7301</v>
      </c>
      <c r="N298" s="8" t="s">
        <v>53</v>
      </c>
      <c r="O298" s="8" t="s">
        <v>51</v>
      </c>
      <c r="P298" s="8">
        <v>311263.35399999999</v>
      </c>
      <c r="Q298" s="12">
        <v>6101888.7309999997</v>
      </c>
      <c r="R298" s="27" t="s">
        <v>919</v>
      </c>
    </row>
    <row r="299" spans="3:18">
      <c r="C299" s="9">
        <v>202101850</v>
      </c>
      <c r="D299" s="8">
        <v>7</v>
      </c>
      <c r="E299" s="8">
        <v>9</v>
      </c>
      <c r="F299" s="8">
        <v>310</v>
      </c>
      <c r="G299" s="9">
        <v>112</v>
      </c>
      <c r="H299" s="10">
        <v>44552.416666666664</v>
      </c>
      <c r="I299" s="10">
        <v>44552.665451388886</v>
      </c>
      <c r="J299" s="11">
        <v>5.97</v>
      </c>
      <c r="K299" s="9">
        <v>23</v>
      </c>
      <c r="L299" s="9" t="s">
        <v>4</v>
      </c>
      <c r="M299" s="8">
        <v>7301</v>
      </c>
      <c r="N299" s="8" t="s">
        <v>53</v>
      </c>
      <c r="O299" s="8" t="s">
        <v>51</v>
      </c>
      <c r="P299" s="8">
        <v>304258.51899999997</v>
      </c>
      <c r="Q299" s="12">
        <v>6111924.5710000005</v>
      </c>
      <c r="R299" s="27" t="s">
        <v>951</v>
      </c>
    </row>
    <row r="300" spans="3:18">
      <c r="C300" s="9">
        <v>202101896</v>
      </c>
      <c r="D300" s="8">
        <v>7</v>
      </c>
      <c r="E300" s="8">
        <v>1</v>
      </c>
      <c r="F300" s="8">
        <v>25</v>
      </c>
      <c r="G300" s="9">
        <v>17</v>
      </c>
      <c r="H300" s="10">
        <v>44560.421134259261</v>
      </c>
      <c r="I300" s="10">
        <v>44560.55574074074</v>
      </c>
      <c r="J300" s="11">
        <v>3.23</v>
      </c>
      <c r="K300" s="9">
        <v>23</v>
      </c>
      <c r="L300" s="9" t="s">
        <v>4</v>
      </c>
      <c r="M300" s="8">
        <v>7301</v>
      </c>
      <c r="N300" s="8" t="s">
        <v>53</v>
      </c>
      <c r="O300" s="8" t="s">
        <v>51</v>
      </c>
      <c r="P300" s="8">
        <v>307263.74400000001</v>
      </c>
      <c r="Q300" s="12">
        <v>6115295.0449999999</v>
      </c>
      <c r="R300" s="27" t="s">
        <v>959</v>
      </c>
    </row>
    <row r="301" spans="3:18">
      <c r="C301" s="8">
        <v>202200029</v>
      </c>
      <c r="D301" s="8">
        <v>7</v>
      </c>
      <c r="E301" s="8">
        <v>8</v>
      </c>
      <c r="F301" s="8">
        <v>233</v>
      </c>
      <c r="G301" s="9">
        <v>46</v>
      </c>
      <c r="H301" s="10">
        <v>44571.422430555554</v>
      </c>
      <c r="I301" s="10">
        <v>44571.510115740741</v>
      </c>
      <c r="J301" s="11">
        <v>2.1</v>
      </c>
      <c r="K301" s="9">
        <v>23</v>
      </c>
      <c r="L301" s="9" t="s">
        <v>4</v>
      </c>
      <c r="M301" s="8">
        <v>7301</v>
      </c>
      <c r="N301" s="8" t="s">
        <v>53</v>
      </c>
      <c r="O301" s="8" t="s">
        <v>51</v>
      </c>
      <c r="P301" s="8">
        <v>304249.01699999999</v>
      </c>
      <c r="Q301" s="12">
        <v>6119674.1960000005</v>
      </c>
      <c r="R301" s="27" t="s">
        <v>967</v>
      </c>
    </row>
    <row r="302" spans="3:18">
      <c r="C302" s="8">
        <v>202200541</v>
      </c>
      <c r="D302" s="8">
        <v>7</v>
      </c>
      <c r="E302" s="8">
        <v>4</v>
      </c>
      <c r="F302" s="8">
        <v>302.5</v>
      </c>
      <c r="G302" s="9">
        <v>221</v>
      </c>
      <c r="H302" s="10">
        <v>44672.427083333336</v>
      </c>
      <c r="I302" s="10">
        <v>44672.665277777778</v>
      </c>
      <c r="J302" s="11">
        <v>5.72</v>
      </c>
      <c r="K302" s="9">
        <v>23</v>
      </c>
      <c r="L302" s="9" t="s">
        <v>4</v>
      </c>
      <c r="M302" s="8">
        <v>7301</v>
      </c>
      <c r="N302" s="8" t="s">
        <v>53</v>
      </c>
      <c r="O302" s="8" t="s">
        <v>51</v>
      </c>
      <c r="P302" s="8">
        <v>303420.06800000003</v>
      </c>
      <c r="Q302" s="12">
        <v>6116821.5769999996</v>
      </c>
      <c r="R302" s="27" t="s">
        <v>1047</v>
      </c>
    </row>
    <row r="303" spans="3:18">
      <c r="C303" s="8">
        <v>201801724</v>
      </c>
      <c r="D303" s="8">
        <v>7</v>
      </c>
      <c r="E303" s="8">
        <v>9</v>
      </c>
      <c r="F303" s="8">
        <v>348</v>
      </c>
      <c r="G303" s="9">
        <v>35</v>
      </c>
      <c r="H303" s="10">
        <v>43453.425740740699</v>
      </c>
      <c r="I303" s="10">
        <v>43453.648611111101</v>
      </c>
      <c r="J303" s="39">
        <v>5.3488888888888892</v>
      </c>
      <c r="K303" s="9">
        <v>23</v>
      </c>
      <c r="L303" s="9" t="s">
        <v>4</v>
      </c>
      <c r="M303" s="9">
        <v>7304</v>
      </c>
      <c r="N303" s="8" t="s">
        <v>92</v>
      </c>
      <c r="O303" s="8" t="s">
        <v>51</v>
      </c>
      <c r="P303" s="12">
        <v>307333.47399999999</v>
      </c>
      <c r="Q303" s="27">
        <v>6103340.6390000004</v>
      </c>
      <c r="R303" s="27" t="s">
        <v>244</v>
      </c>
    </row>
    <row r="304" spans="3:18">
      <c r="C304" s="9">
        <v>201900627</v>
      </c>
      <c r="D304" s="8">
        <v>7</v>
      </c>
      <c r="E304" s="8">
        <v>1</v>
      </c>
      <c r="F304" s="8">
        <v>10</v>
      </c>
      <c r="G304" s="9">
        <v>20</v>
      </c>
      <c r="H304" s="10">
        <v>43605.449907407405</v>
      </c>
      <c r="I304" s="10">
        <v>43605.494143518517</v>
      </c>
      <c r="J304" s="11">
        <v>1.06</v>
      </c>
      <c r="K304" s="9">
        <v>23</v>
      </c>
      <c r="L304" s="9" t="s">
        <v>4</v>
      </c>
      <c r="M304" s="8">
        <v>7304</v>
      </c>
      <c r="N304" s="8" t="s">
        <v>92</v>
      </c>
      <c r="O304" s="8" t="s">
        <v>51</v>
      </c>
      <c r="P304" s="8">
        <v>307532.49900000001</v>
      </c>
      <c r="Q304" s="12">
        <v>6103306.1370000001</v>
      </c>
      <c r="R304" s="27" t="s">
        <v>438</v>
      </c>
    </row>
    <row r="305" spans="3:18">
      <c r="C305" s="8">
        <v>202200376</v>
      </c>
      <c r="D305" s="8">
        <v>7</v>
      </c>
      <c r="E305" s="8">
        <v>115</v>
      </c>
      <c r="F305" s="8">
        <v>4951</v>
      </c>
      <c r="G305" s="9">
        <v>1109</v>
      </c>
      <c r="H305" s="10">
        <v>44639.418298611112</v>
      </c>
      <c r="I305" s="10">
        <v>44639.66479166667</v>
      </c>
      <c r="J305" s="11">
        <v>5.92</v>
      </c>
      <c r="K305" s="9">
        <v>24</v>
      </c>
      <c r="L305" s="9" t="s">
        <v>4</v>
      </c>
      <c r="M305" s="8">
        <v>7301</v>
      </c>
      <c r="N305" s="8" t="s">
        <v>53</v>
      </c>
      <c r="O305" s="8" t="s">
        <v>51</v>
      </c>
      <c r="P305" s="8">
        <v>304303.72700000001</v>
      </c>
      <c r="Q305" s="12">
        <v>6112016.9330000002</v>
      </c>
      <c r="R305" s="27" t="s">
        <v>1022</v>
      </c>
    </row>
    <row r="306" spans="3:18">
      <c r="C306" s="8">
        <v>202200454</v>
      </c>
      <c r="D306" s="8">
        <v>7</v>
      </c>
      <c r="E306" s="8">
        <v>112</v>
      </c>
      <c r="F306" s="8">
        <v>4836</v>
      </c>
      <c r="G306" s="9">
        <v>1062</v>
      </c>
      <c r="H306" s="10">
        <v>44653.417245370372</v>
      </c>
      <c r="I306" s="10">
        <v>44653.651134259257</v>
      </c>
      <c r="J306" s="11">
        <v>5.61</v>
      </c>
      <c r="K306" s="9">
        <v>24</v>
      </c>
      <c r="L306" s="9" t="s">
        <v>4</v>
      </c>
      <c r="M306" s="8">
        <v>7301</v>
      </c>
      <c r="N306" s="8" t="s">
        <v>53</v>
      </c>
      <c r="O306" s="8" t="s">
        <v>51</v>
      </c>
      <c r="P306" s="8">
        <v>304321.34399999998</v>
      </c>
      <c r="Q306" s="12">
        <v>6110652.6069999998</v>
      </c>
      <c r="R306" s="27" t="s">
        <v>1034</v>
      </c>
    </row>
    <row r="307" spans="3:18">
      <c r="C307" s="8">
        <v>202200736</v>
      </c>
      <c r="D307" s="8">
        <v>7</v>
      </c>
      <c r="E307" s="8">
        <v>108</v>
      </c>
      <c r="F307" s="8">
        <v>4476</v>
      </c>
      <c r="G307" s="9">
        <v>1081</v>
      </c>
      <c r="H307" s="10">
        <v>44688.416666666664</v>
      </c>
      <c r="I307" s="10">
        <v>44688.664236111108</v>
      </c>
      <c r="J307" s="11">
        <v>5.94</v>
      </c>
      <c r="K307" s="9">
        <v>24</v>
      </c>
      <c r="L307" s="9" t="s">
        <v>4</v>
      </c>
      <c r="M307" s="8">
        <v>7301</v>
      </c>
      <c r="N307" s="8" t="s">
        <v>53</v>
      </c>
      <c r="O307" s="8" t="s">
        <v>51</v>
      </c>
      <c r="P307" s="8">
        <v>304590.625</v>
      </c>
      <c r="Q307" s="12">
        <v>6109712.0480000004</v>
      </c>
      <c r="R307" s="27" t="s">
        <v>1072</v>
      </c>
    </row>
    <row r="308" spans="3:18">
      <c r="C308" s="8">
        <v>202200996</v>
      </c>
      <c r="D308" s="8">
        <v>7</v>
      </c>
      <c r="E308" s="8">
        <v>97</v>
      </c>
      <c r="F308" s="8">
        <v>3451</v>
      </c>
      <c r="G308" s="9">
        <v>1055</v>
      </c>
      <c r="H308" s="10">
        <v>44723.417569444442</v>
      </c>
      <c r="I308" s="10">
        <v>44723.661921296298</v>
      </c>
      <c r="J308" s="11">
        <v>5.86</v>
      </c>
      <c r="K308" s="9">
        <v>24</v>
      </c>
      <c r="L308" s="9" t="s">
        <v>4</v>
      </c>
      <c r="M308" s="8">
        <v>7301</v>
      </c>
      <c r="N308" s="8" t="s">
        <v>53</v>
      </c>
      <c r="O308" s="8" t="s">
        <v>51</v>
      </c>
      <c r="P308" s="8">
        <v>305201.17099999997</v>
      </c>
      <c r="Q308" s="12">
        <v>6107511.9100000001</v>
      </c>
      <c r="R308" s="27" t="s">
        <v>1100</v>
      </c>
    </row>
    <row r="309" spans="3:18">
      <c r="C309" s="8">
        <v>202200376</v>
      </c>
      <c r="D309" s="8">
        <v>7</v>
      </c>
      <c r="E309" s="8">
        <v>35</v>
      </c>
      <c r="F309" s="8">
        <v>2169.5</v>
      </c>
      <c r="G309" s="9">
        <v>287</v>
      </c>
      <c r="H309" s="10">
        <v>44639.418298611112</v>
      </c>
      <c r="I309" s="10">
        <v>44639.66479166667</v>
      </c>
      <c r="J309" s="11">
        <v>5.92</v>
      </c>
      <c r="K309" s="9">
        <v>24</v>
      </c>
      <c r="L309" s="9" t="s">
        <v>4</v>
      </c>
      <c r="M309" s="8">
        <v>7304</v>
      </c>
      <c r="N309" s="8" t="s">
        <v>92</v>
      </c>
      <c r="O309" s="8" t="s">
        <v>51</v>
      </c>
      <c r="P309" s="8">
        <v>304303.72700000001</v>
      </c>
      <c r="Q309" s="12">
        <v>6112016.9330000002</v>
      </c>
      <c r="R309" s="27" t="s">
        <v>1022</v>
      </c>
    </row>
    <row r="310" spans="3:18">
      <c r="C310" s="8">
        <v>202200454</v>
      </c>
      <c r="D310" s="8">
        <v>7</v>
      </c>
      <c r="E310" s="8">
        <v>35</v>
      </c>
      <c r="F310" s="8">
        <v>2169.5</v>
      </c>
      <c r="G310" s="9">
        <v>290</v>
      </c>
      <c r="H310" s="10">
        <v>44653.417245370372</v>
      </c>
      <c r="I310" s="10">
        <v>44653.651134259257</v>
      </c>
      <c r="J310" s="11">
        <v>5.61</v>
      </c>
      <c r="K310" s="9">
        <v>24</v>
      </c>
      <c r="L310" s="9" t="s">
        <v>4</v>
      </c>
      <c r="M310" s="8">
        <v>7304</v>
      </c>
      <c r="N310" s="8" t="s">
        <v>92</v>
      </c>
      <c r="O310" s="8" t="s">
        <v>51</v>
      </c>
      <c r="P310" s="8">
        <v>304321.34399999998</v>
      </c>
      <c r="Q310" s="12">
        <v>6110652.6069999998</v>
      </c>
      <c r="R310" s="27" t="s">
        <v>1034</v>
      </c>
    </row>
    <row r="311" spans="3:18">
      <c r="C311" s="8">
        <v>202200736</v>
      </c>
      <c r="D311" s="8">
        <v>7</v>
      </c>
      <c r="E311" s="8">
        <v>35</v>
      </c>
      <c r="F311" s="8">
        <v>2169.5</v>
      </c>
      <c r="G311" s="9">
        <v>292</v>
      </c>
      <c r="H311" s="10">
        <v>44688.416666666664</v>
      </c>
      <c r="I311" s="10">
        <v>44688.664236111108</v>
      </c>
      <c r="J311" s="11">
        <v>5.94</v>
      </c>
      <c r="K311" s="9">
        <v>24</v>
      </c>
      <c r="L311" s="9" t="s">
        <v>4</v>
      </c>
      <c r="M311" s="8">
        <v>7304</v>
      </c>
      <c r="N311" s="8" t="s">
        <v>92</v>
      </c>
      <c r="O311" s="8" t="s">
        <v>51</v>
      </c>
      <c r="P311" s="8">
        <v>304590.625</v>
      </c>
      <c r="Q311" s="12">
        <v>6109712.0480000004</v>
      </c>
      <c r="R311" s="27" t="s">
        <v>1072</v>
      </c>
    </row>
    <row r="312" spans="3:18">
      <c r="C312" s="8">
        <v>202200996</v>
      </c>
      <c r="D312" s="8">
        <v>7</v>
      </c>
      <c r="E312" s="8">
        <v>36</v>
      </c>
      <c r="F312" s="8">
        <v>2194.5</v>
      </c>
      <c r="G312" s="9">
        <v>292</v>
      </c>
      <c r="H312" s="10">
        <v>44723.417569444442</v>
      </c>
      <c r="I312" s="10">
        <v>44723.661921296298</v>
      </c>
      <c r="J312" s="11">
        <v>5.86</v>
      </c>
      <c r="K312" s="9">
        <v>24</v>
      </c>
      <c r="L312" s="9" t="s">
        <v>4</v>
      </c>
      <c r="M312" s="8">
        <v>7304</v>
      </c>
      <c r="N312" s="8" t="s">
        <v>92</v>
      </c>
      <c r="O312" s="8" t="s">
        <v>51</v>
      </c>
      <c r="P312" s="8">
        <v>305201.17099999997</v>
      </c>
      <c r="Q312" s="12">
        <v>6107511.9100000001</v>
      </c>
      <c r="R312" s="27" t="s">
        <v>1100</v>
      </c>
    </row>
    <row r="313" spans="3:18">
      <c r="C313" s="9">
        <v>202101772</v>
      </c>
      <c r="D313" s="8">
        <v>7</v>
      </c>
      <c r="E313" s="8">
        <v>31</v>
      </c>
      <c r="F313" s="8">
        <v>1080</v>
      </c>
      <c r="G313" s="9">
        <v>69</v>
      </c>
      <c r="H313" s="10">
        <v>44532.417708333334</v>
      </c>
      <c r="I313" s="10">
        <v>44532.651666666665</v>
      </c>
      <c r="J313" s="11">
        <v>5.62</v>
      </c>
      <c r="K313" s="9">
        <v>25</v>
      </c>
      <c r="L313" s="9" t="s">
        <v>4</v>
      </c>
      <c r="M313" s="8">
        <v>7301</v>
      </c>
      <c r="N313" s="8" t="s">
        <v>53</v>
      </c>
      <c r="O313" s="8" t="s">
        <v>51</v>
      </c>
      <c r="P313" s="8">
        <v>302503.18699999998</v>
      </c>
      <c r="Q313" s="12">
        <v>6117475.6979999999</v>
      </c>
      <c r="R313" s="27" t="s">
        <v>943</v>
      </c>
    </row>
    <row r="314" spans="3:18">
      <c r="C314" s="8">
        <v>202200798</v>
      </c>
      <c r="D314" s="8">
        <v>7</v>
      </c>
      <c r="E314" s="8">
        <v>103</v>
      </c>
      <c r="F314" s="8">
        <v>3996</v>
      </c>
      <c r="G314" s="9">
        <v>1075</v>
      </c>
      <c r="H314" s="10">
        <v>44702.417905092596</v>
      </c>
      <c r="I314" s="10">
        <v>44702.664305555554</v>
      </c>
      <c r="J314" s="11">
        <v>5.91</v>
      </c>
      <c r="K314" s="9">
        <v>25</v>
      </c>
      <c r="L314" s="9" t="s">
        <v>4</v>
      </c>
      <c r="M314" s="8">
        <v>7301</v>
      </c>
      <c r="N314" s="8" t="s">
        <v>53</v>
      </c>
      <c r="O314" s="8" t="s">
        <v>51</v>
      </c>
      <c r="P314" s="8">
        <v>304632.016</v>
      </c>
      <c r="Q314" s="12">
        <v>6108835.898</v>
      </c>
      <c r="R314" s="27" t="s">
        <v>1076</v>
      </c>
    </row>
    <row r="315" spans="3:18">
      <c r="C315" s="8">
        <v>202300436</v>
      </c>
      <c r="D315" s="8">
        <v>7</v>
      </c>
      <c r="E315" s="8">
        <v>2</v>
      </c>
      <c r="F315" s="8">
        <v>70</v>
      </c>
      <c r="G315" s="9">
        <v>123</v>
      </c>
      <c r="H315" s="10">
        <v>45029.418067129627</v>
      </c>
      <c r="I315" s="10">
        <v>45029.666192129633</v>
      </c>
      <c r="J315" s="11">
        <v>5.96</v>
      </c>
      <c r="K315" s="9">
        <v>25</v>
      </c>
      <c r="L315" s="9" t="s">
        <v>4</v>
      </c>
      <c r="M315" s="8">
        <v>7301</v>
      </c>
      <c r="N315" s="8" t="s">
        <v>53</v>
      </c>
      <c r="O315" s="8" t="s">
        <v>51</v>
      </c>
      <c r="P315" s="8"/>
      <c r="Q315" s="12"/>
      <c r="R315" s="27" t="s">
        <v>1227</v>
      </c>
    </row>
    <row r="316" spans="3:18">
      <c r="C316" s="8">
        <v>202300456</v>
      </c>
      <c r="D316" s="8">
        <v>7</v>
      </c>
      <c r="E316" s="8">
        <v>5</v>
      </c>
      <c r="F316" s="8">
        <v>347.5</v>
      </c>
      <c r="G316" s="9">
        <v>224</v>
      </c>
      <c r="H316" s="10">
        <v>45036.417395833334</v>
      </c>
      <c r="I316" s="10">
        <v>45036.666666666664</v>
      </c>
      <c r="J316" s="11">
        <v>5.98</v>
      </c>
      <c r="K316" s="9">
        <v>25</v>
      </c>
      <c r="L316" s="9" t="s">
        <v>4</v>
      </c>
      <c r="M316" s="8">
        <v>7301</v>
      </c>
      <c r="N316" s="8" t="s">
        <v>53</v>
      </c>
      <c r="O316" s="8" t="s">
        <v>51</v>
      </c>
      <c r="P316" s="8"/>
      <c r="Q316" s="12"/>
      <c r="R316" s="27" t="s">
        <v>1229</v>
      </c>
    </row>
    <row r="317" spans="3:18">
      <c r="C317" s="8">
        <v>202500769</v>
      </c>
      <c r="D317" s="8">
        <v>7</v>
      </c>
      <c r="E317" s="8">
        <v>1</v>
      </c>
      <c r="F317" s="8">
        <v>45</v>
      </c>
      <c r="G317" s="9">
        <v>33</v>
      </c>
      <c r="H317" s="10">
        <v>45834.418136574073</v>
      </c>
      <c r="I317" s="10">
        <v>45834.665555555555</v>
      </c>
      <c r="J317" s="11">
        <v>5.94</v>
      </c>
      <c r="K317" s="9">
        <v>25</v>
      </c>
      <c r="L317" s="9" t="s">
        <v>4</v>
      </c>
      <c r="M317" s="8">
        <v>7301</v>
      </c>
      <c r="N317" s="8" t="s">
        <v>53</v>
      </c>
      <c r="O317" s="8" t="s">
        <v>51</v>
      </c>
      <c r="P317" s="8"/>
      <c r="Q317" s="12"/>
      <c r="R317" s="27" t="s">
        <v>1614</v>
      </c>
    </row>
    <row r="318" spans="3:18">
      <c r="C318" s="8">
        <v>202501100</v>
      </c>
      <c r="D318" s="8">
        <v>7</v>
      </c>
      <c r="E318" s="8">
        <v>6</v>
      </c>
      <c r="F318" s="8">
        <v>477.5</v>
      </c>
      <c r="G318" s="9">
        <v>225</v>
      </c>
      <c r="H318" s="10">
        <v>45902.416666666664</v>
      </c>
      <c r="I318" s="10">
        <v>45902.662395833337</v>
      </c>
      <c r="J318" s="11">
        <v>5.9</v>
      </c>
      <c r="K318" s="9">
        <v>25</v>
      </c>
      <c r="L318" s="9" t="s">
        <v>4</v>
      </c>
      <c r="M318" s="8">
        <v>7301</v>
      </c>
      <c r="N318" s="8" t="s">
        <v>53</v>
      </c>
      <c r="O318" s="8" t="s">
        <v>51</v>
      </c>
      <c r="P318" s="8"/>
      <c r="Q318" s="12"/>
      <c r="R318" s="27" t="s">
        <v>1630</v>
      </c>
    </row>
    <row r="319" spans="3:18">
      <c r="C319" s="8">
        <v>202501234</v>
      </c>
      <c r="D319" s="8">
        <v>7</v>
      </c>
      <c r="E319" s="8">
        <v>33</v>
      </c>
      <c r="F319" s="8">
        <v>1995</v>
      </c>
      <c r="G319" s="9">
        <v>145</v>
      </c>
      <c r="H319" s="10">
        <v>45938.418819444443</v>
      </c>
      <c r="I319" s="10">
        <v>45938.661736111113</v>
      </c>
      <c r="J319" s="11">
        <v>5.83</v>
      </c>
      <c r="K319" s="9">
        <v>25</v>
      </c>
      <c r="L319" s="9" t="s">
        <v>4</v>
      </c>
      <c r="M319" s="8">
        <v>7301</v>
      </c>
      <c r="N319" s="8" t="s">
        <v>53</v>
      </c>
      <c r="O319" s="8" t="s">
        <v>51</v>
      </c>
      <c r="P319" s="8"/>
      <c r="Q319" s="12"/>
      <c r="R319" s="27" t="s">
        <v>1636</v>
      </c>
    </row>
    <row r="320" spans="3:18">
      <c r="C320" s="8">
        <v>202200798</v>
      </c>
      <c r="D320" s="8">
        <v>7</v>
      </c>
      <c r="E320" s="8">
        <v>36</v>
      </c>
      <c r="F320" s="8">
        <v>2194.5</v>
      </c>
      <c r="G320" s="9">
        <v>292</v>
      </c>
      <c r="H320" s="10">
        <v>44702.417905092596</v>
      </c>
      <c r="I320" s="10">
        <v>44702.664305555554</v>
      </c>
      <c r="J320" s="11">
        <v>5.91</v>
      </c>
      <c r="K320" s="9">
        <v>25</v>
      </c>
      <c r="L320" s="9" t="s">
        <v>4</v>
      </c>
      <c r="M320" s="8">
        <v>7304</v>
      </c>
      <c r="N320" s="8" t="s">
        <v>92</v>
      </c>
      <c r="O320" s="8" t="s">
        <v>51</v>
      </c>
      <c r="P320" s="8">
        <v>304632.016</v>
      </c>
      <c r="Q320" s="12">
        <v>6108835.898</v>
      </c>
      <c r="R320" s="27" t="s">
        <v>1076</v>
      </c>
    </row>
    <row r="321" spans="3:18">
      <c r="C321" s="8">
        <v>201801669</v>
      </c>
      <c r="D321" s="8">
        <v>7</v>
      </c>
      <c r="E321" s="8">
        <v>1</v>
      </c>
      <c r="F321" s="8">
        <v>45</v>
      </c>
      <c r="G321" s="9">
        <v>2</v>
      </c>
      <c r="H321" s="10">
        <v>43440.6032291667</v>
      </c>
      <c r="I321" s="10">
        <v>43440.635416666701</v>
      </c>
      <c r="J321" s="39">
        <v>0.77249999999999996</v>
      </c>
      <c r="K321" s="9">
        <v>26</v>
      </c>
      <c r="L321" s="9" t="s">
        <v>4</v>
      </c>
      <c r="M321" s="9">
        <v>7301</v>
      </c>
      <c r="N321" s="8" t="s">
        <v>53</v>
      </c>
      <c r="O321" s="8" t="s">
        <v>51</v>
      </c>
      <c r="P321" s="12">
        <v>302814.48</v>
      </c>
      <c r="Q321" s="27">
        <v>6113639.4550000001</v>
      </c>
      <c r="R321" s="27" t="s">
        <v>309</v>
      </c>
    </row>
    <row r="322" spans="3:18">
      <c r="C322" s="9">
        <v>201900001</v>
      </c>
      <c r="D322" s="8">
        <v>7</v>
      </c>
      <c r="E322" s="8">
        <v>0</v>
      </c>
      <c r="F322" s="8">
        <v>0</v>
      </c>
      <c r="G322" s="9">
        <v>25</v>
      </c>
      <c r="H322" s="10">
        <v>43466.795532407406</v>
      </c>
      <c r="I322" s="10">
        <v>43466.935081018521</v>
      </c>
      <c r="J322" s="11">
        <v>3.35</v>
      </c>
      <c r="K322" s="9">
        <v>26</v>
      </c>
      <c r="L322" s="9" t="s">
        <v>4</v>
      </c>
      <c r="M322" s="8">
        <v>7301</v>
      </c>
      <c r="N322" s="8" t="s">
        <v>53</v>
      </c>
      <c r="O322" s="8" t="s">
        <v>275</v>
      </c>
      <c r="P322" s="8">
        <v>311053.46899999998</v>
      </c>
      <c r="Q322" s="12">
        <v>6114191.5549999997</v>
      </c>
      <c r="R322" s="27" t="s">
        <v>334</v>
      </c>
    </row>
    <row r="323" spans="3:18">
      <c r="C323" s="9">
        <v>201900072</v>
      </c>
      <c r="D323" s="8">
        <v>7</v>
      </c>
      <c r="E323" s="8">
        <v>0</v>
      </c>
      <c r="F323" s="8">
        <v>0</v>
      </c>
      <c r="G323" s="9">
        <v>16</v>
      </c>
      <c r="H323" s="10">
        <v>43483.778587962966</v>
      </c>
      <c r="I323" s="10">
        <v>43483.868055555555</v>
      </c>
      <c r="J323" s="11">
        <v>2.15</v>
      </c>
      <c r="K323" s="9">
        <v>26</v>
      </c>
      <c r="L323" s="9" t="s">
        <v>4</v>
      </c>
      <c r="M323" s="8">
        <v>7301</v>
      </c>
      <c r="N323" s="8" t="s">
        <v>53</v>
      </c>
      <c r="O323" s="8" t="s">
        <v>275</v>
      </c>
      <c r="P323" s="8">
        <v>313976.34000000003</v>
      </c>
      <c r="Q323" s="12">
        <v>6110420.9670000002</v>
      </c>
      <c r="R323" s="27" t="s">
        <v>351</v>
      </c>
    </row>
    <row r="324" spans="3:18">
      <c r="C324" s="9">
        <v>201900229</v>
      </c>
      <c r="D324" s="8">
        <v>7</v>
      </c>
      <c r="E324" s="8">
        <v>0</v>
      </c>
      <c r="F324" s="8">
        <v>0</v>
      </c>
      <c r="G324" s="9">
        <v>85</v>
      </c>
      <c r="H324" s="10">
        <v>43510.877650462964</v>
      </c>
      <c r="I324" s="10">
        <v>43510.923090277778</v>
      </c>
      <c r="J324" s="11">
        <v>1.0900000000000001</v>
      </c>
      <c r="K324" s="9">
        <v>26</v>
      </c>
      <c r="L324" s="9" t="s">
        <v>4</v>
      </c>
      <c r="M324" s="8">
        <v>7301</v>
      </c>
      <c r="N324" s="8" t="s">
        <v>53</v>
      </c>
      <c r="O324" s="8" t="s">
        <v>275</v>
      </c>
      <c r="P324" s="8">
        <v>304076.23412371002</v>
      </c>
      <c r="Q324" s="12">
        <v>6110685.6768920897</v>
      </c>
      <c r="R324" s="27" t="s">
        <v>376</v>
      </c>
    </row>
    <row r="325" spans="3:18">
      <c r="C325" s="9">
        <v>201900252</v>
      </c>
      <c r="D325" s="8">
        <v>7</v>
      </c>
      <c r="E325" s="8">
        <v>0</v>
      </c>
      <c r="F325" s="8">
        <v>0</v>
      </c>
      <c r="G325" s="9">
        <v>3</v>
      </c>
      <c r="H325" s="10">
        <v>43511.89135416667</v>
      </c>
      <c r="I325" s="10">
        <v>43511.972222222219</v>
      </c>
      <c r="J325" s="11">
        <v>1.94</v>
      </c>
      <c r="K325" s="9">
        <v>26</v>
      </c>
      <c r="L325" s="9" t="s">
        <v>4</v>
      </c>
      <c r="M325" s="8">
        <v>7301</v>
      </c>
      <c r="N325" s="8" t="s">
        <v>53</v>
      </c>
      <c r="O325" s="8" t="s">
        <v>275</v>
      </c>
      <c r="P325" s="8">
        <v>311430.19300000003</v>
      </c>
      <c r="Q325" s="12">
        <v>6106767.6529999999</v>
      </c>
      <c r="R325" s="27" t="s">
        <v>379</v>
      </c>
    </row>
    <row r="326" spans="3:18">
      <c r="C326" s="9">
        <v>201900260</v>
      </c>
      <c r="D326" s="8">
        <v>7</v>
      </c>
      <c r="E326" s="8">
        <v>0</v>
      </c>
      <c r="F326" s="8">
        <v>0</v>
      </c>
      <c r="G326" s="9">
        <v>2</v>
      </c>
      <c r="H326" s="10">
        <v>43514.842905092592</v>
      </c>
      <c r="I326" s="10">
        <v>43514.933194444442</v>
      </c>
      <c r="J326" s="11">
        <v>2.17</v>
      </c>
      <c r="K326" s="9">
        <v>26</v>
      </c>
      <c r="L326" s="9" t="s">
        <v>4</v>
      </c>
      <c r="M326" s="8">
        <v>7301</v>
      </c>
      <c r="N326" s="8" t="s">
        <v>53</v>
      </c>
      <c r="O326" s="8" t="s">
        <v>275</v>
      </c>
      <c r="P326" s="8">
        <v>304245.91200000001</v>
      </c>
      <c r="Q326" s="12">
        <v>6113935.29</v>
      </c>
      <c r="R326" s="27" t="s">
        <v>380</v>
      </c>
    </row>
    <row r="327" spans="3:18">
      <c r="C327" s="9">
        <v>201900351</v>
      </c>
      <c r="D327" s="8">
        <v>7</v>
      </c>
      <c r="E327" s="8">
        <v>1</v>
      </c>
      <c r="F327" s="8">
        <v>3</v>
      </c>
      <c r="G327" s="9">
        <v>4</v>
      </c>
      <c r="H327" s="10">
        <v>43542.44023148148</v>
      </c>
      <c r="I327" s="10">
        <v>43542.57271990741</v>
      </c>
      <c r="J327" s="11">
        <v>3.18</v>
      </c>
      <c r="K327" s="9">
        <v>26</v>
      </c>
      <c r="L327" s="9" t="s">
        <v>4</v>
      </c>
      <c r="M327" s="8">
        <v>7301</v>
      </c>
      <c r="N327" s="8" t="s">
        <v>53</v>
      </c>
      <c r="O327" s="8" t="s">
        <v>51</v>
      </c>
      <c r="P327" s="8">
        <v>316600.43947906001</v>
      </c>
      <c r="Q327" s="12">
        <v>6112454.0929396497</v>
      </c>
      <c r="R327" s="27" t="s">
        <v>398</v>
      </c>
    </row>
    <row r="328" spans="3:18">
      <c r="C328" s="9">
        <v>201900355</v>
      </c>
      <c r="D328" s="8">
        <v>7</v>
      </c>
      <c r="E328" s="8">
        <v>0</v>
      </c>
      <c r="F328" s="8">
        <v>0</v>
      </c>
      <c r="G328" s="9">
        <v>17</v>
      </c>
      <c r="H328" s="10">
        <v>43543.665648148148</v>
      </c>
      <c r="I328" s="10">
        <v>43543.797361111108</v>
      </c>
      <c r="J328" s="11">
        <v>3.16</v>
      </c>
      <c r="K328" s="9">
        <v>26</v>
      </c>
      <c r="L328" s="9" t="s">
        <v>4</v>
      </c>
      <c r="M328" s="8">
        <v>7301</v>
      </c>
      <c r="N328" s="8" t="s">
        <v>53</v>
      </c>
      <c r="O328" s="8" t="s">
        <v>275</v>
      </c>
      <c r="P328" s="8">
        <v>313976.34000000003</v>
      </c>
      <c r="Q328" s="12">
        <v>6110420.9670000002</v>
      </c>
      <c r="R328" s="27" t="s">
        <v>400</v>
      </c>
    </row>
    <row r="329" spans="3:18">
      <c r="C329" s="9">
        <v>201900431</v>
      </c>
      <c r="D329" s="8">
        <v>7</v>
      </c>
      <c r="E329" s="8">
        <v>1</v>
      </c>
      <c r="F329" s="8">
        <v>15</v>
      </c>
      <c r="G329" s="9">
        <v>8</v>
      </c>
      <c r="H329" s="10">
        <v>43559.790127314816</v>
      </c>
      <c r="I329" s="10">
        <v>43559.886469907404</v>
      </c>
      <c r="J329" s="11">
        <v>2.31</v>
      </c>
      <c r="K329" s="9">
        <v>26</v>
      </c>
      <c r="L329" s="9" t="s">
        <v>4</v>
      </c>
      <c r="M329" s="8">
        <v>7301</v>
      </c>
      <c r="N329" s="8" t="s">
        <v>53</v>
      </c>
      <c r="O329" s="8" t="s">
        <v>51</v>
      </c>
      <c r="P329" s="8">
        <v>310414.94300000003</v>
      </c>
      <c r="Q329" s="12">
        <v>6115645.3289999999</v>
      </c>
      <c r="R329" s="27" t="s">
        <v>411</v>
      </c>
    </row>
    <row r="330" spans="3:18">
      <c r="C330" s="9">
        <v>201900552</v>
      </c>
      <c r="D330" s="8">
        <v>7</v>
      </c>
      <c r="E330" s="8">
        <v>0</v>
      </c>
      <c r="F330" s="8">
        <v>0</v>
      </c>
      <c r="G330" s="9">
        <v>85</v>
      </c>
      <c r="H330" s="10">
        <v>43590.846585648149</v>
      </c>
      <c r="I330" s="10">
        <v>43590.896793981483</v>
      </c>
      <c r="J330" s="11">
        <v>1.21</v>
      </c>
      <c r="K330" s="9">
        <v>26</v>
      </c>
      <c r="L330" s="9" t="s">
        <v>4</v>
      </c>
      <c r="M330" s="8">
        <v>7301</v>
      </c>
      <c r="N330" s="8" t="s">
        <v>53</v>
      </c>
      <c r="O330" s="8" t="s">
        <v>275</v>
      </c>
      <c r="P330" s="8">
        <v>304076.23412371002</v>
      </c>
      <c r="Q330" s="12">
        <v>6110685.6768920897</v>
      </c>
      <c r="R330" s="27" t="s">
        <v>423</v>
      </c>
    </row>
    <row r="331" spans="3:18">
      <c r="C331" s="9">
        <v>201900879</v>
      </c>
      <c r="D331" s="8">
        <v>7</v>
      </c>
      <c r="E331" s="8">
        <v>8</v>
      </c>
      <c r="F331" s="8">
        <v>410</v>
      </c>
      <c r="G331" s="9">
        <v>35</v>
      </c>
      <c r="H331" s="10">
        <v>43645.640196759261</v>
      </c>
      <c r="I331" s="10">
        <v>43645.642581018517</v>
      </c>
      <c r="J331" s="11">
        <v>0.06</v>
      </c>
      <c r="K331" s="9">
        <v>26</v>
      </c>
      <c r="L331" s="9" t="s">
        <v>4</v>
      </c>
      <c r="M331" s="8">
        <v>7301</v>
      </c>
      <c r="N331" s="8" t="s">
        <v>53</v>
      </c>
      <c r="O331" s="8" t="s">
        <v>51</v>
      </c>
      <c r="P331" s="8">
        <v>302607.42700000003</v>
      </c>
      <c r="Q331" s="12">
        <v>6112370.4289999995</v>
      </c>
      <c r="R331" s="27" t="s">
        <v>474</v>
      </c>
    </row>
    <row r="332" spans="3:18">
      <c r="C332" s="9">
        <v>201901197</v>
      </c>
      <c r="D332" s="8">
        <v>7</v>
      </c>
      <c r="E332" s="8">
        <v>0</v>
      </c>
      <c r="F332" s="8">
        <v>0</v>
      </c>
      <c r="G332" s="9">
        <v>3</v>
      </c>
      <c r="H332" s="10">
        <v>43718.722094907411</v>
      </c>
      <c r="I332" s="10">
        <v>43718.800775462965</v>
      </c>
      <c r="J332" s="11">
        <v>1.89</v>
      </c>
      <c r="K332" s="9">
        <v>26</v>
      </c>
      <c r="L332" s="9" t="s">
        <v>4</v>
      </c>
      <c r="M332" s="8">
        <v>7301</v>
      </c>
      <c r="N332" s="8" t="s">
        <v>53</v>
      </c>
      <c r="O332" s="8" t="s">
        <v>275</v>
      </c>
      <c r="P332" s="8">
        <v>304259.10200000001</v>
      </c>
      <c r="Q332" s="12">
        <v>6113439.6040000003</v>
      </c>
      <c r="R332" s="27" t="s">
        <v>507</v>
      </c>
    </row>
    <row r="333" spans="3:18">
      <c r="C333" s="9">
        <v>201901375</v>
      </c>
      <c r="D333" s="8">
        <v>7</v>
      </c>
      <c r="E333" s="8">
        <v>0</v>
      </c>
      <c r="F333" s="8">
        <v>0</v>
      </c>
      <c r="G333" s="9">
        <v>52</v>
      </c>
      <c r="H333" s="10">
        <v>43759.685486111113</v>
      </c>
      <c r="I333" s="10">
        <v>43759.751331018517</v>
      </c>
      <c r="J333" s="11">
        <v>1.58</v>
      </c>
      <c r="K333" s="9">
        <v>26</v>
      </c>
      <c r="L333" s="9" t="s">
        <v>4</v>
      </c>
      <c r="M333" s="8">
        <v>7301</v>
      </c>
      <c r="N333" s="8" t="s">
        <v>53</v>
      </c>
      <c r="O333" s="8" t="s">
        <v>275</v>
      </c>
      <c r="P333" s="8">
        <v>304435.68699999998</v>
      </c>
      <c r="Q333" s="12">
        <v>6111163.6380000003</v>
      </c>
      <c r="R333" s="27" t="s">
        <v>520</v>
      </c>
    </row>
    <row r="334" spans="3:18">
      <c r="C334" s="9">
        <v>202000153</v>
      </c>
      <c r="D334" s="8">
        <v>7</v>
      </c>
      <c r="E334" s="8">
        <v>2</v>
      </c>
      <c r="F334" s="8">
        <v>30</v>
      </c>
      <c r="G334" s="9">
        <v>17</v>
      </c>
      <c r="H334" s="10">
        <v>43871.37358796296</v>
      </c>
      <c r="I334" s="10">
        <v>43871.479791666665</v>
      </c>
      <c r="J334" s="11">
        <v>2.5499999999999998</v>
      </c>
      <c r="K334" s="9">
        <v>26</v>
      </c>
      <c r="L334" s="9" t="s">
        <v>4</v>
      </c>
      <c r="M334" s="8">
        <v>7301</v>
      </c>
      <c r="N334" s="8" t="s">
        <v>53</v>
      </c>
      <c r="O334" s="8" t="s">
        <v>51</v>
      </c>
      <c r="P334" s="8">
        <v>311053.25099999999</v>
      </c>
      <c r="Q334" s="12">
        <v>6114314.3310000002</v>
      </c>
      <c r="R334" s="27" t="s">
        <v>569</v>
      </c>
    </row>
    <row r="335" spans="3:18">
      <c r="C335" s="9">
        <v>202000207</v>
      </c>
      <c r="D335" s="8">
        <v>7</v>
      </c>
      <c r="E335" s="8">
        <v>1</v>
      </c>
      <c r="F335" s="8">
        <v>15</v>
      </c>
      <c r="G335" s="9">
        <v>8</v>
      </c>
      <c r="H335" s="10">
        <v>43886.397581018522</v>
      </c>
      <c r="I335" s="10">
        <v>43886.434675925928</v>
      </c>
      <c r="J335" s="11">
        <v>0.89</v>
      </c>
      <c r="K335" s="9">
        <v>26</v>
      </c>
      <c r="L335" s="9" t="s">
        <v>4</v>
      </c>
      <c r="M335" s="8">
        <v>7301</v>
      </c>
      <c r="N335" s="8" t="s">
        <v>53</v>
      </c>
      <c r="O335" s="8" t="s">
        <v>51</v>
      </c>
      <c r="P335" s="8">
        <v>310414.94300000003</v>
      </c>
      <c r="Q335" s="12">
        <v>6115645.3289999999</v>
      </c>
      <c r="R335" s="27" t="s">
        <v>575</v>
      </c>
    </row>
    <row r="336" spans="3:18">
      <c r="C336" s="9">
        <v>202100591</v>
      </c>
      <c r="D336" s="8">
        <v>7</v>
      </c>
      <c r="E336" s="8">
        <v>0</v>
      </c>
      <c r="F336" s="8">
        <v>0</v>
      </c>
      <c r="G336" s="9">
        <v>88</v>
      </c>
      <c r="H336" s="10">
        <v>44332.781122685185</v>
      </c>
      <c r="I336" s="10">
        <v>44332.82708333333</v>
      </c>
      <c r="J336" s="11">
        <v>1.1000000000000001</v>
      </c>
      <c r="K336" s="9">
        <v>26</v>
      </c>
      <c r="L336" s="9" t="s">
        <v>4</v>
      </c>
      <c r="M336" s="8">
        <v>7301</v>
      </c>
      <c r="N336" s="8" t="s">
        <v>53</v>
      </c>
      <c r="O336" s="8" t="s">
        <v>275</v>
      </c>
      <c r="P336" s="8">
        <v>304076.23412371002</v>
      </c>
      <c r="Q336" s="12">
        <v>6110685.6768920897</v>
      </c>
      <c r="R336" s="27" t="s">
        <v>812</v>
      </c>
    </row>
    <row r="337" spans="3:18">
      <c r="C337" s="9">
        <v>202100798</v>
      </c>
      <c r="D337" s="8">
        <v>7</v>
      </c>
      <c r="E337" s="8">
        <v>0</v>
      </c>
      <c r="F337" s="8">
        <v>0</v>
      </c>
      <c r="G337" s="9">
        <v>49</v>
      </c>
      <c r="H337" s="10">
        <v>44364.831631944442</v>
      </c>
      <c r="I337" s="10">
        <v>44364.872685185182</v>
      </c>
      <c r="J337" s="11">
        <v>0.99</v>
      </c>
      <c r="K337" s="9">
        <v>26</v>
      </c>
      <c r="L337" s="9" t="s">
        <v>4</v>
      </c>
      <c r="M337" s="8">
        <v>7301</v>
      </c>
      <c r="N337" s="8" t="s">
        <v>53</v>
      </c>
      <c r="O337" s="8" t="s">
        <v>275</v>
      </c>
      <c r="P337" s="8">
        <v>305657.90399999998</v>
      </c>
      <c r="Q337" s="12">
        <v>6112933.5020000003</v>
      </c>
      <c r="R337" s="27" t="s">
        <v>836</v>
      </c>
    </row>
    <row r="338" spans="3:18">
      <c r="C338" s="9">
        <v>202100862</v>
      </c>
      <c r="D338" s="8">
        <v>7</v>
      </c>
      <c r="E338" s="8">
        <v>0</v>
      </c>
      <c r="F338" s="8">
        <v>0</v>
      </c>
      <c r="G338" s="9">
        <v>32</v>
      </c>
      <c r="H338" s="10">
        <v>44372.820648148147</v>
      </c>
      <c r="I338" s="10">
        <v>44372.887974537036</v>
      </c>
      <c r="J338" s="11">
        <v>1.62</v>
      </c>
      <c r="K338" s="9">
        <v>26</v>
      </c>
      <c r="L338" s="9" t="s">
        <v>4</v>
      </c>
      <c r="M338" s="8">
        <v>7301</v>
      </c>
      <c r="N338" s="8" t="s">
        <v>53</v>
      </c>
      <c r="O338" s="8" t="s">
        <v>275</v>
      </c>
      <c r="P338" s="8">
        <v>303550.42737092997</v>
      </c>
      <c r="Q338" s="12">
        <v>6110462.7296919702</v>
      </c>
      <c r="R338" s="27" t="s">
        <v>840</v>
      </c>
    </row>
    <row r="339" spans="3:18">
      <c r="C339" s="9">
        <v>202100895</v>
      </c>
      <c r="D339" s="8">
        <v>7</v>
      </c>
      <c r="E339" s="8">
        <v>0</v>
      </c>
      <c r="F339" s="8">
        <v>0</v>
      </c>
      <c r="G339" s="9">
        <v>20</v>
      </c>
      <c r="H339" s="10">
        <v>44375.882743055554</v>
      </c>
      <c r="I339" s="10">
        <v>44375.947916666664</v>
      </c>
      <c r="J339" s="11">
        <v>1.56</v>
      </c>
      <c r="K339" s="9">
        <v>26</v>
      </c>
      <c r="L339" s="9" t="s">
        <v>4</v>
      </c>
      <c r="M339" s="8">
        <v>7301</v>
      </c>
      <c r="N339" s="8" t="s">
        <v>53</v>
      </c>
      <c r="O339" s="8" t="s">
        <v>275</v>
      </c>
      <c r="P339" s="8">
        <v>302343.37400000001</v>
      </c>
      <c r="Q339" s="12">
        <v>6111827.7989999996</v>
      </c>
      <c r="R339" s="27" t="s">
        <v>845</v>
      </c>
    </row>
    <row r="340" spans="3:18">
      <c r="C340" s="9">
        <v>202100931</v>
      </c>
      <c r="D340" s="8">
        <v>7</v>
      </c>
      <c r="E340" s="8">
        <v>0</v>
      </c>
      <c r="F340" s="8">
        <v>0</v>
      </c>
      <c r="G340" s="9">
        <v>53</v>
      </c>
      <c r="H340" s="10">
        <v>44377.840381944443</v>
      </c>
      <c r="I340" s="10">
        <v>44377.93341435185</v>
      </c>
      <c r="J340" s="11">
        <v>2.23</v>
      </c>
      <c r="K340" s="9">
        <v>26</v>
      </c>
      <c r="L340" s="9" t="s">
        <v>4</v>
      </c>
      <c r="M340" s="8">
        <v>7301</v>
      </c>
      <c r="N340" s="8" t="s">
        <v>53</v>
      </c>
      <c r="O340" s="8" t="s">
        <v>275</v>
      </c>
      <c r="P340" s="8">
        <v>304435.68699999998</v>
      </c>
      <c r="Q340" s="12">
        <v>6111163.6380000003</v>
      </c>
      <c r="R340" s="27" t="s">
        <v>852</v>
      </c>
    </row>
    <row r="341" spans="3:18">
      <c r="C341" s="9">
        <v>202101024</v>
      </c>
      <c r="D341" s="8">
        <v>7</v>
      </c>
      <c r="E341" s="8">
        <v>0</v>
      </c>
      <c r="F341" s="8">
        <v>0</v>
      </c>
      <c r="G341" s="9">
        <v>9</v>
      </c>
      <c r="H341" s="10">
        <v>44389.878298611111</v>
      </c>
      <c r="I341" s="10">
        <v>44389.919502314813</v>
      </c>
      <c r="J341" s="11">
        <v>0.99</v>
      </c>
      <c r="K341" s="9">
        <v>26</v>
      </c>
      <c r="L341" s="9" t="s">
        <v>4</v>
      </c>
      <c r="M341" s="8">
        <v>7301</v>
      </c>
      <c r="N341" s="8" t="s">
        <v>53</v>
      </c>
      <c r="O341" s="8" t="s">
        <v>275</v>
      </c>
      <c r="P341" s="8">
        <v>304372.51199999999</v>
      </c>
      <c r="Q341" s="12">
        <v>6112127.3660000004</v>
      </c>
      <c r="R341" s="27" t="s">
        <v>862</v>
      </c>
    </row>
    <row r="342" spans="3:18">
      <c r="C342" s="9">
        <v>202101031</v>
      </c>
      <c r="D342" s="8">
        <v>7</v>
      </c>
      <c r="E342" s="8">
        <v>0</v>
      </c>
      <c r="F342" s="8">
        <v>0</v>
      </c>
      <c r="G342" s="9">
        <v>213</v>
      </c>
      <c r="H342" s="10">
        <v>44390.887708333335</v>
      </c>
      <c r="I342" s="10">
        <v>44390.909814814811</v>
      </c>
      <c r="J342" s="11">
        <v>0.53</v>
      </c>
      <c r="K342" s="9">
        <v>26</v>
      </c>
      <c r="L342" s="9" t="s">
        <v>4</v>
      </c>
      <c r="M342" s="8">
        <v>7301</v>
      </c>
      <c r="N342" s="8" t="s">
        <v>53</v>
      </c>
      <c r="O342" s="8" t="s">
        <v>275</v>
      </c>
      <c r="P342" s="8">
        <v>303488.179</v>
      </c>
      <c r="Q342" s="12">
        <v>6117056.3940000003</v>
      </c>
      <c r="R342" s="27" t="s">
        <v>863</v>
      </c>
    </row>
    <row r="343" spans="3:18">
      <c r="C343" s="9">
        <v>202101116</v>
      </c>
      <c r="D343" s="8">
        <v>7</v>
      </c>
      <c r="E343" s="8">
        <v>0</v>
      </c>
      <c r="F343" s="8">
        <v>0</v>
      </c>
      <c r="G343" s="9">
        <v>35</v>
      </c>
      <c r="H343" s="10">
        <v>44403.810879629629</v>
      </c>
      <c r="I343" s="10">
        <v>44403.882002314815</v>
      </c>
      <c r="J343" s="11">
        <v>1.71</v>
      </c>
      <c r="K343" s="9">
        <v>26</v>
      </c>
      <c r="L343" s="9" t="s">
        <v>4</v>
      </c>
      <c r="M343" s="8">
        <v>7301</v>
      </c>
      <c r="N343" s="8" t="s">
        <v>53</v>
      </c>
      <c r="O343" s="8" t="s">
        <v>275</v>
      </c>
      <c r="P343" s="8">
        <v>309351.72200000001</v>
      </c>
      <c r="Q343" s="12">
        <v>6114614.3420000002</v>
      </c>
      <c r="R343" s="27" t="s">
        <v>871</v>
      </c>
    </row>
    <row r="344" spans="3:18">
      <c r="C344" s="9">
        <v>202101201</v>
      </c>
      <c r="D344" s="8">
        <v>7</v>
      </c>
      <c r="E344" s="8">
        <v>0</v>
      </c>
      <c r="F344" s="8">
        <v>0</v>
      </c>
      <c r="G344" s="9">
        <v>93</v>
      </c>
      <c r="H344" s="10">
        <v>44423.815925925926</v>
      </c>
      <c r="I344" s="10">
        <v>44423.862546296295</v>
      </c>
      <c r="J344" s="11">
        <v>1.1200000000000001</v>
      </c>
      <c r="K344" s="9">
        <v>26</v>
      </c>
      <c r="L344" s="9" t="s">
        <v>4</v>
      </c>
      <c r="M344" s="8">
        <v>7301</v>
      </c>
      <c r="N344" s="8" t="s">
        <v>53</v>
      </c>
      <c r="O344" s="8" t="s">
        <v>275</v>
      </c>
      <c r="P344" s="8">
        <v>305371.27399999998</v>
      </c>
      <c r="Q344" s="12">
        <v>6113447.0020000003</v>
      </c>
      <c r="R344" s="27" t="s">
        <v>877</v>
      </c>
    </row>
    <row r="345" spans="3:18">
      <c r="C345" s="9">
        <v>202101382</v>
      </c>
      <c r="D345" s="8">
        <v>7</v>
      </c>
      <c r="E345" s="8">
        <v>0</v>
      </c>
      <c r="F345" s="8">
        <v>0</v>
      </c>
      <c r="G345" s="9">
        <v>68</v>
      </c>
      <c r="H345" s="10">
        <v>44438.568865740737</v>
      </c>
      <c r="I345" s="10">
        <v>44438.610983796294</v>
      </c>
      <c r="J345" s="11">
        <v>1.01</v>
      </c>
      <c r="K345" s="9">
        <v>26</v>
      </c>
      <c r="L345" s="9" t="s">
        <v>4</v>
      </c>
      <c r="M345" s="8">
        <v>7301</v>
      </c>
      <c r="N345" s="8" t="s">
        <v>53</v>
      </c>
      <c r="O345" s="8" t="s">
        <v>275</v>
      </c>
      <c r="P345" s="8">
        <v>303737.69799999997</v>
      </c>
      <c r="Q345" s="12">
        <v>6110496.6730000004</v>
      </c>
      <c r="R345" s="27" t="s">
        <v>898</v>
      </c>
    </row>
    <row r="346" spans="3:18">
      <c r="C346" s="9">
        <v>202101447</v>
      </c>
      <c r="D346" s="8">
        <v>7</v>
      </c>
      <c r="E346" s="8">
        <v>0</v>
      </c>
      <c r="F346" s="8">
        <v>0</v>
      </c>
      <c r="G346" s="9">
        <v>19</v>
      </c>
      <c r="H346" s="10">
        <v>44448.8672337963</v>
      </c>
      <c r="I346" s="10">
        <v>44448.894363425927</v>
      </c>
      <c r="J346" s="11">
        <v>0.65</v>
      </c>
      <c r="K346" s="9">
        <v>26</v>
      </c>
      <c r="L346" s="9" t="s">
        <v>4</v>
      </c>
      <c r="M346" s="8">
        <v>7301</v>
      </c>
      <c r="N346" s="8" t="s">
        <v>53</v>
      </c>
      <c r="O346" s="8" t="s">
        <v>275</v>
      </c>
      <c r="P346" s="8">
        <v>304215.603</v>
      </c>
      <c r="Q346" s="12">
        <v>6119710.358</v>
      </c>
      <c r="R346" s="27" t="s">
        <v>905</v>
      </c>
    </row>
    <row r="347" spans="3:18">
      <c r="C347" s="8">
        <v>202200069</v>
      </c>
      <c r="D347" s="8">
        <v>7</v>
      </c>
      <c r="E347" s="8">
        <v>9</v>
      </c>
      <c r="F347" s="8">
        <v>510</v>
      </c>
      <c r="G347" s="9">
        <v>39</v>
      </c>
      <c r="H347" s="10">
        <v>44573.374571759261</v>
      </c>
      <c r="I347" s="10">
        <v>44573.515277777777</v>
      </c>
      <c r="J347" s="11">
        <v>3.38</v>
      </c>
      <c r="K347" s="9">
        <v>26</v>
      </c>
      <c r="L347" s="9" t="s">
        <v>4</v>
      </c>
      <c r="M347" s="8">
        <v>7301</v>
      </c>
      <c r="N347" s="8" t="s">
        <v>53</v>
      </c>
      <c r="O347" s="8" t="s">
        <v>51</v>
      </c>
      <c r="P347" s="8">
        <v>302607.42700000003</v>
      </c>
      <c r="Q347" s="12">
        <v>6112370.4289999995</v>
      </c>
      <c r="R347" s="27" t="s">
        <v>973</v>
      </c>
    </row>
    <row r="348" spans="3:18">
      <c r="C348" s="8">
        <v>202200370</v>
      </c>
      <c r="D348" s="8">
        <v>7</v>
      </c>
      <c r="E348" s="8">
        <v>0</v>
      </c>
      <c r="F348" s="8">
        <v>0</v>
      </c>
      <c r="G348" s="9">
        <v>88</v>
      </c>
      <c r="H348" s="10">
        <v>44631.897303240738</v>
      </c>
      <c r="I348" s="10">
        <v>44631.941782407404</v>
      </c>
      <c r="J348" s="11">
        <v>1.07</v>
      </c>
      <c r="K348" s="9">
        <v>26</v>
      </c>
      <c r="L348" s="9" t="s">
        <v>4</v>
      </c>
      <c r="M348" s="8">
        <v>7301</v>
      </c>
      <c r="N348" s="8" t="s">
        <v>53</v>
      </c>
      <c r="O348" s="8" t="s">
        <v>275</v>
      </c>
      <c r="P348" s="8">
        <v>304076.23412371002</v>
      </c>
      <c r="Q348" s="12">
        <v>6110685.6768920897</v>
      </c>
      <c r="R348" s="27" t="s">
        <v>1020</v>
      </c>
    </row>
    <row r="349" spans="3:18">
      <c r="C349" s="8">
        <v>202200372</v>
      </c>
      <c r="D349" s="8">
        <v>7</v>
      </c>
      <c r="E349" s="8">
        <v>0</v>
      </c>
      <c r="F349" s="8">
        <v>0</v>
      </c>
      <c r="G349" s="9">
        <v>88</v>
      </c>
      <c r="H349" s="10">
        <v>44633.842453703706</v>
      </c>
      <c r="I349" s="10">
        <v>44633.920138888891</v>
      </c>
      <c r="J349" s="11">
        <v>1.86</v>
      </c>
      <c r="K349" s="9">
        <v>26</v>
      </c>
      <c r="L349" s="9" t="s">
        <v>4</v>
      </c>
      <c r="M349" s="8">
        <v>7301</v>
      </c>
      <c r="N349" s="8" t="s">
        <v>53</v>
      </c>
      <c r="O349" s="8" t="s">
        <v>275</v>
      </c>
      <c r="P349" s="8">
        <v>304076.23412371002</v>
      </c>
      <c r="Q349" s="12">
        <v>6110685.6768920897</v>
      </c>
      <c r="R349" s="27" t="s">
        <v>1021</v>
      </c>
    </row>
    <row r="350" spans="3:18">
      <c r="C350" s="8">
        <v>202200478</v>
      </c>
      <c r="D350" s="8">
        <v>7</v>
      </c>
      <c r="E350" s="8">
        <v>0</v>
      </c>
      <c r="F350" s="8">
        <v>0</v>
      </c>
      <c r="G350" s="9">
        <v>101</v>
      </c>
      <c r="H350" s="10">
        <v>44652.801388888889</v>
      </c>
      <c r="I350" s="10">
        <v>44652.838634259257</v>
      </c>
      <c r="J350" s="11">
        <v>0.89</v>
      </c>
      <c r="K350" s="9">
        <v>26</v>
      </c>
      <c r="L350" s="9" t="s">
        <v>4</v>
      </c>
      <c r="M350" s="8">
        <v>7301</v>
      </c>
      <c r="N350" s="8" t="s">
        <v>53</v>
      </c>
      <c r="O350" s="8" t="s">
        <v>275</v>
      </c>
      <c r="P350" s="8">
        <v>309953.22899999999</v>
      </c>
      <c r="Q350" s="12">
        <v>6103836.3030000003</v>
      </c>
      <c r="R350" s="27" t="s">
        <v>1037</v>
      </c>
    </row>
    <row r="351" spans="3:18">
      <c r="C351" s="8">
        <v>202200510</v>
      </c>
      <c r="D351" s="8">
        <v>7</v>
      </c>
      <c r="E351" s="8">
        <v>0</v>
      </c>
      <c r="F351" s="8">
        <v>0</v>
      </c>
      <c r="G351" s="9">
        <v>23</v>
      </c>
      <c r="H351" s="10">
        <v>44661.816932870373</v>
      </c>
      <c r="I351" s="10">
        <v>44661.984120370369</v>
      </c>
      <c r="J351" s="11">
        <v>4.01</v>
      </c>
      <c r="K351" s="9">
        <v>26</v>
      </c>
      <c r="L351" s="9" t="s">
        <v>4</v>
      </c>
      <c r="M351" s="8">
        <v>7301</v>
      </c>
      <c r="N351" s="8" t="s">
        <v>53</v>
      </c>
      <c r="O351" s="8" t="s">
        <v>275</v>
      </c>
      <c r="P351" s="8">
        <v>306631.43</v>
      </c>
      <c r="Q351" s="12">
        <v>6106980.5199999996</v>
      </c>
      <c r="R351" s="27" t="s">
        <v>1042</v>
      </c>
    </row>
    <row r="352" spans="3:18">
      <c r="C352" s="8">
        <v>202200658</v>
      </c>
      <c r="D352" s="8">
        <v>7</v>
      </c>
      <c r="E352" s="8">
        <v>0</v>
      </c>
      <c r="F352" s="8">
        <v>0</v>
      </c>
      <c r="G352" s="9">
        <v>88</v>
      </c>
      <c r="H352" s="10">
        <v>44676.858831018515</v>
      </c>
      <c r="I352" s="10">
        <v>44676.885416666664</v>
      </c>
      <c r="J352" s="11">
        <v>0.64</v>
      </c>
      <c r="K352" s="9">
        <v>26</v>
      </c>
      <c r="L352" s="9" t="s">
        <v>4</v>
      </c>
      <c r="M352" s="8">
        <v>7301</v>
      </c>
      <c r="N352" s="8" t="s">
        <v>53</v>
      </c>
      <c r="O352" s="8" t="s">
        <v>275</v>
      </c>
      <c r="P352" s="8">
        <v>304076.23412371002</v>
      </c>
      <c r="Q352" s="12">
        <v>6110685.6768920897</v>
      </c>
      <c r="R352" s="27" t="s">
        <v>1059</v>
      </c>
    </row>
    <row r="353" spans="3:18">
      <c r="C353" s="8">
        <v>202200928</v>
      </c>
      <c r="D353" s="8">
        <v>7</v>
      </c>
      <c r="E353" s="8">
        <v>0</v>
      </c>
      <c r="F353" s="8">
        <v>0</v>
      </c>
      <c r="G353" s="9">
        <v>28</v>
      </c>
      <c r="H353" s="10">
        <v>44711.787303240744</v>
      </c>
      <c r="I353" s="10">
        <v>44711.900462962964</v>
      </c>
      <c r="J353" s="11">
        <v>2.72</v>
      </c>
      <c r="K353" s="9">
        <v>26</v>
      </c>
      <c r="L353" s="9" t="s">
        <v>4</v>
      </c>
      <c r="M353" s="8">
        <v>7301</v>
      </c>
      <c r="N353" s="8" t="s">
        <v>53</v>
      </c>
      <c r="O353" s="8" t="s">
        <v>275</v>
      </c>
      <c r="P353" s="8">
        <v>302379.989</v>
      </c>
      <c r="Q353" s="12">
        <v>6117563.3310000002</v>
      </c>
      <c r="R353" s="27" t="s">
        <v>1083</v>
      </c>
    </row>
    <row r="354" spans="3:18">
      <c r="C354" s="8">
        <v>202200930</v>
      </c>
      <c r="D354" s="8">
        <v>7</v>
      </c>
      <c r="E354" s="8">
        <v>0</v>
      </c>
      <c r="F354" s="8">
        <v>0</v>
      </c>
      <c r="G354" s="9">
        <v>94</v>
      </c>
      <c r="H354" s="10">
        <v>44711.792048611111</v>
      </c>
      <c r="I354" s="10">
        <v>44711.860300925924</v>
      </c>
      <c r="J354" s="11">
        <v>1.64</v>
      </c>
      <c r="K354" s="9">
        <v>26</v>
      </c>
      <c r="L354" s="9" t="s">
        <v>4</v>
      </c>
      <c r="M354" s="8">
        <v>7301</v>
      </c>
      <c r="N354" s="8" t="s">
        <v>53</v>
      </c>
      <c r="O354" s="8" t="s">
        <v>275</v>
      </c>
      <c r="P354" s="8">
        <v>305371.27399999998</v>
      </c>
      <c r="Q354" s="12">
        <v>6113447.0020000003</v>
      </c>
      <c r="R354" s="27" t="s">
        <v>1084</v>
      </c>
    </row>
    <row r="355" spans="3:18">
      <c r="C355" s="8">
        <v>202200968</v>
      </c>
      <c r="D355" s="8">
        <v>7</v>
      </c>
      <c r="E355" s="8">
        <v>0</v>
      </c>
      <c r="F355" s="8">
        <v>0</v>
      </c>
      <c r="G355" s="9">
        <v>94</v>
      </c>
      <c r="H355" s="10">
        <v>44712.886284722219</v>
      </c>
      <c r="I355" s="10">
        <v>44712.908738425926</v>
      </c>
      <c r="J355" s="11">
        <v>0.54</v>
      </c>
      <c r="K355" s="9">
        <v>26</v>
      </c>
      <c r="L355" s="9" t="s">
        <v>4</v>
      </c>
      <c r="M355" s="8">
        <v>7301</v>
      </c>
      <c r="N355" s="8" t="s">
        <v>53</v>
      </c>
      <c r="O355" s="8" t="s">
        <v>275</v>
      </c>
      <c r="P355" s="8">
        <v>305371.27399999998</v>
      </c>
      <c r="Q355" s="12">
        <v>6113447.0020000003</v>
      </c>
      <c r="R355" s="27" t="s">
        <v>1093</v>
      </c>
    </row>
    <row r="356" spans="3:18">
      <c r="C356" s="8">
        <v>202300092</v>
      </c>
      <c r="D356" s="8">
        <v>7</v>
      </c>
      <c r="E356" s="8">
        <v>0</v>
      </c>
      <c r="F356" s="8">
        <v>0</v>
      </c>
      <c r="G356" s="9">
        <v>90</v>
      </c>
      <c r="H356" s="10">
        <v>44944.89230324074</v>
      </c>
      <c r="I356" s="10">
        <v>44944.972743055558</v>
      </c>
      <c r="J356" s="11">
        <v>1.93</v>
      </c>
      <c r="K356" s="9">
        <v>26</v>
      </c>
      <c r="L356" s="9" t="s">
        <v>4</v>
      </c>
      <c r="M356" s="8">
        <v>7301</v>
      </c>
      <c r="N356" s="8" t="s">
        <v>53</v>
      </c>
      <c r="O356" s="8" t="s">
        <v>275</v>
      </c>
      <c r="P356" s="8"/>
      <c r="Q356" s="12"/>
      <c r="R356" s="27" t="s">
        <v>1200</v>
      </c>
    </row>
    <row r="357" spans="3:18">
      <c r="C357" s="8">
        <v>202300114</v>
      </c>
      <c r="D357" s="8">
        <v>7</v>
      </c>
      <c r="E357" s="8">
        <v>1</v>
      </c>
      <c r="F357" s="8">
        <v>25</v>
      </c>
      <c r="G357" s="9">
        <v>55</v>
      </c>
      <c r="H357" s="10">
        <v>44947.936018518521</v>
      </c>
      <c r="I357" s="10">
        <v>44948.0000462963</v>
      </c>
      <c r="J357" s="11">
        <v>1.54</v>
      </c>
      <c r="K357" s="9">
        <v>26</v>
      </c>
      <c r="L357" s="9" t="s">
        <v>4</v>
      </c>
      <c r="M357" s="8">
        <v>7301</v>
      </c>
      <c r="N357" s="8" t="s">
        <v>53</v>
      </c>
      <c r="O357" s="8" t="s">
        <v>51</v>
      </c>
      <c r="P357" s="8"/>
      <c r="Q357" s="12"/>
      <c r="R357" s="27" t="s">
        <v>1202</v>
      </c>
    </row>
    <row r="358" spans="3:18">
      <c r="C358" s="8">
        <v>202300192</v>
      </c>
      <c r="D358" s="8">
        <v>7</v>
      </c>
      <c r="E358" s="8">
        <v>0</v>
      </c>
      <c r="F358" s="8">
        <v>0</v>
      </c>
      <c r="G358" s="9">
        <v>17</v>
      </c>
      <c r="H358" s="10">
        <v>44959.926736111112</v>
      </c>
      <c r="I358" s="10">
        <v>44959.975451388891</v>
      </c>
      <c r="J358" s="11">
        <v>1.17</v>
      </c>
      <c r="K358" s="9">
        <v>26</v>
      </c>
      <c r="L358" s="9" t="s">
        <v>4</v>
      </c>
      <c r="M358" s="8">
        <v>7301</v>
      </c>
      <c r="N358" s="8" t="s">
        <v>53</v>
      </c>
      <c r="O358" s="8" t="s">
        <v>275</v>
      </c>
      <c r="P358" s="8"/>
      <c r="Q358" s="12"/>
      <c r="R358" s="27" t="s">
        <v>1210</v>
      </c>
    </row>
    <row r="359" spans="3:18">
      <c r="C359" s="8">
        <v>202300289</v>
      </c>
      <c r="D359" s="8">
        <v>7</v>
      </c>
      <c r="E359" s="8">
        <v>0</v>
      </c>
      <c r="F359" s="8">
        <v>0</v>
      </c>
      <c r="G359" s="9">
        <v>90</v>
      </c>
      <c r="H359" s="10">
        <v>44980.890706018516</v>
      </c>
      <c r="I359" s="10">
        <v>44980.932638888888</v>
      </c>
      <c r="J359" s="11">
        <v>1.01</v>
      </c>
      <c r="K359" s="9">
        <v>26</v>
      </c>
      <c r="L359" s="9" t="s">
        <v>4</v>
      </c>
      <c r="M359" s="8">
        <v>7301</v>
      </c>
      <c r="N359" s="8" t="s">
        <v>53</v>
      </c>
      <c r="O359" s="8" t="s">
        <v>275</v>
      </c>
      <c r="P359" s="8"/>
      <c r="Q359" s="12"/>
      <c r="R359" s="27" t="s">
        <v>1216</v>
      </c>
    </row>
    <row r="360" spans="3:18">
      <c r="C360" s="8">
        <v>202300378</v>
      </c>
      <c r="D360" s="8">
        <v>7</v>
      </c>
      <c r="E360" s="8">
        <v>0</v>
      </c>
      <c r="F360" s="8">
        <v>0</v>
      </c>
      <c r="G360" s="9">
        <v>91</v>
      </c>
      <c r="H360" s="10">
        <v>45000.883171296293</v>
      </c>
      <c r="I360" s="10">
        <v>45000.912233796298</v>
      </c>
      <c r="J360" s="11">
        <v>0.7</v>
      </c>
      <c r="K360" s="9">
        <v>26</v>
      </c>
      <c r="L360" s="9" t="s">
        <v>4</v>
      </c>
      <c r="M360" s="8">
        <v>7301</v>
      </c>
      <c r="N360" s="8" t="s">
        <v>53</v>
      </c>
      <c r="O360" s="8" t="s">
        <v>275</v>
      </c>
      <c r="P360" s="8"/>
      <c r="Q360" s="12"/>
      <c r="R360" s="27" t="s">
        <v>1223</v>
      </c>
    </row>
    <row r="361" spans="3:18">
      <c r="C361" s="8">
        <v>202300834</v>
      </c>
      <c r="D361" s="8">
        <v>7</v>
      </c>
      <c r="E361" s="8">
        <v>0</v>
      </c>
      <c r="F361" s="8">
        <v>0</v>
      </c>
      <c r="G361" s="9">
        <v>15</v>
      </c>
      <c r="H361" s="10">
        <v>45094.712314814817</v>
      </c>
      <c r="I361" s="10">
        <v>45094.769513888888</v>
      </c>
      <c r="J361" s="11">
        <v>1.37</v>
      </c>
      <c r="K361" s="9">
        <v>26</v>
      </c>
      <c r="L361" s="9" t="s">
        <v>4</v>
      </c>
      <c r="M361" s="8">
        <v>7301</v>
      </c>
      <c r="N361" s="8" t="s">
        <v>53</v>
      </c>
      <c r="O361" s="8" t="s">
        <v>275</v>
      </c>
      <c r="P361" s="8"/>
      <c r="Q361" s="12"/>
      <c r="R361" s="27" t="s">
        <v>1271</v>
      </c>
    </row>
    <row r="362" spans="3:18">
      <c r="C362" s="8">
        <v>202301114</v>
      </c>
      <c r="D362" s="8">
        <v>7</v>
      </c>
      <c r="E362" s="8">
        <v>0</v>
      </c>
      <c r="F362" s="8">
        <v>0</v>
      </c>
      <c r="G362" s="9">
        <v>93</v>
      </c>
      <c r="H362" s="10">
        <v>45135.830810185187</v>
      </c>
      <c r="I362" s="10">
        <v>45135.919409722221</v>
      </c>
      <c r="J362" s="11">
        <v>2.13</v>
      </c>
      <c r="K362" s="9">
        <v>26</v>
      </c>
      <c r="L362" s="9" t="s">
        <v>4</v>
      </c>
      <c r="M362" s="8">
        <v>7301</v>
      </c>
      <c r="N362" s="8" t="s">
        <v>53</v>
      </c>
      <c r="O362" s="8" t="s">
        <v>275</v>
      </c>
      <c r="P362" s="8"/>
      <c r="Q362" s="12"/>
      <c r="R362" s="27" t="s">
        <v>1292</v>
      </c>
    </row>
    <row r="363" spans="3:18">
      <c r="C363" s="8">
        <v>202301148</v>
      </c>
      <c r="D363" s="8">
        <v>7</v>
      </c>
      <c r="E363" s="8">
        <v>0</v>
      </c>
      <c r="F363" s="8">
        <v>0</v>
      </c>
      <c r="G363" s="9">
        <v>29</v>
      </c>
      <c r="H363" s="10">
        <v>45139.812997685185</v>
      </c>
      <c r="I363" s="10">
        <v>45139.842511574076</v>
      </c>
      <c r="J363" s="11">
        <v>0.71</v>
      </c>
      <c r="K363" s="9">
        <v>26</v>
      </c>
      <c r="L363" s="9" t="s">
        <v>4</v>
      </c>
      <c r="M363" s="8">
        <v>7301</v>
      </c>
      <c r="N363" s="8" t="s">
        <v>53</v>
      </c>
      <c r="O363" s="8" t="s">
        <v>275</v>
      </c>
      <c r="P363" s="8"/>
      <c r="Q363" s="12"/>
      <c r="R363" s="27" t="s">
        <v>1295</v>
      </c>
    </row>
    <row r="364" spans="3:18">
      <c r="C364" s="8">
        <v>202302001</v>
      </c>
      <c r="D364" s="8">
        <v>7</v>
      </c>
      <c r="E364" s="8">
        <v>1</v>
      </c>
      <c r="F364" s="8">
        <v>25</v>
      </c>
      <c r="G364" s="9">
        <v>7</v>
      </c>
      <c r="H364" s="10">
        <v>45252.774687500001</v>
      </c>
      <c r="I364" s="10">
        <v>45252.896874999999</v>
      </c>
      <c r="J364" s="11">
        <v>2.93</v>
      </c>
      <c r="K364" s="9">
        <v>26</v>
      </c>
      <c r="L364" s="9" t="s">
        <v>4</v>
      </c>
      <c r="M364" s="8">
        <v>7301</v>
      </c>
      <c r="N364" s="8" t="s">
        <v>53</v>
      </c>
      <c r="O364" s="8" t="s">
        <v>51</v>
      </c>
      <c r="P364" s="8"/>
      <c r="Q364" s="12"/>
      <c r="R364" s="27" t="s">
        <v>1368</v>
      </c>
    </row>
    <row r="365" spans="3:18">
      <c r="C365" s="8">
        <v>202400173</v>
      </c>
      <c r="D365" s="8">
        <v>7</v>
      </c>
      <c r="E365" s="8">
        <v>0</v>
      </c>
      <c r="F365" s="8">
        <v>0</v>
      </c>
      <c r="G365" s="9">
        <v>18</v>
      </c>
      <c r="H365" s="10">
        <v>45324.892743055556</v>
      </c>
      <c r="I365" s="10">
        <v>45324.972245370373</v>
      </c>
      <c r="J365" s="11">
        <v>1.91</v>
      </c>
      <c r="K365" s="9">
        <v>26</v>
      </c>
      <c r="L365" s="9" t="s">
        <v>4</v>
      </c>
      <c r="M365" s="8">
        <v>7301</v>
      </c>
      <c r="N365" s="8" t="s">
        <v>53</v>
      </c>
      <c r="O365" s="8" t="s">
        <v>275</v>
      </c>
      <c r="P365" s="8"/>
      <c r="Q365" s="12"/>
      <c r="R365" s="27" t="s">
        <v>1386</v>
      </c>
    </row>
    <row r="366" spans="3:18">
      <c r="C366" s="8">
        <v>202400254</v>
      </c>
      <c r="D366" s="8">
        <v>7</v>
      </c>
      <c r="E366" s="8">
        <v>0</v>
      </c>
      <c r="F366" s="8">
        <v>0</v>
      </c>
      <c r="G366" s="9">
        <v>18</v>
      </c>
      <c r="H366" s="10">
        <v>45340.831469907411</v>
      </c>
      <c r="I366" s="10">
        <v>45340.885231481479</v>
      </c>
      <c r="J366" s="11">
        <v>1.29</v>
      </c>
      <c r="K366" s="9">
        <v>26</v>
      </c>
      <c r="L366" s="9" t="s">
        <v>4</v>
      </c>
      <c r="M366" s="8">
        <v>7301</v>
      </c>
      <c r="N366" s="8" t="s">
        <v>53</v>
      </c>
      <c r="O366" s="8" t="s">
        <v>275</v>
      </c>
      <c r="P366" s="8"/>
      <c r="Q366" s="12"/>
      <c r="R366" s="27" t="s">
        <v>1391</v>
      </c>
    </row>
    <row r="367" spans="3:18">
      <c r="C367" s="8">
        <v>202400767</v>
      </c>
      <c r="D367" s="8">
        <v>7</v>
      </c>
      <c r="E367" s="8">
        <v>3</v>
      </c>
      <c r="F367" s="8">
        <v>155</v>
      </c>
      <c r="G367" s="9">
        <v>14</v>
      </c>
      <c r="H367" s="10">
        <v>45434.730787037035</v>
      </c>
      <c r="I367" s="10">
        <v>45434.825011574074</v>
      </c>
      <c r="J367" s="11">
        <v>2.2599999999999998</v>
      </c>
      <c r="K367" s="9">
        <v>26</v>
      </c>
      <c r="L367" s="9" t="s">
        <v>4</v>
      </c>
      <c r="M367" s="8">
        <v>7301</v>
      </c>
      <c r="N367" s="8" t="s">
        <v>53</v>
      </c>
      <c r="O367" s="8" t="s">
        <v>51</v>
      </c>
      <c r="P367" s="8"/>
      <c r="Q367" s="12"/>
      <c r="R367" s="27" t="s">
        <v>1423</v>
      </c>
    </row>
    <row r="368" spans="3:18">
      <c r="C368" s="8">
        <v>202401925</v>
      </c>
      <c r="D368" s="8">
        <v>7</v>
      </c>
      <c r="E368" s="8">
        <v>1</v>
      </c>
      <c r="F368" s="8">
        <v>30</v>
      </c>
      <c r="G368" s="9">
        <v>12</v>
      </c>
      <c r="H368" s="10">
        <v>45607.876851851855</v>
      </c>
      <c r="I368" s="10">
        <v>45607.971956018519</v>
      </c>
      <c r="J368" s="11">
        <v>2.2799999999999998</v>
      </c>
      <c r="K368" s="9">
        <v>26</v>
      </c>
      <c r="L368" s="9" t="s">
        <v>4</v>
      </c>
      <c r="M368" s="8">
        <v>7301</v>
      </c>
      <c r="N368" s="8" t="s">
        <v>53</v>
      </c>
      <c r="O368" s="8" t="s">
        <v>51</v>
      </c>
      <c r="P368" s="8"/>
      <c r="Q368" s="12"/>
      <c r="R368" s="27" t="s">
        <v>1546</v>
      </c>
    </row>
    <row r="369" spans="3:18">
      <c r="C369" s="9">
        <v>201900487</v>
      </c>
      <c r="D369" s="8">
        <v>7</v>
      </c>
      <c r="E369" s="8">
        <v>0</v>
      </c>
      <c r="F369" s="8">
        <v>0</v>
      </c>
      <c r="G369" s="9">
        <v>20</v>
      </c>
      <c r="H369" s="10">
        <v>43573.479224537034</v>
      </c>
      <c r="I369" s="10">
        <v>43573.479421296295</v>
      </c>
      <c r="J369" s="11">
        <v>0</v>
      </c>
      <c r="K369" s="9">
        <v>26</v>
      </c>
      <c r="L369" s="9" t="s">
        <v>4</v>
      </c>
      <c r="M369" s="8">
        <v>7304</v>
      </c>
      <c r="N369" s="8" t="s">
        <v>92</v>
      </c>
      <c r="O369" s="8" t="s">
        <v>275</v>
      </c>
      <c r="P369" s="8">
        <v>307532.49900000001</v>
      </c>
      <c r="Q369" s="12">
        <v>6103306.1370000001</v>
      </c>
      <c r="R369" s="27" t="s">
        <v>418</v>
      </c>
    </row>
    <row r="370" spans="3:18">
      <c r="C370" s="9">
        <v>201900044</v>
      </c>
      <c r="D370" s="8">
        <v>7</v>
      </c>
      <c r="E370" s="8">
        <v>2</v>
      </c>
      <c r="F370" s="8">
        <v>150</v>
      </c>
      <c r="G370" s="9">
        <v>2</v>
      </c>
      <c r="H370" s="10">
        <v>43475.446006944447</v>
      </c>
      <c r="I370" s="10">
        <v>43475.685150462959</v>
      </c>
      <c r="J370" s="11">
        <v>5.74</v>
      </c>
      <c r="K370" s="9">
        <v>28</v>
      </c>
      <c r="L370" s="9" t="s">
        <v>4</v>
      </c>
      <c r="M370" s="8">
        <v>7301</v>
      </c>
      <c r="N370" s="8" t="s">
        <v>53</v>
      </c>
      <c r="O370" s="8" t="s">
        <v>51</v>
      </c>
      <c r="P370" s="8">
        <v>311024.05200000003</v>
      </c>
      <c r="Q370" s="12">
        <v>6102388.2960000001</v>
      </c>
      <c r="R370" s="27" t="s">
        <v>344</v>
      </c>
    </row>
    <row r="371" spans="3:18">
      <c r="C371" s="9">
        <v>201900095</v>
      </c>
      <c r="D371" s="8">
        <v>7</v>
      </c>
      <c r="E371" s="8">
        <v>3</v>
      </c>
      <c r="F371" s="8">
        <v>40</v>
      </c>
      <c r="G371" s="9">
        <v>15</v>
      </c>
      <c r="H371" s="10">
        <v>43487.79315972222</v>
      </c>
      <c r="I371" s="10">
        <v>43487.958877314813</v>
      </c>
      <c r="J371" s="11">
        <v>3.98</v>
      </c>
      <c r="K371" s="9">
        <v>28</v>
      </c>
      <c r="L371" s="9" t="s">
        <v>4</v>
      </c>
      <c r="M371" s="8">
        <v>7301</v>
      </c>
      <c r="N371" s="8" t="s">
        <v>53</v>
      </c>
      <c r="O371" s="8" t="s">
        <v>51</v>
      </c>
      <c r="P371" s="8">
        <v>314421.16899999999</v>
      </c>
      <c r="Q371" s="12">
        <v>6100551.7309999997</v>
      </c>
      <c r="R371" s="27" t="s">
        <v>354</v>
      </c>
    </row>
    <row r="372" spans="3:18">
      <c r="C372" s="9">
        <v>201900095</v>
      </c>
      <c r="D372" s="8">
        <v>7</v>
      </c>
      <c r="E372" s="8">
        <v>6</v>
      </c>
      <c r="F372" s="8">
        <v>60</v>
      </c>
      <c r="G372" s="9">
        <v>7</v>
      </c>
      <c r="H372" s="10">
        <v>43487.79315972222</v>
      </c>
      <c r="I372" s="10">
        <v>43487.990671296298</v>
      </c>
      <c r="J372" s="11">
        <v>4.74</v>
      </c>
      <c r="K372" s="9">
        <v>28</v>
      </c>
      <c r="L372" s="9" t="s">
        <v>4</v>
      </c>
      <c r="M372" s="8">
        <v>7301</v>
      </c>
      <c r="N372" s="8" t="s">
        <v>53</v>
      </c>
      <c r="O372" s="8" t="s">
        <v>51</v>
      </c>
      <c r="P372" s="8">
        <v>314421.16899999999</v>
      </c>
      <c r="Q372" s="12">
        <v>6100551.7309999997</v>
      </c>
      <c r="R372" s="27" t="s">
        <v>354</v>
      </c>
    </row>
    <row r="373" spans="3:18">
      <c r="C373" s="9">
        <v>202101661</v>
      </c>
      <c r="D373" s="8">
        <v>7</v>
      </c>
      <c r="E373" s="8">
        <v>9</v>
      </c>
      <c r="F373" s="8">
        <v>510</v>
      </c>
      <c r="G373" s="9">
        <v>39</v>
      </c>
      <c r="H373" s="10">
        <v>44494.757974537039</v>
      </c>
      <c r="I373" s="10">
        <v>44494.789803240739</v>
      </c>
      <c r="J373" s="11">
        <v>0.76</v>
      </c>
      <c r="K373" s="9">
        <v>28</v>
      </c>
      <c r="L373" s="9" t="s">
        <v>4</v>
      </c>
      <c r="M373" s="8">
        <v>7301</v>
      </c>
      <c r="N373" s="8" t="s">
        <v>53</v>
      </c>
      <c r="O373" s="8" t="s">
        <v>51</v>
      </c>
      <c r="P373" s="8">
        <v>302607.42700000003</v>
      </c>
      <c r="Q373" s="12">
        <v>6112370.4289999995</v>
      </c>
      <c r="R373" s="27" t="s">
        <v>928</v>
      </c>
    </row>
    <row r="374" spans="3:18">
      <c r="C374" s="9">
        <v>202101883</v>
      </c>
      <c r="D374" s="8">
        <v>7</v>
      </c>
      <c r="E374" s="8">
        <v>3</v>
      </c>
      <c r="F374" s="8">
        <v>140</v>
      </c>
      <c r="G374" s="9">
        <v>14</v>
      </c>
      <c r="H374" s="10">
        <v>44551.796782407408</v>
      </c>
      <c r="I374" s="10">
        <v>44551.851388888892</v>
      </c>
      <c r="J374" s="11">
        <v>1.31</v>
      </c>
      <c r="K374" s="9">
        <v>28</v>
      </c>
      <c r="L374" s="9" t="s">
        <v>4</v>
      </c>
      <c r="M374" s="8">
        <v>7301</v>
      </c>
      <c r="N374" s="8" t="s">
        <v>53</v>
      </c>
      <c r="O374" s="8" t="s">
        <v>51</v>
      </c>
      <c r="P374" s="8">
        <v>302253.424</v>
      </c>
      <c r="Q374" s="12">
        <v>6111641.1279999996</v>
      </c>
      <c r="R374" s="27" t="s">
        <v>958</v>
      </c>
    </row>
    <row r="375" spans="3:18">
      <c r="C375" s="8">
        <v>202200160</v>
      </c>
      <c r="D375" s="8">
        <v>7</v>
      </c>
      <c r="E375" s="8">
        <v>17</v>
      </c>
      <c r="F375" s="8">
        <v>795</v>
      </c>
      <c r="G375" s="9">
        <v>75</v>
      </c>
      <c r="H375" s="10">
        <v>44593.373240740744</v>
      </c>
      <c r="I375" s="10">
        <v>44593.432638888888</v>
      </c>
      <c r="J375" s="11">
        <v>1.43</v>
      </c>
      <c r="K375" s="9">
        <v>28</v>
      </c>
      <c r="L375" s="9" t="s">
        <v>4</v>
      </c>
      <c r="M375" s="8">
        <v>7301</v>
      </c>
      <c r="N375" s="8" t="s">
        <v>53</v>
      </c>
      <c r="O375" s="8" t="s">
        <v>51</v>
      </c>
      <c r="P375" s="8">
        <v>304228.50099999999</v>
      </c>
      <c r="Q375" s="12">
        <v>6114670.4069999997</v>
      </c>
      <c r="R375" s="27" t="s">
        <v>984</v>
      </c>
    </row>
    <row r="376" spans="3:18">
      <c r="C376" s="8">
        <v>202200665</v>
      </c>
      <c r="D376" s="8">
        <v>7</v>
      </c>
      <c r="E376" s="8">
        <v>5</v>
      </c>
      <c r="F376" s="8">
        <v>145</v>
      </c>
      <c r="G376" s="9">
        <v>7</v>
      </c>
      <c r="H376" s="10">
        <v>44677.528483796297</v>
      </c>
      <c r="I376" s="10">
        <v>44677.565983796296</v>
      </c>
      <c r="J376" s="11">
        <v>0.9</v>
      </c>
      <c r="K376" s="9">
        <v>28</v>
      </c>
      <c r="L376" s="9" t="s">
        <v>4</v>
      </c>
      <c r="M376" s="8">
        <v>7301</v>
      </c>
      <c r="N376" s="8" t="s">
        <v>53</v>
      </c>
      <c r="O376" s="8" t="s">
        <v>51</v>
      </c>
      <c r="P376" s="8">
        <v>304639.53499999997</v>
      </c>
      <c r="Q376" s="12">
        <v>6119264.2539999997</v>
      </c>
      <c r="R376" s="27" t="s">
        <v>1060</v>
      </c>
    </row>
    <row r="377" spans="3:18">
      <c r="C377" s="9">
        <v>201900168</v>
      </c>
      <c r="D377" s="8">
        <v>7</v>
      </c>
      <c r="E377" s="8">
        <v>22</v>
      </c>
      <c r="F377" s="8">
        <v>2995</v>
      </c>
      <c r="G377" s="9">
        <v>251</v>
      </c>
      <c r="H377" s="10">
        <v>43498.660370370373</v>
      </c>
      <c r="I377" s="10">
        <v>43498.696527777778</v>
      </c>
      <c r="J377" s="11">
        <v>0.87</v>
      </c>
      <c r="K377" s="9">
        <v>29</v>
      </c>
      <c r="L377" s="9" t="s">
        <v>4</v>
      </c>
      <c r="M377" s="8">
        <v>7301</v>
      </c>
      <c r="N377" s="8" t="s">
        <v>53</v>
      </c>
      <c r="O377" s="8" t="s">
        <v>51</v>
      </c>
      <c r="P377" s="8">
        <v>304210.91899999999</v>
      </c>
      <c r="Q377" s="12">
        <v>6116266.682</v>
      </c>
      <c r="R377" s="27" t="s">
        <v>363</v>
      </c>
    </row>
    <row r="378" spans="3:18">
      <c r="C378" s="9">
        <v>201900168</v>
      </c>
      <c r="D378" s="8">
        <v>7</v>
      </c>
      <c r="E378" s="8">
        <v>18</v>
      </c>
      <c r="F378" s="8">
        <v>660</v>
      </c>
      <c r="G378" s="9">
        <v>220</v>
      </c>
      <c r="H378" s="10">
        <v>43498.660370370373</v>
      </c>
      <c r="I378" s="10">
        <v>43498.845648148148</v>
      </c>
      <c r="J378" s="11">
        <v>4.45</v>
      </c>
      <c r="K378" s="9">
        <v>29</v>
      </c>
      <c r="L378" s="9" t="s">
        <v>4</v>
      </c>
      <c r="M378" s="8">
        <v>7301</v>
      </c>
      <c r="N378" s="8" t="s">
        <v>53</v>
      </c>
      <c r="O378" s="8" t="s">
        <v>51</v>
      </c>
      <c r="P378" s="8">
        <v>304210.91899999999</v>
      </c>
      <c r="Q378" s="12">
        <v>6116266.682</v>
      </c>
      <c r="R378" s="27" t="s">
        <v>363</v>
      </c>
    </row>
    <row r="379" spans="3:18">
      <c r="C379" s="9">
        <v>201900236</v>
      </c>
      <c r="D379" s="8">
        <v>7</v>
      </c>
      <c r="E379" s="8">
        <v>311</v>
      </c>
      <c r="F379" s="8">
        <v>22036.5</v>
      </c>
      <c r="G379" s="9">
        <v>2511</v>
      </c>
      <c r="H379" s="10">
        <v>43511.33153935185</v>
      </c>
      <c r="I379" s="10">
        <v>43511.4059837963</v>
      </c>
      <c r="J379" s="11">
        <v>1.79</v>
      </c>
      <c r="K379" s="9">
        <v>29</v>
      </c>
      <c r="L379" s="9" t="s">
        <v>4</v>
      </c>
      <c r="M379" s="8">
        <v>7301</v>
      </c>
      <c r="N379" s="8" t="s">
        <v>53</v>
      </c>
      <c r="O379" s="8" t="s">
        <v>51</v>
      </c>
      <c r="P379" s="8">
        <v>296491.57527492999</v>
      </c>
      <c r="Q379" s="12">
        <v>6125569.1047082497</v>
      </c>
      <c r="R379" s="27" t="s">
        <v>377</v>
      </c>
    </row>
    <row r="380" spans="3:18">
      <c r="C380" s="9">
        <v>202101714</v>
      </c>
      <c r="D380" s="8">
        <v>7</v>
      </c>
      <c r="E380" s="8">
        <v>22</v>
      </c>
      <c r="F380" s="8">
        <v>708</v>
      </c>
      <c r="G380" s="9">
        <v>100</v>
      </c>
      <c r="H380" s="10">
        <v>44513.419282407405</v>
      </c>
      <c r="I380" s="10">
        <v>44513.527905092589</v>
      </c>
      <c r="J380" s="11">
        <v>2.61</v>
      </c>
      <c r="K380" s="9">
        <v>29</v>
      </c>
      <c r="L380" s="9" t="s">
        <v>4</v>
      </c>
      <c r="M380" s="8">
        <v>7301</v>
      </c>
      <c r="N380" s="8" t="s">
        <v>53</v>
      </c>
      <c r="O380" s="8" t="s">
        <v>51</v>
      </c>
      <c r="P380" s="8">
        <v>302855.09499999997</v>
      </c>
      <c r="Q380" s="12">
        <v>6122684.2879999997</v>
      </c>
      <c r="R380" s="27" t="s">
        <v>934</v>
      </c>
    </row>
    <row r="381" spans="3:18">
      <c r="C381" s="8">
        <v>202200488</v>
      </c>
      <c r="D381" s="8">
        <v>7</v>
      </c>
      <c r="E381" s="8">
        <v>0</v>
      </c>
      <c r="F381" s="8">
        <v>0</v>
      </c>
      <c r="G381" s="9">
        <v>101</v>
      </c>
      <c r="H381" s="10">
        <v>44656.426030092596</v>
      </c>
      <c r="I381" s="10">
        <v>44656.49490740741</v>
      </c>
      <c r="J381" s="11">
        <v>1.65</v>
      </c>
      <c r="K381" s="9">
        <v>29</v>
      </c>
      <c r="L381" s="9" t="s">
        <v>4</v>
      </c>
      <c r="M381" s="8">
        <v>7301</v>
      </c>
      <c r="N381" s="8" t="s">
        <v>53</v>
      </c>
      <c r="O381" s="8" t="s">
        <v>275</v>
      </c>
      <c r="P381" s="8">
        <v>309953.22899999999</v>
      </c>
      <c r="Q381" s="12">
        <v>6103836.3030000003</v>
      </c>
      <c r="R381" s="27" t="s">
        <v>1038</v>
      </c>
    </row>
    <row r="382" spans="3:18">
      <c r="C382" s="9">
        <v>201900236</v>
      </c>
      <c r="D382" s="8">
        <v>7</v>
      </c>
      <c r="E382" s="8">
        <v>34</v>
      </c>
      <c r="F382" s="8">
        <v>2107</v>
      </c>
      <c r="G382" s="9">
        <v>230</v>
      </c>
      <c r="H382" s="10">
        <v>43511.33153935185</v>
      </c>
      <c r="I382" s="10">
        <v>43511.4059837963</v>
      </c>
      <c r="J382" s="11">
        <v>1.79</v>
      </c>
      <c r="K382" s="9">
        <v>29</v>
      </c>
      <c r="L382" s="9" t="s">
        <v>4</v>
      </c>
      <c r="M382" s="8">
        <v>7304</v>
      </c>
      <c r="N382" s="8" t="s">
        <v>92</v>
      </c>
      <c r="O382" s="8" t="s">
        <v>51</v>
      </c>
      <c r="P382" s="8">
        <v>296491.57527492999</v>
      </c>
      <c r="Q382" s="12">
        <v>6125569.1047082497</v>
      </c>
      <c r="R382" s="27" t="s">
        <v>377</v>
      </c>
    </row>
    <row r="383" spans="3:18">
      <c r="C383" s="9">
        <v>201900933</v>
      </c>
      <c r="D383" s="8">
        <v>7</v>
      </c>
      <c r="E383" s="8">
        <v>242</v>
      </c>
      <c r="F383" s="8">
        <v>15216.5</v>
      </c>
      <c r="G383" s="9">
        <v>2514</v>
      </c>
      <c r="H383" s="10">
        <v>43656.39403935185</v>
      </c>
      <c r="I383" s="10">
        <v>43656.395138888889</v>
      </c>
      <c r="J383" s="11">
        <v>0.03</v>
      </c>
      <c r="K383" s="9">
        <v>30</v>
      </c>
      <c r="L383" s="9" t="s">
        <v>4</v>
      </c>
      <c r="M383" s="8">
        <v>7301</v>
      </c>
      <c r="N383" s="8" t="s">
        <v>53</v>
      </c>
      <c r="O383" s="8" t="s">
        <v>51</v>
      </c>
      <c r="P383" s="8">
        <v>302214.53999999998</v>
      </c>
      <c r="Q383" s="12">
        <v>6117685.6490000002</v>
      </c>
      <c r="R383" s="27" t="s">
        <v>480</v>
      </c>
    </row>
    <row r="384" spans="3:18">
      <c r="C384" s="9">
        <v>201901072</v>
      </c>
      <c r="D384" s="8">
        <v>7</v>
      </c>
      <c r="E384" s="8">
        <v>1</v>
      </c>
      <c r="F384" s="8">
        <v>15</v>
      </c>
      <c r="G384" s="9">
        <v>9</v>
      </c>
      <c r="H384" s="10">
        <v>43681.49422453704</v>
      </c>
      <c r="I384" s="10">
        <v>43681.564560185187</v>
      </c>
      <c r="J384" s="11">
        <v>1.69</v>
      </c>
      <c r="K384" s="9">
        <v>30</v>
      </c>
      <c r="L384" s="9" t="s">
        <v>4</v>
      </c>
      <c r="M384" s="8">
        <v>7301</v>
      </c>
      <c r="N384" s="8" t="s">
        <v>53</v>
      </c>
      <c r="O384" s="8" t="s">
        <v>51</v>
      </c>
      <c r="P384" s="8">
        <v>310856.23700000002</v>
      </c>
      <c r="Q384" s="12">
        <v>6115295.6220000004</v>
      </c>
      <c r="R384" s="27" t="s">
        <v>494</v>
      </c>
    </row>
    <row r="385" spans="3:18">
      <c r="C385" s="9">
        <v>201901144</v>
      </c>
      <c r="D385" s="8">
        <v>7</v>
      </c>
      <c r="E385" s="8">
        <v>0</v>
      </c>
      <c r="F385" s="8">
        <v>0</v>
      </c>
      <c r="G385" s="9">
        <v>20</v>
      </c>
      <c r="H385" s="10">
        <v>43709.599270833336</v>
      </c>
      <c r="I385" s="10">
        <v>43709.684675925928</v>
      </c>
      <c r="J385" s="11">
        <v>2.0499999999999998</v>
      </c>
      <c r="K385" s="9">
        <v>30</v>
      </c>
      <c r="L385" s="9" t="s">
        <v>4</v>
      </c>
      <c r="M385" s="8">
        <v>7301</v>
      </c>
      <c r="N385" s="8" t="s">
        <v>53</v>
      </c>
      <c r="O385" s="8" t="s">
        <v>275</v>
      </c>
      <c r="P385" s="8">
        <v>308953.16800000001</v>
      </c>
      <c r="Q385" s="12">
        <v>6104672.2609999999</v>
      </c>
      <c r="R385" s="27" t="s">
        <v>502</v>
      </c>
    </row>
    <row r="386" spans="3:18">
      <c r="C386" s="9">
        <v>201901280</v>
      </c>
      <c r="D386" s="8">
        <v>7</v>
      </c>
      <c r="E386" s="8">
        <v>0</v>
      </c>
      <c r="F386" s="8">
        <v>0</v>
      </c>
      <c r="G386" s="9">
        <v>3</v>
      </c>
      <c r="H386" s="10">
        <v>43739.807268518518</v>
      </c>
      <c r="I386" s="10">
        <v>43739.866412037038</v>
      </c>
      <c r="J386" s="11">
        <v>1.42</v>
      </c>
      <c r="K386" s="9">
        <v>30</v>
      </c>
      <c r="L386" s="9" t="s">
        <v>4</v>
      </c>
      <c r="M386" s="8">
        <v>7301</v>
      </c>
      <c r="N386" s="8" t="s">
        <v>53</v>
      </c>
      <c r="O386" s="8" t="s">
        <v>275</v>
      </c>
      <c r="P386" s="8">
        <v>304943.13299999997</v>
      </c>
      <c r="Q386" s="12">
        <v>6118815.0140000004</v>
      </c>
      <c r="R386" s="27" t="s">
        <v>514</v>
      </c>
    </row>
    <row r="387" spans="3:18">
      <c r="C387" s="9">
        <v>201901542</v>
      </c>
      <c r="D387" s="8">
        <v>7</v>
      </c>
      <c r="E387" s="8">
        <v>0</v>
      </c>
      <c r="F387" s="8">
        <v>0</v>
      </c>
      <c r="G387" s="9">
        <v>14</v>
      </c>
      <c r="H387" s="10">
        <v>43809.86136574074</v>
      </c>
      <c r="I387" s="10">
        <v>43809.880312499998</v>
      </c>
      <c r="J387" s="11">
        <v>0.45</v>
      </c>
      <c r="K387" s="9">
        <v>30</v>
      </c>
      <c r="L387" s="9" t="s">
        <v>4</v>
      </c>
      <c r="M387" s="8">
        <v>7301</v>
      </c>
      <c r="N387" s="8" t="s">
        <v>53</v>
      </c>
      <c r="O387" s="8" t="s">
        <v>275</v>
      </c>
      <c r="P387" s="8">
        <v>302379.989</v>
      </c>
      <c r="Q387" s="12">
        <v>6117563.3310000002</v>
      </c>
      <c r="R387" s="27" t="s">
        <v>539</v>
      </c>
    </row>
    <row r="388" spans="3:18">
      <c r="C388" s="9">
        <v>202000009</v>
      </c>
      <c r="D388" s="8">
        <v>7</v>
      </c>
      <c r="E388" s="8">
        <v>3</v>
      </c>
      <c r="F388" s="8">
        <v>30</v>
      </c>
      <c r="G388" s="9">
        <v>5</v>
      </c>
      <c r="H388" s="10">
        <v>43833.63076388889</v>
      </c>
      <c r="I388" s="10">
        <v>43833.742951388886</v>
      </c>
      <c r="J388" s="11">
        <v>2.69</v>
      </c>
      <c r="K388" s="9">
        <v>30</v>
      </c>
      <c r="L388" s="9" t="s">
        <v>4</v>
      </c>
      <c r="M388" s="8">
        <v>7301</v>
      </c>
      <c r="N388" s="8" t="s">
        <v>53</v>
      </c>
      <c r="O388" s="8" t="s">
        <v>51</v>
      </c>
      <c r="P388" s="8">
        <v>304766.59000000003</v>
      </c>
      <c r="Q388" s="12">
        <v>6119290.023</v>
      </c>
      <c r="R388" s="27" t="s">
        <v>553</v>
      </c>
    </row>
    <row r="389" spans="3:18">
      <c r="C389" s="9">
        <v>202000484</v>
      </c>
      <c r="D389" s="8">
        <v>7</v>
      </c>
      <c r="E389" s="8">
        <v>15</v>
      </c>
      <c r="F389" s="8">
        <v>470.5</v>
      </c>
      <c r="G389" s="9">
        <v>63</v>
      </c>
      <c r="H389" s="10">
        <v>43962.624814814815</v>
      </c>
      <c r="I389" s="10">
        <v>43962.663217592592</v>
      </c>
      <c r="J389" s="11">
        <v>0.92</v>
      </c>
      <c r="K389" s="9">
        <v>30</v>
      </c>
      <c r="L389" s="9" t="s">
        <v>4</v>
      </c>
      <c r="M389" s="8">
        <v>7301</v>
      </c>
      <c r="N389" s="8" t="s">
        <v>53</v>
      </c>
      <c r="O389" s="8" t="s">
        <v>51</v>
      </c>
      <c r="P389" s="8">
        <v>310441.71600000001</v>
      </c>
      <c r="Q389" s="12">
        <v>6103560.0980000002</v>
      </c>
      <c r="R389" s="27" t="s">
        <v>611</v>
      </c>
    </row>
    <row r="390" spans="3:18">
      <c r="C390" s="9">
        <v>202000484</v>
      </c>
      <c r="D390" s="8">
        <v>7</v>
      </c>
      <c r="E390" s="8">
        <v>10</v>
      </c>
      <c r="F390" s="8">
        <v>535</v>
      </c>
      <c r="G390" s="9">
        <v>94</v>
      </c>
      <c r="H390" s="10">
        <v>43962.624814814815</v>
      </c>
      <c r="I390" s="10">
        <v>43962.682187500002</v>
      </c>
      <c r="J390" s="11">
        <v>1.38</v>
      </c>
      <c r="K390" s="9">
        <v>30</v>
      </c>
      <c r="L390" s="9" t="s">
        <v>4</v>
      </c>
      <c r="M390" s="8">
        <v>7301</v>
      </c>
      <c r="N390" s="8" t="s">
        <v>53</v>
      </c>
      <c r="O390" s="8" t="s">
        <v>51</v>
      </c>
      <c r="P390" s="8">
        <v>310441.71600000001</v>
      </c>
      <c r="Q390" s="12">
        <v>6103560.0980000002</v>
      </c>
      <c r="R390" s="27" t="s">
        <v>611</v>
      </c>
    </row>
    <row r="391" spans="3:18">
      <c r="C391" s="9">
        <v>202000484</v>
      </c>
      <c r="D391" s="8">
        <v>7</v>
      </c>
      <c r="E391" s="8">
        <v>10</v>
      </c>
      <c r="F391" s="8">
        <v>95</v>
      </c>
      <c r="G391" s="9">
        <v>59</v>
      </c>
      <c r="H391" s="10">
        <v>43962.624814814815</v>
      </c>
      <c r="I391" s="10">
        <v>43962.732372685183</v>
      </c>
      <c r="J391" s="11">
        <v>2.58</v>
      </c>
      <c r="K391" s="9">
        <v>30</v>
      </c>
      <c r="L391" s="9" t="s">
        <v>4</v>
      </c>
      <c r="M391" s="8">
        <v>7301</v>
      </c>
      <c r="N391" s="8" t="s">
        <v>53</v>
      </c>
      <c r="O391" s="8" t="s">
        <v>51</v>
      </c>
      <c r="P391" s="8">
        <v>310441.71600000001</v>
      </c>
      <c r="Q391" s="12">
        <v>6103560.0980000002</v>
      </c>
      <c r="R391" s="27" t="s">
        <v>611</v>
      </c>
    </row>
    <row r="392" spans="3:18">
      <c r="C392" s="9">
        <v>202001268</v>
      </c>
      <c r="D392" s="8">
        <v>7</v>
      </c>
      <c r="E392" s="8">
        <v>0</v>
      </c>
      <c r="F392" s="8">
        <v>0</v>
      </c>
      <c r="G392" s="9">
        <v>9</v>
      </c>
      <c r="H392" s="10">
        <v>44073.577928240738</v>
      </c>
      <c r="I392" s="10">
        <v>44073.746527777781</v>
      </c>
      <c r="J392" s="11">
        <v>4.05</v>
      </c>
      <c r="K392" s="9">
        <v>30</v>
      </c>
      <c r="L392" s="9" t="s">
        <v>4</v>
      </c>
      <c r="M392" s="8">
        <v>7301</v>
      </c>
      <c r="N392" s="8" t="s">
        <v>53</v>
      </c>
      <c r="O392" s="8" t="s">
        <v>275</v>
      </c>
      <c r="P392" s="8">
        <v>311303.40600000002</v>
      </c>
      <c r="Q392" s="12">
        <v>6101924.233</v>
      </c>
      <c r="R392" s="27" t="s">
        <v>706</v>
      </c>
    </row>
    <row r="393" spans="3:18">
      <c r="C393" s="9">
        <v>202001496</v>
      </c>
      <c r="D393" s="8">
        <v>7</v>
      </c>
      <c r="E393" s="8">
        <v>0</v>
      </c>
      <c r="F393" s="8">
        <v>0</v>
      </c>
      <c r="G393" s="9">
        <v>16</v>
      </c>
      <c r="H393" s="10">
        <v>44132.722962962966</v>
      </c>
      <c r="I393" s="10">
        <v>44132.803472222222</v>
      </c>
      <c r="J393" s="11">
        <v>1.93</v>
      </c>
      <c r="K393" s="9">
        <v>30</v>
      </c>
      <c r="L393" s="9" t="s">
        <v>4</v>
      </c>
      <c r="M393" s="8">
        <v>7301</v>
      </c>
      <c r="N393" s="8" t="s">
        <v>53</v>
      </c>
      <c r="O393" s="8" t="s">
        <v>275</v>
      </c>
      <c r="P393" s="8">
        <v>315011.19400000002</v>
      </c>
      <c r="Q393" s="12">
        <v>6111905.3310000002</v>
      </c>
      <c r="R393" s="27" t="s">
        <v>733</v>
      </c>
    </row>
    <row r="394" spans="3:18">
      <c r="C394" s="9">
        <v>202001812</v>
      </c>
      <c r="D394" s="8">
        <v>7</v>
      </c>
      <c r="E394" s="8">
        <v>0</v>
      </c>
      <c r="F394" s="8">
        <v>0</v>
      </c>
      <c r="G394" s="9">
        <v>88</v>
      </c>
      <c r="H394" s="10">
        <v>44196.900451388887</v>
      </c>
      <c r="I394" s="10">
        <v>44196.959363425929</v>
      </c>
      <c r="J394" s="11">
        <v>1.41</v>
      </c>
      <c r="K394" s="9">
        <v>30</v>
      </c>
      <c r="L394" s="9" t="s">
        <v>4</v>
      </c>
      <c r="M394" s="8">
        <v>7301</v>
      </c>
      <c r="N394" s="8" t="s">
        <v>53</v>
      </c>
      <c r="O394" s="8" t="s">
        <v>275</v>
      </c>
      <c r="P394" s="8">
        <v>309953.22899999999</v>
      </c>
      <c r="Q394" s="12">
        <v>6103836.3030000003</v>
      </c>
      <c r="R394" s="27" t="s">
        <v>762</v>
      </c>
    </row>
    <row r="395" spans="3:18">
      <c r="C395" s="9">
        <v>202100082</v>
      </c>
      <c r="D395" s="8">
        <v>7</v>
      </c>
      <c r="E395" s="8">
        <v>0</v>
      </c>
      <c r="F395" s="8">
        <v>0</v>
      </c>
      <c r="G395" s="9">
        <v>88</v>
      </c>
      <c r="H395" s="10">
        <v>44220.78496527778</v>
      </c>
      <c r="I395" s="10">
        <v>44220.849409722221</v>
      </c>
      <c r="J395" s="11">
        <v>1.55</v>
      </c>
      <c r="K395" s="9">
        <v>30</v>
      </c>
      <c r="L395" s="9" t="s">
        <v>4</v>
      </c>
      <c r="M395" s="8">
        <v>7301</v>
      </c>
      <c r="N395" s="8" t="s">
        <v>53</v>
      </c>
      <c r="O395" s="8" t="s">
        <v>275</v>
      </c>
      <c r="P395" s="8">
        <v>309953.22899999999</v>
      </c>
      <c r="Q395" s="12">
        <v>6103836.3030000003</v>
      </c>
      <c r="R395" s="27" t="s">
        <v>768</v>
      </c>
    </row>
    <row r="396" spans="3:18">
      <c r="C396" s="9">
        <v>202100310</v>
      </c>
      <c r="D396" s="8">
        <v>7</v>
      </c>
      <c r="E396" s="8">
        <v>0</v>
      </c>
      <c r="F396" s="8">
        <v>0</v>
      </c>
      <c r="G396" s="9">
        <v>35</v>
      </c>
      <c r="H396" s="10">
        <v>44260.317789351851</v>
      </c>
      <c r="I396" s="10">
        <v>44260.370335648149</v>
      </c>
      <c r="J396" s="11">
        <v>1.26</v>
      </c>
      <c r="K396" s="9">
        <v>30</v>
      </c>
      <c r="L396" s="9" t="s">
        <v>4</v>
      </c>
      <c r="M396" s="8">
        <v>7301</v>
      </c>
      <c r="N396" s="8" t="s">
        <v>53</v>
      </c>
      <c r="O396" s="8" t="s">
        <v>275</v>
      </c>
      <c r="P396" s="8">
        <v>310434.136</v>
      </c>
      <c r="Q396" s="12">
        <v>6103553.9610000001</v>
      </c>
      <c r="R396" s="27" t="s">
        <v>789</v>
      </c>
    </row>
    <row r="397" spans="3:18">
      <c r="C397" s="9">
        <v>202100561</v>
      </c>
      <c r="D397" s="8">
        <v>7</v>
      </c>
      <c r="E397" s="8">
        <v>3</v>
      </c>
      <c r="F397" s="8">
        <v>60</v>
      </c>
      <c r="G397" s="9">
        <v>70</v>
      </c>
      <c r="H397" s="10">
        <v>44328.27847222222</v>
      </c>
      <c r="I397" s="10">
        <v>44328.378761574073</v>
      </c>
      <c r="J397" s="11">
        <v>2.41</v>
      </c>
      <c r="K397" s="9">
        <v>30</v>
      </c>
      <c r="L397" s="9" t="s">
        <v>4</v>
      </c>
      <c r="M397" s="8">
        <v>7301</v>
      </c>
      <c r="N397" s="8" t="s">
        <v>53</v>
      </c>
      <c r="O397" s="8" t="s">
        <v>51</v>
      </c>
      <c r="P397" s="8">
        <v>304927.53516293003</v>
      </c>
      <c r="Q397" s="12">
        <v>6113290.96731479</v>
      </c>
      <c r="R397" s="27" t="s">
        <v>810</v>
      </c>
    </row>
    <row r="398" spans="3:18">
      <c r="C398" s="9">
        <v>202100602</v>
      </c>
      <c r="D398" s="8">
        <v>7</v>
      </c>
      <c r="E398" s="8">
        <v>0</v>
      </c>
      <c r="F398" s="8">
        <v>0</v>
      </c>
      <c r="G398" s="9">
        <v>6</v>
      </c>
      <c r="H398" s="10">
        <v>44335.419571759259</v>
      </c>
      <c r="I398" s="10">
        <v>44335.478217592594</v>
      </c>
      <c r="J398" s="11">
        <v>1.41</v>
      </c>
      <c r="K398" s="9">
        <v>30</v>
      </c>
      <c r="L398" s="9" t="s">
        <v>4</v>
      </c>
      <c r="M398" s="8">
        <v>7301</v>
      </c>
      <c r="N398" s="8" t="s">
        <v>53</v>
      </c>
      <c r="O398" s="8" t="s">
        <v>275</v>
      </c>
      <c r="P398" s="8">
        <v>315900.30800000002</v>
      </c>
      <c r="Q398" s="12">
        <v>6100788.0700000003</v>
      </c>
      <c r="R398" s="27" t="s">
        <v>814</v>
      </c>
    </row>
    <row r="399" spans="3:18">
      <c r="C399" s="9">
        <v>202100738</v>
      </c>
      <c r="D399" s="8">
        <v>7</v>
      </c>
      <c r="E399" s="8">
        <v>0</v>
      </c>
      <c r="F399" s="8">
        <v>0</v>
      </c>
      <c r="G399" s="9">
        <v>36</v>
      </c>
      <c r="H399" s="10">
        <v>44354.305162037039</v>
      </c>
      <c r="I399" s="10">
        <v>44354.423333333332</v>
      </c>
      <c r="J399" s="11">
        <v>2.84</v>
      </c>
      <c r="K399" s="9">
        <v>30</v>
      </c>
      <c r="L399" s="9" t="s">
        <v>4</v>
      </c>
      <c r="M399" s="8">
        <v>7301</v>
      </c>
      <c r="N399" s="8" t="s">
        <v>53</v>
      </c>
      <c r="O399" s="8" t="s">
        <v>275</v>
      </c>
      <c r="P399" s="8">
        <v>310434.136</v>
      </c>
      <c r="Q399" s="12">
        <v>6103553.9610000001</v>
      </c>
      <c r="R399" s="27" t="s">
        <v>827</v>
      </c>
    </row>
    <row r="400" spans="3:18">
      <c r="C400" s="9">
        <v>202100949</v>
      </c>
      <c r="D400" s="8">
        <v>7</v>
      </c>
      <c r="E400" s="8">
        <v>1</v>
      </c>
      <c r="F400" s="8">
        <v>50</v>
      </c>
      <c r="G400" s="9">
        <v>53</v>
      </c>
      <c r="H400" s="10">
        <v>44380.328333333331</v>
      </c>
      <c r="I400" s="10">
        <v>44380.374780092592</v>
      </c>
      <c r="J400" s="11">
        <v>1.1100000000000001</v>
      </c>
      <c r="K400" s="9">
        <v>30</v>
      </c>
      <c r="L400" s="9" t="s">
        <v>4</v>
      </c>
      <c r="M400" s="8">
        <v>7301</v>
      </c>
      <c r="N400" s="8" t="s">
        <v>53</v>
      </c>
      <c r="O400" s="8" t="s">
        <v>51</v>
      </c>
      <c r="P400" s="8">
        <v>304331.69</v>
      </c>
      <c r="Q400" s="12">
        <v>6111188.9960000003</v>
      </c>
      <c r="R400" s="27" t="s">
        <v>854</v>
      </c>
    </row>
    <row r="401" spans="3:18">
      <c r="C401" s="9">
        <v>202101827</v>
      </c>
      <c r="D401" s="8">
        <v>7</v>
      </c>
      <c r="E401" s="8">
        <v>1</v>
      </c>
      <c r="F401" s="8">
        <v>5</v>
      </c>
      <c r="G401" s="9">
        <v>9</v>
      </c>
      <c r="H401" s="10">
        <v>44541.374108796299</v>
      </c>
      <c r="I401" s="10">
        <v>44541.59815972222</v>
      </c>
      <c r="J401" s="11">
        <v>5.38</v>
      </c>
      <c r="K401" s="9">
        <v>30</v>
      </c>
      <c r="L401" s="9" t="s">
        <v>4</v>
      </c>
      <c r="M401" s="8">
        <v>7301</v>
      </c>
      <c r="N401" s="8" t="s">
        <v>53</v>
      </c>
      <c r="O401" s="8" t="s">
        <v>51</v>
      </c>
      <c r="P401" s="8">
        <v>307909.342</v>
      </c>
      <c r="Q401" s="12">
        <v>6115205.4720000001</v>
      </c>
      <c r="R401" s="27" t="s">
        <v>949</v>
      </c>
    </row>
    <row r="402" spans="3:18">
      <c r="C402" s="8">
        <v>202200135</v>
      </c>
      <c r="D402" s="8">
        <v>7</v>
      </c>
      <c r="E402" s="8">
        <v>9</v>
      </c>
      <c r="F402" s="8">
        <v>510</v>
      </c>
      <c r="G402" s="9">
        <v>39</v>
      </c>
      <c r="H402" s="10">
        <v>44589.33085648148</v>
      </c>
      <c r="I402" s="10">
        <v>44589.402777777781</v>
      </c>
      <c r="J402" s="11">
        <v>1.73</v>
      </c>
      <c r="K402" s="9">
        <v>30</v>
      </c>
      <c r="L402" s="9" t="s">
        <v>4</v>
      </c>
      <c r="M402" s="8">
        <v>7301</v>
      </c>
      <c r="N402" s="8" t="s">
        <v>53</v>
      </c>
      <c r="O402" s="8" t="s">
        <v>51</v>
      </c>
      <c r="P402" s="8">
        <v>302607.42700000003</v>
      </c>
      <c r="Q402" s="12">
        <v>6112370.4289999995</v>
      </c>
      <c r="R402" s="27" t="s">
        <v>980</v>
      </c>
    </row>
    <row r="403" spans="3:18">
      <c r="C403" s="8">
        <v>202200215</v>
      </c>
      <c r="D403" s="8">
        <v>7</v>
      </c>
      <c r="E403" s="8">
        <v>9</v>
      </c>
      <c r="F403" s="8">
        <v>510</v>
      </c>
      <c r="G403" s="9">
        <v>39</v>
      </c>
      <c r="H403" s="10">
        <v>44603.504780092589</v>
      </c>
      <c r="I403" s="10">
        <v>44603.552083333336</v>
      </c>
      <c r="J403" s="11">
        <v>1.1399999999999999</v>
      </c>
      <c r="K403" s="9">
        <v>30</v>
      </c>
      <c r="L403" s="9" t="s">
        <v>4</v>
      </c>
      <c r="M403" s="8">
        <v>7301</v>
      </c>
      <c r="N403" s="8" t="s">
        <v>53</v>
      </c>
      <c r="O403" s="8" t="s">
        <v>51</v>
      </c>
      <c r="P403" s="8">
        <v>302607.42700000003</v>
      </c>
      <c r="Q403" s="12">
        <v>6112370.4289999995</v>
      </c>
      <c r="R403" s="27" t="s">
        <v>990</v>
      </c>
    </row>
    <row r="404" spans="3:18">
      <c r="C404" s="8">
        <v>202200446</v>
      </c>
      <c r="D404" s="8">
        <v>7</v>
      </c>
      <c r="E404" s="8">
        <v>6</v>
      </c>
      <c r="F404" s="8">
        <v>190</v>
      </c>
      <c r="G404" s="9">
        <v>186</v>
      </c>
      <c r="H404" s="10">
        <v>44645.616550925923</v>
      </c>
      <c r="I404" s="10">
        <v>44645.636319444442</v>
      </c>
      <c r="J404" s="11">
        <v>0.47</v>
      </c>
      <c r="K404" s="9">
        <v>30</v>
      </c>
      <c r="L404" s="9" t="s">
        <v>4</v>
      </c>
      <c r="M404" s="8">
        <v>7301</v>
      </c>
      <c r="N404" s="8" t="s">
        <v>53</v>
      </c>
      <c r="O404" s="8" t="s">
        <v>51</v>
      </c>
      <c r="P404" s="8">
        <v>308303.20899999997</v>
      </c>
      <c r="Q404" s="12">
        <v>6115182.8380000005</v>
      </c>
      <c r="R404" s="27" t="s">
        <v>1032</v>
      </c>
    </row>
    <row r="405" spans="3:18">
      <c r="C405" s="8">
        <v>202200446</v>
      </c>
      <c r="D405" s="8">
        <v>7</v>
      </c>
      <c r="E405" s="8">
        <v>2</v>
      </c>
      <c r="F405" s="8">
        <v>40</v>
      </c>
      <c r="G405" s="9">
        <v>18</v>
      </c>
      <c r="H405" s="10">
        <v>44645.616550925923</v>
      </c>
      <c r="I405" s="10">
        <v>44645.642222222225</v>
      </c>
      <c r="J405" s="11">
        <v>0.62</v>
      </c>
      <c r="K405" s="9">
        <v>30</v>
      </c>
      <c r="L405" s="9" t="s">
        <v>4</v>
      </c>
      <c r="M405" s="8">
        <v>7301</v>
      </c>
      <c r="N405" s="8" t="s">
        <v>53</v>
      </c>
      <c r="O405" s="8" t="s">
        <v>51</v>
      </c>
      <c r="P405" s="8">
        <v>308303.20899999997</v>
      </c>
      <c r="Q405" s="12">
        <v>6115182.8380000005</v>
      </c>
      <c r="R405" s="27" t="s">
        <v>1032</v>
      </c>
    </row>
    <row r="406" spans="3:18">
      <c r="C406" s="8">
        <v>202200446</v>
      </c>
      <c r="D406" s="8">
        <v>7</v>
      </c>
      <c r="E406" s="8">
        <v>5</v>
      </c>
      <c r="F406" s="8">
        <v>250</v>
      </c>
      <c r="G406" s="9">
        <v>5</v>
      </c>
      <c r="H406" s="10">
        <v>44645.616550925923</v>
      </c>
      <c r="I406" s="10">
        <v>44645.656354166669</v>
      </c>
      <c r="J406" s="11">
        <v>0.96</v>
      </c>
      <c r="K406" s="9">
        <v>30</v>
      </c>
      <c r="L406" s="9" t="s">
        <v>4</v>
      </c>
      <c r="M406" s="8">
        <v>7301</v>
      </c>
      <c r="N406" s="8" t="s">
        <v>53</v>
      </c>
      <c r="O406" s="8" t="s">
        <v>51</v>
      </c>
      <c r="P406" s="8">
        <v>308303.20899999997</v>
      </c>
      <c r="Q406" s="12">
        <v>6115182.8380000005</v>
      </c>
      <c r="R406" s="27" t="s">
        <v>1032</v>
      </c>
    </row>
    <row r="407" spans="3:18">
      <c r="C407" s="8">
        <v>202201221</v>
      </c>
      <c r="D407" s="8">
        <v>7</v>
      </c>
      <c r="E407" s="8">
        <v>5</v>
      </c>
      <c r="F407" s="8">
        <v>110</v>
      </c>
      <c r="G407" s="9">
        <v>112</v>
      </c>
      <c r="H407" s="10">
        <v>44751.7496875</v>
      </c>
      <c r="I407" s="10">
        <v>44751.877638888887</v>
      </c>
      <c r="J407" s="11">
        <v>3.07</v>
      </c>
      <c r="K407" s="9">
        <v>30</v>
      </c>
      <c r="L407" s="9" t="s">
        <v>4</v>
      </c>
      <c r="M407" s="8">
        <v>7301</v>
      </c>
      <c r="N407" s="8" t="s">
        <v>53</v>
      </c>
      <c r="O407" s="8" t="s">
        <v>51</v>
      </c>
      <c r="P407" s="8">
        <v>304927.53516293003</v>
      </c>
      <c r="Q407" s="12">
        <v>6113290.96731479</v>
      </c>
      <c r="R407" s="27" t="s">
        <v>1118</v>
      </c>
    </row>
    <row r="408" spans="3:18">
      <c r="C408" s="8">
        <v>202201221</v>
      </c>
      <c r="D408" s="8">
        <v>7</v>
      </c>
      <c r="E408" s="8">
        <v>11</v>
      </c>
      <c r="F408" s="8">
        <v>345</v>
      </c>
      <c r="G408" s="9">
        <v>142</v>
      </c>
      <c r="H408" s="10">
        <v>44751.806388888886</v>
      </c>
      <c r="I408" s="10">
        <v>44751.840671296297</v>
      </c>
      <c r="J408" s="11">
        <v>0.82</v>
      </c>
      <c r="K408" s="9">
        <v>30</v>
      </c>
      <c r="L408" s="9" t="s">
        <v>4</v>
      </c>
      <c r="M408" s="8">
        <v>7301</v>
      </c>
      <c r="N408" s="8" t="s">
        <v>53</v>
      </c>
      <c r="O408" s="8" t="s">
        <v>51</v>
      </c>
      <c r="P408" s="8">
        <v>305679.49900000001</v>
      </c>
      <c r="Q408" s="12">
        <v>6114864.4460000005</v>
      </c>
      <c r="R408" s="27" t="s">
        <v>1118</v>
      </c>
    </row>
    <row r="409" spans="3:18">
      <c r="C409" s="8">
        <v>202201221</v>
      </c>
      <c r="D409" s="8">
        <v>7</v>
      </c>
      <c r="E409" s="8">
        <v>27</v>
      </c>
      <c r="F409" s="8">
        <v>3440</v>
      </c>
      <c r="G409" s="9">
        <v>269</v>
      </c>
      <c r="H409" s="10">
        <v>44751.806608796294</v>
      </c>
      <c r="I409" s="10">
        <v>44751.838194444441</v>
      </c>
      <c r="J409" s="11">
        <v>0.76</v>
      </c>
      <c r="K409" s="9">
        <v>30</v>
      </c>
      <c r="L409" s="9" t="s">
        <v>4</v>
      </c>
      <c r="M409" s="8">
        <v>7301</v>
      </c>
      <c r="N409" s="8" t="s">
        <v>53</v>
      </c>
      <c r="O409" s="8" t="s">
        <v>51</v>
      </c>
      <c r="P409" s="8">
        <v>304210.91899999999</v>
      </c>
      <c r="Q409" s="12">
        <v>6116266.682</v>
      </c>
      <c r="R409" s="27" t="s">
        <v>1118</v>
      </c>
    </row>
    <row r="410" spans="3:18">
      <c r="C410" s="8">
        <v>202201312</v>
      </c>
      <c r="D410" s="8">
        <v>7</v>
      </c>
      <c r="E410" s="8">
        <v>0</v>
      </c>
      <c r="F410" s="8">
        <v>0</v>
      </c>
      <c r="G410" s="9">
        <v>220</v>
      </c>
      <c r="H410" s="10">
        <v>44757.614050925928</v>
      </c>
      <c r="I410" s="10">
        <v>44757.660451388889</v>
      </c>
      <c r="J410" s="11">
        <v>1.1100000000000001</v>
      </c>
      <c r="K410" s="9">
        <v>30</v>
      </c>
      <c r="L410" s="9" t="s">
        <v>4</v>
      </c>
      <c r="M410" s="8">
        <v>7301</v>
      </c>
      <c r="N410" s="8" t="s">
        <v>53</v>
      </c>
      <c r="O410" s="8" t="s">
        <v>275</v>
      </c>
      <c r="P410" s="8">
        <v>303488.179</v>
      </c>
      <c r="Q410" s="12">
        <v>6117056.3940000003</v>
      </c>
      <c r="R410" s="27" t="s">
        <v>1132</v>
      </c>
    </row>
    <row r="411" spans="3:18">
      <c r="C411" s="8">
        <v>202201339</v>
      </c>
      <c r="D411" s="8">
        <v>7</v>
      </c>
      <c r="E411" s="8">
        <v>0</v>
      </c>
      <c r="F411" s="8">
        <v>0</v>
      </c>
      <c r="G411" s="9">
        <v>220</v>
      </c>
      <c r="H411" s="10">
        <v>44762.903657407405</v>
      </c>
      <c r="I411" s="10">
        <v>44762.919965277775</v>
      </c>
      <c r="J411" s="11">
        <v>0.39</v>
      </c>
      <c r="K411" s="9">
        <v>30</v>
      </c>
      <c r="L411" s="9" t="s">
        <v>4</v>
      </c>
      <c r="M411" s="8">
        <v>7301</v>
      </c>
      <c r="N411" s="8" t="s">
        <v>53</v>
      </c>
      <c r="O411" s="8" t="s">
        <v>275</v>
      </c>
      <c r="P411" s="8">
        <v>303488.179</v>
      </c>
      <c r="Q411" s="12">
        <v>6117056.3940000003</v>
      </c>
      <c r="R411" s="27" t="s">
        <v>1133</v>
      </c>
    </row>
    <row r="412" spans="3:18">
      <c r="C412" s="8">
        <v>202201558</v>
      </c>
      <c r="D412" s="8">
        <v>7</v>
      </c>
      <c r="E412" s="8">
        <v>8</v>
      </c>
      <c r="F412" s="8">
        <v>155</v>
      </c>
      <c r="G412" s="9">
        <v>20</v>
      </c>
      <c r="H412" s="10">
        <v>44818.525057870371</v>
      </c>
      <c r="I412" s="10">
        <v>44818.59375</v>
      </c>
      <c r="J412" s="11">
        <v>1.65</v>
      </c>
      <c r="K412" s="9">
        <v>30</v>
      </c>
      <c r="L412" s="9" t="s">
        <v>4</v>
      </c>
      <c r="M412" s="8">
        <v>7301</v>
      </c>
      <c r="N412" s="8" t="s">
        <v>53</v>
      </c>
      <c r="O412" s="8" t="s">
        <v>51</v>
      </c>
      <c r="P412" s="8">
        <v>304975.40299999999</v>
      </c>
      <c r="Q412" s="12">
        <v>6118752.9859999996</v>
      </c>
      <c r="R412" s="27" t="s">
        <v>1152</v>
      </c>
    </row>
    <row r="413" spans="3:18">
      <c r="C413" s="8">
        <v>202201571</v>
      </c>
      <c r="D413" s="8">
        <v>7</v>
      </c>
      <c r="E413" s="8">
        <v>8</v>
      </c>
      <c r="F413" s="8">
        <v>155</v>
      </c>
      <c r="G413" s="9">
        <v>20</v>
      </c>
      <c r="H413" s="10">
        <v>44821.533460648148</v>
      </c>
      <c r="I413" s="10">
        <v>44821.590370370373</v>
      </c>
      <c r="J413" s="11">
        <v>1.37</v>
      </c>
      <c r="K413" s="9">
        <v>30</v>
      </c>
      <c r="L413" s="9" t="s">
        <v>4</v>
      </c>
      <c r="M413" s="8">
        <v>7301</v>
      </c>
      <c r="N413" s="8" t="s">
        <v>53</v>
      </c>
      <c r="O413" s="8" t="s">
        <v>51</v>
      </c>
      <c r="P413" s="8">
        <v>304975.40299999999</v>
      </c>
      <c r="Q413" s="12">
        <v>6118752.9859999996</v>
      </c>
      <c r="R413" s="27" t="s">
        <v>1153</v>
      </c>
    </row>
    <row r="414" spans="3:18">
      <c r="C414" s="8">
        <v>202201797</v>
      </c>
      <c r="D414" s="8">
        <v>7</v>
      </c>
      <c r="E414" s="8">
        <v>0</v>
      </c>
      <c r="F414" s="8">
        <v>0</v>
      </c>
      <c r="G414" s="9">
        <v>33</v>
      </c>
      <c r="H414" s="10">
        <v>44873.813437500001</v>
      </c>
      <c r="I414" s="10">
        <v>44873.865891203706</v>
      </c>
      <c r="J414" s="11">
        <v>1.26</v>
      </c>
      <c r="K414" s="9">
        <v>30</v>
      </c>
      <c r="L414" s="9" t="s">
        <v>4</v>
      </c>
      <c r="M414" s="8">
        <v>7301</v>
      </c>
      <c r="N414" s="8" t="s">
        <v>53</v>
      </c>
      <c r="O414" s="8" t="s">
        <v>275</v>
      </c>
      <c r="P414" s="8">
        <v>307110.375</v>
      </c>
      <c r="Q414" s="12">
        <v>6105268.4380000001</v>
      </c>
      <c r="R414" s="27" t="s">
        <v>1170</v>
      </c>
    </row>
    <row r="415" spans="3:18">
      <c r="C415" s="8">
        <v>202300007</v>
      </c>
      <c r="D415" s="8">
        <v>7</v>
      </c>
      <c r="E415" s="8">
        <v>4</v>
      </c>
      <c r="F415" s="8">
        <v>120</v>
      </c>
      <c r="G415" s="9">
        <v>33</v>
      </c>
      <c r="H415" s="10">
        <v>44929.871979166666</v>
      </c>
      <c r="I415" s="10">
        <v>44929.9</v>
      </c>
      <c r="J415" s="11">
        <v>0.67</v>
      </c>
      <c r="K415" s="9">
        <v>30</v>
      </c>
      <c r="L415" s="9" t="s">
        <v>4</v>
      </c>
      <c r="M415" s="8">
        <v>7301</v>
      </c>
      <c r="N415" s="8" t="s">
        <v>53</v>
      </c>
      <c r="O415" s="8" t="s">
        <v>51</v>
      </c>
      <c r="P415" s="8"/>
      <c r="Q415" s="12"/>
      <c r="R415" s="27" t="s">
        <v>1195</v>
      </c>
    </row>
    <row r="416" spans="3:18">
      <c r="C416" s="8">
        <v>202300520</v>
      </c>
      <c r="D416" s="8">
        <v>7</v>
      </c>
      <c r="E416" s="8">
        <v>8</v>
      </c>
      <c r="F416" s="8">
        <v>155</v>
      </c>
      <c r="G416" s="9">
        <v>20</v>
      </c>
      <c r="H416" s="10">
        <v>45044.693402777775</v>
      </c>
      <c r="I416" s="10">
        <v>45044.778032407405</v>
      </c>
      <c r="J416" s="11">
        <v>2.0299999999999998</v>
      </c>
      <c r="K416" s="9">
        <v>30</v>
      </c>
      <c r="L416" s="9" t="s">
        <v>4</v>
      </c>
      <c r="M416" s="8">
        <v>7301</v>
      </c>
      <c r="N416" s="8" t="s">
        <v>53</v>
      </c>
      <c r="O416" s="8" t="s">
        <v>51</v>
      </c>
      <c r="P416" s="8"/>
      <c r="Q416" s="12"/>
      <c r="R416" s="27" t="s">
        <v>1236</v>
      </c>
    </row>
    <row r="417" spans="3:18">
      <c r="C417" s="8">
        <v>202301966</v>
      </c>
      <c r="D417" s="8">
        <v>7</v>
      </c>
      <c r="E417" s="8">
        <v>9</v>
      </c>
      <c r="F417" s="8">
        <v>510</v>
      </c>
      <c r="G417" s="9">
        <v>40</v>
      </c>
      <c r="H417" s="10">
        <v>45245.522523148145</v>
      </c>
      <c r="I417" s="10">
        <v>45245.579548611109</v>
      </c>
      <c r="J417" s="11">
        <v>1.37</v>
      </c>
      <c r="K417" s="9">
        <v>30</v>
      </c>
      <c r="L417" s="9" t="s">
        <v>4</v>
      </c>
      <c r="M417" s="8">
        <v>7301</v>
      </c>
      <c r="N417" s="8" t="s">
        <v>53</v>
      </c>
      <c r="O417" s="8" t="s">
        <v>51</v>
      </c>
      <c r="P417" s="8"/>
      <c r="Q417" s="12"/>
      <c r="R417" s="27" t="s">
        <v>1365</v>
      </c>
    </row>
    <row r="418" spans="3:18">
      <c r="C418" s="8">
        <v>202400475</v>
      </c>
      <c r="D418" s="8">
        <v>7</v>
      </c>
      <c r="E418" s="8">
        <v>2</v>
      </c>
      <c r="F418" s="8">
        <v>70</v>
      </c>
      <c r="G418" s="9">
        <v>125</v>
      </c>
      <c r="H418" s="10">
        <v>45386.632268518515</v>
      </c>
      <c r="I418" s="10">
        <v>45386.711053240739</v>
      </c>
      <c r="J418" s="11">
        <v>1.89</v>
      </c>
      <c r="K418" s="9">
        <v>30</v>
      </c>
      <c r="L418" s="9" t="s">
        <v>4</v>
      </c>
      <c r="M418" s="8">
        <v>7301</v>
      </c>
      <c r="N418" s="8" t="s">
        <v>53</v>
      </c>
      <c r="O418" s="8" t="s">
        <v>51</v>
      </c>
      <c r="P418" s="8"/>
      <c r="Q418" s="12"/>
      <c r="R418" s="27" t="s">
        <v>1406</v>
      </c>
    </row>
    <row r="419" spans="3:18">
      <c r="C419" s="8">
        <v>202400617</v>
      </c>
      <c r="D419" s="8">
        <v>7</v>
      </c>
      <c r="E419" s="8">
        <v>0</v>
      </c>
      <c r="F419" s="8">
        <v>0</v>
      </c>
      <c r="G419" s="9">
        <v>191</v>
      </c>
      <c r="H419" s="10">
        <v>45414.315729166665</v>
      </c>
      <c r="I419" s="10">
        <v>45414.512592592589</v>
      </c>
      <c r="J419" s="11">
        <v>4.72</v>
      </c>
      <c r="K419" s="9">
        <v>30</v>
      </c>
      <c r="L419" s="9" t="s">
        <v>4</v>
      </c>
      <c r="M419" s="8">
        <v>7301</v>
      </c>
      <c r="N419" s="8" t="s">
        <v>53</v>
      </c>
      <c r="O419" s="8" t="s">
        <v>275</v>
      </c>
      <c r="P419" s="8"/>
      <c r="Q419" s="12"/>
      <c r="R419" s="27" t="s">
        <v>1417</v>
      </c>
    </row>
    <row r="420" spans="3:18">
      <c r="C420" s="8">
        <v>202400843</v>
      </c>
      <c r="D420" s="8">
        <v>7</v>
      </c>
      <c r="E420" s="8">
        <v>13</v>
      </c>
      <c r="F420" s="8">
        <v>515</v>
      </c>
      <c r="G420" s="9">
        <v>231</v>
      </c>
      <c r="H420" s="10">
        <v>45447.540925925925</v>
      </c>
      <c r="I420" s="10">
        <v>45447.602523148147</v>
      </c>
      <c r="J420" s="11">
        <v>1.48</v>
      </c>
      <c r="K420" s="9">
        <v>30</v>
      </c>
      <c r="L420" s="9" t="s">
        <v>4</v>
      </c>
      <c r="M420" s="8">
        <v>7301</v>
      </c>
      <c r="N420" s="8" t="s">
        <v>53</v>
      </c>
      <c r="O420" s="8" t="s">
        <v>51</v>
      </c>
      <c r="P420" s="8"/>
      <c r="Q420" s="12"/>
      <c r="R420" s="27" t="s">
        <v>1432</v>
      </c>
    </row>
    <row r="421" spans="3:18">
      <c r="C421" s="8">
        <v>202400913</v>
      </c>
      <c r="D421" s="8">
        <v>7</v>
      </c>
      <c r="E421" s="8">
        <v>45</v>
      </c>
      <c r="F421" s="8">
        <v>4112.5</v>
      </c>
      <c r="G421" s="9">
        <v>564</v>
      </c>
      <c r="H421" s="10">
        <v>45456.28769675926</v>
      </c>
      <c r="I421" s="10">
        <v>45456.317835648151</v>
      </c>
      <c r="J421" s="11">
        <v>0.72</v>
      </c>
      <c r="K421" s="9">
        <v>30</v>
      </c>
      <c r="L421" s="9" t="s">
        <v>4</v>
      </c>
      <c r="M421" s="8">
        <v>7301</v>
      </c>
      <c r="N421" s="8" t="s">
        <v>53</v>
      </c>
      <c r="O421" s="8" t="s">
        <v>51</v>
      </c>
      <c r="P421" s="8"/>
      <c r="Q421" s="12"/>
      <c r="R421" s="27" t="s">
        <v>1442</v>
      </c>
    </row>
    <row r="422" spans="3:18">
      <c r="C422" s="8">
        <v>202401396</v>
      </c>
      <c r="D422" s="8">
        <v>7</v>
      </c>
      <c r="E422" s="8">
        <v>0</v>
      </c>
      <c r="F422" s="8">
        <v>0</v>
      </c>
      <c r="G422" s="9">
        <v>6</v>
      </c>
      <c r="H422" s="10">
        <v>45506.675347222219</v>
      </c>
      <c r="I422" s="10">
        <v>45506.811597222222</v>
      </c>
      <c r="J422" s="11">
        <v>3.27</v>
      </c>
      <c r="K422" s="9">
        <v>30</v>
      </c>
      <c r="L422" s="9" t="s">
        <v>4</v>
      </c>
      <c r="M422" s="8">
        <v>7301</v>
      </c>
      <c r="N422" s="8" t="s">
        <v>53</v>
      </c>
      <c r="O422" s="8" t="s">
        <v>275</v>
      </c>
      <c r="P422" s="8"/>
      <c r="Q422" s="12"/>
      <c r="R422" s="27" t="s">
        <v>1506</v>
      </c>
    </row>
    <row r="423" spans="3:18">
      <c r="C423" s="8">
        <v>202401742</v>
      </c>
      <c r="D423" s="8">
        <v>7</v>
      </c>
      <c r="E423" s="8">
        <v>2</v>
      </c>
      <c r="F423" s="8">
        <v>55</v>
      </c>
      <c r="G423" s="9">
        <v>41</v>
      </c>
      <c r="H423" s="10">
        <v>45561.636608796296</v>
      </c>
      <c r="I423" s="10">
        <v>45561.750717592593</v>
      </c>
      <c r="J423" s="11">
        <v>2.74</v>
      </c>
      <c r="K423" s="9">
        <v>30</v>
      </c>
      <c r="L423" s="9" t="s">
        <v>4</v>
      </c>
      <c r="M423" s="8">
        <v>7301</v>
      </c>
      <c r="N423" s="8" t="s">
        <v>53</v>
      </c>
      <c r="O423" s="8" t="s">
        <v>51</v>
      </c>
      <c r="P423" s="8"/>
      <c r="Q423" s="12"/>
      <c r="R423" s="27" t="s">
        <v>1534</v>
      </c>
    </row>
    <row r="424" spans="3:18">
      <c r="C424" s="8">
        <v>202500918</v>
      </c>
      <c r="D424" s="8">
        <v>7</v>
      </c>
      <c r="E424" s="8">
        <v>0</v>
      </c>
      <c r="F424" s="8">
        <v>0</v>
      </c>
      <c r="G424" s="9">
        <v>53</v>
      </c>
      <c r="H424" s="10">
        <v>45857.442361111112</v>
      </c>
      <c r="I424" s="10">
        <v>45857.550937499997</v>
      </c>
      <c r="J424" s="11">
        <v>2.61</v>
      </c>
      <c r="K424" s="9">
        <v>30</v>
      </c>
      <c r="L424" s="9" t="s">
        <v>4</v>
      </c>
      <c r="M424" s="8">
        <v>7301</v>
      </c>
      <c r="N424" s="8" t="s">
        <v>53</v>
      </c>
      <c r="O424" s="8" t="s">
        <v>275</v>
      </c>
      <c r="P424" s="8"/>
      <c r="Q424" s="12"/>
      <c r="R424" s="27" t="s">
        <v>1618</v>
      </c>
    </row>
    <row r="425" spans="3:18">
      <c r="C425" s="8">
        <v>202501508</v>
      </c>
      <c r="D425" s="8">
        <v>7</v>
      </c>
      <c r="E425" s="8">
        <v>0</v>
      </c>
      <c r="F425" s="8">
        <v>0</v>
      </c>
      <c r="G425" s="9">
        <v>4</v>
      </c>
      <c r="H425" s="10">
        <v>45996.738634259258</v>
      </c>
      <c r="I425" s="10">
        <v>45996.80672453704</v>
      </c>
      <c r="J425" s="11">
        <v>1.63</v>
      </c>
      <c r="K425" s="9">
        <v>30</v>
      </c>
      <c r="L425" s="9" t="s">
        <v>4</v>
      </c>
      <c r="M425" s="8">
        <v>7301</v>
      </c>
      <c r="N425" s="8" t="s">
        <v>53</v>
      </c>
      <c r="O425" s="8" t="s">
        <v>275</v>
      </c>
      <c r="P425" s="8"/>
      <c r="Q425" s="12"/>
      <c r="R425" s="27" t="s">
        <v>1651</v>
      </c>
    </row>
    <row r="426" spans="3:18">
      <c r="C426" s="9">
        <v>201900112</v>
      </c>
      <c r="D426" s="8">
        <v>7</v>
      </c>
      <c r="E426" s="8">
        <v>17</v>
      </c>
      <c r="F426" s="8">
        <v>1054</v>
      </c>
      <c r="G426" s="9">
        <v>87</v>
      </c>
      <c r="H426" s="10">
        <v>43490.607777777775</v>
      </c>
      <c r="I426" s="10">
        <v>43490.75099537037</v>
      </c>
      <c r="J426" s="11">
        <v>3.44</v>
      </c>
      <c r="K426" s="9">
        <v>30</v>
      </c>
      <c r="L426" s="9" t="s">
        <v>4</v>
      </c>
      <c r="M426" s="8">
        <v>7304</v>
      </c>
      <c r="N426" s="8" t="s">
        <v>92</v>
      </c>
      <c r="O426" s="8" t="s">
        <v>51</v>
      </c>
      <c r="P426" s="8">
        <v>307497.527</v>
      </c>
      <c r="Q426" s="12">
        <v>6103310.8550000004</v>
      </c>
      <c r="R426" s="27" t="s">
        <v>357</v>
      </c>
    </row>
    <row r="427" spans="3:18">
      <c r="C427" s="9">
        <v>201900933</v>
      </c>
      <c r="D427" s="8">
        <v>7</v>
      </c>
      <c r="E427" s="8">
        <v>34</v>
      </c>
      <c r="F427" s="8">
        <v>2097</v>
      </c>
      <c r="G427" s="9">
        <v>233</v>
      </c>
      <c r="H427" s="10">
        <v>43656.39403935185</v>
      </c>
      <c r="I427" s="10">
        <v>43656.395138888889</v>
      </c>
      <c r="J427" s="11">
        <v>0.03</v>
      </c>
      <c r="K427" s="9">
        <v>30</v>
      </c>
      <c r="L427" s="9" t="s">
        <v>4</v>
      </c>
      <c r="M427" s="8">
        <v>7304</v>
      </c>
      <c r="N427" s="8" t="s">
        <v>92</v>
      </c>
      <c r="O427" s="8" t="s">
        <v>51</v>
      </c>
      <c r="P427" s="8">
        <v>302214.53999999998</v>
      </c>
      <c r="Q427" s="12">
        <v>6117685.6490000002</v>
      </c>
      <c r="R427" s="27" t="s">
        <v>480</v>
      </c>
    </row>
    <row r="428" spans="3:18">
      <c r="C428" s="9">
        <v>202000419</v>
      </c>
      <c r="D428" s="8">
        <v>7</v>
      </c>
      <c r="E428" s="8">
        <v>0</v>
      </c>
      <c r="F428" s="8">
        <v>0</v>
      </c>
      <c r="G428" s="9">
        <v>50</v>
      </c>
      <c r="H428" s="10">
        <v>43948.322939814818</v>
      </c>
      <c r="I428" s="10">
        <v>43948.405451388891</v>
      </c>
      <c r="J428" s="11">
        <v>1.98</v>
      </c>
      <c r="K428" s="9">
        <v>30</v>
      </c>
      <c r="L428" s="9" t="s">
        <v>4</v>
      </c>
      <c r="M428" s="8">
        <v>7304</v>
      </c>
      <c r="N428" s="8" t="s">
        <v>92</v>
      </c>
      <c r="O428" s="8" t="s">
        <v>275</v>
      </c>
      <c r="P428" s="8">
        <v>307405.32400000002</v>
      </c>
      <c r="Q428" s="12">
        <v>6103602.0920000002</v>
      </c>
      <c r="R428" s="27" t="s">
        <v>602</v>
      </c>
    </row>
    <row r="429" spans="3:18">
      <c r="C429" s="9">
        <v>202001701</v>
      </c>
      <c r="D429" s="8">
        <v>7</v>
      </c>
      <c r="E429" s="8">
        <v>0</v>
      </c>
      <c r="F429" s="8">
        <v>0</v>
      </c>
      <c r="G429" s="9">
        <v>41</v>
      </c>
      <c r="H429" s="10">
        <v>44176.209756944445</v>
      </c>
      <c r="I429" s="10">
        <v>44176.254652777781</v>
      </c>
      <c r="J429" s="11">
        <v>1.08</v>
      </c>
      <c r="K429" s="9">
        <v>30</v>
      </c>
      <c r="L429" s="9" t="s">
        <v>4</v>
      </c>
      <c r="M429" s="8">
        <v>7304</v>
      </c>
      <c r="N429" s="8" t="s">
        <v>92</v>
      </c>
      <c r="O429" s="8" t="s">
        <v>275</v>
      </c>
      <c r="P429" s="8">
        <v>309693.087</v>
      </c>
      <c r="Q429" s="12">
        <v>6099351.0439999998</v>
      </c>
      <c r="R429" s="27" t="s">
        <v>752</v>
      </c>
    </row>
    <row r="430" spans="3:18">
      <c r="C430" s="9">
        <v>202100209</v>
      </c>
      <c r="D430" s="8">
        <v>7</v>
      </c>
      <c r="E430" s="8">
        <v>0</v>
      </c>
      <c r="F430" s="8">
        <v>0</v>
      </c>
      <c r="G430" s="9">
        <v>22</v>
      </c>
      <c r="H430" s="10">
        <v>44233.75</v>
      </c>
      <c r="I430" s="10">
        <v>44233.798611111109</v>
      </c>
      <c r="J430" s="11">
        <v>1.17</v>
      </c>
      <c r="K430" s="9">
        <v>30</v>
      </c>
      <c r="L430" s="9" t="s">
        <v>4</v>
      </c>
      <c r="M430" s="8">
        <v>7304</v>
      </c>
      <c r="N430" s="8" t="s">
        <v>92</v>
      </c>
      <c r="O430" s="8" t="s">
        <v>275</v>
      </c>
      <c r="P430" s="8">
        <v>307532.49900000001</v>
      </c>
      <c r="Q430" s="12">
        <v>6103306.1370000001</v>
      </c>
      <c r="R430" s="27" t="s">
        <v>782</v>
      </c>
    </row>
    <row r="431" spans="3:18">
      <c r="C431" s="9">
        <v>201900646</v>
      </c>
      <c r="D431" s="8">
        <v>7</v>
      </c>
      <c r="E431" s="8">
        <v>2</v>
      </c>
      <c r="F431" s="8">
        <v>30</v>
      </c>
      <c r="G431" s="9">
        <v>17</v>
      </c>
      <c r="H431" s="10">
        <v>43610.650300925925</v>
      </c>
      <c r="I431" s="10">
        <v>43610.728263888886</v>
      </c>
      <c r="J431" s="11">
        <v>1.87</v>
      </c>
      <c r="K431" s="9">
        <v>31</v>
      </c>
      <c r="L431" s="9" t="s">
        <v>4</v>
      </c>
      <c r="M431" s="8">
        <v>7301</v>
      </c>
      <c r="N431" s="8" t="s">
        <v>53</v>
      </c>
      <c r="O431" s="8" t="s">
        <v>51</v>
      </c>
      <c r="P431" s="8">
        <v>311053.25099999999</v>
      </c>
      <c r="Q431" s="12">
        <v>6114314.3310000002</v>
      </c>
      <c r="R431" s="27" t="s">
        <v>443</v>
      </c>
    </row>
    <row r="432" spans="3:18">
      <c r="C432" s="9">
        <v>201900646</v>
      </c>
      <c r="D432" s="8">
        <v>7</v>
      </c>
      <c r="E432" s="8">
        <v>12</v>
      </c>
      <c r="F432" s="8">
        <v>435</v>
      </c>
      <c r="G432" s="9">
        <v>175</v>
      </c>
      <c r="H432" s="10">
        <v>43610.690636574072</v>
      </c>
      <c r="I432" s="10">
        <v>43610.697025462963</v>
      </c>
      <c r="J432" s="11">
        <v>0.15</v>
      </c>
      <c r="K432" s="9">
        <v>31</v>
      </c>
      <c r="L432" s="9" t="s">
        <v>4</v>
      </c>
      <c r="M432" s="8">
        <v>7301</v>
      </c>
      <c r="N432" s="8" t="s">
        <v>53</v>
      </c>
      <c r="O432" s="8" t="s">
        <v>51</v>
      </c>
      <c r="P432" s="8">
        <v>308303.20899999997</v>
      </c>
      <c r="Q432" s="12">
        <v>6115182.8380000005</v>
      </c>
      <c r="R432" s="27" t="s">
        <v>443</v>
      </c>
    </row>
    <row r="433" spans="3:18">
      <c r="C433" s="9">
        <v>201901424</v>
      </c>
      <c r="D433" s="8">
        <v>7</v>
      </c>
      <c r="E433" s="8">
        <v>8</v>
      </c>
      <c r="F433" s="8">
        <v>233</v>
      </c>
      <c r="G433" s="9">
        <v>34</v>
      </c>
      <c r="H433" s="10">
        <v>43775.718356481484</v>
      </c>
      <c r="I433" s="10">
        <v>43775.786863425928</v>
      </c>
      <c r="J433" s="11">
        <v>1.64</v>
      </c>
      <c r="K433" s="9">
        <v>31</v>
      </c>
      <c r="L433" s="9" t="s">
        <v>4</v>
      </c>
      <c r="M433" s="8">
        <v>7301</v>
      </c>
      <c r="N433" s="8" t="s">
        <v>53</v>
      </c>
      <c r="O433" s="8" t="s">
        <v>51</v>
      </c>
      <c r="P433" s="8">
        <v>304249.01699999999</v>
      </c>
      <c r="Q433" s="12">
        <v>6119674.1960000005</v>
      </c>
      <c r="R433" s="27" t="s">
        <v>529</v>
      </c>
    </row>
    <row r="434" spans="3:18">
      <c r="C434" s="9">
        <v>202100634</v>
      </c>
      <c r="D434" s="8">
        <v>7</v>
      </c>
      <c r="E434" s="8">
        <v>5</v>
      </c>
      <c r="F434" s="8">
        <v>100</v>
      </c>
      <c r="G434" s="9">
        <v>16</v>
      </c>
      <c r="H434" s="10">
        <v>44338.392361111109</v>
      </c>
      <c r="I434" s="10">
        <v>44338.430625000001</v>
      </c>
      <c r="J434" s="11">
        <v>0.92</v>
      </c>
      <c r="K434" s="9">
        <v>31</v>
      </c>
      <c r="L434" s="9" t="s">
        <v>4</v>
      </c>
      <c r="M434" s="8">
        <v>7301</v>
      </c>
      <c r="N434" s="8" t="s">
        <v>53</v>
      </c>
      <c r="O434" s="8" t="s">
        <v>51</v>
      </c>
      <c r="P434" s="8">
        <v>304975.40299999999</v>
      </c>
      <c r="Q434" s="12">
        <v>6118752.9859999996</v>
      </c>
      <c r="R434" s="27" t="s">
        <v>819</v>
      </c>
    </row>
    <row r="435" spans="3:18">
      <c r="C435" s="9">
        <v>202100634</v>
      </c>
      <c r="D435" s="8">
        <v>7</v>
      </c>
      <c r="E435" s="8">
        <v>3</v>
      </c>
      <c r="F435" s="8">
        <v>55</v>
      </c>
      <c r="G435" s="9">
        <v>3</v>
      </c>
      <c r="H435" s="10">
        <v>44338.392361111109</v>
      </c>
      <c r="I435" s="10">
        <v>44338.455208333333</v>
      </c>
      <c r="J435" s="11">
        <v>1.51</v>
      </c>
      <c r="K435" s="9">
        <v>31</v>
      </c>
      <c r="L435" s="9" t="s">
        <v>4</v>
      </c>
      <c r="M435" s="8">
        <v>7301</v>
      </c>
      <c r="N435" s="8" t="s">
        <v>53</v>
      </c>
      <c r="O435" s="8" t="s">
        <v>51</v>
      </c>
      <c r="P435" s="8">
        <v>304975.40299999999</v>
      </c>
      <c r="Q435" s="12">
        <v>6118752.9859999996</v>
      </c>
      <c r="R435" s="27" t="s">
        <v>819</v>
      </c>
    </row>
    <row r="436" spans="3:18">
      <c r="C436" s="9">
        <v>202100756</v>
      </c>
      <c r="D436" s="8">
        <v>7</v>
      </c>
      <c r="E436" s="8">
        <v>14</v>
      </c>
      <c r="F436" s="8">
        <v>355</v>
      </c>
      <c r="G436" s="9">
        <v>243</v>
      </c>
      <c r="H436" s="10">
        <v>44356.335347222222</v>
      </c>
      <c r="I436" s="10">
        <v>44356.405868055554</v>
      </c>
      <c r="J436" s="11">
        <v>1.69</v>
      </c>
      <c r="K436" s="9">
        <v>31</v>
      </c>
      <c r="L436" s="9" t="s">
        <v>4</v>
      </c>
      <c r="M436" s="8">
        <v>7301</v>
      </c>
      <c r="N436" s="8" t="s">
        <v>53</v>
      </c>
      <c r="O436" s="8" t="s">
        <v>51</v>
      </c>
      <c r="P436" s="8">
        <v>305679.49900000001</v>
      </c>
      <c r="Q436" s="12">
        <v>6114864.4460000005</v>
      </c>
      <c r="R436" s="27" t="s">
        <v>831</v>
      </c>
    </row>
    <row r="437" spans="3:18">
      <c r="C437" s="9">
        <v>202100906</v>
      </c>
      <c r="D437" s="8">
        <v>7</v>
      </c>
      <c r="E437" s="8">
        <v>0</v>
      </c>
      <c r="F437" s="8">
        <v>0</v>
      </c>
      <c r="G437" s="9">
        <v>93</v>
      </c>
      <c r="H437" s="10">
        <v>44376.813333333332</v>
      </c>
      <c r="I437" s="10">
        <v>44376.866446759261</v>
      </c>
      <c r="J437" s="11">
        <v>1.27</v>
      </c>
      <c r="K437" s="9">
        <v>31</v>
      </c>
      <c r="L437" s="9" t="s">
        <v>4</v>
      </c>
      <c r="M437" s="8">
        <v>7301</v>
      </c>
      <c r="N437" s="8" t="s">
        <v>53</v>
      </c>
      <c r="O437" s="8" t="s">
        <v>275</v>
      </c>
      <c r="P437" s="8">
        <v>305371.27399999998</v>
      </c>
      <c r="Q437" s="12">
        <v>6113447.0020000003</v>
      </c>
      <c r="R437" s="27" t="s">
        <v>847</v>
      </c>
    </row>
    <row r="438" spans="3:18">
      <c r="C438" s="8">
        <v>202401876</v>
      </c>
      <c r="D438" s="8">
        <v>7</v>
      </c>
      <c r="E438" s="8">
        <v>4</v>
      </c>
      <c r="F438" s="8">
        <v>120</v>
      </c>
      <c r="G438" s="9">
        <v>39</v>
      </c>
      <c r="H438" s="10">
        <v>45593.362210648149</v>
      </c>
      <c r="I438" s="10">
        <v>45593.407511574071</v>
      </c>
      <c r="J438" s="11">
        <v>1.0900000000000001</v>
      </c>
      <c r="K438" s="9">
        <v>31</v>
      </c>
      <c r="L438" s="9" t="s">
        <v>4</v>
      </c>
      <c r="M438" s="8">
        <v>7301</v>
      </c>
      <c r="N438" s="8" t="s">
        <v>53</v>
      </c>
      <c r="O438" s="8" t="s">
        <v>51</v>
      </c>
      <c r="P438" s="8"/>
      <c r="Q438" s="12"/>
      <c r="R438" s="27" t="s">
        <v>1543</v>
      </c>
    </row>
    <row r="439" spans="3:18">
      <c r="C439" s="8">
        <v>201800031</v>
      </c>
      <c r="D439" s="8">
        <v>7</v>
      </c>
      <c r="E439" s="8">
        <v>1</v>
      </c>
      <c r="F439" s="8">
        <v>10</v>
      </c>
      <c r="G439" s="9">
        <v>9</v>
      </c>
      <c r="H439" s="10">
        <v>43146.857638888898</v>
      </c>
      <c r="I439" s="10">
        <v>43146.885416666701</v>
      </c>
      <c r="J439" s="39">
        <v>0.66666666666666663</v>
      </c>
      <c r="K439" s="9">
        <v>1101</v>
      </c>
      <c r="L439" s="9" t="s">
        <v>4</v>
      </c>
      <c r="M439" s="9">
        <v>7301</v>
      </c>
      <c r="N439" s="8" t="s">
        <v>53</v>
      </c>
      <c r="O439" s="8" t="s">
        <v>51</v>
      </c>
      <c r="P439" s="12">
        <v>311346.5</v>
      </c>
      <c r="Q439" s="27">
        <v>6101952.8700000001</v>
      </c>
      <c r="R439" s="27" t="s">
        <v>79</v>
      </c>
    </row>
    <row r="440" spans="3:18">
      <c r="C440" s="8">
        <v>201800104</v>
      </c>
      <c r="D440" s="8">
        <v>7</v>
      </c>
      <c r="E440" s="8">
        <v>36</v>
      </c>
      <c r="F440" s="8">
        <v>2101</v>
      </c>
      <c r="G440" s="9">
        <v>227</v>
      </c>
      <c r="H440" s="10">
        <v>43177.482638888898</v>
      </c>
      <c r="I440" s="10">
        <v>43177.624305555597</v>
      </c>
      <c r="J440" s="39">
        <v>3.4</v>
      </c>
      <c r="K440" s="9">
        <v>1101</v>
      </c>
      <c r="L440" s="9" t="s">
        <v>4</v>
      </c>
      <c r="M440" s="9">
        <v>7301</v>
      </c>
      <c r="N440" s="8" t="s">
        <v>53</v>
      </c>
      <c r="O440" s="8" t="s">
        <v>51</v>
      </c>
      <c r="P440" s="12">
        <v>307083.35800000001</v>
      </c>
      <c r="Q440" s="27">
        <v>6104895</v>
      </c>
      <c r="R440" s="27" t="s">
        <v>110</v>
      </c>
    </row>
    <row r="441" spans="3:18">
      <c r="C441" s="8">
        <v>201800399</v>
      </c>
      <c r="D441" s="8">
        <v>7</v>
      </c>
      <c r="E441" s="8">
        <v>6</v>
      </c>
      <c r="F441" s="8">
        <v>60</v>
      </c>
      <c r="G441" s="9">
        <v>7</v>
      </c>
      <c r="H441" s="10">
        <v>43361.5225347222</v>
      </c>
      <c r="I441" s="10">
        <v>43361.597222222197</v>
      </c>
      <c r="J441" s="39">
        <v>1.7925</v>
      </c>
      <c r="K441" s="9">
        <v>1101</v>
      </c>
      <c r="L441" s="9" t="s">
        <v>4</v>
      </c>
      <c r="M441" s="9">
        <v>7301</v>
      </c>
      <c r="N441" s="8" t="s">
        <v>53</v>
      </c>
      <c r="O441" s="8" t="s">
        <v>51</v>
      </c>
      <c r="P441" s="12">
        <v>315305.44500000001</v>
      </c>
      <c r="Q441" s="27">
        <v>6100616.1430000002</v>
      </c>
      <c r="R441" s="27" t="s">
        <v>254</v>
      </c>
    </row>
    <row r="442" spans="3:18">
      <c r="C442" s="8">
        <v>201800313</v>
      </c>
      <c r="D442" s="8">
        <v>7</v>
      </c>
      <c r="E442" s="8">
        <v>5</v>
      </c>
      <c r="F442" s="8">
        <v>445</v>
      </c>
      <c r="G442" s="9">
        <v>79</v>
      </c>
      <c r="H442" s="10">
        <v>43305.280497685198</v>
      </c>
      <c r="I442" s="10">
        <v>43305.405682870398</v>
      </c>
      <c r="J442" s="39">
        <v>3.0044444444444443</v>
      </c>
      <c r="K442" s="9">
        <v>1402</v>
      </c>
      <c r="L442" s="9" t="s">
        <v>4</v>
      </c>
      <c r="M442" s="9">
        <v>7301</v>
      </c>
      <c r="N442" s="8" t="s">
        <v>53</v>
      </c>
      <c r="O442" s="8" t="s">
        <v>51</v>
      </c>
      <c r="P442" s="12">
        <v>311302.96999999997</v>
      </c>
      <c r="Q442" s="27">
        <v>6101913.7089999998</v>
      </c>
      <c r="R442" s="27" t="s">
        <v>216</v>
      </c>
    </row>
    <row r="443" spans="3:18">
      <c r="C443" s="8">
        <v>201800402</v>
      </c>
      <c r="D443" s="8">
        <v>7</v>
      </c>
      <c r="E443" s="8">
        <v>3</v>
      </c>
      <c r="F443" s="8">
        <v>55</v>
      </c>
      <c r="G443" s="9">
        <v>3</v>
      </c>
      <c r="H443" s="10">
        <v>43364.8503935185</v>
      </c>
      <c r="I443" s="10">
        <v>43364.880092592597</v>
      </c>
      <c r="J443" s="39">
        <v>0.71277777777777773</v>
      </c>
      <c r="K443" s="9">
        <v>1402</v>
      </c>
      <c r="L443" s="9" t="s">
        <v>4</v>
      </c>
      <c r="M443" s="9">
        <v>7301</v>
      </c>
      <c r="N443" s="8" t="s">
        <v>53</v>
      </c>
      <c r="O443" s="8" t="s">
        <v>51</v>
      </c>
      <c r="P443" s="12">
        <v>305101.929</v>
      </c>
      <c r="Q443" s="27">
        <v>6118749.415</v>
      </c>
      <c r="R443" s="27" t="s">
        <v>269</v>
      </c>
    </row>
    <row r="444" spans="3:18">
      <c r="C444" s="8">
        <v>201800109</v>
      </c>
      <c r="D444" s="8">
        <v>7</v>
      </c>
      <c r="E444" s="8">
        <v>3</v>
      </c>
      <c r="F444" s="8">
        <v>375</v>
      </c>
      <c r="G444" s="9">
        <v>57</v>
      </c>
      <c r="H444" s="10">
        <v>43184.604861111096</v>
      </c>
      <c r="I444" s="10">
        <v>43184.666666666701</v>
      </c>
      <c r="J444" s="39">
        <v>1.4833333333333334</v>
      </c>
      <c r="K444" s="9">
        <v>1801</v>
      </c>
      <c r="L444" s="9" t="s">
        <v>4</v>
      </c>
      <c r="M444" s="9">
        <v>7301</v>
      </c>
      <c r="N444" s="8" t="s">
        <v>53</v>
      </c>
      <c r="O444" s="8" t="s">
        <v>51</v>
      </c>
      <c r="P444" s="12">
        <v>310810.391</v>
      </c>
      <c r="Q444" s="27">
        <v>6101386.8049999997</v>
      </c>
      <c r="R444" s="27" t="s">
        <v>114</v>
      </c>
    </row>
    <row r="445" spans="3:18">
      <c r="C445" s="8">
        <v>201800247</v>
      </c>
      <c r="D445" s="8">
        <v>7</v>
      </c>
      <c r="E445" s="8">
        <v>17</v>
      </c>
      <c r="F445" s="8">
        <v>483</v>
      </c>
      <c r="G445" s="9">
        <v>35</v>
      </c>
      <c r="H445" s="10">
        <v>43261.401863425897</v>
      </c>
      <c r="I445" s="10">
        <v>43261.484722222202</v>
      </c>
      <c r="J445" s="39">
        <v>1.9886111111111111</v>
      </c>
      <c r="K445" s="9">
        <v>1801</v>
      </c>
      <c r="L445" s="9" t="s">
        <v>4</v>
      </c>
      <c r="M445" s="9">
        <v>7301</v>
      </c>
      <c r="N445" s="8" t="s">
        <v>53</v>
      </c>
      <c r="O445" s="8" t="s">
        <v>51</v>
      </c>
      <c r="P445" s="12">
        <v>311366.89899999998</v>
      </c>
      <c r="Q445" s="27">
        <v>6101940.2199999997</v>
      </c>
      <c r="R445" s="27" t="s">
        <v>171</v>
      </c>
    </row>
    <row r="446" spans="3:18">
      <c r="C446" s="8">
        <v>201800255</v>
      </c>
      <c r="D446" s="8">
        <v>7</v>
      </c>
      <c r="E446" s="8">
        <v>10</v>
      </c>
      <c r="F446" s="8">
        <v>95</v>
      </c>
      <c r="G446" s="9">
        <v>58</v>
      </c>
      <c r="H446" s="10">
        <v>43262.361851851798</v>
      </c>
      <c r="I446" s="10">
        <v>43262.460358796299</v>
      </c>
      <c r="J446" s="39">
        <v>2.3641666666666667</v>
      </c>
      <c r="K446" s="9">
        <v>1801</v>
      </c>
      <c r="L446" s="9" t="s">
        <v>4</v>
      </c>
      <c r="M446" s="9">
        <v>7301</v>
      </c>
      <c r="N446" s="8" t="s">
        <v>53</v>
      </c>
      <c r="O446" s="8" t="s">
        <v>51</v>
      </c>
      <c r="P446" s="12">
        <v>315745.84399999998</v>
      </c>
      <c r="Q446" s="27">
        <v>6112539.3490000004</v>
      </c>
      <c r="R446" s="27" t="s">
        <v>189</v>
      </c>
    </row>
    <row r="447" spans="3:18">
      <c r="C447" s="8">
        <v>201800110</v>
      </c>
      <c r="D447" s="8">
        <v>7</v>
      </c>
      <c r="E447" s="8">
        <v>5</v>
      </c>
      <c r="F447" s="8">
        <v>145</v>
      </c>
      <c r="G447" s="9">
        <v>7</v>
      </c>
      <c r="H447" s="10">
        <v>43185.510416666701</v>
      </c>
      <c r="I447" s="10">
        <v>43185.6875</v>
      </c>
      <c r="J447" s="39">
        <v>4.25</v>
      </c>
      <c r="K447" s="9">
        <v>1802</v>
      </c>
      <c r="L447" s="9" t="s">
        <v>4</v>
      </c>
      <c r="M447" s="9">
        <v>7301</v>
      </c>
      <c r="N447" s="8" t="s">
        <v>53</v>
      </c>
      <c r="O447" s="8" t="s">
        <v>51</v>
      </c>
      <c r="P447" s="12">
        <v>304718.86200000002</v>
      </c>
      <c r="Q447" s="27">
        <v>6119280.7850000001</v>
      </c>
      <c r="R447" s="27" t="s">
        <v>115</v>
      </c>
    </row>
    <row r="448" spans="3:18">
      <c r="C448" s="8">
        <v>201800111</v>
      </c>
      <c r="D448" s="8">
        <v>7</v>
      </c>
      <c r="E448" s="8">
        <v>1</v>
      </c>
      <c r="F448" s="8">
        <v>15</v>
      </c>
      <c r="G448" s="9">
        <v>26</v>
      </c>
      <c r="H448" s="10">
        <v>43185.530555555597</v>
      </c>
      <c r="I448" s="10">
        <v>43185.583333333299</v>
      </c>
      <c r="J448" s="39">
        <v>1.2666666666666666</v>
      </c>
      <c r="K448" s="9">
        <v>1802</v>
      </c>
      <c r="L448" s="9" t="s">
        <v>4</v>
      </c>
      <c r="M448" s="9">
        <v>7301</v>
      </c>
      <c r="N448" s="8" t="s">
        <v>53</v>
      </c>
      <c r="O448" s="8" t="s">
        <v>51</v>
      </c>
      <c r="P448" s="12">
        <v>309505.21000000002</v>
      </c>
      <c r="Q448" s="27">
        <v>6104408.79</v>
      </c>
      <c r="R448" s="27" t="s">
        <v>116</v>
      </c>
    </row>
    <row r="449" spans="3:18">
      <c r="C449" s="8">
        <v>201800137</v>
      </c>
      <c r="D449" s="8">
        <v>7</v>
      </c>
      <c r="E449" s="8">
        <v>3</v>
      </c>
      <c r="F449" s="8">
        <v>120</v>
      </c>
      <c r="G449" s="9">
        <v>29</v>
      </c>
      <c r="H449" s="10">
        <v>43201.381782407399</v>
      </c>
      <c r="I449" s="10">
        <v>43201.4219212963</v>
      </c>
      <c r="J449" s="39">
        <v>0.96333333333333337</v>
      </c>
      <c r="K449" s="9">
        <v>1802</v>
      </c>
      <c r="L449" s="9" t="s">
        <v>4</v>
      </c>
      <c r="M449" s="9">
        <v>7301</v>
      </c>
      <c r="N449" s="8" t="s">
        <v>53</v>
      </c>
      <c r="O449" s="8" t="s">
        <v>51</v>
      </c>
      <c r="P449" s="12">
        <v>306774.27899999998</v>
      </c>
      <c r="Q449" s="27">
        <v>6105285.4529999997</v>
      </c>
      <c r="R449" s="27" t="s">
        <v>127</v>
      </c>
    </row>
    <row r="450" spans="3:18">
      <c r="C450" s="8">
        <v>201800180</v>
      </c>
      <c r="D450" s="8">
        <v>7</v>
      </c>
      <c r="E450" s="8">
        <v>1</v>
      </c>
      <c r="F450" s="8">
        <v>45</v>
      </c>
      <c r="G450" s="9">
        <v>62</v>
      </c>
      <c r="H450" s="10">
        <v>43225.707638888904</v>
      </c>
      <c r="I450" s="10">
        <v>43225.734895833302</v>
      </c>
      <c r="J450" s="39">
        <v>0.65416666666666667</v>
      </c>
      <c r="K450" s="9">
        <v>1802</v>
      </c>
      <c r="L450" s="9" t="s">
        <v>4</v>
      </c>
      <c r="M450" s="9">
        <v>7301</v>
      </c>
      <c r="N450" s="8" t="s">
        <v>53</v>
      </c>
      <c r="O450" s="8" t="s">
        <v>51</v>
      </c>
      <c r="P450" s="12">
        <v>310069.21000000002</v>
      </c>
      <c r="Q450" s="27">
        <v>6103856.5700000003</v>
      </c>
      <c r="R450" s="27" t="s">
        <v>153</v>
      </c>
    </row>
    <row r="451" spans="3:18">
      <c r="C451" s="8">
        <v>201800186</v>
      </c>
      <c r="D451" s="8">
        <v>7</v>
      </c>
      <c r="E451" s="8">
        <v>1</v>
      </c>
      <c r="F451" s="8">
        <v>15</v>
      </c>
      <c r="G451" s="9">
        <v>26</v>
      </c>
      <c r="H451" s="10">
        <v>43236.609571759298</v>
      </c>
      <c r="I451" s="10">
        <v>43236.733333333301</v>
      </c>
      <c r="J451" s="39">
        <v>2.9702777777777776</v>
      </c>
      <c r="K451" s="9">
        <v>1802</v>
      </c>
      <c r="L451" s="9" t="s">
        <v>4</v>
      </c>
      <c r="M451" s="9">
        <v>7301</v>
      </c>
      <c r="N451" s="8" t="s">
        <v>53</v>
      </c>
      <c r="O451" s="8" t="s">
        <v>51</v>
      </c>
      <c r="P451" s="12">
        <v>309516.61</v>
      </c>
      <c r="Q451" s="27">
        <v>6104408.79</v>
      </c>
      <c r="R451" s="27" t="s">
        <v>155</v>
      </c>
    </row>
    <row r="452" spans="3:18">
      <c r="C452" s="8">
        <v>201800204</v>
      </c>
      <c r="D452" s="8">
        <v>7</v>
      </c>
      <c r="E452" s="8">
        <v>18</v>
      </c>
      <c r="F452" s="8">
        <v>660</v>
      </c>
      <c r="G452" s="9">
        <v>220</v>
      </c>
      <c r="H452" s="10">
        <v>43249.303460648101</v>
      </c>
      <c r="I452" s="10">
        <v>43249.392615740697</v>
      </c>
      <c r="J452" s="39">
        <v>2.1397222222222223</v>
      </c>
      <c r="K452" s="9">
        <v>1802</v>
      </c>
      <c r="L452" s="9" t="s">
        <v>4</v>
      </c>
      <c r="M452" s="9">
        <v>7301</v>
      </c>
      <c r="N452" s="8" t="s">
        <v>53</v>
      </c>
      <c r="O452" s="8" t="s">
        <v>51</v>
      </c>
      <c r="P452" s="12">
        <v>306091.25599999999</v>
      </c>
      <c r="Q452" s="27">
        <v>6115690.1519999998</v>
      </c>
      <c r="R452" s="27" t="s">
        <v>164</v>
      </c>
    </row>
    <row r="453" spans="3:18">
      <c r="C453" s="8">
        <v>201800226</v>
      </c>
      <c r="D453" s="8">
        <v>7</v>
      </c>
      <c r="E453" s="8">
        <v>17</v>
      </c>
      <c r="F453" s="8">
        <v>483</v>
      </c>
      <c r="G453" s="9">
        <v>35</v>
      </c>
      <c r="H453" s="10">
        <v>43255.473726851902</v>
      </c>
      <c r="I453" s="10">
        <v>43255.635416666701</v>
      </c>
      <c r="J453" s="39">
        <v>3.8805555555555555</v>
      </c>
      <c r="K453" s="9">
        <v>1802</v>
      </c>
      <c r="L453" s="9" t="s">
        <v>4</v>
      </c>
      <c r="M453" s="9">
        <v>7301</v>
      </c>
      <c r="N453" s="8" t="s">
        <v>53</v>
      </c>
      <c r="O453" s="8" t="s">
        <v>51</v>
      </c>
      <c r="P453" s="12">
        <v>311366.89899999998</v>
      </c>
      <c r="Q453" s="27">
        <v>6101940.2199999997</v>
      </c>
      <c r="R453" s="27" t="s">
        <v>171</v>
      </c>
    </row>
    <row r="454" spans="3:18">
      <c r="C454" s="8">
        <v>201800233</v>
      </c>
      <c r="D454" s="8">
        <v>7</v>
      </c>
      <c r="E454" s="8">
        <v>275</v>
      </c>
      <c r="F454" s="8">
        <v>17091</v>
      </c>
      <c r="G454" s="9">
        <v>2660</v>
      </c>
      <c r="H454" s="10">
        <v>43260.542453703703</v>
      </c>
      <c r="I454" s="10">
        <v>43260.638067129599</v>
      </c>
      <c r="J454" s="39">
        <v>2.2947222222222221</v>
      </c>
      <c r="K454" s="9">
        <v>1802</v>
      </c>
      <c r="L454" s="9" t="s">
        <v>4</v>
      </c>
      <c r="M454" s="9">
        <v>7301</v>
      </c>
      <c r="N454" s="8" t="s">
        <v>53</v>
      </c>
      <c r="O454" s="8" t="s">
        <v>51</v>
      </c>
      <c r="P454" s="12">
        <v>298096.25199999998</v>
      </c>
      <c r="Q454" s="27">
        <v>6122922.6370000001</v>
      </c>
      <c r="R454" s="27" t="s">
        <v>176</v>
      </c>
    </row>
    <row r="455" spans="3:18">
      <c r="C455" s="8">
        <v>201800238</v>
      </c>
      <c r="D455" s="8">
        <v>7</v>
      </c>
      <c r="E455" s="8">
        <v>19</v>
      </c>
      <c r="F455" s="8">
        <v>315</v>
      </c>
      <c r="G455" s="9">
        <v>146</v>
      </c>
      <c r="H455" s="10">
        <v>43260.677048611098</v>
      </c>
      <c r="I455" s="10">
        <v>43260.880462963003</v>
      </c>
      <c r="J455" s="39">
        <v>4.8819444444444446</v>
      </c>
      <c r="K455" s="9">
        <v>1802</v>
      </c>
      <c r="L455" s="9" t="s">
        <v>4</v>
      </c>
      <c r="M455" s="9">
        <v>7301</v>
      </c>
      <c r="N455" s="8" t="s">
        <v>53</v>
      </c>
      <c r="O455" s="8" t="s">
        <v>51</v>
      </c>
      <c r="P455" s="12">
        <v>313949.64799999999</v>
      </c>
      <c r="Q455" s="27">
        <v>6110305.858</v>
      </c>
      <c r="R455" s="27" t="s">
        <v>179</v>
      </c>
    </row>
    <row r="456" spans="3:18">
      <c r="C456" s="8">
        <v>201800240</v>
      </c>
      <c r="D456" s="8">
        <v>7</v>
      </c>
      <c r="E456" s="8">
        <v>1</v>
      </c>
      <c r="F456" s="8">
        <v>25</v>
      </c>
      <c r="G456" s="9">
        <v>40</v>
      </c>
      <c r="H456" s="10">
        <v>43260.753935185203</v>
      </c>
      <c r="I456" s="10">
        <v>43260.781932870399</v>
      </c>
      <c r="J456" s="39">
        <v>0.67194444444444446</v>
      </c>
      <c r="K456" s="9">
        <v>1802</v>
      </c>
      <c r="L456" s="9" t="s">
        <v>4</v>
      </c>
      <c r="M456" s="9">
        <v>7301</v>
      </c>
      <c r="N456" s="8" t="s">
        <v>53</v>
      </c>
      <c r="O456" s="8" t="s">
        <v>51</v>
      </c>
      <c r="P456" s="12">
        <v>310566.76</v>
      </c>
      <c r="Q456" s="27">
        <v>6103582.29</v>
      </c>
      <c r="R456" s="27" t="s">
        <v>181</v>
      </c>
    </row>
    <row r="457" spans="3:18">
      <c r="C457" s="8">
        <v>201800276</v>
      </c>
      <c r="D457" s="8">
        <v>7</v>
      </c>
      <c r="E457" s="8">
        <v>12</v>
      </c>
      <c r="F457" s="8">
        <v>300</v>
      </c>
      <c r="G457" s="9">
        <v>224</v>
      </c>
      <c r="H457" s="10">
        <v>43264.576759259297</v>
      </c>
      <c r="I457" s="10">
        <v>43264.576388888898</v>
      </c>
      <c r="J457" s="39">
        <v>0.17277777777777778</v>
      </c>
      <c r="K457" s="9">
        <v>1802</v>
      </c>
      <c r="L457" s="9" t="s">
        <v>4</v>
      </c>
      <c r="M457" s="9">
        <v>7301</v>
      </c>
      <c r="N457" s="8" t="s">
        <v>53</v>
      </c>
      <c r="O457" s="8" t="s">
        <v>51</v>
      </c>
      <c r="P457" s="12">
        <v>305736.33899999998</v>
      </c>
      <c r="Q457" s="27">
        <v>6114916.9110000003</v>
      </c>
      <c r="R457" s="27" t="s">
        <v>200</v>
      </c>
    </row>
    <row r="458" spans="3:18">
      <c r="C458" s="8">
        <v>201800291</v>
      </c>
      <c r="D458" s="8">
        <v>7</v>
      </c>
      <c r="E458" s="8">
        <v>5</v>
      </c>
      <c r="F458" s="8">
        <v>445</v>
      </c>
      <c r="G458" s="9">
        <v>79</v>
      </c>
      <c r="H458" s="10">
        <v>43286.599027777796</v>
      </c>
      <c r="I458" s="10">
        <v>43286.684560185196</v>
      </c>
      <c r="J458" s="39">
        <v>2.0527777777777776</v>
      </c>
      <c r="K458" s="9">
        <v>1802</v>
      </c>
      <c r="L458" s="9" t="s">
        <v>4</v>
      </c>
      <c r="M458" s="9">
        <v>7301</v>
      </c>
      <c r="N458" s="8" t="s">
        <v>53</v>
      </c>
      <c r="O458" s="8" t="s">
        <v>51</v>
      </c>
      <c r="P458" s="12">
        <v>311302.96999999997</v>
      </c>
      <c r="Q458" s="27">
        <v>6101913.7089999998</v>
      </c>
      <c r="R458" s="27" t="s">
        <v>206</v>
      </c>
    </row>
    <row r="459" spans="3:18">
      <c r="C459" s="8">
        <v>201800348</v>
      </c>
      <c r="D459" s="8">
        <v>7</v>
      </c>
      <c r="E459" s="8">
        <v>2</v>
      </c>
      <c r="F459" s="8">
        <v>275</v>
      </c>
      <c r="G459" s="9">
        <v>2</v>
      </c>
      <c r="H459" s="10">
        <v>43332.469317129602</v>
      </c>
      <c r="I459" s="10">
        <v>43332.569444444402</v>
      </c>
      <c r="J459" s="39">
        <v>2.4030555555555555</v>
      </c>
      <c r="K459" s="9">
        <v>1802</v>
      </c>
      <c r="L459" s="9" t="s">
        <v>4</v>
      </c>
      <c r="M459" s="9">
        <v>7301</v>
      </c>
      <c r="N459" s="8" t="s">
        <v>53</v>
      </c>
      <c r="O459" s="8" t="s">
        <v>51</v>
      </c>
      <c r="P459" s="12">
        <v>311441.41399999999</v>
      </c>
      <c r="Q459" s="27">
        <v>6100532.0789999999</v>
      </c>
      <c r="R459" s="27" t="s">
        <v>235</v>
      </c>
    </row>
    <row r="460" spans="3:18">
      <c r="C460" s="8">
        <v>201800426</v>
      </c>
      <c r="D460" s="8">
        <v>7</v>
      </c>
      <c r="E460" s="8">
        <v>1</v>
      </c>
      <c r="F460" s="8">
        <v>45</v>
      </c>
      <c r="G460" s="9">
        <v>1</v>
      </c>
      <c r="H460" s="10">
        <v>43402.515439814801</v>
      </c>
      <c r="I460" s="10">
        <v>43402.5783912037</v>
      </c>
      <c r="J460" s="39">
        <v>1.5108333333333333</v>
      </c>
      <c r="K460" s="9">
        <v>1802</v>
      </c>
      <c r="L460" s="9" t="s">
        <v>4</v>
      </c>
      <c r="M460" s="9">
        <v>7301</v>
      </c>
      <c r="N460" s="8" t="s">
        <v>53</v>
      </c>
      <c r="O460" s="8" t="s">
        <v>51</v>
      </c>
      <c r="P460" s="12">
        <v>302885.49400000001</v>
      </c>
      <c r="Q460" s="27">
        <v>6116396.6840000004</v>
      </c>
      <c r="R460" s="27" t="s">
        <v>285</v>
      </c>
    </row>
    <row r="461" spans="3:18">
      <c r="C461" s="8">
        <v>201800270</v>
      </c>
      <c r="D461" s="8">
        <v>7</v>
      </c>
      <c r="E461" s="8">
        <v>4</v>
      </c>
      <c r="F461" s="8">
        <v>105</v>
      </c>
      <c r="G461" s="9">
        <v>10</v>
      </c>
      <c r="H461" s="10">
        <v>43262.5086226852</v>
      </c>
      <c r="I461" s="10">
        <v>43262.695150462998</v>
      </c>
      <c r="J461" s="39">
        <v>4.4766666666666666</v>
      </c>
      <c r="K461" s="9">
        <v>1802</v>
      </c>
      <c r="L461" s="9" t="s">
        <v>4</v>
      </c>
      <c r="M461" s="9">
        <v>7304</v>
      </c>
      <c r="N461" s="8" t="s">
        <v>92</v>
      </c>
      <c r="O461" s="8" t="s">
        <v>51</v>
      </c>
      <c r="P461" s="12">
        <v>306309.54700000002</v>
      </c>
      <c r="Q461" s="27">
        <v>6103510.8320000004</v>
      </c>
      <c r="R461" s="27" t="s">
        <v>195</v>
      </c>
    </row>
    <row r="462" spans="3:18">
      <c r="C462" s="8">
        <v>201800437</v>
      </c>
      <c r="D462" s="8">
        <v>7</v>
      </c>
      <c r="E462" s="8">
        <v>1</v>
      </c>
      <c r="F462" s="8">
        <v>25</v>
      </c>
      <c r="G462" s="9">
        <v>29</v>
      </c>
      <c r="H462" s="10">
        <v>43405.4848263889</v>
      </c>
      <c r="I462" s="10">
        <v>43405.729166666701</v>
      </c>
      <c r="J462" s="39">
        <v>5.8641666666666667</v>
      </c>
      <c r="K462" s="9">
        <v>1804</v>
      </c>
      <c r="L462" s="9" t="s">
        <v>4</v>
      </c>
      <c r="M462" s="9">
        <v>7301</v>
      </c>
      <c r="N462" s="8" t="s">
        <v>53</v>
      </c>
      <c r="O462" s="8" t="s">
        <v>51</v>
      </c>
      <c r="P462" s="12">
        <v>308625.67</v>
      </c>
      <c r="Q462" s="27">
        <v>6104973.3300000001</v>
      </c>
      <c r="R462" s="27" t="s">
        <v>238</v>
      </c>
    </row>
    <row r="463" spans="3:18">
      <c r="C463" s="8">
        <v>201800124</v>
      </c>
      <c r="D463" s="8">
        <v>7</v>
      </c>
      <c r="E463" s="8">
        <v>17</v>
      </c>
      <c r="F463" s="8">
        <v>1033</v>
      </c>
      <c r="G463" s="9">
        <v>84</v>
      </c>
      <c r="H463" s="10">
        <v>43192.449016203696</v>
      </c>
      <c r="I463" s="10">
        <v>43192.591273148202</v>
      </c>
      <c r="J463" s="39">
        <v>3.4141666666666666</v>
      </c>
      <c r="K463" s="9">
        <v>1804</v>
      </c>
      <c r="L463" s="9" t="s">
        <v>4</v>
      </c>
      <c r="M463" s="9">
        <v>7304</v>
      </c>
      <c r="N463" s="8" t="s">
        <v>92</v>
      </c>
      <c r="O463" s="8" t="s">
        <v>51</v>
      </c>
      <c r="P463" s="12">
        <v>307573.56900000002</v>
      </c>
      <c r="Q463" s="27">
        <v>6103347.1770000001</v>
      </c>
      <c r="R463" s="27" t="s">
        <v>121</v>
      </c>
    </row>
    <row r="464" spans="3:18">
      <c r="C464" s="8">
        <v>201800283</v>
      </c>
      <c r="D464" s="8">
        <v>7</v>
      </c>
      <c r="E464" s="8">
        <v>27</v>
      </c>
      <c r="F464" s="8">
        <v>435</v>
      </c>
      <c r="G464" s="9">
        <v>186</v>
      </c>
      <c r="H464" s="10">
        <v>43284.574664351901</v>
      </c>
      <c r="I464" s="10">
        <v>43284.759965277801</v>
      </c>
      <c r="J464" s="39">
        <v>4.447222222222222</v>
      </c>
      <c r="K464" s="9">
        <v>1805</v>
      </c>
      <c r="L464" s="9" t="s">
        <v>4</v>
      </c>
      <c r="M464" s="9">
        <v>7301</v>
      </c>
      <c r="N464" s="8" t="s">
        <v>53</v>
      </c>
      <c r="O464" s="8" t="s">
        <v>51</v>
      </c>
      <c r="P464" s="12">
        <v>311606.712</v>
      </c>
      <c r="Q464" s="27">
        <v>6105138.7980000004</v>
      </c>
      <c r="R464" s="27" t="s">
        <v>203</v>
      </c>
    </row>
    <row r="465" spans="3:18">
      <c r="C465" s="8">
        <v>201800145</v>
      </c>
      <c r="D465" s="8">
        <v>7</v>
      </c>
      <c r="E465" s="8">
        <v>1</v>
      </c>
      <c r="F465" s="8">
        <v>145</v>
      </c>
      <c r="G465" s="9">
        <v>1</v>
      </c>
      <c r="H465" s="10">
        <v>43203.359479166698</v>
      </c>
      <c r="I465" s="10">
        <v>43203.475405092599</v>
      </c>
      <c r="J465" s="39">
        <v>2.7822222222222224</v>
      </c>
      <c r="K465" s="9">
        <v>2002</v>
      </c>
      <c r="L465" s="9" t="s">
        <v>4</v>
      </c>
      <c r="M465" s="9">
        <v>7301</v>
      </c>
      <c r="N465" s="8" t="s">
        <v>53</v>
      </c>
      <c r="O465" s="8" t="s">
        <v>51</v>
      </c>
      <c r="P465" s="12">
        <v>312228.68</v>
      </c>
      <c r="Q465" s="27">
        <v>6114888.4730000002</v>
      </c>
      <c r="R465" s="27" t="s">
        <v>133</v>
      </c>
    </row>
    <row r="466" spans="3:18">
      <c r="C466" s="8">
        <v>201800127</v>
      </c>
      <c r="D466" s="8">
        <v>7</v>
      </c>
      <c r="E466" s="8">
        <v>1</v>
      </c>
      <c r="F466" s="8">
        <v>10</v>
      </c>
      <c r="G466" s="9">
        <v>1</v>
      </c>
      <c r="H466" s="10">
        <v>43193.549189814803</v>
      </c>
      <c r="I466" s="10">
        <v>43193.674189814803</v>
      </c>
      <c r="J466" s="39">
        <v>3</v>
      </c>
      <c r="K466" s="9">
        <v>2008</v>
      </c>
      <c r="L466" s="9" t="s">
        <v>4</v>
      </c>
      <c r="M466" s="9">
        <v>7301</v>
      </c>
      <c r="N466" s="8" t="s">
        <v>53</v>
      </c>
      <c r="O466" s="8" t="s">
        <v>51</v>
      </c>
      <c r="P466" s="12">
        <v>316820.103</v>
      </c>
      <c r="Q466" s="27">
        <v>6101401.0539999995</v>
      </c>
      <c r="R466" s="27" t="s">
        <v>123</v>
      </c>
    </row>
    <row r="467" spans="3:18">
      <c r="C467" s="8">
        <v>201800185</v>
      </c>
      <c r="D467" s="8">
        <v>7</v>
      </c>
      <c r="E467" s="8">
        <v>1</v>
      </c>
      <c r="F467" s="8">
        <v>75</v>
      </c>
      <c r="G467" s="9">
        <v>1</v>
      </c>
      <c r="H467" s="10">
        <v>43236.337500000001</v>
      </c>
      <c r="I467" s="10">
        <v>43236.4682986111</v>
      </c>
      <c r="J467" s="39">
        <v>3.1391666666666667</v>
      </c>
      <c r="K467" s="9">
        <v>2008</v>
      </c>
      <c r="L467" s="9" t="s">
        <v>4</v>
      </c>
      <c r="M467" s="9">
        <v>7301</v>
      </c>
      <c r="N467" s="8" t="s">
        <v>53</v>
      </c>
      <c r="O467" s="8" t="s">
        <v>51</v>
      </c>
      <c r="P467" s="12">
        <v>303270.65999999997</v>
      </c>
      <c r="Q467" s="27">
        <v>6109622.8210000005</v>
      </c>
      <c r="R467" s="27" t="s">
        <v>154</v>
      </c>
    </row>
    <row r="468" spans="3:18">
      <c r="C468" s="8">
        <v>201800375</v>
      </c>
      <c r="D468" s="8">
        <v>7</v>
      </c>
      <c r="E468" s="8">
        <v>6</v>
      </c>
      <c r="F468" s="8">
        <v>60</v>
      </c>
      <c r="G468" s="9">
        <v>7</v>
      </c>
      <c r="H468" s="10">
        <v>43343.295509259297</v>
      </c>
      <c r="I468" s="10">
        <v>43343.441666666702</v>
      </c>
      <c r="J468" s="39">
        <v>3.5077777777777777</v>
      </c>
      <c r="K468" s="9">
        <v>2008</v>
      </c>
      <c r="L468" s="9" t="s">
        <v>4</v>
      </c>
      <c r="M468" s="9">
        <v>7301</v>
      </c>
      <c r="N468" s="8" t="s">
        <v>53</v>
      </c>
      <c r="O468" s="8" t="s">
        <v>51</v>
      </c>
      <c r="P468" s="12">
        <v>315305.44500000001</v>
      </c>
      <c r="Q468" s="27">
        <v>6100616.1430000002</v>
      </c>
      <c r="R468" s="27" t="s">
        <v>254</v>
      </c>
    </row>
    <row r="469" spans="3:18">
      <c r="C469" s="8">
        <v>201800350</v>
      </c>
      <c r="D469" s="8">
        <v>7</v>
      </c>
      <c r="E469" s="8">
        <v>1</v>
      </c>
      <c r="F469" s="8">
        <v>5</v>
      </c>
      <c r="G469" s="9">
        <v>2</v>
      </c>
      <c r="H469" s="10">
        <v>43332.631759259297</v>
      </c>
      <c r="I469" s="10">
        <v>43332.719548611101</v>
      </c>
      <c r="J469" s="39">
        <v>2.1069444444444443</v>
      </c>
      <c r="K469" s="9">
        <v>2008</v>
      </c>
      <c r="L469" s="9" t="s">
        <v>4</v>
      </c>
      <c r="M469" s="9">
        <v>7304</v>
      </c>
      <c r="N469" s="8" t="s">
        <v>92</v>
      </c>
      <c r="O469" s="8" t="s">
        <v>51</v>
      </c>
      <c r="P469" s="12">
        <v>309014.78000000003</v>
      </c>
      <c r="Q469" s="27">
        <v>6101589.5199999996</v>
      </c>
      <c r="R469" s="27" t="s">
        <v>236</v>
      </c>
    </row>
    <row r="470" spans="3:18">
      <c r="C470" s="8">
        <v>201800393</v>
      </c>
      <c r="D470" s="8">
        <v>7</v>
      </c>
      <c r="E470" s="8">
        <v>3</v>
      </c>
      <c r="F470" s="8">
        <v>225</v>
      </c>
      <c r="G470" s="9">
        <v>2</v>
      </c>
      <c r="H470" s="10">
        <v>43357.424479166701</v>
      </c>
      <c r="I470" s="10">
        <v>43357.546620370398</v>
      </c>
      <c r="J470" s="39">
        <v>2.9313888888888888</v>
      </c>
      <c r="K470" s="9">
        <v>2008</v>
      </c>
      <c r="L470" s="9" t="s">
        <v>4</v>
      </c>
      <c r="M470" s="9">
        <v>7304</v>
      </c>
      <c r="N470" s="8" t="s">
        <v>92</v>
      </c>
      <c r="O470" s="8" t="s">
        <v>51</v>
      </c>
      <c r="P470" s="12">
        <v>306899.30800000002</v>
      </c>
      <c r="Q470" s="27">
        <v>6103320.1969999997</v>
      </c>
      <c r="R470" s="27" t="s">
        <v>262</v>
      </c>
    </row>
    <row r="471" spans="3:18">
      <c r="C471" s="8">
        <v>201800086</v>
      </c>
      <c r="D471" s="8">
        <v>7</v>
      </c>
      <c r="E471" s="8">
        <v>7</v>
      </c>
      <c r="F471" s="8">
        <v>125</v>
      </c>
      <c r="G471" s="9">
        <v>15</v>
      </c>
      <c r="H471" s="10">
        <v>43160.656944444403</v>
      </c>
      <c r="I471" s="10">
        <v>43160.710416666698</v>
      </c>
      <c r="J471" s="39">
        <v>1.2833333333333334</v>
      </c>
      <c r="K471" s="9">
        <v>2203</v>
      </c>
      <c r="L471" s="9" t="s">
        <v>4</v>
      </c>
      <c r="M471" s="9">
        <v>7301</v>
      </c>
      <c r="N471" s="8" t="s">
        <v>53</v>
      </c>
      <c r="O471" s="8" t="s">
        <v>51</v>
      </c>
      <c r="P471" s="12">
        <v>305101.929</v>
      </c>
      <c r="Q471" s="27">
        <v>6118749.415</v>
      </c>
      <c r="R471" s="27" t="s">
        <v>95</v>
      </c>
    </row>
    <row r="472" spans="3:18">
      <c r="C472" s="8">
        <v>201800034</v>
      </c>
      <c r="D472" s="8">
        <v>7</v>
      </c>
      <c r="E472" s="8">
        <v>1</v>
      </c>
      <c r="F472" s="8">
        <v>75</v>
      </c>
      <c r="G472" s="9">
        <v>83</v>
      </c>
      <c r="H472" s="10">
        <v>43147.917361111096</v>
      </c>
      <c r="I472" s="10">
        <v>43147.954861111102</v>
      </c>
      <c r="J472" s="39">
        <v>0.9</v>
      </c>
      <c r="K472" s="9">
        <v>2302</v>
      </c>
      <c r="L472" s="9" t="s">
        <v>4</v>
      </c>
      <c r="M472" s="9">
        <v>7301</v>
      </c>
      <c r="N472" s="8" t="s">
        <v>53</v>
      </c>
      <c r="O472" s="8" t="s">
        <v>51</v>
      </c>
      <c r="P472" s="12">
        <v>304146.05</v>
      </c>
      <c r="Q472" s="27">
        <v>6110566.8600000003</v>
      </c>
      <c r="R472" s="27" t="s">
        <v>80</v>
      </c>
    </row>
    <row r="473" spans="3:18">
      <c r="C473" s="8">
        <v>201800032</v>
      </c>
      <c r="D473" s="8">
        <v>7</v>
      </c>
      <c r="E473" s="8">
        <v>1</v>
      </c>
      <c r="F473" s="8">
        <v>75</v>
      </c>
      <c r="G473" s="9">
        <v>83</v>
      </c>
      <c r="H473" s="10">
        <v>43146.895833333299</v>
      </c>
      <c r="I473" s="10">
        <v>43146.9375</v>
      </c>
      <c r="J473" s="39">
        <v>1</v>
      </c>
      <c r="K473" s="9">
        <v>2304</v>
      </c>
      <c r="L473" s="9" t="s">
        <v>4</v>
      </c>
      <c r="M473" s="9">
        <v>7301</v>
      </c>
      <c r="N473" s="8" t="s">
        <v>53</v>
      </c>
      <c r="O473" s="8" t="s">
        <v>51</v>
      </c>
      <c r="P473" s="12">
        <v>304146.05</v>
      </c>
      <c r="Q473" s="27">
        <v>6110566.8600000003</v>
      </c>
      <c r="R473" s="27" t="s">
        <v>80</v>
      </c>
    </row>
    <row r="474" spans="3:18">
      <c r="C474" s="8">
        <v>201800033</v>
      </c>
      <c r="D474" s="8">
        <v>7</v>
      </c>
      <c r="E474" s="8">
        <v>1</v>
      </c>
      <c r="F474" s="8">
        <v>25</v>
      </c>
      <c r="G474" s="9">
        <v>29</v>
      </c>
      <c r="H474" s="10">
        <v>43146.901388888902</v>
      </c>
      <c r="I474" s="10">
        <v>43146.909722222197</v>
      </c>
      <c r="J474" s="39">
        <v>0.2</v>
      </c>
      <c r="K474" s="9">
        <v>2304</v>
      </c>
      <c r="L474" s="9" t="s">
        <v>4</v>
      </c>
      <c r="M474" s="9">
        <v>7301</v>
      </c>
      <c r="N474" s="8" t="s">
        <v>53</v>
      </c>
      <c r="O474" s="8" t="s">
        <v>51</v>
      </c>
      <c r="P474" s="12">
        <v>308614.27</v>
      </c>
      <c r="Q474" s="27">
        <v>6104973.3300000001</v>
      </c>
      <c r="R474" s="27" t="s">
        <v>81</v>
      </c>
    </row>
    <row r="475" spans="3:18">
      <c r="C475" s="8">
        <v>201800036</v>
      </c>
      <c r="D475" s="8">
        <v>7</v>
      </c>
      <c r="E475" s="8">
        <v>1</v>
      </c>
      <c r="F475" s="8">
        <v>5</v>
      </c>
      <c r="G475" s="9">
        <v>1</v>
      </c>
      <c r="H475" s="10">
        <v>43149.434027777803</v>
      </c>
      <c r="I475" s="10">
        <v>43149.538194444402</v>
      </c>
      <c r="J475" s="39">
        <v>2.5</v>
      </c>
      <c r="K475" s="9">
        <v>2304</v>
      </c>
      <c r="L475" s="9" t="s">
        <v>4</v>
      </c>
      <c r="M475" s="9">
        <v>7301</v>
      </c>
      <c r="N475" s="8" t="s">
        <v>53</v>
      </c>
      <c r="O475" s="8" t="s">
        <v>51</v>
      </c>
      <c r="P475" s="12">
        <v>313934.08000000002</v>
      </c>
      <c r="Q475" s="27">
        <v>6100905.0999999996</v>
      </c>
      <c r="R475" s="27" t="s">
        <v>83</v>
      </c>
    </row>
    <row r="476" spans="3:18">
      <c r="C476" s="8">
        <v>201800042</v>
      </c>
      <c r="D476" s="8">
        <v>7</v>
      </c>
      <c r="E476" s="8">
        <v>1</v>
      </c>
      <c r="F476" s="8">
        <v>75</v>
      </c>
      <c r="G476" s="9">
        <v>83</v>
      </c>
      <c r="H476" s="10">
        <v>43152.9152777778</v>
      </c>
      <c r="I476" s="10">
        <v>43152.940972222197</v>
      </c>
      <c r="J476" s="39">
        <v>0.6166666666666667</v>
      </c>
      <c r="K476" s="9">
        <v>2304</v>
      </c>
      <c r="L476" s="9" t="s">
        <v>4</v>
      </c>
      <c r="M476" s="9">
        <v>7301</v>
      </c>
      <c r="N476" s="8" t="s">
        <v>53</v>
      </c>
      <c r="O476" s="8" t="s">
        <v>51</v>
      </c>
      <c r="P476" s="12">
        <v>304146.05</v>
      </c>
      <c r="Q476" s="27">
        <v>6110566.8600000003</v>
      </c>
      <c r="R476" s="27" t="s">
        <v>80</v>
      </c>
    </row>
    <row r="477" spans="3:18">
      <c r="C477" s="8">
        <v>201800387</v>
      </c>
      <c r="D477" s="8">
        <v>7</v>
      </c>
      <c r="E477" s="8">
        <v>1</v>
      </c>
      <c r="F477" s="8">
        <v>100</v>
      </c>
      <c r="G477" s="9">
        <v>55</v>
      </c>
      <c r="H477" s="10">
        <v>43350.682893518497</v>
      </c>
      <c r="I477" s="10">
        <v>43350.747650463003</v>
      </c>
      <c r="J477" s="39">
        <v>1.5541666666666667</v>
      </c>
      <c r="K477" s="9">
        <v>2304</v>
      </c>
      <c r="L477" s="9" t="s">
        <v>4</v>
      </c>
      <c r="M477" s="9">
        <v>7301</v>
      </c>
      <c r="N477" s="8" t="s">
        <v>53</v>
      </c>
      <c r="O477" s="8" t="s">
        <v>51</v>
      </c>
      <c r="P477" s="12">
        <v>311404.96000000002</v>
      </c>
      <c r="Q477" s="27">
        <v>6100608.1299999999</v>
      </c>
      <c r="R477" s="27" t="s">
        <v>259</v>
      </c>
    </row>
    <row r="478" spans="3:18">
      <c r="C478" s="8">
        <v>201800412</v>
      </c>
      <c r="D478" s="8">
        <v>7</v>
      </c>
      <c r="E478" s="8">
        <v>6</v>
      </c>
      <c r="F478" s="8">
        <v>71</v>
      </c>
      <c r="G478" s="9">
        <v>34</v>
      </c>
      <c r="H478" s="10">
        <v>43378.804606481499</v>
      </c>
      <c r="I478" s="10">
        <v>43378.917210648098</v>
      </c>
      <c r="J478" s="39">
        <v>2.7025000000000001</v>
      </c>
      <c r="K478" s="9">
        <v>2304</v>
      </c>
      <c r="L478" s="9" t="s">
        <v>4</v>
      </c>
      <c r="M478" s="9">
        <v>7301</v>
      </c>
      <c r="N478" s="8" t="s">
        <v>53</v>
      </c>
      <c r="O478" s="8" t="s">
        <v>51</v>
      </c>
      <c r="P478" s="12">
        <v>319343.04200000002</v>
      </c>
      <c r="Q478" s="27">
        <v>6111378.8590000002</v>
      </c>
      <c r="R478" s="27" t="s">
        <v>274</v>
      </c>
    </row>
    <row r="479" spans="3:18">
      <c r="C479" s="8">
        <v>201800434</v>
      </c>
      <c r="D479" s="8">
        <v>7</v>
      </c>
      <c r="E479" s="8">
        <v>1</v>
      </c>
      <c r="F479" s="8">
        <v>10</v>
      </c>
      <c r="G479" s="9">
        <v>34</v>
      </c>
      <c r="H479" s="10">
        <v>43403.883067129602</v>
      </c>
      <c r="I479" s="10">
        <v>43403.919918981497</v>
      </c>
      <c r="J479" s="39">
        <v>0.88444444444444448</v>
      </c>
      <c r="K479" s="9">
        <v>2304</v>
      </c>
      <c r="L479" s="9" t="s">
        <v>4</v>
      </c>
      <c r="M479" s="9">
        <v>7301</v>
      </c>
      <c r="N479" s="8" t="s">
        <v>53</v>
      </c>
      <c r="O479" s="8" t="s">
        <v>51</v>
      </c>
      <c r="P479" s="12">
        <v>309372.21000000002</v>
      </c>
      <c r="Q479" s="27">
        <v>6114675.0800000001</v>
      </c>
      <c r="R479" s="27" t="s">
        <v>290</v>
      </c>
    </row>
    <row r="480" spans="3:18">
      <c r="C480" s="8">
        <v>201800154</v>
      </c>
      <c r="D480" s="8">
        <v>7</v>
      </c>
      <c r="E480" s="8">
        <v>1</v>
      </c>
      <c r="F480" s="8">
        <v>75</v>
      </c>
      <c r="G480" s="9">
        <v>83</v>
      </c>
      <c r="H480" s="10">
        <v>43215.896620370397</v>
      </c>
      <c r="I480" s="10">
        <v>43216.001597222203</v>
      </c>
      <c r="J480" s="39">
        <v>2.5194444444444444</v>
      </c>
      <c r="K480" s="9">
        <v>2305</v>
      </c>
      <c r="L480" s="9" t="s">
        <v>4</v>
      </c>
      <c r="M480" s="9">
        <v>7301</v>
      </c>
      <c r="N480" s="8" t="s">
        <v>53</v>
      </c>
      <c r="O480" s="8" t="s">
        <v>51</v>
      </c>
      <c r="P480" s="12">
        <v>304157.45</v>
      </c>
      <c r="Q480" s="27">
        <v>6110566.8600000003</v>
      </c>
      <c r="R480" s="27" t="s">
        <v>141</v>
      </c>
    </row>
    <row r="481" spans="3:18">
      <c r="C481" s="8">
        <v>201800188</v>
      </c>
      <c r="D481" s="8">
        <v>7</v>
      </c>
      <c r="E481" s="8">
        <v>1</v>
      </c>
      <c r="F481" s="8">
        <v>30</v>
      </c>
      <c r="G481" s="9">
        <v>7</v>
      </c>
      <c r="H481" s="10">
        <v>43240.688935185201</v>
      </c>
      <c r="I481" s="10">
        <v>43240.729166666701</v>
      </c>
      <c r="J481" s="39">
        <v>0.9655555555555555</v>
      </c>
      <c r="K481" s="9">
        <v>2305</v>
      </c>
      <c r="L481" s="9" t="s">
        <v>4</v>
      </c>
      <c r="M481" s="9">
        <v>7301</v>
      </c>
      <c r="N481" s="8" t="s">
        <v>53</v>
      </c>
      <c r="O481" s="8" t="s">
        <v>51</v>
      </c>
      <c r="P481" s="12">
        <v>304255.55</v>
      </c>
      <c r="Q481" s="27">
        <v>6120211.5499999998</v>
      </c>
      <c r="R481" s="27" t="s">
        <v>157</v>
      </c>
    </row>
    <row r="482" spans="3:18">
      <c r="C482" s="8">
        <v>201800225</v>
      </c>
      <c r="D482" s="8">
        <v>7</v>
      </c>
      <c r="E482" s="8">
        <v>1</v>
      </c>
      <c r="F482" s="8">
        <v>45</v>
      </c>
      <c r="G482" s="9">
        <v>62</v>
      </c>
      <c r="H482" s="10">
        <v>43254.6640162037</v>
      </c>
      <c r="I482" s="10">
        <v>43254.729166666701</v>
      </c>
      <c r="J482" s="39">
        <v>1.5636111111111111</v>
      </c>
      <c r="K482" s="9">
        <v>2305</v>
      </c>
      <c r="L482" s="9" t="s">
        <v>4</v>
      </c>
      <c r="M482" s="9">
        <v>7301</v>
      </c>
      <c r="N482" s="8" t="s">
        <v>53</v>
      </c>
      <c r="O482" s="8" t="s">
        <v>51</v>
      </c>
      <c r="P482" s="12">
        <v>310069.21000000002</v>
      </c>
      <c r="Q482" s="27">
        <v>6103856.5700000003</v>
      </c>
      <c r="R482" s="27" t="s">
        <v>153</v>
      </c>
    </row>
    <row r="483" spans="3:18">
      <c r="C483" s="8">
        <v>201800364</v>
      </c>
      <c r="D483" s="8">
        <v>7</v>
      </c>
      <c r="E483" s="8">
        <v>1</v>
      </c>
      <c r="F483" s="8">
        <v>45</v>
      </c>
      <c r="G483" s="9">
        <v>112</v>
      </c>
      <c r="H483" s="10">
        <v>43338.329004629602</v>
      </c>
      <c r="I483" s="10">
        <v>43338.444444444402</v>
      </c>
      <c r="J483" s="39">
        <v>2.7705555555555557</v>
      </c>
      <c r="K483" s="9">
        <v>2305</v>
      </c>
      <c r="L483" s="9" t="s">
        <v>4</v>
      </c>
      <c r="M483" s="9">
        <v>7301</v>
      </c>
      <c r="N483" s="8" t="s">
        <v>53</v>
      </c>
      <c r="O483" s="8" t="s">
        <v>51</v>
      </c>
      <c r="P483" s="12">
        <v>305169.33500000002</v>
      </c>
      <c r="Q483" s="27">
        <v>6113691.4589999998</v>
      </c>
      <c r="R483" s="27" t="s">
        <v>246</v>
      </c>
    </row>
    <row r="484" spans="3:18">
      <c r="C484" s="8">
        <v>201800371</v>
      </c>
      <c r="D484" s="8">
        <v>7</v>
      </c>
      <c r="E484" s="8">
        <v>1</v>
      </c>
      <c r="F484" s="8">
        <v>25</v>
      </c>
      <c r="G484" s="9">
        <v>17</v>
      </c>
      <c r="H484" s="10">
        <v>43340.582245370402</v>
      </c>
      <c r="I484" s="10">
        <v>43340.734293981499</v>
      </c>
      <c r="J484" s="39">
        <v>3.6491666666666664</v>
      </c>
      <c r="K484" s="9">
        <v>2305</v>
      </c>
      <c r="L484" s="9" t="s">
        <v>4</v>
      </c>
      <c r="M484" s="9">
        <v>7301</v>
      </c>
      <c r="N484" s="8" t="s">
        <v>53</v>
      </c>
      <c r="O484" s="8" t="s">
        <v>51</v>
      </c>
      <c r="P484" s="12">
        <v>319598.08000000002</v>
      </c>
      <c r="Q484" s="27">
        <v>6111502.04</v>
      </c>
      <c r="R484" s="27" t="s">
        <v>252</v>
      </c>
    </row>
    <row r="485" spans="3:18">
      <c r="C485" s="8">
        <v>201800443</v>
      </c>
      <c r="D485" s="8">
        <v>7</v>
      </c>
      <c r="E485" s="8">
        <v>1</v>
      </c>
      <c r="F485" s="8">
        <v>10</v>
      </c>
      <c r="G485" s="9">
        <v>7</v>
      </c>
      <c r="H485" s="10">
        <v>43413.864606481497</v>
      </c>
      <c r="I485" s="10">
        <v>43414.015555555598</v>
      </c>
      <c r="J485" s="39">
        <v>3.6227777777777779</v>
      </c>
      <c r="K485" s="9">
        <v>2305</v>
      </c>
      <c r="L485" s="9" t="s">
        <v>4</v>
      </c>
      <c r="M485" s="9">
        <v>7301</v>
      </c>
      <c r="N485" s="8" t="s">
        <v>53</v>
      </c>
      <c r="O485" s="8" t="s">
        <v>51</v>
      </c>
      <c r="P485" s="12">
        <v>320562.93</v>
      </c>
      <c r="Q485" s="27">
        <v>6111392.3499999996</v>
      </c>
      <c r="R485" s="27" t="s">
        <v>295</v>
      </c>
    </row>
    <row r="486" spans="3:18">
      <c r="C486" s="8">
        <v>201800271</v>
      </c>
      <c r="D486" s="8">
        <v>7</v>
      </c>
      <c r="E486" s="8">
        <v>1</v>
      </c>
      <c r="F486" s="8">
        <v>5</v>
      </c>
      <c r="G486" s="9">
        <v>2</v>
      </c>
      <c r="H486" s="10">
        <v>43262.573726851799</v>
      </c>
      <c r="I486" s="10">
        <v>43262.724722222199</v>
      </c>
      <c r="J486" s="39">
        <v>3.6238888888888887</v>
      </c>
      <c r="K486" s="9">
        <v>2305</v>
      </c>
      <c r="L486" s="9" t="s">
        <v>4</v>
      </c>
      <c r="M486" s="9">
        <v>7304</v>
      </c>
      <c r="N486" s="8" t="s">
        <v>92</v>
      </c>
      <c r="O486" s="8" t="s">
        <v>51</v>
      </c>
      <c r="P486" s="12">
        <v>308052.72600000002</v>
      </c>
      <c r="Q486" s="27">
        <v>6101140.7240000004</v>
      </c>
      <c r="R486" s="27" t="s">
        <v>196</v>
      </c>
    </row>
    <row r="487" spans="3:18">
      <c r="C487" s="8">
        <v>201800261</v>
      </c>
      <c r="D487" s="8">
        <v>7</v>
      </c>
      <c r="E487" s="8">
        <v>1</v>
      </c>
      <c r="F487" s="8">
        <v>10</v>
      </c>
      <c r="G487" s="9">
        <v>1</v>
      </c>
      <c r="H487" s="10">
        <v>43268.560138888897</v>
      </c>
      <c r="I487" s="10">
        <v>43268.646284722199</v>
      </c>
      <c r="J487" s="39">
        <v>2.0674999999999999</v>
      </c>
      <c r="K487" s="9">
        <v>2305</v>
      </c>
      <c r="L487" s="9" t="s">
        <v>4</v>
      </c>
      <c r="M487" s="9">
        <v>7304</v>
      </c>
      <c r="N487" s="8" t="s">
        <v>92</v>
      </c>
      <c r="O487" s="8" t="s">
        <v>51</v>
      </c>
      <c r="P487" s="12">
        <v>305543.38</v>
      </c>
      <c r="Q487" s="27">
        <v>6105099.0599999996</v>
      </c>
      <c r="R487" s="27" t="s">
        <v>190</v>
      </c>
    </row>
    <row r="488" spans="3:18">
      <c r="C488" s="8">
        <v>201800010</v>
      </c>
      <c r="D488" s="8">
        <v>7</v>
      </c>
      <c r="E488" s="8">
        <v>6</v>
      </c>
      <c r="F488" s="8">
        <v>245</v>
      </c>
      <c r="G488" s="8">
        <v>5</v>
      </c>
      <c r="H488" s="10">
        <v>43120.727083333302</v>
      </c>
      <c r="I488" s="10">
        <v>43120.868055555598</v>
      </c>
      <c r="J488" s="11">
        <v>3.3833333333333333</v>
      </c>
      <c r="K488" s="9">
        <v>2401</v>
      </c>
      <c r="L488" s="9" t="s">
        <v>4</v>
      </c>
      <c r="M488" s="9">
        <v>7301</v>
      </c>
      <c r="N488" s="8" t="s">
        <v>53</v>
      </c>
      <c r="O488" s="11" t="s">
        <v>51</v>
      </c>
      <c r="P488" s="11">
        <v>313674.33</v>
      </c>
      <c r="Q488" s="11">
        <v>6115521.7599999998</v>
      </c>
      <c r="R488" s="30" t="s">
        <v>62</v>
      </c>
    </row>
    <row r="489" spans="3:18">
      <c r="C489" s="8">
        <v>201800037</v>
      </c>
      <c r="D489" s="8">
        <v>7</v>
      </c>
      <c r="E489" s="8">
        <v>2</v>
      </c>
      <c r="F489" s="8">
        <v>40</v>
      </c>
      <c r="G489" s="9">
        <v>10</v>
      </c>
      <c r="H489" s="10">
        <v>43150.672222222202</v>
      </c>
      <c r="I489" s="10">
        <v>43150.770833333299</v>
      </c>
      <c r="J489" s="39">
        <v>2.3666666666666667</v>
      </c>
      <c r="K489" s="9">
        <v>2401</v>
      </c>
      <c r="L489" s="9" t="s">
        <v>4</v>
      </c>
      <c r="M489" s="9">
        <v>7301</v>
      </c>
      <c r="N489" s="8" t="s">
        <v>53</v>
      </c>
      <c r="O489" s="8" t="s">
        <v>51</v>
      </c>
      <c r="P489" s="12">
        <v>302296.97700000001</v>
      </c>
      <c r="Q489" s="27">
        <v>6111625.642</v>
      </c>
      <c r="R489" s="27" t="s">
        <v>84</v>
      </c>
    </row>
    <row r="490" spans="3:18">
      <c r="C490" s="8">
        <v>201800164</v>
      </c>
      <c r="D490" s="8">
        <v>7</v>
      </c>
      <c r="E490" s="8">
        <v>26</v>
      </c>
      <c r="F490" s="8">
        <v>1018</v>
      </c>
      <c r="G490" s="9">
        <v>174</v>
      </c>
      <c r="H490" s="10">
        <v>43225.362835648099</v>
      </c>
      <c r="I490" s="10">
        <v>43225.402337963002</v>
      </c>
      <c r="J490" s="39">
        <v>0.94805555555555554</v>
      </c>
      <c r="K490" s="9">
        <v>2401</v>
      </c>
      <c r="L490" s="9" t="s">
        <v>4</v>
      </c>
      <c r="M490" s="9">
        <v>7301</v>
      </c>
      <c r="N490" s="8" t="s">
        <v>53</v>
      </c>
      <c r="O490" s="8" t="s">
        <v>51</v>
      </c>
      <c r="P490" s="12">
        <v>311163.95899999997</v>
      </c>
      <c r="Q490" s="27">
        <v>6102426.5140000004</v>
      </c>
      <c r="R490" s="27" t="s">
        <v>150</v>
      </c>
    </row>
    <row r="491" spans="3:18">
      <c r="C491" s="8">
        <v>201800298</v>
      </c>
      <c r="D491" s="8">
        <v>7</v>
      </c>
      <c r="E491" s="8">
        <v>1</v>
      </c>
      <c r="F491" s="8">
        <v>25</v>
      </c>
      <c r="G491" s="9">
        <v>29</v>
      </c>
      <c r="H491" s="10">
        <v>43292.729467592602</v>
      </c>
      <c r="I491" s="10">
        <v>43292.814490740697</v>
      </c>
      <c r="J491" s="39">
        <v>2.0405555555555557</v>
      </c>
      <c r="K491" s="9">
        <v>2401</v>
      </c>
      <c r="L491" s="9" t="s">
        <v>4</v>
      </c>
      <c r="M491" s="9">
        <v>7301</v>
      </c>
      <c r="N491" s="8" t="s">
        <v>53</v>
      </c>
      <c r="O491" s="8" t="s">
        <v>51</v>
      </c>
      <c r="P491" s="12">
        <v>308614.27</v>
      </c>
      <c r="Q491" s="27">
        <v>6104973.3300000001</v>
      </c>
      <c r="R491" s="27" t="s">
        <v>81</v>
      </c>
    </row>
    <row r="492" spans="3:18">
      <c r="C492" s="8">
        <v>201800314</v>
      </c>
      <c r="D492" s="8">
        <v>7</v>
      </c>
      <c r="E492" s="8">
        <v>1</v>
      </c>
      <c r="F492" s="8">
        <v>5</v>
      </c>
      <c r="G492" s="9">
        <v>8</v>
      </c>
      <c r="H492" s="10">
        <v>43305.683599536998</v>
      </c>
      <c r="I492" s="10">
        <v>43305.766909722202</v>
      </c>
      <c r="J492" s="39">
        <v>1.9994444444444444</v>
      </c>
      <c r="K492" s="9">
        <v>2401</v>
      </c>
      <c r="L492" s="9" t="s">
        <v>4</v>
      </c>
      <c r="M492" s="9">
        <v>7301</v>
      </c>
      <c r="N492" s="8" t="s">
        <v>53</v>
      </c>
      <c r="O492" s="8" t="s">
        <v>51</v>
      </c>
      <c r="P492" s="12">
        <v>307736.86</v>
      </c>
      <c r="Q492" s="27">
        <v>6115318.5099999998</v>
      </c>
      <c r="R492" s="27" t="s">
        <v>217</v>
      </c>
    </row>
    <row r="493" spans="3:18">
      <c r="C493" s="8">
        <v>201800352</v>
      </c>
      <c r="D493" s="8">
        <v>7</v>
      </c>
      <c r="E493" s="8">
        <v>1</v>
      </c>
      <c r="F493" s="8">
        <v>25</v>
      </c>
      <c r="G493" s="9">
        <v>29</v>
      </c>
      <c r="H493" s="10">
        <v>43334.3840277778</v>
      </c>
      <c r="I493" s="10">
        <v>43334.409143518496</v>
      </c>
      <c r="J493" s="39">
        <v>0.60277777777777775</v>
      </c>
      <c r="K493" s="9">
        <v>2401</v>
      </c>
      <c r="L493" s="9" t="s">
        <v>4</v>
      </c>
      <c r="M493" s="9">
        <v>7301</v>
      </c>
      <c r="N493" s="8" t="s">
        <v>53</v>
      </c>
      <c r="O493" s="8" t="s">
        <v>51</v>
      </c>
      <c r="P493" s="12">
        <v>308625.67</v>
      </c>
      <c r="Q493" s="27">
        <v>6104973.3300000001</v>
      </c>
      <c r="R493" s="27" t="s">
        <v>238</v>
      </c>
    </row>
    <row r="494" spans="3:18">
      <c r="C494" s="8">
        <v>201800356</v>
      </c>
      <c r="D494" s="8">
        <v>7</v>
      </c>
      <c r="E494" s="8">
        <v>1</v>
      </c>
      <c r="F494" s="8">
        <v>25</v>
      </c>
      <c r="G494" s="9">
        <v>29</v>
      </c>
      <c r="H494" s="10">
        <v>43335.435300925899</v>
      </c>
      <c r="I494" s="10">
        <v>43335.603761574101</v>
      </c>
      <c r="J494" s="39">
        <v>4.0430555555555552</v>
      </c>
      <c r="K494" s="9">
        <v>2401</v>
      </c>
      <c r="L494" s="9" t="s">
        <v>4</v>
      </c>
      <c r="M494" s="9">
        <v>7301</v>
      </c>
      <c r="N494" s="8" t="s">
        <v>53</v>
      </c>
      <c r="O494" s="8" t="s">
        <v>51</v>
      </c>
      <c r="P494" s="12">
        <v>308625.67</v>
      </c>
      <c r="Q494" s="27">
        <v>6104973.3300000001</v>
      </c>
      <c r="R494" s="27" t="s">
        <v>238</v>
      </c>
    </row>
    <row r="495" spans="3:18">
      <c r="C495" s="8">
        <v>201800365</v>
      </c>
      <c r="D495" s="8">
        <v>7</v>
      </c>
      <c r="E495" s="8">
        <v>1</v>
      </c>
      <c r="F495" s="8">
        <v>300</v>
      </c>
      <c r="G495" s="9">
        <v>177</v>
      </c>
      <c r="H495" s="10">
        <v>43338.796307870398</v>
      </c>
      <c r="I495" s="10">
        <v>43338.869918981502</v>
      </c>
      <c r="J495" s="39">
        <v>1.7666666666666666</v>
      </c>
      <c r="K495" s="9">
        <v>2401</v>
      </c>
      <c r="L495" s="9" t="s">
        <v>4</v>
      </c>
      <c r="M495" s="9">
        <v>7301</v>
      </c>
      <c r="N495" s="8" t="s">
        <v>53</v>
      </c>
      <c r="O495" s="8" t="s">
        <v>51</v>
      </c>
      <c r="P495" s="12">
        <v>303024.31</v>
      </c>
      <c r="Q495" s="27">
        <v>6116870.9000000004</v>
      </c>
      <c r="R495" s="27" t="s">
        <v>247</v>
      </c>
    </row>
    <row r="496" spans="3:18">
      <c r="C496" s="8">
        <v>201800385</v>
      </c>
      <c r="D496" s="8">
        <v>7</v>
      </c>
      <c r="E496" s="8">
        <v>17</v>
      </c>
      <c r="F496" s="8">
        <v>483</v>
      </c>
      <c r="G496" s="9">
        <v>35</v>
      </c>
      <c r="H496" s="10">
        <v>43348.869606481501</v>
      </c>
      <c r="I496" s="10">
        <v>43348.921990740702</v>
      </c>
      <c r="J496" s="39">
        <v>1.2572222222222222</v>
      </c>
      <c r="K496" s="9">
        <v>2401</v>
      </c>
      <c r="L496" s="9" t="s">
        <v>4</v>
      </c>
      <c r="M496" s="9">
        <v>7301</v>
      </c>
      <c r="N496" s="8" t="s">
        <v>53</v>
      </c>
      <c r="O496" s="8" t="s">
        <v>51</v>
      </c>
      <c r="P496" s="12">
        <v>311366.89899999998</v>
      </c>
      <c r="Q496" s="27">
        <v>6101940.2199999997</v>
      </c>
      <c r="R496" s="27" t="s">
        <v>171</v>
      </c>
    </row>
    <row r="497" spans="3:18">
      <c r="C497" s="8">
        <v>201800417</v>
      </c>
      <c r="D497" s="8">
        <v>7</v>
      </c>
      <c r="E497" s="8">
        <v>1</v>
      </c>
      <c r="F497" s="8">
        <v>100</v>
      </c>
      <c r="G497" s="9">
        <v>39</v>
      </c>
      <c r="H497" s="10">
        <v>43383.595173611102</v>
      </c>
      <c r="I497" s="10">
        <v>43383.606388888897</v>
      </c>
      <c r="J497" s="39">
        <v>0.26916666666666667</v>
      </c>
      <c r="K497" s="9">
        <v>2401</v>
      </c>
      <c r="L497" s="9" t="s">
        <v>4</v>
      </c>
      <c r="M497" s="9">
        <v>7301</v>
      </c>
      <c r="N497" s="8" t="s">
        <v>53</v>
      </c>
      <c r="O497" s="8" t="s">
        <v>51</v>
      </c>
      <c r="P497" s="12">
        <v>304219.61</v>
      </c>
      <c r="Q497" s="27">
        <v>6116297</v>
      </c>
      <c r="R497" s="27" t="s">
        <v>278</v>
      </c>
    </row>
    <row r="498" spans="3:18">
      <c r="C498" s="8">
        <v>201800459</v>
      </c>
      <c r="D498" s="8">
        <v>7</v>
      </c>
      <c r="E498" s="8">
        <v>1</v>
      </c>
      <c r="F498" s="8">
        <v>50</v>
      </c>
      <c r="G498" s="9">
        <v>43</v>
      </c>
      <c r="H498" s="10">
        <v>43427.650752314803</v>
      </c>
      <c r="I498" s="10">
        <v>43427.691724536999</v>
      </c>
      <c r="J498" s="39">
        <v>0.98333333333333328</v>
      </c>
      <c r="K498" s="9">
        <v>2401</v>
      </c>
      <c r="L498" s="9" t="s">
        <v>4</v>
      </c>
      <c r="M498" s="9">
        <v>7301</v>
      </c>
      <c r="N498" s="8" t="s">
        <v>53</v>
      </c>
      <c r="O498" s="8" t="s">
        <v>51</v>
      </c>
      <c r="P498" s="12">
        <v>306931.34000000003</v>
      </c>
      <c r="Q498" s="27">
        <v>6105075.6600000001</v>
      </c>
      <c r="R498" s="27" t="s">
        <v>304</v>
      </c>
    </row>
    <row r="499" spans="3:18">
      <c r="C499" s="8">
        <v>201800046</v>
      </c>
      <c r="D499" s="8">
        <v>7</v>
      </c>
      <c r="E499" s="8">
        <v>1</v>
      </c>
      <c r="F499" s="8">
        <v>10</v>
      </c>
      <c r="G499" s="9">
        <v>1</v>
      </c>
      <c r="H499" s="10">
        <v>43155.532638888901</v>
      </c>
      <c r="I499" s="10">
        <v>43155.579861111102</v>
      </c>
      <c r="J499" s="39">
        <v>1.1333333333333333</v>
      </c>
      <c r="K499" s="9">
        <v>2401</v>
      </c>
      <c r="L499" s="9" t="s">
        <v>4</v>
      </c>
      <c r="M499" s="9">
        <v>7304</v>
      </c>
      <c r="N499" s="8" t="s">
        <v>92</v>
      </c>
      <c r="O499" s="8" t="s">
        <v>51</v>
      </c>
      <c r="P499" s="12">
        <v>305731.28100000002</v>
      </c>
      <c r="Q499" s="27">
        <v>6104835.9500000002</v>
      </c>
      <c r="R499" s="27" t="s">
        <v>93</v>
      </c>
    </row>
    <row r="500" spans="3:18">
      <c r="C500" s="8">
        <v>201800403</v>
      </c>
      <c r="D500" s="8">
        <v>7</v>
      </c>
      <c r="E500" s="8">
        <v>17</v>
      </c>
      <c r="F500" s="8">
        <v>1033</v>
      </c>
      <c r="G500" s="9">
        <v>84</v>
      </c>
      <c r="H500" s="10">
        <v>43367.369826388902</v>
      </c>
      <c r="I500" s="10">
        <v>43367.484004629601</v>
      </c>
      <c r="J500" s="39">
        <v>2.7402777777777776</v>
      </c>
      <c r="K500" s="9">
        <v>2401</v>
      </c>
      <c r="L500" s="9" t="s">
        <v>4</v>
      </c>
      <c r="M500" s="9">
        <v>7304</v>
      </c>
      <c r="N500" s="8" t="s">
        <v>92</v>
      </c>
      <c r="O500" s="8" t="s">
        <v>51</v>
      </c>
      <c r="P500" s="12">
        <v>307573.56900000002</v>
      </c>
      <c r="Q500" s="27">
        <v>6103347.1770000001</v>
      </c>
      <c r="R500" s="27" t="s">
        <v>270</v>
      </c>
    </row>
    <row r="501" spans="3:18">
      <c r="C501" s="8">
        <v>201800293</v>
      </c>
      <c r="D501" s="8">
        <v>7</v>
      </c>
      <c r="E501" s="8">
        <v>1</v>
      </c>
      <c r="F501" s="8">
        <v>25</v>
      </c>
      <c r="G501" s="9">
        <v>29</v>
      </c>
      <c r="H501" s="10">
        <v>43286.715150463002</v>
      </c>
      <c r="I501" s="10">
        <v>43286.755555555603</v>
      </c>
      <c r="J501" s="39">
        <v>0.96972222222222226</v>
      </c>
      <c r="K501" s="9">
        <v>2407</v>
      </c>
      <c r="L501" s="9" t="s">
        <v>4</v>
      </c>
      <c r="M501" s="9">
        <v>7301</v>
      </c>
      <c r="N501" s="8" t="s">
        <v>53</v>
      </c>
      <c r="O501" s="8" t="s">
        <v>51</v>
      </c>
      <c r="P501" s="12">
        <v>308614.27</v>
      </c>
      <c r="Q501" s="27">
        <v>6104973.3300000001</v>
      </c>
      <c r="R501" s="27" t="s">
        <v>207</v>
      </c>
    </row>
    <row r="502" spans="3:18">
      <c r="C502" s="8">
        <v>201800300</v>
      </c>
      <c r="D502" s="8">
        <v>7</v>
      </c>
      <c r="E502" s="8">
        <v>18</v>
      </c>
      <c r="F502" s="8">
        <v>660</v>
      </c>
      <c r="G502" s="9">
        <v>220</v>
      </c>
      <c r="H502" s="10">
        <v>43294.385023148097</v>
      </c>
      <c r="I502" s="10">
        <v>43294.587974536997</v>
      </c>
      <c r="J502" s="39">
        <v>4.8708333333333336</v>
      </c>
      <c r="K502" s="9">
        <v>2407</v>
      </c>
      <c r="L502" s="9" t="s">
        <v>4</v>
      </c>
      <c r="M502" s="9">
        <v>7301</v>
      </c>
      <c r="N502" s="8" t="s">
        <v>53</v>
      </c>
      <c r="O502" s="8" t="s">
        <v>51</v>
      </c>
      <c r="P502" s="12">
        <v>306091.25599999999</v>
      </c>
      <c r="Q502" s="27">
        <v>6115690.1519999998</v>
      </c>
      <c r="R502" s="27" t="s">
        <v>164</v>
      </c>
    </row>
    <row r="503" spans="3:18">
      <c r="C503" s="8">
        <v>201800319</v>
      </c>
      <c r="D503" s="8">
        <v>7</v>
      </c>
      <c r="E503" s="8">
        <v>1</v>
      </c>
      <c r="F503" s="8">
        <v>25</v>
      </c>
      <c r="G503" s="9">
        <v>40</v>
      </c>
      <c r="H503" s="10">
        <v>43312.626388888901</v>
      </c>
      <c r="I503" s="10">
        <v>43312.690671296303</v>
      </c>
      <c r="J503" s="39">
        <v>1.5427777777777778</v>
      </c>
      <c r="K503" s="9">
        <v>2407</v>
      </c>
      <c r="L503" s="9" t="s">
        <v>4</v>
      </c>
      <c r="M503" s="9">
        <v>7301</v>
      </c>
      <c r="N503" s="8" t="s">
        <v>53</v>
      </c>
      <c r="O503" s="8" t="s">
        <v>51</v>
      </c>
      <c r="P503" s="12">
        <v>309142.3</v>
      </c>
      <c r="Q503" s="27">
        <v>6104749.46</v>
      </c>
      <c r="R503" s="27" t="s">
        <v>219</v>
      </c>
    </row>
    <row r="504" spans="3:18">
      <c r="C504" s="8">
        <v>201800301</v>
      </c>
      <c r="D504" s="8">
        <v>7</v>
      </c>
      <c r="E504" s="8">
        <v>11</v>
      </c>
      <c r="F504" s="8">
        <v>148</v>
      </c>
      <c r="G504" s="9">
        <v>78</v>
      </c>
      <c r="H504" s="10">
        <v>43294.4714467593</v>
      </c>
      <c r="I504" s="10">
        <v>43294.529120370396</v>
      </c>
      <c r="J504" s="39">
        <v>1.3841666666666668</v>
      </c>
      <c r="K504" s="9">
        <v>2407</v>
      </c>
      <c r="L504" s="9" t="s">
        <v>4</v>
      </c>
      <c r="M504" s="9">
        <v>7304</v>
      </c>
      <c r="N504" s="8" t="s">
        <v>92</v>
      </c>
      <c r="O504" s="8" t="s">
        <v>51</v>
      </c>
      <c r="P504" s="12">
        <v>307757.20699999999</v>
      </c>
      <c r="Q504" s="27">
        <v>6101658.9840000002</v>
      </c>
      <c r="R504" s="27" t="s">
        <v>210</v>
      </c>
    </row>
    <row r="505" spans="3:18">
      <c r="C505" s="8">
        <v>201800405</v>
      </c>
      <c r="D505" s="8">
        <v>7</v>
      </c>
      <c r="E505" s="8">
        <v>2</v>
      </c>
      <c r="F505" s="8">
        <v>40</v>
      </c>
      <c r="G505" s="9">
        <v>4</v>
      </c>
      <c r="H505" s="10">
        <v>43368.563888888901</v>
      </c>
      <c r="I505" s="10">
        <v>43368.692361111098</v>
      </c>
      <c r="J505" s="39">
        <v>3.0833333333333335</v>
      </c>
      <c r="K505" s="9">
        <v>2605</v>
      </c>
      <c r="L505" s="9" t="s">
        <v>4</v>
      </c>
      <c r="M505" s="9">
        <v>7301</v>
      </c>
      <c r="N505" s="8" t="s">
        <v>53</v>
      </c>
      <c r="O505" s="8" t="s">
        <v>51</v>
      </c>
      <c r="P505" s="12">
        <v>315717.96399999998</v>
      </c>
      <c r="Q505" s="27">
        <v>6112557.2970000003</v>
      </c>
      <c r="R505" s="27" t="s">
        <v>272</v>
      </c>
    </row>
    <row r="506" spans="3:18">
      <c r="C506" s="8">
        <v>201800458</v>
      </c>
      <c r="D506" s="8">
        <v>7</v>
      </c>
      <c r="E506" s="8">
        <v>5</v>
      </c>
      <c r="F506" s="8">
        <v>85</v>
      </c>
      <c r="G506" s="9">
        <v>16</v>
      </c>
      <c r="H506" s="10">
        <v>43424.419166666703</v>
      </c>
      <c r="I506" s="10">
        <v>43424.748796296299</v>
      </c>
      <c r="J506" s="39">
        <v>7.9211111111111112</v>
      </c>
      <c r="K506" s="9">
        <v>2605</v>
      </c>
      <c r="L506" s="9" t="s">
        <v>4</v>
      </c>
      <c r="M506" s="9">
        <v>7301</v>
      </c>
      <c r="N506" s="8" t="s">
        <v>53</v>
      </c>
      <c r="O506" s="8" t="s">
        <v>51</v>
      </c>
      <c r="P506" s="12">
        <v>305440.94</v>
      </c>
      <c r="Q506" s="27">
        <v>6114283.3700000001</v>
      </c>
      <c r="R506" s="27" t="s">
        <v>303</v>
      </c>
    </row>
    <row r="507" spans="3:18">
      <c r="C507" s="8">
        <v>201800155</v>
      </c>
      <c r="D507" s="8">
        <v>7</v>
      </c>
      <c r="E507" s="8">
        <v>1</v>
      </c>
      <c r="F507" s="8">
        <v>15</v>
      </c>
      <c r="G507" s="9">
        <v>13</v>
      </c>
      <c r="H507" s="10">
        <v>43216.368009259299</v>
      </c>
      <c r="I507" s="10">
        <v>43216.466134259303</v>
      </c>
      <c r="J507" s="39">
        <v>2.355</v>
      </c>
      <c r="K507" s="9">
        <v>2607</v>
      </c>
      <c r="L507" s="9" t="s">
        <v>4</v>
      </c>
      <c r="M507" s="9">
        <v>7301</v>
      </c>
      <c r="N507" s="8" t="s">
        <v>53</v>
      </c>
      <c r="O507" s="8" t="s">
        <v>51</v>
      </c>
      <c r="P507" s="12">
        <v>314436.81</v>
      </c>
      <c r="Q507" s="27">
        <v>6111192.3899999997</v>
      </c>
      <c r="R507" s="27" t="s">
        <v>142</v>
      </c>
    </row>
    <row r="508" spans="3:18">
      <c r="C508" s="8">
        <v>201800321</v>
      </c>
      <c r="D508" s="8">
        <v>7</v>
      </c>
      <c r="E508" s="8">
        <v>15</v>
      </c>
      <c r="F508" s="8">
        <v>550</v>
      </c>
      <c r="G508" s="9">
        <v>67</v>
      </c>
      <c r="H508" s="10">
        <v>43313.416666666701</v>
      </c>
      <c r="I508" s="10">
        <v>43313.675462963001</v>
      </c>
      <c r="J508" s="39">
        <v>6.2111111111111112</v>
      </c>
      <c r="K508" s="9">
        <v>2607</v>
      </c>
      <c r="L508" s="9" t="s">
        <v>4</v>
      </c>
      <c r="M508" s="9">
        <v>7301</v>
      </c>
      <c r="N508" s="8" t="s">
        <v>53</v>
      </c>
      <c r="O508" s="8" t="s">
        <v>51</v>
      </c>
      <c r="P508" s="12">
        <v>304283.26799999998</v>
      </c>
      <c r="Q508" s="27">
        <v>6114698.3789999997</v>
      </c>
      <c r="R508" s="27" t="s">
        <v>220</v>
      </c>
    </row>
    <row r="509" spans="3:18">
      <c r="C509" s="8">
        <v>201800335</v>
      </c>
      <c r="D509" s="8">
        <v>7</v>
      </c>
      <c r="E509" s="8">
        <v>6</v>
      </c>
      <c r="F509" s="8">
        <v>2315</v>
      </c>
      <c r="G509" s="9">
        <v>21</v>
      </c>
      <c r="H509" s="10">
        <v>43321.411064814798</v>
      </c>
      <c r="I509" s="10">
        <v>43321.411423611098</v>
      </c>
      <c r="J509" s="39">
        <v>8.611111111111111E-3</v>
      </c>
      <c r="K509" s="9">
        <v>2607</v>
      </c>
      <c r="L509" s="9" t="s">
        <v>4</v>
      </c>
      <c r="M509" s="9">
        <v>7301</v>
      </c>
      <c r="N509" s="8" t="s">
        <v>53</v>
      </c>
      <c r="O509" s="8" t="s">
        <v>51</v>
      </c>
      <c r="P509" s="12">
        <v>305758.73599999998</v>
      </c>
      <c r="Q509" s="27">
        <v>6114981.7060000002</v>
      </c>
      <c r="R509" s="27" t="s">
        <v>229</v>
      </c>
    </row>
    <row r="510" spans="3:18">
      <c r="C510" s="8">
        <v>201800343</v>
      </c>
      <c r="D510" s="8">
        <v>7</v>
      </c>
      <c r="E510" s="8">
        <v>2</v>
      </c>
      <c r="F510" s="8">
        <v>160</v>
      </c>
      <c r="G510" s="9">
        <v>2</v>
      </c>
      <c r="H510" s="10">
        <v>43322.377083333296</v>
      </c>
      <c r="I510" s="10">
        <v>43322.613194444399</v>
      </c>
      <c r="J510" s="39">
        <v>5.666666666666667</v>
      </c>
      <c r="K510" s="9">
        <v>2607</v>
      </c>
      <c r="L510" s="9" t="s">
        <v>4</v>
      </c>
      <c r="M510" s="9">
        <v>7301</v>
      </c>
      <c r="N510" s="8" t="s">
        <v>53</v>
      </c>
      <c r="O510" s="8" t="s">
        <v>51</v>
      </c>
      <c r="P510" s="12">
        <v>305119.55200000003</v>
      </c>
      <c r="Q510" s="27">
        <v>6115557.983</v>
      </c>
      <c r="R510" s="27" t="s">
        <v>232</v>
      </c>
    </row>
    <row r="511" spans="3:18">
      <c r="C511" s="8">
        <v>201800345</v>
      </c>
      <c r="D511" s="8">
        <v>7</v>
      </c>
      <c r="E511" s="8">
        <v>23</v>
      </c>
      <c r="F511" s="8">
        <v>1100</v>
      </c>
      <c r="G511" s="9">
        <v>227</v>
      </c>
      <c r="H511" s="10">
        <v>43328.385532407403</v>
      </c>
      <c r="I511" s="10">
        <v>43328.656099537002</v>
      </c>
      <c r="J511" s="39">
        <v>6.493611111111111</v>
      </c>
      <c r="K511" s="9">
        <v>2607</v>
      </c>
      <c r="L511" s="9" t="s">
        <v>4</v>
      </c>
      <c r="M511" s="9">
        <v>7301</v>
      </c>
      <c r="N511" s="8" t="s">
        <v>53</v>
      </c>
      <c r="O511" s="8" t="s">
        <v>51</v>
      </c>
      <c r="P511" s="12">
        <v>305390.315</v>
      </c>
      <c r="Q511" s="27">
        <v>6114174.5429999996</v>
      </c>
      <c r="R511" s="27" t="s">
        <v>233</v>
      </c>
    </row>
    <row r="512" spans="3:18">
      <c r="C512" s="8">
        <v>201800347</v>
      </c>
      <c r="D512" s="8">
        <v>7</v>
      </c>
      <c r="E512" s="8">
        <v>2</v>
      </c>
      <c r="F512" s="8">
        <v>85</v>
      </c>
      <c r="G512" s="9">
        <v>3</v>
      </c>
      <c r="H512" s="10">
        <v>43329.378148148098</v>
      </c>
      <c r="I512" s="10">
        <v>43329.625462962998</v>
      </c>
      <c r="J512" s="39">
        <v>5.9355555555555553</v>
      </c>
      <c r="K512" s="9">
        <v>2607</v>
      </c>
      <c r="L512" s="9" t="s">
        <v>4</v>
      </c>
      <c r="M512" s="9">
        <v>7301</v>
      </c>
      <c r="N512" s="8" t="s">
        <v>53</v>
      </c>
      <c r="O512" s="8" t="s">
        <v>51</v>
      </c>
      <c r="P512" s="12">
        <v>305390.315</v>
      </c>
      <c r="Q512" s="27">
        <v>6114174.5429999996</v>
      </c>
      <c r="R512" s="27" t="s">
        <v>233</v>
      </c>
    </row>
    <row r="513" spans="3:18">
      <c r="C513" s="8">
        <v>201800353</v>
      </c>
      <c r="D513" s="8">
        <v>7</v>
      </c>
      <c r="E513" s="8">
        <v>1</v>
      </c>
      <c r="F513" s="8">
        <v>45</v>
      </c>
      <c r="G513" s="9">
        <v>112</v>
      </c>
      <c r="H513" s="10">
        <v>43334.418749999997</v>
      </c>
      <c r="I513" s="10">
        <v>43334.651863425897</v>
      </c>
      <c r="J513" s="39">
        <v>5.5947222222222219</v>
      </c>
      <c r="K513" s="9">
        <v>2607</v>
      </c>
      <c r="L513" s="9" t="s">
        <v>4</v>
      </c>
      <c r="M513" s="9">
        <v>7301</v>
      </c>
      <c r="N513" s="8" t="s">
        <v>53</v>
      </c>
      <c r="O513" s="8" t="s">
        <v>51</v>
      </c>
      <c r="P513" s="12">
        <v>305124.69300000003</v>
      </c>
      <c r="Q513" s="27">
        <v>6113600.4390000002</v>
      </c>
      <c r="R513" s="27" t="s">
        <v>239</v>
      </c>
    </row>
    <row r="514" spans="3:18">
      <c r="C514" s="8">
        <v>201800368</v>
      </c>
      <c r="D514" s="8">
        <v>7</v>
      </c>
      <c r="E514" s="8">
        <v>4</v>
      </c>
      <c r="F514" s="8">
        <v>85</v>
      </c>
      <c r="G514" s="9">
        <v>93</v>
      </c>
      <c r="H514" s="10">
        <v>43340.417361111096</v>
      </c>
      <c r="I514" s="10">
        <v>43340.417812500003</v>
      </c>
      <c r="J514" s="39">
        <v>1.0833333333333334E-2</v>
      </c>
      <c r="K514" s="9">
        <v>2607</v>
      </c>
      <c r="L514" s="9" t="s">
        <v>4</v>
      </c>
      <c r="M514" s="9">
        <v>7301</v>
      </c>
      <c r="N514" s="8" t="s">
        <v>53</v>
      </c>
      <c r="O514" s="8" t="s">
        <v>51</v>
      </c>
      <c r="P514" s="12">
        <v>304856.14399999997</v>
      </c>
      <c r="Q514" s="27">
        <v>6112995.0769999996</v>
      </c>
      <c r="R514" s="27" t="s">
        <v>249</v>
      </c>
    </row>
    <row r="515" spans="3:18">
      <c r="C515" s="8">
        <v>201800376</v>
      </c>
      <c r="D515" s="8">
        <v>7</v>
      </c>
      <c r="E515" s="8">
        <v>1</v>
      </c>
      <c r="F515" s="8">
        <v>300</v>
      </c>
      <c r="G515" s="9">
        <v>1</v>
      </c>
      <c r="H515" s="10">
        <v>43343.418854166703</v>
      </c>
      <c r="I515" s="10">
        <v>43343.462384259299</v>
      </c>
      <c r="J515" s="39">
        <v>1.0447222222222223</v>
      </c>
      <c r="K515" s="9">
        <v>2607</v>
      </c>
      <c r="L515" s="9" t="s">
        <v>4</v>
      </c>
      <c r="M515" s="9">
        <v>7301</v>
      </c>
      <c r="N515" s="8" t="s">
        <v>53</v>
      </c>
      <c r="O515" s="8" t="s">
        <v>51</v>
      </c>
      <c r="P515" s="12">
        <v>306371.63</v>
      </c>
      <c r="Q515" s="27">
        <v>6114939.4299999997</v>
      </c>
      <c r="R515" s="27" t="s">
        <v>255</v>
      </c>
    </row>
    <row r="516" spans="3:18">
      <c r="C516" s="8">
        <v>201800383</v>
      </c>
      <c r="D516" s="8">
        <v>7</v>
      </c>
      <c r="E516" s="8">
        <v>1</v>
      </c>
      <c r="F516" s="8">
        <v>25</v>
      </c>
      <c r="G516" s="9">
        <v>29</v>
      </c>
      <c r="H516" s="10">
        <v>43346.417106481502</v>
      </c>
      <c r="I516" s="10">
        <v>43346.439756944397</v>
      </c>
      <c r="J516" s="39">
        <v>0.54555555555555557</v>
      </c>
      <c r="K516" s="9">
        <v>2607</v>
      </c>
      <c r="L516" s="9" t="s">
        <v>4</v>
      </c>
      <c r="M516" s="9">
        <v>7301</v>
      </c>
      <c r="N516" s="8" t="s">
        <v>53</v>
      </c>
      <c r="O516" s="8" t="s">
        <v>51</v>
      </c>
      <c r="P516" s="12">
        <v>308995.44</v>
      </c>
      <c r="Q516" s="27">
        <v>6104706.0800000001</v>
      </c>
      <c r="R516" s="27" t="s">
        <v>256</v>
      </c>
    </row>
    <row r="517" spans="3:18">
      <c r="C517" s="8">
        <v>201800386</v>
      </c>
      <c r="D517" s="8">
        <v>7</v>
      </c>
      <c r="E517" s="8">
        <v>8</v>
      </c>
      <c r="F517" s="8">
        <v>410</v>
      </c>
      <c r="G517" s="9">
        <v>35</v>
      </c>
      <c r="H517" s="10">
        <v>43350.383333333302</v>
      </c>
      <c r="I517" s="10">
        <v>43350.569444444402</v>
      </c>
      <c r="J517" s="39">
        <v>4.4666666666666668</v>
      </c>
      <c r="K517" s="9">
        <v>2607</v>
      </c>
      <c r="L517" s="9" t="s">
        <v>4</v>
      </c>
      <c r="M517" s="9">
        <v>7301</v>
      </c>
      <c r="N517" s="8" t="s">
        <v>53</v>
      </c>
      <c r="O517" s="8" t="s">
        <v>51</v>
      </c>
      <c r="P517" s="12">
        <v>302590.40299999999</v>
      </c>
      <c r="Q517" s="27">
        <v>6112387.1220000004</v>
      </c>
      <c r="R517" s="27" t="s">
        <v>258</v>
      </c>
    </row>
    <row r="518" spans="3:18">
      <c r="C518" s="8">
        <v>201800390</v>
      </c>
      <c r="D518" s="8">
        <v>7</v>
      </c>
      <c r="E518" s="8">
        <v>27</v>
      </c>
      <c r="F518" s="8">
        <v>435</v>
      </c>
      <c r="G518" s="9">
        <v>186</v>
      </c>
      <c r="H518" s="10">
        <v>43354.426261574103</v>
      </c>
      <c r="I518" s="10">
        <v>43354.712442129603</v>
      </c>
      <c r="J518" s="39">
        <v>6.8683333333333332</v>
      </c>
      <c r="K518" s="9">
        <v>2607</v>
      </c>
      <c r="L518" s="9" t="s">
        <v>4</v>
      </c>
      <c r="M518" s="9">
        <v>7301</v>
      </c>
      <c r="N518" s="8" t="s">
        <v>53</v>
      </c>
      <c r="O518" s="8" t="s">
        <v>51</v>
      </c>
      <c r="P518" s="12">
        <v>311606.712</v>
      </c>
      <c r="Q518" s="27">
        <v>6105138.7980000004</v>
      </c>
      <c r="R518" s="27" t="s">
        <v>203</v>
      </c>
    </row>
    <row r="519" spans="3:18">
      <c r="C519" s="8">
        <v>201800414</v>
      </c>
      <c r="D519" s="8">
        <v>7</v>
      </c>
      <c r="E519" s="8">
        <v>1</v>
      </c>
      <c r="F519" s="8">
        <v>8</v>
      </c>
      <c r="G519" s="9">
        <v>2</v>
      </c>
      <c r="H519" s="10">
        <v>43382.422893518502</v>
      </c>
      <c r="I519" s="10">
        <v>43382.547407407401</v>
      </c>
      <c r="J519" s="39">
        <v>2.9766666666666666</v>
      </c>
      <c r="K519" s="9">
        <v>2607</v>
      </c>
      <c r="L519" s="9" t="s">
        <v>4</v>
      </c>
      <c r="M519" s="9">
        <v>7301</v>
      </c>
      <c r="N519" s="8" t="s">
        <v>53</v>
      </c>
      <c r="O519" s="8" t="s">
        <v>51</v>
      </c>
      <c r="P519" s="12">
        <v>305556.527</v>
      </c>
      <c r="Q519" s="27">
        <v>6120798.7800000003</v>
      </c>
      <c r="R519" s="27" t="s">
        <v>277</v>
      </c>
    </row>
    <row r="520" spans="3:18">
      <c r="C520" s="8">
        <v>201800418</v>
      </c>
      <c r="D520" s="8">
        <v>7</v>
      </c>
      <c r="E520" s="8">
        <v>6</v>
      </c>
      <c r="F520" s="8">
        <v>245</v>
      </c>
      <c r="G520" s="9">
        <v>5</v>
      </c>
      <c r="H520" s="10">
        <v>43384.417361111096</v>
      </c>
      <c r="I520" s="10">
        <v>43384.651319444398</v>
      </c>
      <c r="J520" s="39">
        <v>5.6150000000000002</v>
      </c>
      <c r="K520" s="9">
        <v>2607</v>
      </c>
      <c r="L520" s="9" t="s">
        <v>4</v>
      </c>
      <c r="M520" s="9">
        <v>7301</v>
      </c>
      <c r="N520" s="8" t="s">
        <v>53</v>
      </c>
      <c r="O520" s="8" t="s">
        <v>51</v>
      </c>
      <c r="P520" s="12">
        <v>311058.81800000003</v>
      </c>
      <c r="Q520" s="27">
        <v>6114288.5290000001</v>
      </c>
      <c r="R520" s="27" t="s">
        <v>62</v>
      </c>
    </row>
    <row r="521" spans="3:18">
      <c r="C521" s="8">
        <v>201800419</v>
      </c>
      <c r="D521" s="8">
        <v>7</v>
      </c>
      <c r="E521" s="8">
        <v>1</v>
      </c>
      <c r="F521" s="8">
        <v>45</v>
      </c>
      <c r="G521" s="9">
        <v>21</v>
      </c>
      <c r="H521" s="10">
        <v>43390.418749999997</v>
      </c>
      <c r="I521" s="10">
        <v>43390.434027777803</v>
      </c>
      <c r="J521" s="39">
        <v>0.36666666666666664</v>
      </c>
      <c r="K521" s="9">
        <v>2607</v>
      </c>
      <c r="L521" s="9" t="s">
        <v>4</v>
      </c>
      <c r="M521" s="9">
        <v>7301</v>
      </c>
      <c r="N521" s="8" t="s">
        <v>53</v>
      </c>
      <c r="O521" s="8" t="s">
        <v>51</v>
      </c>
      <c r="P521" s="12">
        <v>306534.32</v>
      </c>
      <c r="Q521" s="27">
        <v>6104951.8799999999</v>
      </c>
      <c r="R521" s="27" t="s">
        <v>279</v>
      </c>
    </row>
    <row r="522" spans="3:18">
      <c r="C522" s="8">
        <v>201800460</v>
      </c>
      <c r="D522" s="8">
        <v>7</v>
      </c>
      <c r="E522" s="8">
        <v>2</v>
      </c>
      <c r="F522" s="8">
        <v>40</v>
      </c>
      <c r="G522" s="9">
        <v>10</v>
      </c>
      <c r="H522" s="10">
        <v>43433.609722222202</v>
      </c>
      <c r="I522" s="10">
        <v>43433.731365740699</v>
      </c>
      <c r="J522" s="39">
        <v>2.9194444444444443</v>
      </c>
      <c r="K522" s="9">
        <v>2607</v>
      </c>
      <c r="L522" s="9" t="s">
        <v>4</v>
      </c>
      <c r="M522" s="9">
        <v>7301</v>
      </c>
      <c r="N522" s="8" t="s">
        <v>53</v>
      </c>
      <c r="O522" s="8" t="s">
        <v>51</v>
      </c>
      <c r="P522" s="12">
        <v>302296.97700000001</v>
      </c>
      <c r="Q522" s="27">
        <v>6111625.642</v>
      </c>
      <c r="R522" s="27" t="s">
        <v>84</v>
      </c>
    </row>
    <row r="523" spans="3:18">
      <c r="C523" s="8">
        <v>201800416</v>
      </c>
      <c r="D523" s="8">
        <v>7</v>
      </c>
      <c r="E523" s="8">
        <v>4</v>
      </c>
      <c r="F523" s="8">
        <v>105</v>
      </c>
      <c r="G523" s="9">
        <v>10</v>
      </c>
      <c r="H523" s="10">
        <v>43383.432870370401</v>
      </c>
      <c r="I523" s="10">
        <v>43383.658333333296</v>
      </c>
      <c r="J523" s="39">
        <v>5.4111111111111114</v>
      </c>
      <c r="K523" s="9">
        <v>2607</v>
      </c>
      <c r="L523" s="9" t="s">
        <v>4</v>
      </c>
      <c r="M523" s="9">
        <v>7304</v>
      </c>
      <c r="N523" s="8" t="s">
        <v>92</v>
      </c>
      <c r="O523" s="8" t="s">
        <v>51</v>
      </c>
      <c r="P523" s="12">
        <v>306309.54700000002</v>
      </c>
      <c r="Q523" s="27">
        <v>6103510.8320000004</v>
      </c>
      <c r="R523" s="27" t="s">
        <v>195</v>
      </c>
    </row>
    <row r="524" spans="3:18">
      <c r="C524" s="8">
        <v>201800461</v>
      </c>
      <c r="D524" s="8">
        <v>7</v>
      </c>
      <c r="E524" s="8">
        <v>9</v>
      </c>
      <c r="F524" s="8">
        <v>133</v>
      </c>
      <c r="G524" s="9">
        <v>76</v>
      </c>
      <c r="H524" s="10">
        <v>43434.376967592601</v>
      </c>
      <c r="I524" s="10">
        <v>43434.532638888901</v>
      </c>
      <c r="J524" s="39">
        <v>2.7344444444444442</v>
      </c>
      <c r="K524" s="9">
        <v>2607</v>
      </c>
      <c r="L524" s="9" t="s">
        <v>4</v>
      </c>
      <c r="M524" s="9">
        <v>7304</v>
      </c>
      <c r="N524" s="8" t="s">
        <v>92</v>
      </c>
      <c r="O524" s="8" t="s">
        <v>51</v>
      </c>
      <c r="P524" s="12">
        <v>308780.26299999998</v>
      </c>
      <c r="Q524" s="27">
        <v>6099570.8119999999</v>
      </c>
      <c r="R524" s="27" t="s">
        <v>305</v>
      </c>
    </row>
    <row r="525" spans="3:18">
      <c r="C525" s="8">
        <v>201800374</v>
      </c>
      <c r="D525" s="8">
        <v>7</v>
      </c>
      <c r="E525" s="8">
        <v>6</v>
      </c>
      <c r="F525" s="8">
        <v>60</v>
      </c>
      <c r="G525" s="9">
        <v>7</v>
      </c>
      <c r="H525" s="10">
        <v>43342.799247685201</v>
      </c>
      <c r="I525" s="10">
        <v>43342.855150463001</v>
      </c>
      <c r="J525" s="39">
        <v>1.3416666666666666</v>
      </c>
      <c r="K525" s="9">
        <v>2701</v>
      </c>
      <c r="L525" s="9" t="s">
        <v>4</v>
      </c>
      <c r="M525" s="9">
        <v>7301</v>
      </c>
      <c r="N525" s="8" t="s">
        <v>53</v>
      </c>
      <c r="O525" s="8" t="s">
        <v>51</v>
      </c>
      <c r="P525" s="12">
        <v>315305.44500000001</v>
      </c>
      <c r="Q525" s="27">
        <v>6100616.1430000002</v>
      </c>
      <c r="R525" s="27" t="s">
        <v>254</v>
      </c>
    </row>
    <row r="526" spans="3:18">
      <c r="C526" s="8">
        <v>201800424</v>
      </c>
      <c r="D526" s="8">
        <v>7</v>
      </c>
      <c r="E526" s="8">
        <v>1</v>
      </c>
      <c r="F526" s="8">
        <v>150</v>
      </c>
      <c r="G526" s="9">
        <v>207</v>
      </c>
      <c r="H526" s="10">
        <v>43400.771921296298</v>
      </c>
      <c r="I526" s="10">
        <v>43400.816851851901</v>
      </c>
      <c r="J526" s="39">
        <v>1.0783333333333334</v>
      </c>
      <c r="K526" s="9">
        <v>2701</v>
      </c>
      <c r="L526" s="9" t="s">
        <v>4</v>
      </c>
      <c r="M526" s="9">
        <v>7301</v>
      </c>
      <c r="N526" s="8" t="s">
        <v>53</v>
      </c>
      <c r="O526" s="8" t="s">
        <v>275</v>
      </c>
      <c r="P526" s="12">
        <v>303522.53999999998</v>
      </c>
      <c r="Q526" s="27">
        <v>6117103.0300000003</v>
      </c>
      <c r="R526" s="27" t="s">
        <v>284</v>
      </c>
    </row>
    <row r="527" spans="3:18">
      <c r="C527" s="8">
        <v>201800445</v>
      </c>
      <c r="D527" s="8">
        <v>7</v>
      </c>
      <c r="E527" s="8">
        <v>17</v>
      </c>
      <c r="F527" s="8">
        <v>483</v>
      </c>
      <c r="G527" s="9">
        <v>35</v>
      </c>
      <c r="H527" s="10">
        <v>43416.624004629601</v>
      </c>
      <c r="I527" s="10">
        <v>43416.687256944402</v>
      </c>
      <c r="J527" s="39">
        <v>1.5180555555555555</v>
      </c>
      <c r="K527" s="9">
        <v>2701</v>
      </c>
      <c r="L527" s="9" t="s">
        <v>4</v>
      </c>
      <c r="M527" s="9">
        <v>7301</v>
      </c>
      <c r="N527" s="8" t="s">
        <v>53</v>
      </c>
      <c r="O527" s="8" t="s">
        <v>51</v>
      </c>
      <c r="P527" s="12">
        <v>311366.89899999998</v>
      </c>
      <c r="Q527" s="27">
        <v>6101940.2199999997</v>
      </c>
      <c r="R527" s="27" t="s">
        <v>171</v>
      </c>
    </row>
    <row r="528" spans="3:18">
      <c r="C528" s="8">
        <v>201800152</v>
      </c>
      <c r="D528" s="8">
        <v>7</v>
      </c>
      <c r="E528" s="8">
        <v>8</v>
      </c>
      <c r="F528" s="8">
        <v>900</v>
      </c>
      <c r="G528" s="9">
        <v>8</v>
      </c>
      <c r="H528" s="10">
        <v>43211.827800925901</v>
      </c>
      <c r="I528" s="10">
        <v>43211.944444444402</v>
      </c>
      <c r="J528" s="39">
        <v>2.7994444444444446</v>
      </c>
      <c r="K528" s="9">
        <v>2701</v>
      </c>
      <c r="L528" s="9" t="s">
        <v>4</v>
      </c>
      <c r="M528" s="9">
        <v>7304</v>
      </c>
      <c r="N528" s="8" t="s">
        <v>92</v>
      </c>
      <c r="O528" s="8" t="s">
        <v>51</v>
      </c>
      <c r="P528" s="12">
        <v>307573.56900000002</v>
      </c>
      <c r="Q528" s="27">
        <v>6103347.1770000001</v>
      </c>
      <c r="R528" s="27" t="s">
        <v>139</v>
      </c>
    </row>
    <row r="529" spans="3:18">
      <c r="C529" s="8">
        <v>201800360</v>
      </c>
      <c r="D529" s="8">
        <v>7</v>
      </c>
      <c r="E529" s="8">
        <v>9</v>
      </c>
      <c r="F529" s="8">
        <v>348</v>
      </c>
      <c r="G529" s="9">
        <v>35</v>
      </c>
      <c r="H529" s="10">
        <v>43335.738379629598</v>
      </c>
      <c r="I529" s="10">
        <v>43335.782337962999</v>
      </c>
      <c r="J529" s="39">
        <v>1.0549999999999999</v>
      </c>
      <c r="K529" s="9">
        <v>2701</v>
      </c>
      <c r="L529" s="9" t="s">
        <v>4</v>
      </c>
      <c r="M529" s="9">
        <v>7304</v>
      </c>
      <c r="N529" s="8" t="s">
        <v>92</v>
      </c>
      <c r="O529" s="8" t="s">
        <v>51</v>
      </c>
      <c r="P529" s="12">
        <v>307395.06699999998</v>
      </c>
      <c r="Q529" s="27">
        <v>6103374.9330000002</v>
      </c>
      <c r="R529" s="27" t="s">
        <v>244</v>
      </c>
    </row>
  </sheetData>
  <sortState xmlns:xlrd2="http://schemas.microsoft.com/office/spreadsheetml/2017/richdata2" ref="C4:R529">
    <sortCondition ref="L4:L529"/>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CADD-13D2-400E-8C20-71710C6828C0}">
  <dimension ref="A1:P346"/>
  <sheetViews>
    <sheetView workbookViewId="0">
      <selection sqref="A1:P1"/>
    </sheetView>
  </sheetViews>
  <sheetFormatPr defaultColWidth="11.42578125" defaultRowHeight="15"/>
  <cols>
    <col min="1" max="1" width="20.28515625" customWidth="1"/>
    <col min="3" max="4" width="15" customWidth="1"/>
    <col min="5" max="6" width="14.28515625" customWidth="1"/>
  </cols>
  <sheetData>
    <row r="1" spans="1:16">
      <c r="A1" s="72" t="s">
        <v>1881</v>
      </c>
      <c r="B1" s="72" t="s">
        <v>1882</v>
      </c>
      <c r="C1" s="72" t="s">
        <v>1883</v>
      </c>
      <c r="D1" s="72" t="s">
        <v>1884</v>
      </c>
      <c r="E1" s="72" t="s">
        <v>1885</v>
      </c>
      <c r="F1" s="72" t="s">
        <v>1886</v>
      </c>
      <c r="K1" s="72" t="s">
        <v>20</v>
      </c>
      <c r="L1" s="72" t="s">
        <v>1883</v>
      </c>
      <c r="M1" s="72" t="s">
        <v>1884</v>
      </c>
      <c r="N1" s="72" t="s">
        <v>1885</v>
      </c>
      <c r="O1" s="72" t="s">
        <v>1887</v>
      </c>
      <c r="P1" s="76" t="s">
        <v>1886</v>
      </c>
    </row>
    <row r="2" spans="1:16">
      <c r="A2" t="s">
        <v>3904</v>
      </c>
      <c r="C2" t="s">
        <v>1893</v>
      </c>
      <c r="D2" t="s">
        <v>3905</v>
      </c>
      <c r="E2" t="s">
        <v>3906</v>
      </c>
      <c r="F2" t="s">
        <v>1893</v>
      </c>
    </row>
    <row r="3" spans="1:16">
      <c r="A3" t="s">
        <v>3907</v>
      </c>
      <c r="C3" t="s">
        <v>3908</v>
      </c>
      <c r="D3" t="s">
        <v>3909</v>
      </c>
      <c r="E3" t="s">
        <v>3910</v>
      </c>
      <c r="F3" t="s">
        <v>3911</v>
      </c>
    </row>
    <row r="4" spans="1:16">
      <c r="A4" t="s">
        <v>3912</v>
      </c>
      <c r="C4" t="s">
        <v>3913</v>
      </c>
      <c r="D4" t="s">
        <v>3914</v>
      </c>
      <c r="E4" t="s">
        <v>3915</v>
      </c>
      <c r="F4" t="s">
        <v>3916</v>
      </c>
    </row>
    <row r="5" spans="1:16">
      <c r="A5" t="s">
        <v>3917</v>
      </c>
      <c r="C5" t="s">
        <v>3918</v>
      </c>
      <c r="D5" t="s">
        <v>3919</v>
      </c>
      <c r="E5" t="s">
        <v>3920</v>
      </c>
      <c r="F5" t="s">
        <v>3921</v>
      </c>
    </row>
    <row r="6" spans="1:16">
      <c r="A6" t="s">
        <v>3922</v>
      </c>
      <c r="C6" t="s">
        <v>3923</v>
      </c>
      <c r="D6" t="s">
        <v>3924</v>
      </c>
      <c r="E6" t="s">
        <v>3925</v>
      </c>
      <c r="F6" t="s">
        <v>3926</v>
      </c>
    </row>
    <row r="7" spans="1:16">
      <c r="A7" t="s">
        <v>3927</v>
      </c>
      <c r="C7" t="s">
        <v>3928</v>
      </c>
      <c r="D7" t="s">
        <v>3929</v>
      </c>
      <c r="E7" t="s">
        <v>3930</v>
      </c>
      <c r="F7" t="s">
        <v>3931</v>
      </c>
    </row>
    <row r="8" spans="1:16">
      <c r="A8" t="s">
        <v>3932</v>
      </c>
      <c r="C8" t="s">
        <v>3933</v>
      </c>
      <c r="D8" t="s">
        <v>3934</v>
      </c>
      <c r="E8" t="s">
        <v>3935</v>
      </c>
      <c r="F8" t="s">
        <v>3936</v>
      </c>
    </row>
    <row r="9" spans="1:16">
      <c r="A9" t="s">
        <v>3937</v>
      </c>
      <c r="C9" t="s">
        <v>3938</v>
      </c>
      <c r="D9" t="s">
        <v>3939</v>
      </c>
      <c r="E9" t="s">
        <v>3940</v>
      </c>
      <c r="F9" t="s">
        <v>3941</v>
      </c>
    </row>
    <row r="10" spans="1:16">
      <c r="A10" t="s">
        <v>3942</v>
      </c>
      <c r="C10" t="s">
        <v>3943</v>
      </c>
      <c r="D10" t="s">
        <v>3944</v>
      </c>
      <c r="E10" t="s">
        <v>3945</v>
      </c>
      <c r="F10" t="s">
        <v>3946</v>
      </c>
    </row>
    <row r="11" spans="1:16">
      <c r="A11" t="s">
        <v>3947</v>
      </c>
      <c r="C11" t="s">
        <v>3948</v>
      </c>
      <c r="D11" t="s">
        <v>3949</v>
      </c>
      <c r="E11" t="s">
        <v>3950</v>
      </c>
      <c r="F11" t="s">
        <v>3951</v>
      </c>
    </row>
    <row r="12" spans="1:16">
      <c r="A12" t="s">
        <v>3952</v>
      </c>
      <c r="C12" t="s">
        <v>3953</v>
      </c>
      <c r="D12" t="s">
        <v>3954</v>
      </c>
      <c r="E12" t="s">
        <v>3955</v>
      </c>
      <c r="F12" t="s">
        <v>3956</v>
      </c>
    </row>
    <row r="13" spans="1:16">
      <c r="A13" t="s">
        <v>3957</v>
      </c>
      <c r="C13" t="s">
        <v>3958</v>
      </c>
      <c r="D13" t="s">
        <v>3959</v>
      </c>
      <c r="E13" t="s">
        <v>3960</v>
      </c>
      <c r="F13" t="s">
        <v>3961</v>
      </c>
    </row>
    <row r="14" spans="1:16">
      <c r="A14" t="s">
        <v>3962</v>
      </c>
      <c r="C14" t="s">
        <v>3963</v>
      </c>
      <c r="D14" t="s">
        <v>3964</v>
      </c>
      <c r="E14" t="s">
        <v>3965</v>
      </c>
      <c r="F14" t="s">
        <v>3966</v>
      </c>
    </row>
    <row r="15" spans="1:16">
      <c r="A15" t="s">
        <v>3967</v>
      </c>
      <c r="C15" t="s">
        <v>3968</v>
      </c>
      <c r="D15" t="s">
        <v>3969</v>
      </c>
      <c r="E15" t="s">
        <v>3970</v>
      </c>
      <c r="F15" t="s">
        <v>3971</v>
      </c>
    </row>
    <row r="16" spans="1:16">
      <c r="A16" t="s">
        <v>3972</v>
      </c>
      <c r="C16" t="s">
        <v>3973</v>
      </c>
      <c r="D16" t="s">
        <v>3974</v>
      </c>
      <c r="E16" t="s">
        <v>3975</v>
      </c>
      <c r="F16" t="s">
        <v>3976</v>
      </c>
    </row>
    <row r="17" spans="1:6">
      <c r="A17" t="s">
        <v>3977</v>
      </c>
      <c r="C17" t="s">
        <v>3978</v>
      </c>
      <c r="D17" t="s">
        <v>3979</v>
      </c>
      <c r="E17" t="s">
        <v>3980</v>
      </c>
      <c r="F17" t="s">
        <v>3981</v>
      </c>
    </row>
    <row r="18" spans="1:6">
      <c r="A18" t="s">
        <v>3982</v>
      </c>
      <c r="C18" t="s">
        <v>3983</v>
      </c>
      <c r="D18" t="s">
        <v>3984</v>
      </c>
      <c r="E18" t="s">
        <v>3985</v>
      </c>
      <c r="F18" t="s">
        <v>3986</v>
      </c>
    </row>
    <row r="19" spans="1:6">
      <c r="A19" t="s">
        <v>3987</v>
      </c>
      <c r="C19" t="s">
        <v>3988</v>
      </c>
      <c r="D19" t="s">
        <v>3989</v>
      </c>
      <c r="E19" t="s">
        <v>3990</v>
      </c>
      <c r="F19" t="s">
        <v>3991</v>
      </c>
    </row>
    <row r="20" spans="1:6">
      <c r="A20" t="s">
        <v>3992</v>
      </c>
      <c r="C20" t="s">
        <v>3993</v>
      </c>
      <c r="D20" t="s">
        <v>3994</v>
      </c>
      <c r="E20" t="s">
        <v>3995</v>
      </c>
      <c r="F20" t="s">
        <v>3996</v>
      </c>
    </row>
    <row r="21" spans="1:6">
      <c r="A21" t="s">
        <v>3997</v>
      </c>
      <c r="C21" t="s">
        <v>3998</v>
      </c>
      <c r="D21" t="s">
        <v>3999</v>
      </c>
      <c r="E21" t="s">
        <v>4000</v>
      </c>
      <c r="F21" t="s">
        <v>4001</v>
      </c>
    </row>
    <row r="22" spans="1:6">
      <c r="A22" t="s">
        <v>4002</v>
      </c>
      <c r="C22" t="s">
        <v>4003</v>
      </c>
      <c r="D22" t="s">
        <v>4004</v>
      </c>
      <c r="E22" t="s">
        <v>4005</v>
      </c>
      <c r="F22" t="s">
        <v>4006</v>
      </c>
    </row>
    <row r="23" spans="1:6">
      <c r="A23" t="s">
        <v>4007</v>
      </c>
      <c r="C23" t="s">
        <v>4008</v>
      </c>
      <c r="D23" t="s">
        <v>4009</v>
      </c>
      <c r="E23" t="s">
        <v>4010</v>
      </c>
      <c r="F23" t="s">
        <v>4011</v>
      </c>
    </row>
    <row r="24" spans="1:6">
      <c r="A24" t="s">
        <v>4012</v>
      </c>
      <c r="C24" t="s">
        <v>4013</v>
      </c>
      <c r="D24" t="s">
        <v>4014</v>
      </c>
      <c r="E24" t="s">
        <v>4015</v>
      </c>
      <c r="F24" t="s">
        <v>4016</v>
      </c>
    </row>
    <row r="25" spans="1:6">
      <c r="A25" t="s">
        <v>4017</v>
      </c>
      <c r="C25" t="s">
        <v>4018</v>
      </c>
      <c r="D25" t="s">
        <v>4019</v>
      </c>
      <c r="E25" t="s">
        <v>4020</v>
      </c>
      <c r="F25" t="s">
        <v>4021</v>
      </c>
    </row>
    <row r="26" spans="1:6">
      <c r="A26" t="s">
        <v>4022</v>
      </c>
      <c r="C26" t="s">
        <v>4023</v>
      </c>
      <c r="D26" t="s">
        <v>4024</v>
      </c>
      <c r="E26" t="s">
        <v>4025</v>
      </c>
      <c r="F26" t="s">
        <v>4026</v>
      </c>
    </row>
    <row r="27" spans="1:6">
      <c r="A27" t="s">
        <v>4027</v>
      </c>
      <c r="C27" t="s">
        <v>4028</v>
      </c>
      <c r="D27" t="s">
        <v>4029</v>
      </c>
      <c r="E27" t="s">
        <v>4030</v>
      </c>
      <c r="F27" t="s">
        <v>4031</v>
      </c>
    </row>
    <row r="28" spans="1:6">
      <c r="A28" t="s">
        <v>4032</v>
      </c>
      <c r="C28" t="s">
        <v>4033</v>
      </c>
      <c r="D28" t="s">
        <v>4034</v>
      </c>
      <c r="E28" t="s">
        <v>4035</v>
      </c>
      <c r="F28" t="s">
        <v>4036</v>
      </c>
    </row>
    <row r="29" spans="1:6">
      <c r="A29" t="s">
        <v>4037</v>
      </c>
      <c r="C29" t="s">
        <v>4038</v>
      </c>
      <c r="D29" t="s">
        <v>4039</v>
      </c>
      <c r="E29" t="s">
        <v>4040</v>
      </c>
      <c r="F29" t="s">
        <v>4041</v>
      </c>
    </row>
    <row r="30" spans="1:6">
      <c r="A30" t="s">
        <v>4042</v>
      </c>
      <c r="C30" t="s">
        <v>4043</v>
      </c>
      <c r="D30" t="s">
        <v>4044</v>
      </c>
      <c r="E30" t="s">
        <v>4045</v>
      </c>
      <c r="F30" t="s">
        <v>4046</v>
      </c>
    </row>
    <row r="31" spans="1:6">
      <c r="A31" t="s">
        <v>4047</v>
      </c>
      <c r="C31" t="s">
        <v>4048</v>
      </c>
      <c r="D31" t="s">
        <v>4049</v>
      </c>
      <c r="E31" t="s">
        <v>4050</v>
      </c>
      <c r="F31" t="s">
        <v>4051</v>
      </c>
    </row>
    <row r="32" spans="1:6">
      <c r="A32" t="s">
        <v>4052</v>
      </c>
      <c r="C32" t="s">
        <v>4053</v>
      </c>
      <c r="D32" t="s">
        <v>4054</v>
      </c>
      <c r="E32" t="s">
        <v>4055</v>
      </c>
      <c r="F32" t="s">
        <v>4056</v>
      </c>
    </row>
    <row r="33" spans="1:6">
      <c r="A33" t="s">
        <v>4057</v>
      </c>
      <c r="C33" t="s">
        <v>4058</v>
      </c>
      <c r="D33" t="s">
        <v>4059</v>
      </c>
      <c r="E33" t="s">
        <v>4060</v>
      </c>
      <c r="F33" t="s">
        <v>4061</v>
      </c>
    </row>
    <row r="34" spans="1:6">
      <c r="A34" t="s">
        <v>4062</v>
      </c>
      <c r="C34" t="s">
        <v>4063</v>
      </c>
      <c r="D34" t="s">
        <v>4064</v>
      </c>
      <c r="E34" t="s">
        <v>4065</v>
      </c>
      <c r="F34" t="s">
        <v>4066</v>
      </c>
    </row>
    <row r="35" spans="1:6">
      <c r="A35" t="s">
        <v>4067</v>
      </c>
      <c r="C35" t="s">
        <v>4068</v>
      </c>
      <c r="D35" t="s">
        <v>4069</v>
      </c>
      <c r="E35" t="s">
        <v>4070</v>
      </c>
      <c r="F35" t="s">
        <v>4071</v>
      </c>
    </row>
    <row r="36" spans="1:6">
      <c r="A36" t="s">
        <v>4072</v>
      </c>
      <c r="C36" t="s">
        <v>4073</v>
      </c>
      <c r="D36" t="s">
        <v>4074</v>
      </c>
      <c r="E36" t="s">
        <v>4075</v>
      </c>
      <c r="F36" t="s">
        <v>4076</v>
      </c>
    </row>
    <row r="37" spans="1:6">
      <c r="A37" t="s">
        <v>4077</v>
      </c>
      <c r="C37" t="s">
        <v>4078</v>
      </c>
      <c r="D37" t="s">
        <v>4079</v>
      </c>
      <c r="E37" t="s">
        <v>4080</v>
      </c>
      <c r="F37" t="s">
        <v>4081</v>
      </c>
    </row>
    <row r="38" spans="1:6">
      <c r="A38" t="s">
        <v>4082</v>
      </c>
      <c r="C38" t="s">
        <v>4083</v>
      </c>
      <c r="D38" t="s">
        <v>4084</v>
      </c>
      <c r="E38" t="s">
        <v>4085</v>
      </c>
      <c r="F38" t="s">
        <v>4086</v>
      </c>
    </row>
    <row r="39" spans="1:6">
      <c r="A39" t="s">
        <v>4087</v>
      </c>
      <c r="C39" t="s">
        <v>4088</v>
      </c>
      <c r="D39" t="s">
        <v>4089</v>
      </c>
      <c r="E39" t="s">
        <v>4090</v>
      </c>
      <c r="F39" t="s">
        <v>4091</v>
      </c>
    </row>
    <row r="40" spans="1:6">
      <c r="A40" t="s">
        <v>4092</v>
      </c>
      <c r="C40" t="s">
        <v>4093</v>
      </c>
      <c r="D40" t="s">
        <v>4094</v>
      </c>
      <c r="E40" t="s">
        <v>4095</v>
      </c>
      <c r="F40" t="s">
        <v>4096</v>
      </c>
    </row>
    <row r="41" spans="1:6">
      <c r="A41" t="s">
        <v>4097</v>
      </c>
      <c r="C41" t="s">
        <v>4098</v>
      </c>
      <c r="D41" t="s">
        <v>4099</v>
      </c>
      <c r="E41" t="s">
        <v>4100</v>
      </c>
      <c r="F41" t="s">
        <v>4101</v>
      </c>
    </row>
    <row r="42" spans="1:6">
      <c r="A42" t="s">
        <v>4102</v>
      </c>
      <c r="C42" t="s">
        <v>4103</v>
      </c>
      <c r="D42" t="s">
        <v>4104</v>
      </c>
      <c r="E42" t="s">
        <v>4105</v>
      </c>
      <c r="F42" t="s">
        <v>4106</v>
      </c>
    </row>
    <row r="43" spans="1:6">
      <c r="A43" t="s">
        <v>4107</v>
      </c>
      <c r="C43" t="s">
        <v>4108</v>
      </c>
      <c r="D43" t="s">
        <v>4109</v>
      </c>
      <c r="E43" t="s">
        <v>4110</v>
      </c>
      <c r="F43" t="s">
        <v>4111</v>
      </c>
    </row>
    <row r="44" spans="1:6">
      <c r="A44" t="s">
        <v>4112</v>
      </c>
      <c r="C44" t="s">
        <v>4113</v>
      </c>
      <c r="D44" t="s">
        <v>4114</v>
      </c>
      <c r="E44" t="s">
        <v>4115</v>
      </c>
      <c r="F44" t="s">
        <v>4116</v>
      </c>
    </row>
    <row r="45" spans="1:6">
      <c r="A45" t="s">
        <v>4117</v>
      </c>
      <c r="C45" t="s">
        <v>4118</v>
      </c>
      <c r="D45" t="s">
        <v>4119</v>
      </c>
      <c r="E45" t="s">
        <v>4120</v>
      </c>
      <c r="F45" t="s">
        <v>4121</v>
      </c>
    </row>
    <row r="46" spans="1:6">
      <c r="A46" t="s">
        <v>4122</v>
      </c>
      <c r="C46" t="s">
        <v>4123</v>
      </c>
      <c r="D46" t="s">
        <v>4124</v>
      </c>
      <c r="E46" t="s">
        <v>4125</v>
      </c>
      <c r="F46" t="s">
        <v>4126</v>
      </c>
    </row>
    <row r="47" spans="1:6">
      <c r="A47" t="s">
        <v>4127</v>
      </c>
      <c r="C47" t="s">
        <v>4128</v>
      </c>
      <c r="D47" t="s">
        <v>4129</v>
      </c>
      <c r="E47" t="s">
        <v>4130</v>
      </c>
      <c r="F47" t="s">
        <v>4131</v>
      </c>
    </row>
    <row r="48" spans="1:6">
      <c r="A48" t="s">
        <v>4132</v>
      </c>
      <c r="C48" t="s">
        <v>4133</v>
      </c>
      <c r="D48" t="s">
        <v>4134</v>
      </c>
      <c r="E48" t="s">
        <v>4135</v>
      </c>
      <c r="F48" t="s">
        <v>4136</v>
      </c>
    </row>
    <row r="49" spans="1:6">
      <c r="A49" t="s">
        <v>4137</v>
      </c>
      <c r="C49" t="s">
        <v>4138</v>
      </c>
      <c r="D49" t="s">
        <v>4139</v>
      </c>
      <c r="E49" t="s">
        <v>4140</v>
      </c>
      <c r="F49" t="s">
        <v>4141</v>
      </c>
    </row>
    <row r="50" spans="1:6">
      <c r="A50" t="s">
        <v>4142</v>
      </c>
      <c r="C50" t="s">
        <v>4143</v>
      </c>
      <c r="D50" t="s">
        <v>4144</v>
      </c>
      <c r="E50" t="s">
        <v>4145</v>
      </c>
      <c r="F50" t="s">
        <v>4146</v>
      </c>
    </row>
    <row r="51" spans="1:6">
      <c r="A51" t="s">
        <v>4147</v>
      </c>
      <c r="C51" t="s">
        <v>4148</v>
      </c>
      <c r="D51" t="s">
        <v>4149</v>
      </c>
      <c r="E51" t="s">
        <v>4150</v>
      </c>
      <c r="F51" t="s">
        <v>4151</v>
      </c>
    </row>
    <row r="52" spans="1:6">
      <c r="A52" t="s">
        <v>4152</v>
      </c>
      <c r="C52" t="s">
        <v>4153</v>
      </c>
      <c r="D52" t="s">
        <v>4154</v>
      </c>
      <c r="E52" t="s">
        <v>4155</v>
      </c>
      <c r="F52" t="s">
        <v>4156</v>
      </c>
    </row>
    <row r="53" spans="1:6">
      <c r="A53" t="s">
        <v>4157</v>
      </c>
      <c r="C53" t="s">
        <v>4158</v>
      </c>
      <c r="D53" t="s">
        <v>4159</v>
      </c>
      <c r="E53" t="s">
        <v>4160</v>
      </c>
      <c r="F53" t="s">
        <v>4161</v>
      </c>
    </row>
    <row r="54" spans="1:6">
      <c r="A54" t="s">
        <v>4162</v>
      </c>
      <c r="C54" t="s">
        <v>4163</v>
      </c>
      <c r="D54" t="s">
        <v>4164</v>
      </c>
      <c r="E54" t="s">
        <v>4165</v>
      </c>
      <c r="F54" t="s">
        <v>4166</v>
      </c>
    </row>
    <row r="55" spans="1:6">
      <c r="A55" t="s">
        <v>4167</v>
      </c>
      <c r="C55" t="s">
        <v>4168</v>
      </c>
      <c r="D55" t="s">
        <v>4169</v>
      </c>
      <c r="E55" t="s">
        <v>4170</v>
      </c>
      <c r="F55" t="s">
        <v>4171</v>
      </c>
    </row>
    <row r="56" spans="1:6">
      <c r="A56" t="s">
        <v>4172</v>
      </c>
      <c r="C56" t="s">
        <v>4173</v>
      </c>
      <c r="D56" t="s">
        <v>4174</v>
      </c>
      <c r="E56" t="s">
        <v>4175</v>
      </c>
      <c r="F56" t="s">
        <v>4176</v>
      </c>
    </row>
    <row r="57" spans="1:6">
      <c r="A57" t="s">
        <v>4177</v>
      </c>
      <c r="C57" t="s">
        <v>4178</v>
      </c>
      <c r="D57" t="s">
        <v>4179</v>
      </c>
      <c r="E57" t="s">
        <v>4180</v>
      </c>
      <c r="F57" t="s">
        <v>4181</v>
      </c>
    </row>
    <row r="58" spans="1:6">
      <c r="A58" t="s">
        <v>4182</v>
      </c>
      <c r="C58" t="s">
        <v>4183</v>
      </c>
      <c r="D58" t="s">
        <v>4184</v>
      </c>
      <c r="E58" t="s">
        <v>4185</v>
      </c>
      <c r="F58" t="s">
        <v>4186</v>
      </c>
    </row>
    <row r="59" spans="1:6">
      <c r="A59" t="s">
        <v>4187</v>
      </c>
      <c r="C59" t="s">
        <v>4188</v>
      </c>
      <c r="D59" t="s">
        <v>4189</v>
      </c>
      <c r="E59" t="s">
        <v>4190</v>
      </c>
      <c r="F59" t="s">
        <v>4191</v>
      </c>
    </row>
    <row r="60" spans="1:6">
      <c r="A60" t="s">
        <v>4192</v>
      </c>
      <c r="C60" t="s">
        <v>4193</v>
      </c>
      <c r="D60" t="s">
        <v>4194</v>
      </c>
      <c r="E60" t="s">
        <v>4195</v>
      </c>
      <c r="F60" t="s">
        <v>4196</v>
      </c>
    </row>
    <row r="61" spans="1:6">
      <c r="A61" t="s">
        <v>4197</v>
      </c>
      <c r="C61" t="s">
        <v>4198</v>
      </c>
      <c r="D61" t="s">
        <v>4199</v>
      </c>
      <c r="E61" t="s">
        <v>4200</v>
      </c>
      <c r="F61" t="s">
        <v>4201</v>
      </c>
    </row>
    <row r="62" spans="1:6">
      <c r="A62" t="s">
        <v>4202</v>
      </c>
      <c r="C62" t="s">
        <v>4203</v>
      </c>
      <c r="D62" t="s">
        <v>4204</v>
      </c>
      <c r="E62" t="s">
        <v>4205</v>
      </c>
      <c r="F62" t="s">
        <v>4206</v>
      </c>
    </row>
    <row r="63" spans="1:6">
      <c r="A63" t="s">
        <v>4207</v>
      </c>
      <c r="C63" t="s">
        <v>4208</v>
      </c>
      <c r="D63" t="s">
        <v>4209</v>
      </c>
      <c r="E63" t="s">
        <v>4210</v>
      </c>
      <c r="F63" t="s">
        <v>4211</v>
      </c>
    </row>
    <row r="64" spans="1:6">
      <c r="A64" t="s">
        <v>4212</v>
      </c>
      <c r="C64" t="s">
        <v>4213</v>
      </c>
      <c r="D64" t="s">
        <v>4214</v>
      </c>
      <c r="E64" t="s">
        <v>4215</v>
      </c>
      <c r="F64" t="s">
        <v>4216</v>
      </c>
    </row>
    <row r="65" spans="1:6">
      <c r="A65" t="s">
        <v>4217</v>
      </c>
      <c r="C65" t="s">
        <v>4218</v>
      </c>
      <c r="D65" t="s">
        <v>4219</v>
      </c>
      <c r="E65" t="s">
        <v>4220</v>
      </c>
      <c r="F65" t="s">
        <v>4221</v>
      </c>
    </row>
    <row r="66" spans="1:6">
      <c r="A66" t="s">
        <v>4222</v>
      </c>
      <c r="C66" t="s">
        <v>4223</v>
      </c>
      <c r="D66" t="s">
        <v>4224</v>
      </c>
      <c r="E66" t="s">
        <v>4225</v>
      </c>
      <c r="F66" t="s">
        <v>4226</v>
      </c>
    </row>
    <row r="67" spans="1:6">
      <c r="A67" t="s">
        <v>4227</v>
      </c>
      <c r="C67" t="s">
        <v>4228</v>
      </c>
      <c r="D67" t="s">
        <v>4229</v>
      </c>
      <c r="E67" t="s">
        <v>4230</v>
      </c>
      <c r="F67" t="s">
        <v>4231</v>
      </c>
    </row>
    <row r="68" spans="1:6">
      <c r="A68" t="s">
        <v>4232</v>
      </c>
      <c r="C68" t="s">
        <v>4233</v>
      </c>
      <c r="D68" t="s">
        <v>4234</v>
      </c>
      <c r="E68" t="s">
        <v>4235</v>
      </c>
      <c r="F68" t="s">
        <v>4236</v>
      </c>
    </row>
    <row r="69" spans="1:6">
      <c r="A69" t="s">
        <v>4237</v>
      </c>
      <c r="C69" t="s">
        <v>4238</v>
      </c>
      <c r="D69" t="s">
        <v>4239</v>
      </c>
      <c r="E69" t="s">
        <v>4240</v>
      </c>
      <c r="F69" t="s">
        <v>4241</v>
      </c>
    </row>
    <row r="70" spans="1:6">
      <c r="A70" t="s">
        <v>4242</v>
      </c>
      <c r="C70" t="s">
        <v>4243</v>
      </c>
      <c r="D70" t="s">
        <v>4244</v>
      </c>
      <c r="E70" t="s">
        <v>4245</v>
      </c>
      <c r="F70" t="s">
        <v>4246</v>
      </c>
    </row>
    <row r="71" spans="1:6">
      <c r="A71" t="s">
        <v>4247</v>
      </c>
      <c r="C71" t="s">
        <v>4248</v>
      </c>
      <c r="D71" t="s">
        <v>4249</v>
      </c>
      <c r="E71" t="s">
        <v>4250</v>
      </c>
      <c r="F71" t="s">
        <v>4251</v>
      </c>
    </row>
    <row r="72" spans="1:6">
      <c r="A72" t="s">
        <v>4252</v>
      </c>
      <c r="C72" t="s">
        <v>4253</v>
      </c>
      <c r="D72" t="s">
        <v>4254</v>
      </c>
      <c r="E72" t="s">
        <v>4255</v>
      </c>
      <c r="F72" t="s">
        <v>4256</v>
      </c>
    </row>
    <row r="73" spans="1:6">
      <c r="A73" t="s">
        <v>4257</v>
      </c>
      <c r="C73" t="s">
        <v>4258</v>
      </c>
      <c r="D73" t="s">
        <v>4259</v>
      </c>
      <c r="E73" t="s">
        <v>4260</v>
      </c>
      <c r="F73" t="s">
        <v>4261</v>
      </c>
    </row>
    <row r="74" spans="1:6">
      <c r="A74" t="s">
        <v>4262</v>
      </c>
      <c r="C74" t="s">
        <v>4263</v>
      </c>
      <c r="D74" t="s">
        <v>4264</v>
      </c>
      <c r="E74" t="s">
        <v>4265</v>
      </c>
      <c r="F74" t="s">
        <v>4266</v>
      </c>
    </row>
    <row r="75" spans="1:6">
      <c r="A75" t="s">
        <v>4267</v>
      </c>
      <c r="C75" t="s">
        <v>4268</v>
      </c>
      <c r="D75" t="s">
        <v>4269</v>
      </c>
      <c r="E75" t="s">
        <v>4270</v>
      </c>
      <c r="F75" t="s">
        <v>4271</v>
      </c>
    </row>
    <row r="76" spans="1:6">
      <c r="A76" t="s">
        <v>4272</v>
      </c>
      <c r="C76" t="s">
        <v>4273</v>
      </c>
      <c r="D76" t="s">
        <v>4274</v>
      </c>
      <c r="E76" t="s">
        <v>4275</v>
      </c>
      <c r="F76" t="s">
        <v>4276</v>
      </c>
    </row>
    <row r="77" spans="1:6">
      <c r="A77" t="s">
        <v>4277</v>
      </c>
      <c r="C77" t="s">
        <v>4278</v>
      </c>
      <c r="D77" t="s">
        <v>4279</v>
      </c>
      <c r="E77" t="s">
        <v>4280</v>
      </c>
      <c r="F77" t="s">
        <v>4281</v>
      </c>
    </row>
    <row r="78" spans="1:6">
      <c r="A78" t="s">
        <v>4282</v>
      </c>
      <c r="C78" t="s">
        <v>4283</v>
      </c>
      <c r="D78" t="s">
        <v>4284</v>
      </c>
      <c r="E78" t="s">
        <v>4285</v>
      </c>
      <c r="F78" t="s">
        <v>4286</v>
      </c>
    </row>
    <row r="79" spans="1:6">
      <c r="A79" t="s">
        <v>4287</v>
      </c>
      <c r="C79" t="s">
        <v>4288</v>
      </c>
      <c r="D79" t="s">
        <v>4289</v>
      </c>
      <c r="E79" t="s">
        <v>4290</v>
      </c>
      <c r="F79" t="s">
        <v>4291</v>
      </c>
    </row>
    <row r="80" spans="1:6">
      <c r="A80" t="s">
        <v>4292</v>
      </c>
      <c r="C80" t="s">
        <v>4293</v>
      </c>
      <c r="D80" t="s">
        <v>4294</v>
      </c>
      <c r="E80" t="s">
        <v>4295</v>
      </c>
      <c r="F80" t="s">
        <v>4296</v>
      </c>
    </row>
    <row r="81" spans="1:6">
      <c r="A81" t="s">
        <v>4297</v>
      </c>
      <c r="C81" t="s">
        <v>4298</v>
      </c>
      <c r="D81" t="s">
        <v>4299</v>
      </c>
      <c r="E81" t="s">
        <v>4300</v>
      </c>
      <c r="F81" t="s">
        <v>4301</v>
      </c>
    </row>
    <row r="82" spans="1:6">
      <c r="A82" t="s">
        <v>4302</v>
      </c>
      <c r="C82" t="s">
        <v>4303</v>
      </c>
      <c r="D82" t="s">
        <v>4304</v>
      </c>
      <c r="E82" t="s">
        <v>4305</v>
      </c>
      <c r="F82" t="s">
        <v>4306</v>
      </c>
    </row>
    <row r="83" spans="1:6">
      <c r="A83" t="s">
        <v>4307</v>
      </c>
      <c r="C83" t="s">
        <v>4308</v>
      </c>
      <c r="D83" t="s">
        <v>4309</v>
      </c>
      <c r="E83" t="s">
        <v>4310</v>
      </c>
      <c r="F83" t="s">
        <v>4311</v>
      </c>
    </row>
    <row r="84" spans="1:6">
      <c r="A84" t="s">
        <v>4312</v>
      </c>
      <c r="C84" t="s">
        <v>4313</v>
      </c>
      <c r="D84" t="s">
        <v>4314</v>
      </c>
      <c r="E84" t="s">
        <v>4315</v>
      </c>
      <c r="F84" t="s">
        <v>4316</v>
      </c>
    </row>
    <row r="85" spans="1:6">
      <c r="A85" t="s">
        <v>4317</v>
      </c>
      <c r="C85" t="s">
        <v>4318</v>
      </c>
      <c r="D85" t="s">
        <v>4319</v>
      </c>
      <c r="E85" t="s">
        <v>4320</v>
      </c>
      <c r="F85" t="s">
        <v>4131</v>
      </c>
    </row>
    <row r="86" spans="1:6">
      <c r="A86" t="s">
        <v>4321</v>
      </c>
      <c r="C86" t="s">
        <v>4322</v>
      </c>
      <c r="D86" t="s">
        <v>4323</v>
      </c>
      <c r="E86" t="s">
        <v>4324</v>
      </c>
      <c r="F86" t="s">
        <v>4325</v>
      </c>
    </row>
    <row r="87" spans="1:6">
      <c r="A87" t="s">
        <v>4326</v>
      </c>
      <c r="C87" t="s">
        <v>4327</v>
      </c>
      <c r="D87" t="s">
        <v>4328</v>
      </c>
      <c r="E87" t="s">
        <v>4329</v>
      </c>
      <c r="F87" t="s">
        <v>4330</v>
      </c>
    </row>
    <row r="88" spans="1:6">
      <c r="A88" t="s">
        <v>4331</v>
      </c>
      <c r="C88" t="s">
        <v>4332</v>
      </c>
      <c r="D88" t="s">
        <v>4333</v>
      </c>
      <c r="E88" t="s">
        <v>4334</v>
      </c>
      <c r="F88" t="s">
        <v>4335</v>
      </c>
    </row>
    <row r="89" spans="1:6">
      <c r="A89" t="s">
        <v>4336</v>
      </c>
      <c r="C89" t="s">
        <v>4337</v>
      </c>
      <c r="D89" t="s">
        <v>4338</v>
      </c>
      <c r="E89" t="s">
        <v>4339</v>
      </c>
      <c r="F89" t="s">
        <v>4340</v>
      </c>
    </row>
    <row r="90" spans="1:6">
      <c r="A90" t="s">
        <v>4341</v>
      </c>
      <c r="C90" t="s">
        <v>4342</v>
      </c>
      <c r="D90" t="s">
        <v>4343</v>
      </c>
      <c r="E90" t="s">
        <v>4344</v>
      </c>
      <c r="F90" t="s">
        <v>4345</v>
      </c>
    </row>
    <row r="91" spans="1:6">
      <c r="A91" t="s">
        <v>4346</v>
      </c>
      <c r="C91" t="s">
        <v>4347</v>
      </c>
      <c r="D91" t="s">
        <v>4348</v>
      </c>
      <c r="E91" t="s">
        <v>4349</v>
      </c>
      <c r="F91" t="s">
        <v>4350</v>
      </c>
    </row>
    <row r="92" spans="1:6">
      <c r="A92" t="s">
        <v>4351</v>
      </c>
      <c r="C92" t="s">
        <v>4352</v>
      </c>
      <c r="D92" t="s">
        <v>4353</v>
      </c>
      <c r="E92" t="s">
        <v>4354</v>
      </c>
      <c r="F92" t="s">
        <v>4355</v>
      </c>
    </row>
    <row r="93" spans="1:6">
      <c r="A93" t="s">
        <v>4356</v>
      </c>
      <c r="C93" t="s">
        <v>4357</v>
      </c>
      <c r="D93" t="s">
        <v>4358</v>
      </c>
      <c r="E93" t="s">
        <v>4359</v>
      </c>
      <c r="F93" t="s">
        <v>4360</v>
      </c>
    </row>
    <row r="94" spans="1:6">
      <c r="A94" t="s">
        <v>4361</v>
      </c>
      <c r="C94" t="s">
        <v>4362</v>
      </c>
      <c r="D94" t="s">
        <v>4363</v>
      </c>
      <c r="E94" t="s">
        <v>4364</v>
      </c>
      <c r="F94" t="s">
        <v>4365</v>
      </c>
    </row>
    <row r="95" spans="1:6">
      <c r="A95" t="s">
        <v>4366</v>
      </c>
      <c r="C95" t="s">
        <v>4367</v>
      </c>
      <c r="D95" t="s">
        <v>4368</v>
      </c>
      <c r="E95" t="s">
        <v>4369</v>
      </c>
      <c r="F95" t="s">
        <v>4370</v>
      </c>
    </row>
    <row r="96" spans="1:6">
      <c r="A96" t="s">
        <v>4371</v>
      </c>
      <c r="C96" t="s">
        <v>4372</v>
      </c>
      <c r="D96" t="s">
        <v>4373</v>
      </c>
      <c r="E96" t="s">
        <v>4374</v>
      </c>
      <c r="F96" t="s">
        <v>4375</v>
      </c>
    </row>
    <row r="97" spans="1:6">
      <c r="A97" t="s">
        <v>4376</v>
      </c>
      <c r="C97" t="s">
        <v>4377</v>
      </c>
      <c r="D97" t="s">
        <v>4378</v>
      </c>
      <c r="E97" t="s">
        <v>4379</v>
      </c>
      <c r="F97" t="s">
        <v>4380</v>
      </c>
    </row>
    <row r="98" spans="1:6">
      <c r="A98" t="s">
        <v>4381</v>
      </c>
      <c r="C98" t="s">
        <v>4382</v>
      </c>
      <c r="D98" t="s">
        <v>4383</v>
      </c>
      <c r="E98" t="s">
        <v>4384</v>
      </c>
      <c r="F98" t="s">
        <v>4385</v>
      </c>
    </row>
    <row r="99" spans="1:6">
      <c r="A99" t="s">
        <v>4386</v>
      </c>
      <c r="C99" t="s">
        <v>4387</v>
      </c>
      <c r="D99" t="s">
        <v>4388</v>
      </c>
      <c r="E99" t="s">
        <v>4389</v>
      </c>
      <c r="F99" t="s">
        <v>4390</v>
      </c>
    </row>
    <row r="100" spans="1:6">
      <c r="A100" t="s">
        <v>4391</v>
      </c>
      <c r="C100" t="s">
        <v>4392</v>
      </c>
      <c r="D100" t="s">
        <v>4393</v>
      </c>
      <c r="E100" t="s">
        <v>4394</v>
      </c>
      <c r="F100" t="s">
        <v>4395</v>
      </c>
    </row>
    <row r="101" spans="1:6">
      <c r="A101" t="s">
        <v>4396</v>
      </c>
      <c r="C101" t="s">
        <v>4397</v>
      </c>
      <c r="D101" t="s">
        <v>4398</v>
      </c>
      <c r="E101" t="s">
        <v>4399</v>
      </c>
      <c r="F101" t="s">
        <v>4400</v>
      </c>
    </row>
    <row r="102" spans="1:6">
      <c r="A102" t="s">
        <v>4401</v>
      </c>
      <c r="C102" t="s">
        <v>4402</v>
      </c>
      <c r="D102" t="s">
        <v>4403</v>
      </c>
      <c r="E102" t="s">
        <v>4404</v>
      </c>
      <c r="F102" t="s">
        <v>4405</v>
      </c>
    </row>
    <row r="103" spans="1:6">
      <c r="A103" t="s">
        <v>4406</v>
      </c>
      <c r="C103" t="s">
        <v>4407</v>
      </c>
      <c r="D103" t="s">
        <v>4408</v>
      </c>
      <c r="E103" t="s">
        <v>4409</v>
      </c>
      <c r="F103" t="s">
        <v>4410</v>
      </c>
    </row>
    <row r="104" spans="1:6">
      <c r="A104" t="s">
        <v>4411</v>
      </c>
      <c r="C104" t="s">
        <v>4412</v>
      </c>
      <c r="D104" t="s">
        <v>4413</v>
      </c>
      <c r="E104" t="s">
        <v>4414</v>
      </c>
      <c r="F104" t="s">
        <v>4415</v>
      </c>
    </row>
    <row r="105" spans="1:6">
      <c r="A105" t="s">
        <v>4416</v>
      </c>
      <c r="C105" t="s">
        <v>4417</v>
      </c>
      <c r="D105" t="s">
        <v>4418</v>
      </c>
      <c r="E105" t="s">
        <v>4419</v>
      </c>
      <c r="F105" t="s">
        <v>4420</v>
      </c>
    </row>
    <row r="106" spans="1:6">
      <c r="A106" t="s">
        <v>4421</v>
      </c>
      <c r="C106" t="s">
        <v>4422</v>
      </c>
      <c r="D106" t="s">
        <v>4423</v>
      </c>
      <c r="E106" t="s">
        <v>4424</v>
      </c>
      <c r="F106" t="s">
        <v>4425</v>
      </c>
    </row>
    <row r="107" spans="1:6">
      <c r="A107" t="s">
        <v>4426</v>
      </c>
      <c r="C107" t="s">
        <v>4427</v>
      </c>
      <c r="D107" t="s">
        <v>4428</v>
      </c>
      <c r="E107" t="s">
        <v>4429</v>
      </c>
      <c r="F107" t="s">
        <v>4430</v>
      </c>
    </row>
    <row r="108" spans="1:6">
      <c r="A108" t="s">
        <v>4431</v>
      </c>
      <c r="C108" t="s">
        <v>4432</v>
      </c>
      <c r="D108" t="s">
        <v>4433</v>
      </c>
      <c r="E108" t="s">
        <v>4434</v>
      </c>
      <c r="F108" t="s">
        <v>4435</v>
      </c>
    </row>
    <row r="109" spans="1:6">
      <c r="A109" t="s">
        <v>4436</v>
      </c>
      <c r="C109" t="s">
        <v>4437</v>
      </c>
      <c r="D109" t="s">
        <v>4438</v>
      </c>
      <c r="E109" t="s">
        <v>4439</v>
      </c>
      <c r="F109" t="s">
        <v>4440</v>
      </c>
    </row>
    <row r="110" spans="1:6">
      <c r="A110" t="s">
        <v>4441</v>
      </c>
      <c r="C110" t="s">
        <v>4442</v>
      </c>
      <c r="D110" t="s">
        <v>4443</v>
      </c>
      <c r="E110" t="s">
        <v>4444</v>
      </c>
      <c r="F110" t="s">
        <v>4445</v>
      </c>
    </row>
    <row r="111" spans="1:6">
      <c r="A111" t="s">
        <v>4446</v>
      </c>
      <c r="C111" t="s">
        <v>4447</v>
      </c>
      <c r="D111" t="s">
        <v>4448</v>
      </c>
      <c r="E111" t="s">
        <v>4449</v>
      </c>
      <c r="F111" t="s">
        <v>4226</v>
      </c>
    </row>
    <row r="112" spans="1:6">
      <c r="A112" t="s">
        <v>4450</v>
      </c>
      <c r="C112" t="s">
        <v>4451</v>
      </c>
      <c r="D112" t="s">
        <v>4452</v>
      </c>
      <c r="E112" t="s">
        <v>4453</v>
      </c>
      <c r="F112" t="s">
        <v>4454</v>
      </c>
    </row>
    <row r="113" spans="1:6">
      <c r="A113" t="s">
        <v>4455</v>
      </c>
      <c r="C113" t="s">
        <v>4456</v>
      </c>
      <c r="D113" t="s">
        <v>4457</v>
      </c>
      <c r="E113" t="s">
        <v>4458</v>
      </c>
      <c r="F113" t="s">
        <v>4459</v>
      </c>
    </row>
    <row r="114" spans="1:6">
      <c r="A114" t="s">
        <v>4460</v>
      </c>
      <c r="C114" t="s">
        <v>4461</v>
      </c>
      <c r="D114" t="s">
        <v>4462</v>
      </c>
      <c r="E114" t="s">
        <v>4463</v>
      </c>
      <c r="F114" t="s">
        <v>4464</v>
      </c>
    </row>
    <row r="115" spans="1:6">
      <c r="A115" t="s">
        <v>4465</v>
      </c>
      <c r="C115" t="s">
        <v>4466</v>
      </c>
      <c r="D115" t="s">
        <v>4467</v>
      </c>
      <c r="E115" t="s">
        <v>4468</v>
      </c>
      <c r="F115" t="s">
        <v>4469</v>
      </c>
    </row>
    <row r="116" spans="1:6">
      <c r="A116" t="s">
        <v>4470</v>
      </c>
      <c r="C116" t="s">
        <v>4471</v>
      </c>
      <c r="D116" t="s">
        <v>4472</v>
      </c>
      <c r="E116" t="s">
        <v>4473</v>
      </c>
      <c r="F116" t="s">
        <v>4474</v>
      </c>
    </row>
    <row r="117" spans="1:6">
      <c r="A117" t="s">
        <v>4475</v>
      </c>
      <c r="C117" t="s">
        <v>4476</v>
      </c>
      <c r="D117" t="s">
        <v>4477</v>
      </c>
      <c r="E117" t="s">
        <v>4478</v>
      </c>
      <c r="F117" t="s">
        <v>4479</v>
      </c>
    </row>
    <row r="118" spans="1:6">
      <c r="A118" t="s">
        <v>4480</v>
      </c>
      <c r="C118" t="s">
        <v>4481</v>
      </c>
      <c r="D118" t="s">
        <v>4482</v>
      </c>
      <c r="E118" t="s">
        <v>4483</v>
      </c>
      <c r="F118" t="s">
        <v>4484</v>
      </c>
    </row>
    <row r="119" spans="1:6">
      <c r="A119" t="s">
        <v>4485</v>
      </c>
      <c r="C119" t="s">
        <v>4486</v>
      </c>
      <c r="D119" t="s">
        <v>4487</v>
      </c>
      <c r="E119" t="s">
        <v>4488</v>
      </c>
      <c r="F119" t="s">
        <v>4489</v>
      </c>
    </row>
    <row r="120" spans="1:6">
      <c r="A120" t="s">
        <v>4490</v>
      </c>
      <c r="C120" t="s">
        <v>4491</v>
      </c>
      <c r="D120" t="s">
        <v>4492</v>
      </c>
      <c r="E120" t="s">
        <v>4493</v>
      </c>
      <c r="F120" t="s">
        <v>4494</v>
      </c>
    </row>
    <row r="121" spans="1:6">
      <c r="A121" t="s">
        <v>4495</v>
      </c>
      <c r="C121" t="s">
        <v>4496</v>
      </c>
      <c r="D121" t="s">
        <v>4497</v>
      </c>
      <c r="E121" t="s">
        <v>4498</v>
      </c>
      <c r="F121" t="s">
        <v>4499</v>
      </c>
    </row>
    <row r="122" spans="1:6">
      <c r="A122" t="s">
        <v>4500</v>
      </c>
      <c r="C122" t="s">
        <v>4501</v>
      </c>
      <c r="D122" t="s">
        <v>4502</v>
      </c>
      <c r="E122" t="s">
        <v>4503</v>
      </c>
      <c r="F122" t="s">
        <v>4504</v>
      </c>
    </row>
    <row r="123" spans="1:6">
      <c r="A123" t="s">
        <v>4505</v>
      </c>
      <c r="C123" t="s">
        <v>4506</v>
      </c>
      <c r="D123" t="s">
        <v>4507</v>
      </c>
      <c r="E123" t="s">
        <v>4508</v>
      </c>
      <c r="F123" t="s">
        <v>4509</v>
      </c>
    </row>
    <row r="124" spans="1:6">
      <c r="A124" t="s">
        <v>4510</v>
      </c>
      <c r="C124" t="s">
        <v>4511</v>
      </c>
      <c r="D124" t="s">
        <v>4512</v>
      </c>
      <c r="E124" t="s">
        <v>4513</v>
      </c>
      <c r="F124" t="s">
        <v>4514</v>
      </c>
    </row>
    <row r="125" spans="1:6">
      <c r="A125" t="s">
        <v>4515</v>
      </c>
      <c r="C125" t="s">
        <v>4516</v>
      </c>
      <c r="D125" t="s">
        <v>4517</v>
      </c>
      <c r="E125" t="s">
        <v>4518</v>
      </c>
      <c r="F125" t="s">
        <v>4519</v>
      </c>
    </row>
    <row r="126" spans="1:6">
      <c r="A126" t="s">
        <v>4520</v>
      </c>
      <c r="C126" t="s">
        <v>4521</v>
      </c>
      <c r="D126" t="s">
        <v>4522</v>
      </c>
      <c r="E126" t="s">
        <v>4523</v>
      </c>
      <c r="F126" t="s">
        <v>4524</v>
      </c>
    </row>
    <row r="127" spans="1:6">
      <c r="A127" t="s">
        <v>4525</v>
      </c>
      <c r="C127" t="s">
        <v>4526</v>
      </c>
      <c r="D127" t="s">
        <v>4527</v>
      </c>
      <c r="E127" t="s">
        <v>4528</v>
      </c>
      <c r="F127" t="s">
        <v>4529</v>
      </c>
    </row>
    <row r="128" spans="1:6">
      <c r="A128" t="s">
        <v>4530</v>
      </c>
      <c r="C128" t="s">
        <v>4531</v>
      </c>
      <c r="D128" t="s">
        <v>4532</v>
      </c>
      <c r="E128" t="s">
        <v>4533</v>
      </c>
      <c r="F128" t="s">
        <v>4001</v>
      </c>
    </row>
    <row r="129" spans="1:6">
      <c r="A129" t="s">
        <v>4534</v>
      </c>
      <c r="C129" t="s">
        <v>4535</v>
      </c>
      <c r="D129" t="s">
        <v>4536</v>
      </c>
      <c r="E129" t="s">
        <v>4537</v>
      </c>
      <c r="F129" t="s">
        <v>4538</v>
      </c>
    </row>
    <row r="130" spans="1:6">
      <c r="A130" t="s">
        <v>4539</v>
      </c>
      <c r="C130" t="s">
        <v>4540</v>
      </c>
      <c r="D130" t="s">
        <v>4541</v>
      </c>
      <c r="E130" t="s">
        <v>4542</v>
      </c>
      <c r="F130" t="s">
        <v>4543</v>
      </c>
    </row>
    <row r="131" spans="1:6">
      <c r="A131" t="s">
        <v>4544</v>
      </c>
      <c r="C131" t="s">
        <v>4545</v>
      </c>
      <c r="D131" t="s">
        <v>4546</v>
      </c>
      <c r="E131" t="s">
        <v>4547</v>
      </c>
      <c r="F131" t="s">
        <v>4548</v>
      </c>
    </row>
    <row r="132" spans="1:6">
      <c r="A132" t="s">
        <v>4549</v>
      </c>
      <c r="C132" t="s">
        <v>4550</v>
      </c>
      <c r="D132" t="s">
        <v>4551</v>
      </c>
      <c r="E132" t="s">
        <v>4552</v>
      </c>
      <c r="F132" t="s">
        <v>4553</v>
      </c>
    </row>
    <row r="133" spans="1:6">
      <c r="A133" t="s">
        <v>4554</v>
      </c>
      <c r="C133" t="s">
        <v>4555</v>
      </c>
      <c r="D133" t="s">
        <v>4556</v>
      </c>
      <c r="E133" t="s">
        <v>4557</v>
      </c>
      <c r="F133" t="s">
        <v>4558</v>
      </c>
    </row>
    <row r="134" spans="1:6">
      <c r="A134" t="s">
        <v>4559</v>
      </c>
      <c r="C134" t="s">
        <v>4560</v>
      </c>
      <c r="D134" t="s">
        <v>4561</v>
      </c>
      <c r="E134" t="s">
        <v>4562</v>
      </c>
      <c r="F134" t="s">
        <v>4563</v>
      </c>
    </row>
    <row r="135" spans="1:6">
      <c r="A135" t="s">
        <v>4564</v>
      </c>
      <c r="C135" t="s">
        <v>4565</v>
      </c>
      <c r="D135" t="s">
        <v>4566</v>
      </c>
      <c r="E135" t="s">
        <v>4567</v>
      </c>
      <c r="F135" t="s">
        <v>4568</v>
      </c>
    </row>
    <row r="136" spans="1:6">
      <c r="A136" t="s">
        <v>4569</v>
      </c>
      <c r="C136" t="s">
        <v>4570</v>
      </c>
      <c r="D136" t="s">
        <v>4571</v>
      </c>
      <c r="E136" t="s">
        <v>4572</v>
      </c>
      <c r="F136" t="s">
        <v>4573</v>
      </c>
    </row>
    <row r="137" spans="1:6">
      <c r="A137" t="s">
        <v>4574</v>
      </c>
      <c r="C137" t="s">
        <v>4575</v>
      </c>
      <c r="D137" t="s">
        <v>4576</v>
      </c>
      <c r="E137" t="s">
        <v>4577</v>
      </c>
      <c r="F137" t="s">
        <v>4578</v>
      </c>
    </row>
    <row r="138" spans="1:6">
      <c r="A138" t="s">
        <v>4579</v>
      </c>
      <c r="C138" t="s">
        <v>4580</v>
      </c>
      <c r="D138" t="s">
        <v>4581</v>
      </c>
      <c r="E138" t="s">
        <v>4582</v>
      </c>
      <c r="F138" t="s">
        <v>4583</v>
      </c>
    </row>
    <row r="139" spans="1:6">
      <c r="A139" t="s">
        <v>4584</v>
      </c>
      <c r="C139" t="s">
        <v>4585</v>
      </c>
      <c r="D139" t="s">
        <v>4586</v>
      </c>
      <c r="E139" t="s">
        <v>4587</v>
      </c>
      <c r="F139" t="s">
        <v>4588</v>
      </c>
    </row>
    <row r="140" spans="1:6">
      <c r="A140" t="s">
        <v>4589</v>
      </c>
      <c r="C140" t="s">
        <v>4590</v>
      </c>
      <c r="D140" t="s">
        <v>4591</v>
      </c>
      <c r="E140" t="s">
        <v>4592</v>
      </c>
      <c r="F140" t="s">
        <v>4593</v>
      </c>
    </row>
    <row r="141" spans="1:6">
      <c r="A141" t="s">
        <v>4594</v>
      </c>
      <c r="C141" t="s">
        <v>4595</v>
      </c>
      <c r="D141" t="s">
        <v>4596</v>
      </c>
      <c r="E141" t="s">
        <v>4597</v>
      </c>
      <c r="F141" t="s">
        <v>4598</v>
      </c>
    </row>
    <row r="142" spans="1:6">
      <c r="A142" t="s">
        <v>4599</v>
      </c>
      <c r="C142" t="s">
        <v>4600</v>
      </c>
      <c r="D142" t="s">
        <v>4601</v>
      </c>
      <c r="E142" t="s">
        <v>4602</v>
      </c>
      <c r="F142" t="s">
        <v>4603</v>
      </c>
    </row>
    <row r="143" spans="1:6">
      <c r="A143" t="s">
        <v>4604</v>
      </c>
      <c r="C143" t="s">
        <v>4605</v>
      </c>
      <c r="D143" t="s">
        <v>4606</v>
      </c>
      <c r="E143" t="s">
        <v>4607</v>
      </c>
      <c r="F143" t="s">
        <v>4608</v>
      </c>
    </row>
    <row r="144" spans="1:6">
      <c r="A144" t="s">
        <v>4609</v>
      </c>
      <c r="C144" t="s">
        <v>4610</v>
      </c>
      <c r="D144" t="s">
        <v>4611</v>
      </c>
      <c r="E144" t="s">
        <v>4612</v>
      </c>
      <c r="F144" t="s">
        <v>4613</v>
      </c>
    </row>
    <row r="145" spans="1:6">
      <c r="A145" t="s">
        <v>4614</v>
      </c>
      <c r="C145" t="s">
        <v>4615</v>
      </c>
      <c r="D145" t="s">
        <v>4616</v>
      </c>
      <c r="E145" t="s">
        <v>4617</v>
      </c>
      <c r="F145" t="s">
        <v>4618</v>
      </c>
    </row>
    <row r="146" spans="1:6">
      <c r="A146" t="s">
        <v>4619</v>
      </c>
      <c r="C146" t="s">
        <v>4620</v>
      </c>
      <c r="D146" t="s">
        <v>4621</v>
      </c>
      <c r="E146" t="s">
        <v>4622</v>
      </c>
      <c r="F146" t="s">
        <v>4623</v>
      </c>
    </row>
    <row r="147" spans="1:6">
      <c r="A147" t="s">
        <v>4624</v>
      </c>
      <c r="C147" t="s">
        <v>4625</v>
      </c>
      <c r="D147" t="s">
        <v>4626</v>
      </c>
      <c r="E147" t="s">
        <v>4627</v>
      </c>
      <c r="F147" t="s">
        <v>4628</v>
      </c>
    </row>
    <row r="148" spans="1:6">
      <c r="A148" t="s">
        <v>4629</v>
      </c>
      <c r="C148" t="s">
        <v>4630</v>
      </c>
      <c r="D148" t="s">
        <v>4631</v>
      </c>
      <c r="E148" t="s">
        <v>4632</v>
      </c>
      <c r="F148" t="s">
        <v>4633</v>
      </c>
    </row>
    <row r="149" spans="1:6">
      <c r="A149" t="s">
        <v>4634</v>
      </c>
      <c r="C149" t="s">
        <v>4635</v>
      </c>
      <c r="D149" t="s">
        <v>4636</v>
      </c>
      <c r="E149" t="s">
        <v>4637</v>
      </c>
      <c r="F149" t="s">
        <v>4638</v>
      </c>
    </row>
    <row r="150" spans="1:6">
      <c r="A150" t="s">
        <v>4639</v>
      </c>
      <c r="C150" t="s">
        <v>4640</v>
      </c>
      <c r="D150" t="s">
        <v>4641</v>
      </c>
      <c r="E150" t="s">
        <v>4642</v>
      </c>
      <c r="F150" t="s">
        <v>4643</v>
      </c>
    </row>
    <row r="151" spans="1:6">
      <c r="A151" t="s">
        <v>4644</v>
      </c>
      <c r="C151" t="s">
        <v>4645</v>
      </c>
      <c r="D151" t="s">
        <v>4646</v>
      </c>
      <c r="E151" t="s">
        <v>4647</v>
      </c>
      <c r="F151" t="s">
        <v>4648</v>
      </c>
    </row>
    <row r="152" spans="1:6">
      <c r="A152" t="s">
        <v>4649</v>
      </c>
      <c r="C152" t="s">
        <v>4650</v>
      </c>
      <c r="D152" t="s">
        <v>4651</v>
      </c>
      <c r="E152" t="s">
        <v>4652</v>
      </c>
      <c r="F152" t="s">
        <v>4653</v>
      </c>
    </row>
    <row r="153" spans="1:6">
      <c r="A153" t="s">
        <v>4654</v>
      </c>
      <c r="C153" t="s">
        <v>4655</v>
      </c>
      <c r="D153" t="s">
        <v>4656</v>
      </c>
      <c r="E153" t="s">
        <v>4657</v>
      </c>
      <c r="F153" t="s">
        <v>4499</v>
      </c>
    </row>
    <row r="154" spans="1:6">
      <c r="A154" t="s">
        <v>4658</v>
      </c>
      <c r="C154" t="s">
        <v>4659</v>
      </c>
      <c r="D154" t="s">
        <v>4660</v>
      </c>
      <c r="E154" t="s">
        <v>4661</v>
      </c>
      <c r="F154" t="s">
        <v>4662</v>
      </c>
    </row>
    <row r="155" spans="1:6">
      <c r="A155" t="s">
        <v>4663</v>
      </c>
      <c r="C155" t="s">
        <v>4664</v>
      </c>
      <c r="D155" t="s">
        <v>4665</v>
      </c>
      <c r="E155" t="s">
        <v>4666</v>
      </c>
      <c r="F155" t="s">
        <v>4667</v>
      </c>
    </row>
    <row r="156" spans="1:6">
      <c r="A156" t="s">
        <v>4668</v>
      </c>
      <c r="C156" t="s">
        <v>4669</v>
      </c>
      <c r="D156" t="s">
        <v>4670</v>
      </c>
      <c r="E156" t="s">
        <v>4671</v>
      </c>
      <c r="F156" t="s">
        <v>4672</v>
      </c>
    </row>
    <row r="157" spans="1:6">
      <c r="A157" t="s">
        <v>4673</v>
      </c>
      <c r="C157" t="s">
        <v>4674</v>
      </c>
      <c r="D157" t="s">
        <v>4675</v>
      </c>
      <c r="E157" t="s">
        <v>4676</v>
      </c>
      <c r="F157" t="s">
        <v>4677</v>
      </c>
    </row>
    <row r="158" spans="1:6">
      <c r="A158" t="s">
        <v>4678</v>
      </c>
      <c r="C158" t="s">
        <v>4679</v>
      </c>
      <c r="D158" t="s">
        <v>4680</v>
      </c>
      <c r="E158" t="s">
        <v>4681</v>
      </c>
      <c r="F158" t="s">
        <v>4682</v>
      </c>
    </row>
    <row r="159" spans="1:6">
      <c r="A159" t="s">
        <v>4683</v>
      </c>
      <c r="C159" t="s">
        <v>4684</v>
      </c>
      <c r="D159" t="s">
        <v>4685</v>
      </c>
      <c r="E159" t="s">
        <v>4686</v>
      </c>
      <c r="F159" t="s">
        <v>4687</v>
      </c>
    </row>
    <row r="160" spans="1:6">
      <c r="A160" t="s">
        <v>4688</v>
      </c>
      <c r="C160" t="s">
        <v>4689</v>
      </c>
      <c r="D160" t="s">
        <v>4690</v>
      </c>
      <c r="E160" t="s">
        <v>4691</v>
      </c>
      <c r="F160" t="s">
        <v>4692</v>
      </c>
    </row>
    <row r="161" spans="1:6">
      <c r="A161" t="s">
        <v>4693</v>
      </c>
      <c r="C161" t="s">
        <v>4694</v>
      </c>
      <c r="D161" t="s">
        <v>4695</v>
      </c>
      <c r="E161" t="s">
        <v>4696</v>
      </c>
      <c r="F161" t="s">
        <v>4697</v>
      </c>
    </row>
    <row r="162" spans="1:6">
      <c r="A162" t="s">
        <v>4698</v>
      </c>
      <c r="C162" t="s">
        <v>4699</v>
      </c>
      <c r="D162" t="s">
        <v>4700</v>
      </c>
      <c r="E162" t="s">
        <v>4701</v>
      </c>
      <c r="F162" t="s">
        <v>4702</v>
      </c>
    </row>
    <row r="163" spans="1:6">
      <c r="A163" t="s">
        <v>4703</v>
      </c>
      <c r="C163" t="s">
        <v>4704</v>
      </c>
      <c r="D163" t="s">
        <v>4705</v>
      </c>
      <c r="E163" t="s">
        <v>4706</v>
      </c>
      <c r="F163" t="s">
        <v>4707</v>
      </c>
    </row>
    <row r="164" spans="1:6">
      <c r="A164" t="s">
        <v>4708</v>
      </c>
      <c r="C164" t="s">
        <v>4709</v>
      </c>
      <c r="D164" t="s">
        <v>4710</v>
      </c>
      <c r="E164" t="s">
        <v>4711</v>
      </c>
      <c r="F164" t="s">
        <v>4712</v>
      </c>
    </row>
    <row r="165" spans="1:6">
      <c r="A165" t="s">
        <v>4713</v>
      </c>
      <c r="C165" t="s">
        <v>4714</v>
      </c>
      <c r="D165" t="s">
        <v>4715</v>
      </c>
      <c r="E165" t="s">
        <v>4716</v>
      </c>
      <c r="F165" t="s">
        <v>4717</v>
      </c>
    </row>
    <row r="166" spans="1:6">
      <c r="A166" t="s">
        <v>4718</v>
      </c>
      <c r="C166" t="s">
        <v>4719</v>
      </c>
      <c r="D166" t="s">
        <v>4720</v>
      </c>
      <c r="E166" t="s">
        <v>4721</v>
      </c>
      <c r="F166" t="s">
        <v>4722</v>
      </c>
    </row>
    <row r="167" spans="1:6">
      <c r="A167" t="s">
        <v>4723</v>
      </c>
      <c r="C167" t="s">
        <v>4724</v>
      </c>
      <c r="D167" t="s">
        <v>4725</v>
      </c>
      <c r="E167" t="s">
        <v>4726</v>
      </c>
      <c r="F167" t="s">
        <v>4727</v>
      </c>
    </row>
    <row r="168" spans="1:6">
      <c r="A168" t="s">
        <v>4728</v>
      </c>
      <c r="C168" t="s">
        <v>4729</v>
      </c>
      <c r="D168" t="s">
        <v>4730</v>
      </c>
      <c r="E168" t="s">
        <v>4731</v>
      </c>
      <c r="F168" t="s">
        <v>4732</v>
      </c>
    </row>
    <row r="169" spans="1:6">
      <c r="A169" t="s">
        <v>4733</v>
      </c>
      <c r="C169" t="s">
        <v>4734</v>
      </c>
      <c r="D169" t="s">
        <v>4735</v>
      </c>
      <c r="E169" t="s">
        <v>4736</v>
      </c>
      <c r="F169" t="s">
        <v>4737</v>
      </c>
    </row>
    <row r="170" spans="1:6">
      <c r="A170" t="s">
        <v>4738</v>
      </c>
      <c r="C170" t="s">
        <v>4739</v>
      </c>
      <c r="D170" t="s">
        <v>4740</v>
      </c>
      <c r="E170" t="s">
        <v>4741</v>
      </c>
      <c r="F170" t="s">
        <v>4742</v>
      </c>
    </row>
    <row r="171" spans="1:6">
      <c r="A171" t="s">
        <v>4743</v>
      </c>
      <c r="C171" t="s">
        <v>4744</v>
      </c>
      <c r="D171" t="s">
        <v>4745</v>
      </c>
      <c r="E171" t="s">
        <v>4746</v>
      </c>
      <c r="F171" t="s">
        <v>4747</v>
      </c>
    </row>
    <row r="172" spans="1:6">
      <c r="A172" t="s">
        <v>4748</v>
      </c>
      <c r="C172" t="s">
        <v>4749</v>
      </c>
      <c r="D172" t="s">
        <v>4750</v>
      </c>
      <c r="E172" t="s">
        <v>4751</v>
      </c>
      <c r="F172" t="s">
        <v>4752</v>
      </c>
    </row>
    <row r="173" spans="1:6">
      <c r="A173" t="s">
        <v>4753</v>
      </c>
      <c r="C173" t="s">
        <v>4754</v>
      </c>
      <c r="D173" t="s">
        <v>4755</v>
      </c>
      <c r="E173" t="s">
        <v>4756</v>
      </c>
      <c r="F173" t="s">
        <v>4757</v>
      </c>
    </row>
    <row r="174" spans="1:6">
      <c r="A174" t="s">
        <v>4758</v>
      </c>
      <c r="C174" t="s">
        <v>4759</v>
      </c>
      <c r="D174" t="s">
        <v>4760</v>
      </c>
      <c r="E174" t="s">
        <v>4761</v>
      </c>
      <c r="F174" t="s">
        <v>4762</v>
      </c>
    </row>
    <row r="175" spans="1:6">
      <c r="A175" t="s">
        <v>4763</v>
      </c>
      <c r="C175" t="s">
        <v>4764</v>
      </c>
      <c r="D175" t="s">
        <v>4765</v>
      </c>
      <c r="E175" t="s">
        <v>4766</v>
      </c>
      <c r="F175" t="s">
        <v>4767</v>
      </c>
    </row>
    <row r="176" spans="1:6">
      <c r="A176" t="s">
        <v>4768</v>
      </c>
      <c r="C176" t="s">
        <v>4769</v>
      </c>
      <c r="D176" t="s">
        <v>4770</v>
      </c>
      <c r="E176" t="s">
        <v>4771</v>
      </c>
      <c r="F176" t="s">
        <v>4772</v>
      </c>
    </row>
    <row r="177" spans="1:6">
      <c r="A177" t="s">
        <v>4773</v>
      </c>
      <c r="C177" t="s">
        <v>4774</v>
      </c>
      <c r="D177" t="s">
        <v>4775</v>
      </c>
      <c r="E177" t="s">
        <v>4776</v>
      </c>
      <c r="F177" t="s">
        <v>4777</v>
      </c>
    </row>
    <row r="178" spans="1:6">
      <c r="A178" t="s">
        <v>4778</v>
      </c>
      <c r="C178" t="s">
        <v>4779</v>
      </c>
      <c r="D178" t="s">
        <v>4780</v>
      </c>
      <c r="E178" t="s">
        <v>4781</v>
      </c>
      <c r="F178" t="s">
        <v>4782</v>
      </c>
    </row>
    <row r="179" spans="1:6">
      <c r="A179" t="s">
        <v>4783</v>
      </c>
      <c r="C179" t="s">
        <v>4784</v>
      </c>
      <c r="D179" t="s">
        <v>4785</v>
      </c>
      <c r="E179" t="s">
        <v>4786</v>
      </c>
      <c r="F179" t="s">
        <v>4787</v>
      </c>
    </row>
    <row r="180" spans="1:6">
      <c r="A180" t="s">
        <v>4788</v>
      </c>
      <c r="C180" t="s">
        <v>4789</v>
      </c>
      <c r="D180" t="s">
        <v>4790</v>
      </c>
      <c r="E180" t="s">
        <v>4791</v>
      </c>
      <c r="F180" t="s">
        <v>4792</v>
      </c>
    </row>
    <row r="181" spans="1:6">
      <c r="A181" t="s">
        <v>4793</v>
      </c>
      <c r="C181" t="s">
        <v>4794</v>
      </c>
      <c r="D181" t="s">
        <v>4795</v>
      </c>
      <c r="E181" t="s">
        <v>4796</v>
      </c>
      <c r="F181" t="s">
        <v>4797</v>
      </c>
    </row>
    <row r="182" spans="1:6">
      <c r="A182" t="s">
        <v>4798</v>
      </c>
      <c r="C182" t="s">
        <v>4799</v>
      </c>
      <c r="D182" t="s">
        <v>4800</v>
      </c>
      <c r="E182" t="s">
        <v>4801</v>
      </c>
      <c r="F182" t="s">
        <v>4802</v>
      </c>
    </row>
    <row r="183" spans="1:6">
      <c r="A183" t="s">
        <v>4803</v>
      </c>
      <c r="C183" t="s">
        <v>4804</v>
      </c>
      <c r="D183" t="s">
        <v>4805</v>
      </c>
      <c r="E183" t="s">
        <v>4806</v>
      </c>
      <c r="F183" t="s">
        <v>4807</v>
      </c>
    </row>
    <row r="184" spans="1:6">
      <c r="A184" t="s">
        <v>4808</v>
      </c>
      <c r="C184" t="s">
        <v>4809</v>
      </c>
      <c r="D184" t="s">
        <v>4810</v>
      </c>
      <c r="E184" t="s">
        <v>4811</v>
      </c>
      <c r="F184" t="s">
        <v>4812</v>
      </c>
    </row>
    <row r="185" spans="1:6">
      <c r="A185" t="s">
        <v>4813</v>
      </c>
      <c r="C185" t="s">
        <v>4814</v>
      </c>
      <c r="D185" t="s">
        <v>4815</v>
      </c>
      <c r="E185" t="s">
        <v>4816</v>
      </c>
      <c r="F185" t="s">
        <v>4817</v>
      </c>
    </row>
    <row r="186" spans="1:6">
      <c r="A186" t="s">
        <v>4818</v>
      </c>
      <c r="C186" t="s">
        <v>4819</v>
      </c>
      <c r="D186" t="s">
        <v>4820</v>
      </c>
      <c r="E186" t="s">
        <v>4821</v>
      </c>
      <c r="F186" t="s">
        <v>4822</v>
      </c>
    </row>
    <row r="187" spans="1:6">
      <c r="A187" t="s">
        <v>4823</v>
      </c>
      <c r="C187" t="s">
        <v>4824</v>
      </c>
      <c r="D187" t="s">
        <v>4825</v>
      </c>
      <c r="E187" t="s">
        <v>4826</v>
      </c>
      <c r="F187" t="s">
        <v>4827</v>
      </c>
    </row>
    <row r="188" spans="1:6">
      <c r="A188" t="s">
        <v>4828</v>
      </c>
      <c r="C188" t="s">
        <v>4829</v>
      </c>
      <c r="D188" t="s">
        <v>4830</v>
      </c>
      <c r="E188" t="s">
        <v>4831</v>
      </c>
      <c r="F188" t="s">
        <v>4832</v>
      </c>
    </row>
    <row r="189" spans="1:6">
      <c r="A189" t="s">
        <v>4833</v>
      </c>
      <c r="C189" t="s">
        <v>4834</v>
      </c>
      <c r="D189" t="s">
        <v>4835</v>
      </c>
      <c r="E189" t="s">
        <v>4836</v>
      </c>
      <c r="F189" t="s">
        <v>4837</v>
      </c>
    </row>
    <row r="190" spans="1:6">
      <c r="A190" t="s">
        <v>4838</v>
      </c>
      <c r="C190" t="s">
        <v>4839</v>
      </c>
      <c r="D190" t="s">
        <v>4840</v>
      </c>
      <c r="E190" t="s">
        <v>4841</v>
      </c>
      <c r="F190" t="s">
        <v>4842</v>
      </c>
    </row>
    <row r="191" spans="1:6">
      <c r="A191" t="s">
        <v>4843</v>
      </c>
      <c r="C191" t="s">
        <v>4844</v>
      </c>
      <c r="D191" t="s">
        <v>4845</v>
      </c>
      <c r="E191" t="s">
        <v>4846</v>
      </c>
      <c r="F191" t="s">
        <v>4847</v>
      </c>
    </row>
    <row r="192" spans="1:6">
      <c r="A192" t="s">
        <v>4848</v>
      </c>
      <c r="C192" t="s">
        <v>4849</v>
      </c>
      <c r="D192" t="s">
        <v>4850</v>
      </c>
      <c r="E192" t="s">
        <v>4851</v>
      </c>
      <c r="F192" t="s">
        <v>4852</v>
      </c>
    </row>
    <row r="193" spans="1:6">
      <c r="A193" t="s">
        <v>4853</v>
      </c>
      <c r="C193" t="s">
        <v>4854</v>
      </c>
      <c r="D193" t="s">
        <v>4855</v>
      </c>
      <c r="E193" t="s">
        <v>4856</v>
      </c>
      <c r="F193" t="s">
        <v>4857</v>
      </c>
    </row>
    <row r="194" spans="1:6">
      <c r="A194" t="s">
        <v>4858</v>
      </c>
      <c r="C194" t="s">
        <v>4859</v>
      </c>
      <c r="D194" t="s">
        <v>4860</v>
      </c>
      <c r="E194" t="s">
        <v>4861</v>
      </c>
      <c r="F194" t="s">
        <v>4862</v>
      </c>
    </row>
    <row r="195" spans="1:6">
      <c r="A195" t="s">
        <v>4863</v>
      </c>
      <c r="C195" t="s">
        <v>4864</v>
      </c>
      <c r="D195" t="s">
        <v>4865</v>
      </c>
      <c r="E195" t="s">
        <v>4866</v>
      </c>
      <c r="F195" t="s">
        <v>4867</v>
      </c>
    </row>
    <row r="196" spans="1:6">
      <c r="A196" t="s">
        <v>4868</v>
      </c>
      <c r="C196" t="s">
        <v>4869</v>
      </c>
      <c r="D196" t="s">
        <v>4870</v>
      </c>
      <c r="E196" t="s">
        <v>4871</v>
      </c>
      <c r="F196" t="s">
        <v>4872</v>
      </c>
    </row>
    <row r="197" spans="1:6">
      <c r="A197" t="s">
        <v>4873</v>
      </c>
      <c r="C197" t="s">
        <v>4874</v>
      </c>
      <c r="D197" t="s">
        <v>4875</v>
      </c>
      <c r="E197" t="s">
        <v>4876</v>
      </c>
      <c r="F197" t="s">
        <v>4877</v>
      </c>
    </row>
    <row r="198" spans="1:6">
      <c r="A198" t="s">
        <v>4878</v>
      </c>
      <c r="C198" t="s">
        <v>4879</v>
      </c>
      <c r="D198" t="s">
        <v>4880</v>
      </c>
      <c r="E198" t="s">
        <v>4881</v>
      </c>
      <c r="F198" t="s">
        <v>4882</v>
      </c>
    </row>
    <row r="199" spans="1:6">
      <c r="A199" t="s">
        <v>4883</v>
      </c>
      <c r="C199" t="s">
        <v>4884</v>
      </c>
      <c r="D199" t="s">
        <v>4885</v>
      </c>
      <c r="E199" t="s">
        <v>4886</v>
      </c>
      <c r="F199" t="s">
        <v>4887</v>
      </c>
    </row>
    <row r="200" spans="1:6">
      <c r="A200" t="s">
        <v>4888</v>
      </c>
      <c r="C200" t="s">
        <v>4889</v>
      </c>
      <c r="D200" t="s">
        <v>4890</v>
      </c>
      <c r="E200" t="s">
        <v>4891</v>
      </c>
      <c r="F200" t="s">
        <v>4892</v>
      </c>
    </row>
    <row r="201" spans="1:6">
      <c r="A201" t="s">
        <v>4893</v>
      </c>
      <c r="C201" t="s">
        <v>4894</v>
      </c>
      <c r="D201" t="s">
        <v>4895</v>
      </c>
      <c r="E201" t="s">
        <v>4896</v>
      </c>
      <c r="F201" t="s">
        <v>4897</v>
      </c>
    </row>
    <row r="202" spans="1:6">
      <c r="A202" t="s">
        <v>4898</v>
      </c>
      <c r="C202" t="s">
        <v>4899</v>
      </c>
      <c r="D202" t="s">
        <v>4900</v>
      </c>
      <c r="E202" t="s">
        <v>4901</v>
      </c>
      <c r="F202" t="s">
        <v>4902</v>
      </c>
    </row>
    <row r="203" spans="1:6">
      <c r="A203" t="s">
        <v>4903</v>
      </c>
      <c r="C203" t="s">
        <v>4904</v>
      </c>
      <c r="D203" t="s">
        <v>4905</v>
      </c>
      <c r="E203" t="s">
        <v>4906</v>
      </c>
      <c r="F203" t="s">
        <v>4907</v>
      </c>
    </row>
    <row r="204" spans="1:6">
      <c r="A204" t="s">
        <v>4908</v>
      </c>
      <c r="C204" t="s">
        <v>4909</v>
      </c>
      <c r="D204" t="s">
        <v>4910</v>
      </c>
      <c r="E204" t="s">
        <v>4911</v>
      </c>
      <c r="F204" t="s">
        <v>4912</v>
      </c>
    </row>
    <row r="205" spans="1:6">
      <c r="A205" t="s">
        <v>4913</v>
      </c>
      <c r="C205" t="s">
        <v>4914</v>
      </c>
      <c r="D205" t="s">
        <v>4915</v>
      </c>
      <c r="E205" t="s">
        <v>4916</v>
      </c>
      <c r="F205" t="s">
        <v>4917</v>
      </c>
    </row>
    <row r="206" spans="1:6">
      <c r="A206" t="s">
        <v>4918</v>
      </c>
      <c r="C206" t="s">
        <v>4919</v>
      </c>
      <c r="D206" t="s">
        <v>4920</v>
      </c>
      <c r="E206" t="s">
        <v>4921</v>
      </c>
      <c r="F206" t="s">
        <v>4922</v>
      </c>
    </row>
    <row r="207" spans="1:6">
      <c r="A207" t="s">
        <v>4923</v>
      </c>
      <c r="C207" t="s">
        <v>4924</v>
      </c>
      <c r="D207" t="s">
        <v>4925</v>
      </c>
      <c r="E207" t="s">
        <v>4926</v>
      </c>
      <c r="F207" t="s">
        <v>4927</v>
      </c>
    </row>
    <row r="208" spans="1:6">
      <c r="A208" t="s">
        <v>4928</v>
      </c>
      <c r="C208" t="s">
        <v>4929</v>
      </c>
      <c r="D208" t="s">
        <v>4930</v>
      </c>
      <c r="E208" t="s">
        <v>4931</v>
      </c>
      <c r="F208" t="s">
        <v>4932</v>
      </c>
    </row>
    <row r="209" spans="1:6">
      <c r="A209" t="s">
        <v>4933</v>
      </c>
      <c r="C209" t="s">
        <v>4934</v>
      </c>
      <c r="D209" t="s">
        <v>4935</v>
      </c>
      <c r="E209" t="s">
        <v>4936</v>
      </c>
      <c r="F209" t="s">
        <v>4937</v>
      </c>
    </row>
    <row r="210" spans="1:6">
      <c r="A210" t="s">
        <v>4938</v>
      </c>
      <c r="C210" t="s">
        <v>4939</v>
      </c>
      <c r="D210" t="s">
        <v>4940</v>
      </c>
      <c r="E210" t="s">
        <v>4941</v>
      </c>
      <c r="F210" t="s">
        <v>4942</v>
      </c>
    </row>
    <row r="211" spans="1:6">
      <c r="A211" t="s">
        <v>4943</v>
      </c>
      <c r="C211" t="s">
        <v>4944</v>
      </c>
      <c r="D211" t="s">
        <v>4945</v>
      </c>
      <c r="E211" t="s">
        <v>4946</v>
      </c>
      <c r="F211" t="s">
        <v>4947</v>
      </c>
    </row>
    <row r="212" spans="1:6">
      <c r="A212" t="s">
        <v>4948</v>
      </c>
      <c r="C212" t="s">
        <v>4949</v>
      </c>
      <c r="D212" t="s">
        <v>4950</v>
      </c>
      <c r="E212" t="s">
        <v>4951</v>
      </c>
      <c r="F212" t="s">
        <v>4952</v>
      </c>
    </row>
    <row r="213" spans="1:6">
      <c r="A213" t="s">
        <v>4953</v>
      </c>
      <c r="C213" t="s">
        <v>4954</v>
      </c>
      <c r="D213" t="s">
        <v>4955</v>
      </c>
      <c r="E213" t="s">
        <v>4956</v>
      </c>
      <c r="F213" t="s">
        <v>4957</v>
      </c>
    </row>
    <row r="214" spans="1:6">
      <c r="A214" t="s">
        <v>4958</v>
      </c>
      <c r="C214" t="s">
        <v>4959</v>
      </c>
      <c r="D214" t="s">
        <v>4960</v>
      </c>
      <c r="E214" t="s">
        <v>4961</v>
      </c>
      <c r="F214" t="s">
        <v>4962</v>
      </c>
    </row>
    <row r="215" spans="1:6">
      <c r="A215" t="s">
        <v>4963</v>
      </c>
      <c r="C215" t="s">
        <v>4964</v>
      </c>
      <c r="D215" t="s">
        <v>4965</v>
      </c>
      <c r="E215" t="s">
        <v>4966</v>
      </c>
      <c r="F215" t="s">
        <v>4967</v>
      </c>
    </row>
    <row r="216" spans="1:6">
      <c r="A216" t="s">
        <v>4968</v>
      </c>
      <c r="C216" t="s">
        <v>4969</v>
      </c>
      <c r="D216" t="s">
        <v>4970</v>
      </c>
      <c r="E216" t="s">
        <v>4971</v>
      </c>
      <c r="F216" t="s">
        <v>4972</v>
      </c>
    </row>
    <row r="217" spans="1:6">
      <c r="A217" t="s">
        <v>4973</v>
      </c>
      <c r="C217" t="s">
        <v>4974</v>
      </c>
      <c r="D217" t="s">
        <v>4975</v>
      </c>
      <c r="E217" t="s">
        <v>4976</v>
      </c>
      <c r="F217" t="s">
        <v>4977</v>
      </c>
    </row>
    <row r="218" spans="1:6">
      <c r="A218" t="s">
        <v>4978</v>
      </c>
      <c r="C218" t="s">
        <v>4979</v>
      </c>
      <c r="D218" t="s">
        <v>4980</v>
      </c>
      <c r="E218" t="s">
        <v>4981</v>
      </c>
      <c r="F218" t="s">
        <v>4982</v>
      </c>
    </row>
    <row r="219" spans="1:6">
      <c r="A219" t="s">
        <v>4983</v>
      </c>
      <c r="C219" t="s">
        <v>4984</v>
      </c>
      <c r="D219" t="s">
        <v>4985</v>
      </c>
      <c r="E219" t="s">
        <v>4986</v>
      </c>
      <c r="F219" t="s">
        <v>4987</v>
      </c>
    </row>
    <row r="220" spans="1:6">
      <c r="A220" t="s">
        <v>4988</v>
      </c>
      <c r="C220" t="s">
        <v>4989</v>
      </c>
      <c r="D220" t="s">
        <v>4990</v>
      </c>
      <c r="E220" t="s">
        <v>4991</v>
      </c>
      <c r="F220" t="s">
        <v>4992</v>
      </c>
    </row>
    <row r="221" spans="1:6">
      <c r="A221" t="s">
        <v>4993</v>
      </c>
      <c r="C221" t="s">
        <v>4994</v>
      </c>
      <c r="D221" t="s">
        <v>4995</v>
      </c>
      <c r="E221" t="s">
        <v>4996</v>
      </c>
      <c r="F221" t="s">
        <v>4997</v>
      </c>
    </row>
    <row r="222" spans="1:6">
      <c r="A222" t="s">
        <v>4998</v>
      </c>
      <c r="C222" t="s">
        <v>4999</v>
      </c>
      <c r="D222" t="s">
        <v>5000</v>
      </c>
      <c r="E222" t="s">
        <v>5001</v>
      </c>
      <c r="F222" t="s">
        <v>5002</v>
      </c>
    </row>
    <row r="223" spans="1:6">
      <c r="A223" t="s">
        <v>5003</v>
      </c>
      <c r="C223" t="s">
        <v>5004</v>
      </c>
      <c r="D223" t="s">
        <v>5005</v>
      </c>
      <c r="E223" t="s">
        <v>5006</v>
      </c>
      <c r="F223" t="s">
        <v>5007</v>
      </c>
    </row>
    <row r="224" spans="1:6">
      <c r="A224" t="s">
        <v>5008</v>
      </c>
      <c r="C224" t="s">
        <v>5009</v>
      </c>
      <c r="D224" t="s">
        <v>5010</v>
      </c>
      <c r="E224" t="s">
        <v>5011</v>
      </c>
      <c r="F224" t="s">
        <v>5012</v>
      </c>
    </row>
    <row r="225" spans="1:6">
      <c r="A225" t="s">
        <v>5013</v>
      </c>
      <c r="C225" t="s">
        <v>5014</v>
      </c>
      <c r="D225" t="s">
        <v>5015</v>
      </c>
      <c r="E225" t="s">
        <v>5016</v>
      </c>
      <c r="F225" t="s">
        <v>5017</v>
      </c>
    </row>
    <row r="226" spans="1:6">
      <c r="A226" t="s">
        <v>5018</v>
      </c>
      <c r="C226" t="s">
        <v>5019</v>
      </c>
      <c r="D226" t="s">
        <v>5020</v>
      </c>
      <c r="E226" t="s">
        <v>5021</v>
      </c>
      <c r="F226" t="s">
        <v>5022</v>
      </c>
    </row>
    <row r="227" spans="1:6">
      <c r="A227" t="s">
        <v>5023</v>
      </c>
      <c r="C227" t="s">
        <v>5024</v>
      </c>
      <c r="D227" t="s">
        <v>5025</v>
      </c>
      <c r="E227" t="s">
        <v>5026</v>
      </c>
      <c r="F227" t="s">
        <v>5027</v>
      </c>
    </row>
    <row r="228" spans="1:6">
      <c r="A228" t="s">
        <v>5028</v>
      </c>
      <c r="C228" t="s">
        <v>5029</v>
      </c>
      <c r="D228" t="s">
        <v>5030</v>
      </c>
      <c r="E228" t="s">
        <v>5031</v>
      </c>
      <c r="F228" t="s">
        <v>5032</v>
      </c>
    </row>
    <row r="229" spans="1:6">
      <c r="A229" t="s">
        <v>5033</v>
      </c>
      <c r="C229" t="s">
        <v>5034</v>
      </c>
      <c r="D229" t="s">
        <v>5035</v>
      </c>
      <c r="E229" t="s">
        <v>5036</v>
      </c>
      <c r="F229" t="s">
        <v>5037</v>
      </c>
    </row>
    <row r="230" spans="1:6">
      <c r="A230" t="s">
        <v>5038</v>
      </c>
      <c r="C230" t="s">
        <v>5039</v>
      </c>
      <c r="D230" t="s">
        <v>5040</v>
      </c>
      <c r="E230" t="s">
        <v>5041</v>
      </c>
      <c r="F230" t="s">
        <v>5042</v>
      </c>
    </row>
    <row r="231" spans="1:6">
      <c r="A231" t="s">
        <v>5043</v>
      </c>
      <c r="C231" t="s">
        <v>5044</v>
      </c>
      <c r="D231" t="s">
        <v>5045</v>
      </c>
      <c r="E231" t="s">
        <v>5046</v>
      </c>
      <c r="F231" t="s">
        <v>5047</v>
      </c>
    </row>
    <row r="232" spans="1:6">
      <c r="A232" t="s">
        <v>5048</v>
      </c>
      <c r="C232" t="s">
        <v>5049</v>
      </c>
      <c r="D232" t="s">
        <v>5050</v>
      </c>
      <c r="E232" t="s">
        <v>5051</v>
      </c>
      <c r="F232" t="s">
        <v>5052</v>
      </c>
    </row>
    <row r="233" spans="1:6">
      <c r="A233" t="s">
        <v>5053</v>
      </c>
      <c r="C233" t="s">
        <v>5054</v>
      </c>
      <c r="D233" t="s">
        <v>5055</v>
      </c>
      <c r="E233" t="s">
        <v>5056</v>
      </c>
      <c r="F233" t="s">
        <v>5057</v>
      </c>
    </row>
    <row r="234" spans="1:6">
      <c r="A234" t="s">
        <v>5058</v>
      </c>
      <c r="C234" t="s">
        <v>5059</v>
      </c>
      <c r="D234" t="s">
        <v>5060</v>
      </c>
      <c r="E234" t="s">
        <v>5061</v>
      </c>
      <c r="F234" t="s">
        <v>5062</v>
      </c>
    </row>
    <row r="235" spans="1:6">
      <c r="A235" t="s">
        <v>5063</v>
      </c>
      <c r="C235" t="s">
        <v>5064</v>
      </c>
      <c r="D235" t="s">
        <v>5065</v>
      </c>
      <c r="E235" t="s">
        <v>5066</v>
      </c>
      <c r="F235" t="s">
        <v>5067</v>
      </c>
    </row>
    <row r="236" spans="1:6">
      <c r="A236" t="s">
        <v>5068</v>
      </c>
      <c r="C236" t="s">
        <v>5069</v>
      </c>
      <c r="D236" t="s">
        <v>5070</v>
      </c>
      <c r="E236" t="s">
        <v>5071</v>
      </c>
      <c r="F236" t="s">
        <v>5072</v>
      </c>
    </row>
    <row r="237" spans="1:6">
      <c r="A237" t="s">
        <v>5073</v>
      </c>
      <c r="C237" t="s">
        <v>5074</v>
      </c>
      <c r="D237" t="s">
        <v>5075</v>
      </c>
      <c r="E237" t="s">
        <v>5076</v>
      </c>
      <c r="F237" t="s">
        <v>5077</v>
      </c>
    </row>
    <row r="238" spans="1:6">
      <c r="A238" t="s">
        <v>5078</v>
      </c>
      <c r="C238" t="s">
        <v>5079</v>
      </c>
      <c r="D238" t="s">
        <v>5080</v>
      </c>
      <c r="E238" t="s">
        <v>5081</v>
      </c>
      <c r="F238" t="s">
        <v>5082</v>
      </c>
    </row>
    <row r="239" spans="1:6">
      <c r="A239" t="s">
        <v>5083</v>
      </c>
      <c r="C239" t="s">
        <v>5084</v>
      </c>
      <c r="D239" t="s">
        <v>5085</v>
      </c>
      <c r="E239" t="s">
        <v>5086</v>
      </c>
      <c r="F239" t="s">
        <v>5087</v>
      </c>
    </row>
    <row r="240" spans="1:6">
      <c r="A240" t="s">
        <v>5088</v>
      </c>
      <c r="C240" t="s">
        <v>5089</v>
      </c>
      <c r="D240" t="s">
        <v>5090</v>
      </c>
      <c r="E240" t="s">
        <v>5091</v>
      </c>
      <c r="F240" t="s">
        <v>5092</v>
      </c>
    </row>
    <row r="241" spans="1:6">
      <c r="A241" t="s">
        <v>5093</v>
      </c>
      <c r="C241" t="s">
        <v>5094</v>
      </c>
      <c r="D241" t="s">
        <v>5095</v>
      </c>
      <c r="E241" t="s">
        <v>5096</v>
      </c>
      <c r="F241" t="s">
        <v>5097</v>
      </c>
    </row>
    <row r="242" spans="1:6">
      <c r="A242" t="s">
        <v>5098</v>
      </c>
      <c r="C242" t="s">
        <v>5099</v>
      </c>
      <c r="D242" t="s">
        <v>5100</v>
      </c>
      <c r="E242" t="s">
        <v>5101</v>
      </c>
      <c r="F242" t="s">
        <v>5102</v>
      </c>
    </row>
    <row r="243" spans="1:6">
      <c r="A243" t="s">
        <v>5103</v>
      </c>
      <c r="C243" t="s">
        <v>5104</v>
      </c>
      <c r="D243" t="s">
        <v>5105</v>
      </c>
      <c r="E243" t="s">
        <v>5106</v>
      </c>
      <c r="F243" t="s">
        <v>5107</v>
      </c>
    </row>
    <row r="244" spans="1:6">
      <c r="A244" t="s">
        <v>5108</v>
      </c>
      <c r="C244" t="s">
        <v>5109</v>
      </c>
      <c r="D244" t="s">
        <v>5110</v>
      </c>
      <c r="E244" t="s">
        <v>5111</v>
      </c>
      <c r="F244" t="s">
        <v>5112</v>
      </c>
    </row>
    <row r="245" spans="1:6">
      <c r="A245" t="s">
        <v>5113</v>
      </c>
      <c r="C245" t="s">
        <v>5114</v>
      </c>
      <c r="D245" t="s">
        <v>5115</v>
      </c>
      <c r="E245" t="s">
        <v>5116</v>
      </c>
      <c r="F245" t="s">
        <v>5117</v>
      </c>
    </row>
    <row r="246" spans="1:6">
      <c r="A246" t="s">
        <v>5118</v>
      </c>
      <c r="C246" t="s">
        <v>5119</v>
      </c>
      <c r="D246" t="s">
        <v>5120</v>
      </c>
      <c r="E246" t="s">
        <v>5121</v>
      </c>
      <c r="F246" t="s">
        <v>5122</v>
      </c>
    </row>
    <row r="247" spans="1:6">
      <c r="A247" t="s">
        <v>5123</v>
      </c>
      <c r="C247" t="s">
        <v>5124</v>
      </c>
      <c r="D247" t="s">
        <v>5125</v>
      </c>
      <c r="E247" t="s">
        <v>5126</v>
      </c>
      <c r="F247" t="s">
        <v>5127</v>
      </c>
    </row>
    <row r="248" spans="1:6">
      <c r="A248" t="s">
        <v>5128</v>
      </c>
      <c r="C248" t="s">
        <v>5129</v>
      </c>
      <c r="D248" t="s">
        <v>5130</v>
      </c>
      <c r="E248" t="s">
        <v>5131</v>
      </c>
      <c r="F248" t="s">
        <v>5132</v>
      </c>
    </row>
    <row r="249" spans="1:6">
      <c r="A249" t="s">
        <v>5133</v>
      </c>
      <c r="C249" t="s">
        <v>5134</v>
      </c>
      <c r="D249" t="s">
        <v>5135</v>
      </c>
      <c r="E249" t="s">
        <v>5136</v>
      </c>
      <c r="F249" t="s">
        <v>5137</v>
      </c>
    </row>
    <row r="250" spans="1:6">
      <c r="A250" t="s">
        <v>5138</v>
      </c>
      <c r="C250" t="s">
        <v>5139</v>
      </c>
      <c r="D250" t="s">
        <v>5140</v>
      </c>
      <c r="E250" t="s">
        <v>5141</v>
      </c>
      <c r="F250" t="s">
        <v>5142</v>
      </c>
    </row>
    <row r="251" spans="1:6">
      <c r="A251" t="s">
        <v>5143</v>
      </c>
      <c r="C251" t="s">
        <v>5144</v>
      </c>
      <c r="D251" t="s">
        <v>5145</v>
      </c>
      <c r="E251" t="s">
        <v>5146</v>
      </c>
      <c r="F251" t="s">
        <v>5147</v>
      </c>
    </row>
    <row r="252" spans="1:6">
      <c r="A252" t="s">
        <v>5148</v>
      </c>
      <c r="C252" t="s">
        <v>5149</v>
      </c>
      <c r="D252" t="s">
        <v>5150</v>
      </c>
      <c r="E252" t="s">
        <v>5151</v>
      </c>
      <c r="F252" t="s">
        <v>5152</v>
      </c>
    </row>
    <row r="253" spans="1:6">
      <c r="A253" t="s">
        <v>5153</v>
      </c>
      <c r="C253" t="s">
        <v>5154</v>
      </c>
      <c r="D253" t="s">
        <v>5155</v>
      </c>
      <c r="E253" t="s">
        <v>5156</v>
      </c>
      <c r="F253" t="s">
        <v>5157</v>
      </c>
    </row>
    <row r="254" spans="1:6">
      <c r="A254" t="s">
        <v>5158</v>
      </c>
      <c r="C254" t="s">
        <v>5159</v>
      </c>
      <c r="D254" t="s">
        <v>5160</v>
      </c>
      <c r="E254" t="s">
        <v>5161</v>
      </c>
      <c r="F254" t="s">
        <v>5162</v>
      </c>
    </row>
    <row r="255" spans="1:6">
      <c r="A255" t="s">
        <v>5163</v>
      </c>
      <c r="C255" t="s">
        <v>5164</v>
      </c>
      <c r="D255" t="s">
        <v>5165</v>
      </c>
      <c r="E255" t="s">
        <v>5166</v>
      </c>
      <c r="F255" t="s">
        <v>5167</v>
      </c>
    </row>
    <row r="256" spans="1:6">
      <c r="A256" t="s">
        <v>5168</v>
      </c>
      <c r="C256" t="s">
        <v>5169</v>
      </c>
      <c r="D256" t="s">
        <v>5170</v>
      </c>
      <c r="E256" t="s">
        <v>5171</v>
      </c>
      <c r="F256" t="s">
        <v>5172</v>
      </c>
    </row>
    <row r="257" spans="1:6">
      <c r="A257" t="s">
        <v>5173</v>
      </c>
      <c r="C257" t="s">
        <v>5174</v>
      </c>
      <c r="D257" t="s">
        <v>5175</v>
      </c>
      <c r="E257" t="s">
        <v>5176</v>
      </c>
      <c r="F257" t="s">
        <v>5177</v>
      </c>
    </row>
    <row r="258" spans="1:6">
      <c r="A258" t="s">
        <v>5178</v>
      </c>
      <c r="C258" t="s">
        <v>5179</v>
      </c>
      <c r="D258" t="s">
        <v>5180</v>
      </c>
      <c r="E258" t="s">
        <v>5181</v>
      </c>
      <c r="F258" t="s">
        <v>5182</v>
      </c>
    </row>
    <row r="259" spans="1:6">
      <c r="A259" t="s">
        <v>5183</v>
      </c>
      <c r="C259" t="s">
        <v>5184</v>
      </c>
      <c r="D259" t="s">
        <v>5185</v>
      </c>
      <c r="E259" t="s">
        <v>5186</v>
      </c>
      <c r="F259" t="s">
        <v>5187</v>
      </c>
    </row>
    <row r="260" spans="1:6">
      <c r="A260" t="s">
        <v>5188</v>
      </c>
      <c r="C260" t="s">
        <v>5189</v>
      </c>
      <c r="D260" t="s">
        <v>5190</v>
      </c>
      <c r="E260" t="s">
        <v>5191</v>
      </c>
      <c r="F260" t="s">
        <v>5192</v>
      </c>
    </row>
    <row r="261" spans="1:6">
      <c r="A261" t="s">
        <v>5193</v>
      </c>
      <c r="C261" t="s">
        <v>5194</v>
      </c>
      <c r="D261" t="s">
        <v>5195</v>
      </c>
      <c r="E261" t="s">
        <v>5196</v>
      </c>
      <c r="F261" t="s">
        <v>5197</v>
      </c>
    </row>
    <row r="262" spans="1:6">
      <c r="A262" t="s">
        <v>5198</v>
      </c>
      <c r="C262" t="s">
        <v>5199</v>
      </c>
      <c r="D262" t="s">
        <v>5200</v>
      </c>
      <c r="E262" t="s">
        <v>5201</v>
      </c>
      <c r="F262" t="s">
        <v>5202</v>
      </c>
    </row>
    <row r="263" spans="1:6">
      <c r="A263" t="s">
        <v>5203</v>
      </c>
      <c r="C263" t="s">
        <v>5204</v>
      </c>
      <c r="D263" t="s">
        <v>5205</v>
      </c>
      <c r="E263" t="s">
        <v>5206</v>
      </c>
      <c r="F263" t="s">
        <v>5207</v>
      </c>
    </row>
    <row r="264" spans="1:6">
      <c r="A264" t="s">
        <v>5208</v>
      </c>
      <c r="C264" t="s">
        <v>5209</v>
      </c>
      <c r="D264" t="s">
        <v>5210</v>
      </c>
      <c r="E264" t="s">
        <v>5211</v>
      </c>
      <c r="F264" t="s">
        <v>5212</v>
      </c>
    </row>
    <row r="265" spans="1:6">
      <c r="A265" t="s">
        <v>5213</v>
      </c>
      <c r="C265" t="s">
        <v>5214</v>
      </c>
      <c r="D265" t="s">
        <v>5215</v>
      </c>
      <c r="E265" t="s">
        <v>5216</v>
      </c>
      <c r="F265" t="s">
        <v>5217</v>
      </c>
    </row>
    <row r="266" spans="1:6">
      <c r="A266" t="s">
        <v>5218</v>
      </c>
      <c r="C266" t="s">
        <v>5219</v>
      </c>
      <c r="D266" t="s">
        <v>5220</v>
      </c>
      <c r="E266" t="s">
        <v>5221</v>
      </c>
      <c r="F266" t="s">
        <v>5222</v>
      </c>
    </row>
    <row r="267" spans="1:6">
      <c r="A267" t="s">
        <v>5223</v>
      </c>
      <c r="C267" t="s">
        <v>5224</v>
      </c>
      <c r="D267" t="s">
        <v>5225</v>
      </c>
      <c r="E267" t="s">
        <v>5226</v>
      </c>
      <c r="F267" t="s">
        <v>5227</v>
      </c>
    </row>
    <row r="268" spans="1:6">
      <c r="A268" t="s">
        <v>5228</v>
      </c>
      <c r="C268" t="s">
        <v>5229</v>
      </c>
      <c r="D268" t="s">
        <v>5230</v>
      </c>
      <c r="E268" t="s">
        <v>5231</v>
      </c>
      <c r="F268" t="s">
        <v>5232</v>
      </c>
    </row>
    <row r="269" spans="1:6">
      <c r="A269" t="s">
        <v>5233</v>
      </c>
      <c r="C269" t="s">
        <v>5234</v>
      </c>
      <c r="D269" t="s">
        <v>5235</v>
      </c>
      <c r="E269" t="s">
        <v>5236</v>
      </c>
      <c r="F269" t="s">
        <v>5237</v>
      </c>
    </row>
    <row r="270" spans="1:6">
      <c r="A270" t="s">
        <v>5238</v>
      </c>
      <c r="C270" t="s">
        <v>5239</v>
      </c>
      <c r="D270" t="s">
        <v>5240</v>
      </c>
      <c r="E270" t="s">
        <v>5241</v>
      </c>
      <c r="F270" t="s">
        <v>5242</v>
      </c>
    </row>
    <row r="271" spans="1:6">
      <c r="A271" t="s">
        <v>5243</v>
      </c>
      <c r="C271" t="s">
        <v>5244</v>
      </c>
      <c r="D271" t="s">
        <v>5245</v>
      </c>
      <c r="E271" t="s">
        <v>5246</v>
      </c>
      <c r="F271" t="s">
        <v>5247</v>
      </c>
    </row>
    <row r="272" spans="1:6">
      <c r="A272" t="s">
        <v>5248</v>
      </c>
      <c r="C272" t="s">
        <v>5249</v>
      </c>
      <c r="D272" t="s">
        <v>5250</v>
      </c>
      <c r="E272" t="s">
        <v>5251</v>
      </c>
      <c r="F272" t="s">
        <v>5252</v>
      </c>
    </row>
    <row r="273" spans="1:6">
      <c r="A273" t="s">
        <v>5253</v>
      </c>
      <c r="C273" t="s">
        <v>5254</v>
      </c>
      <c r="D273" t="s">
        <v>5255</v>
      </c>
      <c r="E273" t="s">
        <v>5256</v>
      </c>
      <c r="F273" t="s">
        <v>5257</v>
      </c>
    </row>
    <row r="274" spans="1:6">
      <c r="A274" t="s">
        <v>5258</v>
      </c>
      <c r="C274" t="s">
        <v>5259</v>
      </c>
      <c r="D274" t="s">
        <v>5260</v>
      </c>
      <c r="E274" t="s">
        <v>5261</v>
      </c>
      <c r="F274" t="s">
        <v>5262</v>
      </c>
    </row>
    <row r="275" spans="1:6">
      <c r="A275" t="s">
        <v>5263</v>
      </c>
      <c r="C275" t="s">
        <v>5264</v>
      </c>
      <c r="D275" t="s">
        <v>5265</v>
      </c>
      <c r="E275" t="s">
        <v>5266</v>
      </c>
      <c r="F275" t="s">
        <v>5267</v>
      </c>
    </row>
    <row r="276" spans="1:6">
      <c r="A276" t="s">
        <v>5268</v>
      </c>
      <c r="C276" t="s">
        <v>5269</v>
      </c>
      <c r="D276" t="s">
        <v>5270</v>
      </c>
      <c r="E276" t="s">
        <v>5271</v>
      </c>
      <c r="F276" t="s">
        <v>5272</v>
      </c>
    </row>
    <row r="277" spans="1:6">
      <c r="A277" t="s">
        <v>5273</v>
      </c>
      <c r="C277" t="s">
        <v>5274</v>
      </c>
      <c r="D277" t="s">
        <v>5275</v>
      </c>
      <c r="E277" t="s">
        <v>5276</v>
      </c>
      <c r="F277" t="s">
        <v>5277</v>
      </c>
    </row>
    <row r="278" spans="1:6">
      <c r="A278" t="s">
        <v>5278</v>
      </c>
      <c r="C278" t="s">
        <v>5279</v>
      </c>
      <c r="D278" t="s">
        <v>5280</v>
      </c>
      <c r="E278" t="s">
        <v>5281</v>
      </c>
      <c r="F278" t="s">
        <v>5282</v>
      </c>
    </row>
    <row r="279" spans="1:6">
      <c r="A279" t="s">
        <v>5283</v>
      </c>
      <c r="C279" t="s">
        <v>5284</v>
      </c>
      <c r="D279" t="s">
        <v>5285</v>
      </c>
      <c r="E279" t="s">
        <v>5286</v>
      </c>
      <c r="F279" t="s">
        <v>5287</v>
      </c>
    </row>
    <row r="280" spans="1:6">
      <c r="A280" t="s">
        <v>5288</v>
      </c>
      <c r="C280" t="s">
        <v>5289</v>
      </c>
      <c r="D280" t="s">
        <v>5290</v>
      </c>
      <c r="E280" t="s">
        <v>5291</v>
      </c>
      <c r="F280" t="s">
        <v>5292</v>
      </c>
    </row>
    <row r="281" spans="1:6">
      <c r="A281" t="s">
        <v>5293</v>
      </c>
      <c r="C281" t="s">
        <v>5294</v>
      </c>
      <c r="D281" t="s">
        <v>5295</v>
      </c>
      <c r="E281" t="s">
        <v>5296</v>
      </c>
      <c r="F281" t="s">
        <v>5297</v>
      </c>
    </row>
    <row r="282" spans="1:6">
      <c r="A282" t="s">
        <v>5298</v>
      </c>
      <c r="C282" t="s">
        <v>5299</v>
      </c>
      <c r="D282" t="s">
        <v>5300</v>
      </c>
      <c r="E282" t="s">
        <v>5301</v>
      </c>
      <c r="F282" t="s">
        <v>5212</v>
      </c>
    </row>
    <row r="283" spans="1:6">
      <c r="A283" t="s">
        <v>5302</v>
      </c>
      <c r="C283" t="s">
        <v>5303</v>
      </c>
      <c r="D283" t="s">
        <v>5304</v>
      </c>
      <c r="E283" t="s">
        <v>5305</v>
      </c>
      <c r="F283" t="s">
        <v>5306</v>
      </c>
    </row>
    <row r="284" spans="1:6">
      <c r="A284" t="s">
        <v>5307</v>
      </c>
      <c r="C284" t="s">
        <v>5308</v>
      </c>
      <c r="D284" t="s">
        <v>5309</v>
      </c>
      <c r="E284" t="s">
        <v>5310</v>
      </c>
      <c r="F284" t="s">
        <v>5311</v>
      </c>
    </row>
    <row r="285" spans="1:6">
      <c r="A285" t="s">
        <v>5312</v>
      </c>
      <c r="C285" t="s">
        <v>5313</v>
      </c>
      <c r="D285" t="s">
        <v>5314</v>
      </c>
      <c r="E285" t="s">
        <v>5315</v>
      </c>
      <c r="F285" t="s">
        <v>5316</v>
      </c>
    </row>
    <row r="286" spans="1:6">
      <c r="A286" t="s">
        <v>5317</v>
      </c>
      <c r="C286" t="s">
        <v>5318</v>
      </c>
      <c r="D286" t="s">
        <v>5319</v>
      </c>
      <c r="E286" t="s">
        <v>5320</v>
      </c>
      <c r="F286" t="s">
        <v>5321</v>
      </c>
    </row>
    <row r="287" spans="1:6">
      <c r="A287" t="s">
        <v>5322</v>
      </c>
      <c r="C287" t="s">
        <v>5323</v>
      </c>
      <c r="D287" t="s">
        <v>5324</v>
      </c>
      <c r="E287" t="s">
        <v>5325</v>
      </c>
      <c r="F287" t="s">
        <v>5326</v>
      </c>
    </row>
    <row r="288" spans="1:6">
      <c r="A288" t="s">
        <v>5327</v>
      </c>
      <c r="C288" t="s">
        <v>5328</v>
      </c>
      <c r="D288" t="s">
        <v>5329</v>
      </c>
      <c r="E288" t="s">
        <v>5330</v>
      </c>
      <c r="F288" t="s">
        <v>5331</v>
      </c>
    </row>
    <row r="289" spans="1:6">
      <c r="A289" t="s">
        <v>5332</v>
      </c>
      <c r="C289" t="s">
        <v>5333</v>
      </c>
      <c r="D289" t="s">
        <v>5334</v>
      </c>
      <c r="E289" t="s">
        <v>5335</v>
      </c>
      <c r="F289" t="s">
        <v>5336</v>
      </c>
    </row>
    <row r="290" spans="1:6">
      <c r="A290" t="s">
        <v>5337</v>
      </c>
      <c r="C290" t="s">
        <v>5338</v>
      </c>
      <c r="D290" t="s">
        <v>5339</v>
      </c>
      <c r="E290" t="s">
        <v>5340</v>
      </c>
      <c r="F290" t="s">
        <v>5341</v>
      </c>
    </row>
    <row r="291" spans="1:6">
      <c r="A291" t="s">
        <v>5342</v>
      </c>
      <c r="C291" t="s">
        <v>5343</v>
      </c>
      <c r="D291" t="s">
        <v>5344</v>
      </c>
      <c r="E291" t="s">
        <v>5345</v>
      </c>
      <c r="F291" t="s">
        <v>5346</v>
      </c>
    </row>
    <row r="292" spans="1:6">
      <c r="A292" t="s">
        <v>5347</v>
      </c>
      <c r="C292" t="s">
        <v>5348</v>
      </c>
      <c r="D292" t="s">
        <v>5349</v>
      </c>
      <c r="E292" t="s">
        <v>5350</v>
      </c>
      <c r="F292" t="s">
        <v>5351</v>
      </c>
    </row>
    <row r="293" spans="1:6">
      <c r="A293" t="s">
        <v>5352</v>
      </c>
      <c r="C293" t="s">
        <v>5353</v>
      </c>
      <c r="D293" t="s">
        <v>5354</v>
      </c>
      <c r="E293" t="s">
        <v>5355</v>
      </c>
      <c r="F293" t="s">
        <v>5356</v>
      </c>
    </row>
    <row r="294" spans="1:6">
      <c r="A294" t="s">
        <v>5357</v>
      </c>
      <c r="C294" t="s">
        <v>5358</v>
      </c>
      <c r="D294" t="s">
        <v>5359</v>
      </c>
      <c r="E294" t="s">
        <v>5360</v>
      </c>
      <c r="F294" t="s">
        <v>5361</v>
      </c>
    </row>
    <row r="295" spans="1:6">
      <c r="A295" t="s">
        <v>5362</v>
      </c>
      <c r="C295" t="s">
        <v>5363</v>
      </c>
      <c r="D295" t="s">
        <v>5364</v>
      </c>
      <c r="E295" t="s">
        <v>5365</v>
      </c>
      <c r="F295" t="s">
        <v>5366</v>
      </c>
    </row>
    <row r="296" spans="1:6">
      <c r="A296" t="s">
        <v>5367</v>
      </c>
      <c r="C296" t="s">
        <v>5368</v>
      </c>
      <c r="D296" t="s">
        <v>5369</v>
      </c>
      <c r="E296" t="s">
        <v>5370</v>
      </c>
      <c r="F296" t="s">
        <v>5012</v>
      </c>
    </row>
    <row r="297" spans="1:6">
      <c r="A297" t="s">
        <v>5371</v>
      </c>
      <c r="C297" t="s">
        <v>5372</v>
      </c>
      <c r="D297" t="s">
        <v>5373</v>
      </c>
      <c r="E297" t="s">
        <v>5374</v>
      </c>
      <c r="F297" t="s">
        <v>5375</v>
      </c>
    </row>
    <row r="298" spans="1:6">
      <c r="A298" t="s">
        <v>5376</v>
      </c>
      <c r="C298" t="s">
        <v>5377</v>
      </c>
      <c r="D298" t="s">
        <v>5378</v>
      </c>
      <c r="E298" t="s">
        <v>5379</v>
      </c>
      <c r="F298" t="s">
        <v>5380</v>
      </c>
    </row>
    <row r="299" spans="1:6">
      <c r="A299" t="s">
        <v>5381</v>
      </c>
      <c r="C299" t="s">
        <v>5382</v>
      </c>
      <c r="D299" t="s">
        <v>5383</v>
      </c>
      <c r="E299" t="s">
        <v>5384</v>
      </c>
      <c r="F299" t="s">
        <v>5385</v>
      </c>
    </row>
    <row r="300" spans="1:6">
      <c r="A300" t="s">
        <v>5386</v>
      </c>
      <c r="C300" t="s">
        <v>5387</v>
      </c>
      <c r="D300" t="s">
        <v>5388</v>
      </c>
      <c r="E300" t="s">
        <v>5389</v>
      </c>
      <c r="F300" t="s">
        <v>5390</v>
      </c>
    </row>
    <row r="301" spans="1:6">
      <c r="A301" t="s">
        <v>5391</v>
      </c>
      <c r="C301" t="s">
        <v>5392</v>
      </c>
      <c r="D301" t="s">
        <v>5393</v>
      </c>
      <c r="E301" t="s">
        <v>5394</v>
      </c>
      <c r="F301" t="s">
        <v>5395</v>
      </c>
    </row>
    <row r="302" spans="1:6">
      <c r="A302" t="s">
        <v>5396</v>
      </c>
      <c r="C302" t="s">
        <v>5397</v>
      </c>
      <c r="D302" t="s">
        <v>5398</v>
      </c>
      <c r="E302" t="s">
        <v>5399</v>
      </c>
      <c r="F302" t="s">
        <v>5400</v>
      </c>
    </row>
    <row r="303" spans="1:6">
      <c r="A303" t="s">
        <v>5401</v>
      </c>
      <c r="C303" t="s">
        <v>5402</v>
      </c>
      <c r="D303" t="s">
        <v>5403</v>
      </c>
      <c r="E303" t="s">
        <v>5404</v>
      </c>
      <c r="F303" t="s">
        <v>5405</v>
      </c>
    </row>
    <row r="304" spans="1:6">
      <c r="A304" t="s">
        <v>5406</v>
      </c>
      <c r="C304" t="s">
        <v>5407</v>
      </c>
      <c r="D304" t="s">
        <v>5408</v>
      </c>
      <c r="E304" t="s">
        <v>5409</v>
      </c>
      <c r="F304" t="s">
        <v>5410</v>
      </c>
    </row>
    <row r="305" spans="1:6">
      <c r="A305" t="s">
        <v>5411</v>
      </c>
      <c r="C305" t="s">
        <v>5412</v>
      </c>
      <c r="D305" t="s">
        <v>5413</v>
      </c>
      <c r="E305" t="s">
        <v>5414</v>
      </c>
      <c r="F305" t="s">
        <v>5415</v>
      </c>
    </row>
    <row r="306" spans="1:6">
      <c r="A306" t="s">
        <v>5416</v>
      </c>
      <c r="C306" t="s">
        <v>5417</v>
      </c>
      <c r="D306" t="s">
        <v>5418</v>
      </c>
      <c r="E306" t="s">
        <v>5419</v>
      </c>
      <c r="F306" t="s">
        <v>5420</v>
      </c>
    </row>
    <row r="307" spans="1:6">
      <c r="A307" t="s">
        <v>5421</v>
      </c>
      <c r="C307" t="s">
        <v>5422</v>
      </c>
      <c r="D307" t="s">
        <v>5423</v>
      </c>
      <c r="E307" t="s">
        <v>5424</v>
      </c>
      <c r="F307" t="s">
        <v>5425</v>
      </c>
    </row>
    <row r="308" spans="1:6">
      <c r="A308" t="s">
        <v>5426</v>
      </c>
      <c r="C308" t="s">
        <v>5427</v>
      </c>
      <c r="D308" t="s">
        <v>5428</v>
      </c>
      <c r="E308" t="s">
        <v>5429</v>
      </c>
      <c r="F308" t="s">
        <v>5430</v>
      </c>
    </row>
    <row r="309" spans="1:6">
      <c r="A309" t="s">
        <v>5431</v>
      </c>
      <c r="C309" t="s">
        <v>5432</v>
      </c>
      <c r="D309" t="s">
        <v>5433</v>
      </c>
      <c r="E309" t="s">
        <v>5434</v>
      </c>
      <c r="F309" t="s">
        <v>5435</v>
      </c>
    </row>
    <row r="310" spans="1:6">
      <c r="A310" t="s">
        <v>5436</v>
      </c>
      <c r="C310" t="s">
        <v>5437</v>
      </c>
      <c r="D310" t="s">
        <v>5438</v>
      </c>
      <c r="E310" t="s">
        <v>5439</v>
      </c>
      <c r="F310" t="s">
        <v>5440</v>
      </c>
    </row>
    <row r="311" spans="1:6">
      <c r="A311" t="s">
        <v>5441</v>
      </c>
      <c r="C311" t="s">
        <v>5442</v>
      </c>
      <c r="D311" t="s">
        <v>5443</v>
      </c>
      <c r="E311" t="s">
        <v>5444</v>
      </c>
      <c r="F311" t="s">
        <v>5445</v>
      </c>
    </row>
    <row r="312" spans="1:6">
      <c r="A312" t="s">
        <v>5446</v>
      </c>
      <c r="C312" t="s">
        <v>5447</v>
      </c>
      <c r="D312" t="s">
        <v>5448</v>
      </c>
      <c r="E312" t="s">
        <v>5449</v>
      </c>
      <c r="F312" t="s">
        <v>5450</v>
      </c>
    </row>
    <row r="313" spans="1:6">
      <c r="A313" t="s">
        <v>5451</v>
      </c>
      <c r="C313" t="s">
        <v>5452</v>
      </c>
      <c r="D313" t="s">
        <v>5453</v>
      </c>
      <c r="E313" t="s">
        <v>5454</v>
      </c>
      <c r="F313" t="s">
        <v>5455</v>
      </c>
    </row>
    <row r="314" spans="1:6">
      <c r="A314" t="s">
        <v>5456</v>
      </c>
      <c r="C314" t="s">
        <v>5457</v>
      </c>
      <c r="D314" t="s">
        <v>5458</v>
      </c>
      <c r="E314" t="s">
        <v>5459</v>
      </c>
      <c r="F314" t="s">
        <v>5460</v>
      </c>
    </row>
    <row r="315" spans="1:6">
      <c r="A315" t="s">
        <v>5461</v>
      </c>
      <c r="C315" t="s">
        <v>5462</v>
      </c>
      <c r="D315" t="s">
        <v>5463</v>
      </c>
      <c r="E315" t="s">
        <v>5464</v>
      </c>
      <c r="F315" t="s">
        <v>5465</v>
      </c>
    </row>
    <row r="316" spans="1:6">
      <c r="A316" t="s">
        <v>5466</v>
      </c>
      <c r="C316" t="s">
        <v>5467</v>
      </c>
      <c r="D316" t="s">
        <v>5468</v>
      </c>
      <c r="E316" t="s">
        <v>5469</v>
      </c>
      <c r="F316" t="s">
        <v>5470</v>
      </c>
    </row>
    <row r="317" spans="1:6">
      <c r="A317" t="s">
        <v>5471</v>
      </c>
      <c r="C317" t="s">
        <v>5472</v>
      </c>
      <c r="D317" t="s">
        <v>5473</v>
      </c>
      <c r="E317" t="s">
        <v>5474</v>
      </c>
      <c r="F317" t="s">
        <v>5077</v>
      </c>
    </row>
    <row r="318" spans="1:6">
      <c r="A318" t="s">
        <v>5475</v>
      </c>
      <c r="C318" t="s">
        <v>5476</v>
      </c>
      <c r="D318" t="s">
        <v>5477</v>
      </c>
      <c r="E318" t="s">
        <v>5478</v>
      </c>
      <c r="F318" t="s">
        <v>5366</v>
      </c>
    </row>
    <row r="319" spans="1:6">
      <c r="A319" t="s">
        <v>5479</v>
      </c>
      <c r="C319" t="s">
        <v>5480</v>
      </c>
      <c r="D319" t="s">
        <v>5481</v>
      </c>
      <c r="E319" t="s">
        <v>5482</v>
      </c>
      <c r="F319" t="s">
        <v>4365</v>
      </c>
    </row>
    <row r="320" spans="1:6">
      <c r="A320" t="s">
        <v>5483</v>
      </c>
      <c r="C320" t="s">
        <v>5484</v>
      </c>
      <c r="D320" t="s">
        <v>5485</v>
      </c>
      <c r="E320" t="s">
        <v>5486</v>
      </c>
      <c r="F320" t="s">
        <v>5487</v>
      </c>
    </row>
    <row r="321" spans="1:6">
      <c r="A321" t="s">
        <v>5488</v>
      </c>
      <c r="C321" t="s">
        <v>5489</v>
      </c>
      <c r="D321" t="s">
        <v>5490</v>
      </c>
      <c r="E321" t="s">
        <v>5491</v>
      </c>
      <c r="F321" t="s">
        <v>5492</v>
      </c>
    </row>
    <row r="322" spans="1:6">
      <c r="A322" t="s">
        <v>5493</v>
      </c>
      <c r="C322" t="s">
        <v>5494</v>
      </c>
      <c r="D322" t="s">
        <v>5495</v>
      </c>
      <c r="E322" t="s">
        <v>5496</v>
      </c>
      <c r="F322" t="s">
        <v>5497</v>
      </c>
    </row>
    <row r="323" spans="1:6">
      <c r="A323" t="s">
        <v>5498</v>
      </c>
      <c r="C323" t="s">
        <v>5499</v>
      </c>
      <c r="D323" t="s">
        <v>5500</v>
      </c>
      <c r="E323" t="s">
        <v>5501</v>
      </c>
      <c r="F323" t="s">
        <v>5502</v>
      </c>
    </row>
    <row r="324" spans="1:6">
      <c r="A324" t="s">
        <v>5503</v>
      </c>
      <c r="C324" t="s">
        <v>5504</v>
      </c>
      <c r="D324" t="s">
        <v>5505</v>
      </c>
      <c r="E324" t="s">
        <v>5506</v>
      </c>
      <c r="F324" t="s">
        <v>5507</v>
      </c>
    </row>
    <row r="325" spans="1:6">
      <c r="A325" t="s">
        <v>5508</v>
      </c>
      <c r="C325" t="s">
        <v>5509</v>
      </c>
      <c r="D325" t="s">
        <v>5510</v>
      </c>
      <c r="E325" t="s">
        <v>5511</v>
      </c>
      <c r="F325" t="s">
        <v>5512</v>
      </c>
    </row>
    <row r="326" spans="1:6">
      <c r="A326" t="s">
        <v>5513</v>
      </c>
      <c r="C326" t="s">
        <v>5514</v>
      </c>
      <c r="D326" t="s">
        <v>5515</v>
      </c>
      <c r="E326" t="s">
        <v>5516</v>
      </c>
      <c r="F326" t="s">
        <v>5517</v>
      </c>
    </row>
    <row r="327" spans="1:6">
      <c r="A327" t="s">
        <v>5518</v>
      </c>
      <c r="C327" t="s">
        <v>5519</v>
      </c>
      <c r="D327" t="s">
        <v>5520</v>
      </c>
      <c r="E327" t="s">
        <v>5521</v>
      </c>
      <c r="F327" t="s">
        <v>5522</v>
      </c>
    </row>
    <row r="328" spans="1:6">
      <c r="A328" t="s">
        <v>5523</v>
      </c>
      <c r="C328" t="s">
        <v>5524</v>
      </c>
      <c r="D328" t="s">
        <v>5525</v>
      </c>
      <c r="E328" t="s">
        <v>5526</v>
      </c>
      <c r="F328" t="s">
        <v>5527</v>
      </c>
    </row>
    <row r="329" spans="1:6">
      <c r="A329" t="s">
        <v>5528</v>
      </c>
      <c r="C329" t="s">
        <v>5529</v>
      </c>
      <c r="D329" t="s">
        <v>5530</v>
      </c>
      <c r="E329" t="s">
        <v>5531</v>
      </c>
      <c r="F329" t="s">
        <v>5532</v>
      </c>
    </row>
    <row r="330" spans="1:6">
      <c r="A330" t="s">
        <v>5533</v>
      </c>
      <c r="C330" t="s">
        <v>5534</v>
      </c>
      <c r="D330" t="s">
        <v>5535</v>
      </c>
      <c r="E330" t="s">
        <v>5536</v>
      </c>
      <c r="F330" t="s">
        <v>5537</v>
      </c>
    </row>
    <row r="331" spans="1:6">
      <c r="A331" t="s">
        <v>5538</v>
      </c>
      <c r="C331" t="s">
        <v>5539</v>
      </c>
      <c r="D331" t="s">
        <v>5540</v>
      </c>
      <c r="E331" t="s">
        <v>5541</v>
      </c>
      <c r="F331" t="s">
        <v>5542</v>
      </c>
    </row>
    <row r="332" spans="1:6">
      <c r="A332" t="s">
        <v>5543</v>
      </c>
      <c r="C332" t="s">
        <v>5544</v>
      </c>
      <c r="D332" t="s">
        <v>5545</v>
      </c>
      <c r="E332" t="s">
        <v>5546</v>
      </c>
      <c r="F332" t="s">
        <v>4872</v>
      </c>
    </row>
    <row r="333" spans="1:6">
      <c r="A333" t="s">
        <v>5547</v>
      </c>
      <c r="C333" t="s">
        <v>5548</v>
      </c>
      <c r="D333" t="s">
        <v>5549</v>
      </c>
      <c r="E333" t="s">
        <v>5550</v>
      </c>
      <c r="F333" t="s">
        <v>5551</v>
      </c>
    </row>
    <row r="334" spans="1:6">
      <c r="A334" t="s">
        <v>5552</v>
      </c>
      <c r="C334" t="s">
        <v>5553</v>
      </c>
      <c r="D334" t="s">
        <v>5554</v>
      </c>
      <c r="E334" t="s">
        <v>5555</v>
      </c>
      <c r="F334" t="s">
        <v>5556</v>
      </c>
    </row>
    <row r="335" spans="1:6">
      <c r="A335" t="s">
        <v>5557</v>
      </c>
      <c r="C335" t="s">
        <v>5558</v>
      </c>
      <c r="D335" t="s">
        <v>5559</v>
      </c>
      <c r="E335" t="s">
        <v>5560</v>
      </c>
      <c r="F335" t="s">
        <v>5561</v>
      </c>
    </row>
    <row r="336" spans="1:6">
      <c r="A336" t="s">
        <v>5562</v>
      </c>
      <c r="C336" t="s">
        <v>5563</v>
      </c>
      <c r="D336" t="s">
        <v>5564</v>
      </c>
      <c r="E336" t="s">
        <v>5565</v>
      </c>
      <c r="F336" t="s">
        <v>4937</v>
      </c>
    </row>
    <row r="337" spans="1:6">
      <c r="A337" t="s">
        <v>5566</v>
      </c>
      <c r="C337" t="s">
        <v>5567</v>
      </c>
      <c r="D337" t="s">
        <v>5568</v>
      </c>
      <c r="E337" t="s">
        <v>5569</v>
      </c>
      <c r="F337" t="s">
        <v>5570</v>
      </c>
    </row>
    <row r="338" spans="1:6">
      <c r="A338" t="s">
        <v>5571</v>
      </c>
      <c r="C338" t="s">
        <v>5572</v>
      </c>
      <c r="D338" t="s">
        <v>5573</v>
      </c>
      <c r="E338" t="s">
        <v>5574</v>
      </c>
      <c r="F338" t="s">
        <v>5575</v>
      </c>
    </row>
    <row r="339" spans="1:6">
      <c r="A339" t="s">
        <v>5576</v>
      </c>
      <c r="C339" t="s">
        <v>5577</v>
      </c>
      <c r="D339" t="s">
        <v>5578</v>
      </c>
      <c r="E339" t="s">
        <v>5579</v>
      </c>
      <c r="F339" t="s">
        <v>5580</v>
      </c>
    </row>
    <row r="340" spans="1:6">
      <c r="A340" t="s">
        <v>5581</v>
      </c>
      <c r="C340" t="s">
        <v>5582</v>
      </c>
      <c r="D340" t="s">
        <v>5583</v>
      </c>
      <c r="E340" t="s">
        <v>5584</v>
      </c>
      <c r="F340" t="s">
        <v>5585</v>
      </c>
    </row>
    <row r="341" spans="1:6">
      <c r="A341" t="s">
        <v>5586</v>
      </c>
      <c r="C341" t="s">
        <v>5587</v>
      </c>
      <c r="D341" t="s">
        <v>5588</v>
      </c>
      <c r="E341" t="s">
        <v>5589</v>
      </c>
      <c r="F341" t="s">
        <v>5590</v>
      </c>
    </row>
    <row r="342" spans="1:6">
      <c r="A342" t="s">
        <v>5591</v>
      </c>
      <c r="C342" t="s">
        <v>5534</v>
      </c>
      <c r="D342" t="s">
        <v>5535</v>
      </c>
      <c r="E342" t="s">
        <v>5536</v>
      </c>
      <c r="F342" t="s">
        <v>5537</v>
      </c>
    </row>
    <row r="343" spans="1:6">
      <c r="A343" t="s">
        <v>5592</v>
      </c>
      <c r="C343" t="s">
        <v>5593</v>
      </c>
      <c r="D343" t="s">
        <v>5594</v>
      </c>
      <c r="E343" t="s">
        <v>5595</v>
      </c>
      <c r="F343" t="s">
        <v>5596</v>
      </c>
    </row>
    <row r="344" spans="1:6">
      <c r="A344" t="s">
        <v>5597</v>
      </c>
      <c r="C344" t="s">
        <v>5587</v>
      </c>
      <c r="D344" t="s">
        <v>5588</v>
      </c>
      <c r="E344" t="s">
        <v>5589</v>
      </c>
      <c r="F344" t="s">
        <v>5590</v>
      </c>
    </row>
    <row r="345" spans="1:6">
      <c r="A345" t="s">
        <v>5598</v>
      </c>
      <c r="C345" t="s">
        <v>5593</v>
      </c>
      <c r="D345" t="s">
        <v>5594</v>
      </c>
      <c r="E345" t="s">
        <v>5595</v>
      </c>
      <c r="F345" t="s">
        <v>5596</v>
      </c>
    </row>
    <row r="346" spans="1:6">
      <c r="A346" t="s">
        <v>5599</v>
      </c>
      <c r="C346" t="s">
        <v>5600</v>
      </c>
      <c r="D346" t="s">
        <v>5601</v>
      </c>
      <c r="E346" t="s">
        <v>5602</v>
      </c>
      <c r="F346" t="s">
        <v>5262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032A-8CD1-40E8-84F1-BF1AA3EBE68E}">
  <dimension ref="C3:AI183"/>
  <sheetViews>
    <sheetView topLeftCell="E1" workbookViewId="0">
      <selection activeCell="AG13" sqref="AG13"/>
    </sheetView>
  </sheetViews>
  <sheetFormatPr defaultColWidth="11.42578125" defaultRowHeight="15"/>
  <cols>
    <col min="8" max="8" width="20.7109375" customWidth="1"/>
    <col min="9" max="9" width="16.7109375" customWidth="1"/>
    <col min="34" max="34" width="18.140625" customWidth="1"/>
    <col min="35" max="35" width="16.7109375" customWidth="1"/>
  </cols>
  <sheetData>
    <row r="3" spans="3:35">
      <c r="V3" s="52"/>
      <c r="W3" s="52"/>
      <c r="X3" s="52"/>
    </row>
    <row r="4" spans="3:35">
      <c r="C4" s="45" t="s">
        <v>32</v>
      </c>
      <c r="D4" s="45" t="s">
        <v>20</v>
      </c>
      <c r="E4" s="45" t="s">
        <v>33</v>
      </c>
      <c r="F4" s="45" t="s">
        <v>34</v>
      </c>
      <c r="G4" s="46" t="s">
        <v>35</v>
      </c>
      <c r="H4" s="45" t="s">
        <v>36</v>
      </c>
      <c r="I4" s="45" t="s">
        <v>37</v>
      </c>
      <c r="J4" s="46" t="s">
        <v>38</v>
      </c>
      <c r="K4" s="46" t="s">
        <v>39</v>
      </c>
      <c r="L4" s="46" t="s">
        <v>40</v>
      </c>
      <c r="M4" s="46" t="s">
        <v>41</v>
      </c>
      <c r="N4" s="45" t="s">
        <v>42</v>
      </c>
      <c r="O4" s="45" t="s">
        <v>43</v>
      </c>
      <c r="P4" s="45" t="s">
        <v>44</v>
      </c>
      <c r="Q4" s="47" t="s">
        <v>45</v>
      </c>
      <c r="R4" s="48" t="s">
        <v>46</v>
      </c>
      <c r="V4" s="52"/>
      <c r="W4" s="52"/>
      <c r="X4" s="53"/>
    </row>
    <row r="5" spans="3:35">
      <c r="C5" s="8">
        <v>202200367</v>
      </c>
      <c r="D5" s="8">
        <v>8</v>
      </c>
      <c r="E5" s="8">
        <v>155</v>
      </c>
      <c r="F5" s="8">
        <v>8724</v>
      </c>
      <c r="G5" s="9">
        <v>1535</v>
      </c>
      <c r="H5" s="10">
        <v>44631.659722222219</v>
      </c>
      <c r="I5" s="10">
        <v>44631.662499999999</v>
      </c>
      <c r="J5" s="11">
        <v>7.0000000000000007E-2</v>
      </c>
      <c r="K5" s="9">
        <v>32</v>
      </c>
      <c r="L5" s="9" t="s">
        <v>2</v>
      </c>
      <c r="M5" s="8">
        <v>7301</v>
      </c>
      <c r="N5" s="8" t="s">
        <v>53</v>
      </c>
      <c r="O5" s="8" t="s">
        <v>51</v>
      </c>
      <c r="P5" s="8">
        <v>296512.97279999999</v>
      </c>
      <c r="Q5" s="12">
        <v>6125541.6553999996</v>
      </c>
      <c r="R5" s="13" t="s">
        <v>1019</v>
      </c>
      <c r="V5" s="52"/>
      <c r="W5" s="52"/>
      <c r="X5" s="53"/>
      <c r="AG5" s="52" t="s">
        <v>3065</v>
      </c>
      <c r="AH5" s="52" t="s">
        <v>1877</v>
      </c>
      <c r="AI5" s="52" t="s">
        <v>3903</v>
      </c>
    </row>
    <row r="6" spans="3:35">
      <c r="C6" s="8">
        <v>202200367</v>
      </c>
      <c r="D6" s="8">
        <v>8</v>
      </c>
      <c r="E6" s="8">
        <v>19</v>
      </c>
      <c r="F6" s="8">
        <v>9597</v>
      </c>
      <c r="G6" s="9">
        <v>63</v>
      </c>
      <c r="H6" s="10">
        <v>44631.659722222219</v>
      </c>
      <c r="I6" s="10">
        <v>44631.662499999999</v>
      </c>
      <c r="J6" s="11">
        <v>7.0000000000000007E-2</v>
      </c>
      <c r="K6" s="9">
        <v>32</v>
      </c>
      <c r="L6" s="9" t="s">
        <v>2</v>
      </c>
      <c r="M6" s="8">
        <v>7306</v>
      </c>
      <c r="N6" s="8" t="s">
        <v>60</v>
      </c>
      <c r="O6" s="8" t="s">
        <v>51</v>
      </c>
      <c r="P6" s="8">
        <v>296512.97279999999</v>
      </c>
      <c r="Q6" s="12">
        <v>6125541.6553999996</v>
      </c>
      <c r="R6" s="13" t="s">
        <v>1019</v>
      </c>
      <c r="V6" s="52"/>
      <c r="W6" s="52"/>
      <c r="X6" s="53"/>
      <c r="AG6" s="52" t="s">
        <v>3067</v>
      </c>
      <c r="AH6" s="52">
        <f>COUNTA(L72:L183)</f>
        <v>112</v>
      </c>
      <c r="AI6" s="53">
        <f>SUM(J72:J183)</f>
        <v>177.69277777777771</v>
      </c>
    </row>
    <row r="7" spans="3:35">
      <c r="C7" s="8">
        <v>202201995</v>
      </c>
      <c r="D7" s="8">
        <v>8</v>
      </c>
      <c r="E7" s="8">
        <v>71</v>
      </c>
      <c r="F7" s="8">
        <v>4273</v>
      </c>
      <c r="G7" s="9">
        <v>545</v>
      </c>
      <c r="H7" s="10">
        <v>44916.188807870371</v>
      </c>
      <c r="I7" s="10">
        <v>44916.191134259258</v>
      </c>
      <c r="J7" s="11">
        <v>0.06</v>
      </c>
      <c r="K7" s="9">
        <v>32</v>
      </c>
      <c r="L7" s="9" t="s">
        <v>2</v>
      </c>
      <c r="M7" s="8">
        <v>7301</v>
      </c>
      <c r="N7" s="8" t="s">
        <v>53</v>
      </c>
      <c r="O7" s="8" t="s">
        <v>51</v>
      </c>
      <c r="P7" s="8">
        <v>296506.72527454997</v>
      </c>
      <c r="Q7" s="12">
        <v>6125585.75470882</v>
      </c>
      <c r="R7" s="13" t="s">
        <v>1186</v>
      </c>
      <c r="AG7" s="52" t="s">
        <v>3068</v>
      </c>
      <c r="AH7" s="52">
        <f>COUNTA(L5:L29)</f>
        <v>25</v>
      </c>
      <c r="AI7" s="53">
        <f>SUM(J5:J29)</f>
        <v>8.0699999999999985</v>
      </c>
    </row>
    <row r="8" spans="3:35">
      <c r="C8" s="8">
        <v>202201995</v>
      </c>
      <c r="D8" s="8">
        <v>8</v>
      </c>
      <c r="E8" s="8">
        <v>19</v>
      </c>
      <c r="F8" s="8">
        <v>9597</v>
      </c>
      <c r="G8" s="9">
        <v>72</v>
      </c>
      <c r="H8" s="10">
        <v>44916.188807870371</v>
      </c>
      <c r="I8" s="10">
        <v>44916.191134259258</v>
      </c>
      <c r="J8" s="11">
        <v>0.06</v>
      </c>
      <c r="K8" s="9">
        <v>32</v>
      </c>
      <c r="L8" s="9" t="s">
        <v>2</v>
      </c>
      <c r="M8" s="8">
        <v>7306</v>
      </c>
      <c r="N8" s="8" t="s">
        <v>60</v>
      </c>
      <c r="O8" s="8" t="s">
        <v>51</v>
      </c>
      <c r="P8" s="8">
        <v>296506.72527454997</v>
      </c>
      <c r="Q8" s="12">
        <v>6125585.75470882</v>
      </c>
      <c r="R8" s="13" t="s">
        <v>1186</v>
      </c>
      <c r="AG8" s="52" t="s">
        <v>3</v>
      </c>
      <c r="AH8" s="52">
        <f>COUNTA(L30:L71)</f>
        <v>42</v>
      </c>
      <c r="AI8" s="52">
        <f>SUM(J30:J71)</f>
        <v>111.75972222222224</v>
      </c>
    </row>
    <row r="9" spans="3:35">
      <c r="C9" s="8">
        <v>202300095</v>
      </c>
      <c r="D9" s="8">
        <v>8</v>
      </c>
      <c r="E9" s="8">
        <v>71</v>
      </c>
      <c r="F9" s="8">
        <v>4273</v>
      </c>
      <c r="G9" s="9">
        <v>545</v>
      </c>
      <c r="H9" s="10">
        <v>44944.788888888892</v>
      </c>
      <c r="I9" s="10">
        <v>44944.792361111111</v>
      </c>
      <c r="J9" s="11">
        <v>0.08</v>
      </c>
      <c r="K9" s="9">
        <v>32</v>
      </c>
      <c r="L9" s="9" t="s">
        <v>2</v>
      </c>
      <c r="M9" s="8">
        <v>7301</v>
      </c>
      <c r="N9" s="8" t="s">
        <v>53</v>
      </c>
      <c r="O9" s="8" t="s">
        <v>51</v>
      </c>
      <c r="P9" s="8"/>
      <c r="Q9" s="12"/>
      <c r="R9" s="13" t="s">
        <v>1199</v>
      </c>
    </row>
    <row r="10" spans="3:35">
      <c r="C10" s="8">
        <v>202300095</v>
      </c>
      <c r="D10" s="8">
        <v>8</v>
      </c>
      <c r="E10" s="8">
        <v>19</v>
      </c>
      <c r="F10" s="8">
        <v>9597</v>
      </c>
      <c r="G10" s="9">
        <v>72</v>
      </c>
      <c r="H10" s="10">
        <v>44944.788888888892</v>
      </c>
      <c r="I10" s="10">
        <v>44944.792361111111</v>
      </c>
      <c r="J10" s="11">
        <v>0.08</v>
      </c>
      <c r="K10" s="9">
        <v>32</v>
      </c>
      <c r="L10" s="9" t="s">
        <v>2</v>
      </c>
      <c r="M10" s="8">
        <v>7306</v>
      </c>
      <c r="N10" s="8" t="s">
        <v>60</v>
      </c>
      <c r="O10" s="8" t="s">
        <v>51</v>
      </c>
      <c r="P10" s="8"/>
      <c r="Q10" s="12"/>
      <c r="R10" s="13" t="s">
        <v>1199</v>
      </c>
    </row>
    <row r="11" spans="3:35">
      <c r="C11" s="8">
        <v>202301759</v>
      </c>
      <c r="D11" s="8">
        <v>8</v>
      </c>
      <c r="E11" s="8">
        <v>112</v>
      </c>
      <c r="F11" s="8">
        <v>7499</v>
      </c>
      <c r="G11" s="9">
        <v>1351</v>
      </c>
      <c r="H11" s="10">
        <v>45210.417361111111</v>
      </c>
      <c r="I11" s="10">
        <v>45210.419444444444</v>
      </c>
      <c r="J11" s="11">
        <v>0.05</v>
      </c>
      <c r="K11" s="9">
        <v>32</v>
      </c>
      <c r="L11" s="9" t="s">
        <v>2</v>
      </c>
      <c r="M11" s="8">
        <v>7301</v>
      </c>
      <c r="N11" s="8" t="s">
        <v>53</v>
      </c>
      <c r="O11" s="8" t="s">
        <v>51</v>
      </c>
      <c r="P11" s="8"/>
      <c r="Q11" s="12"/>
      <c r="R11" s="13" t="s">
        <v>1346</v>
      </c>
    </row>
    <row r="12" spans="3:35">
      <c r="C12" s="8">
        <v>202301759</v>
      </c>
      <c r="D12" s="8">
        <v>8</v>
      </c>
      <c r="E12" s="8">
        <v>218</v>
      </c>
      <c r="F12" s="8">
        <v>21501.5</v>
      </c>
      <c r="G12" s="9">
        <v>3040</v>
      </c>
      <c r="H12" s="10">
        <v>45210.417361111111</v>
      </c>
      <c r="I12" s="10">
        <v>45210.419444444444</v>
      </c>
      <c r="J12" s="11">
        <v>0.05</v>
      </c>
      <c r="K12" s="9">
        <v>32</v>
      </c>
      <c r="L12" s="9" t="s">
        <v>2</v>
      </c>
      <c r="M12" s="8">
        <v>7301</v>
      </c>
      <c r="N12" s="8" t="s">
        <v>53</v>
      </c>
      <c r="O12" s="8" t="s">
        <v>51</v>
      </c>
      <c r="P12" s="8"/>
      <c r="Q12" s="12"/>
      <c r="R12" s="13" t="s">
        <v>1346</v>
      </c>
    </row>
    <row r="13" spans="3:35">
      <c r="C13" s="8">
        <v>202301759</v>
      </c>
      <c r="D13" s="8">
        <v>8</v>
      </c>
      <c r="E13" s="8">
        <v>344</v>
      </c>
      <c r="F13" s="8">
        <v>20961</v>
      </c>
      <c r="G13" s="9">
        <v>3605</v>
      </c>
      <c r="H13" s="10">
        <v>45210.417361111111</v>
      </c>
      <c r="I13" s="10">
        <v>45210.419444444444</v>
      </c>
      <c r="J13" s="11">
        <v>0.05</v>
      </c>
      <c r="K13" s="9">
        <v>32</v>
      </c>
      <c r="L13" s="9" t="s">
        <v>2</v>
      </c>
      <c r="M13" s="8">
        <v>7301</v>
      </c>
      <c r="N13" s="8" t="s">
        <v>53</v>
      </c>
      <c r="O13" s="8" t="s">
        <v>51</v>
      </c>
      <c r="P13" s="8"/>
      <c r="Q13" s="12"/>
      <c r="R13" s="13" t="s">
        <v>1346</v>
      </c>
    </row>
    <row r="14" spans="3:35">
      <c r="C14" s="8">
        <v>202301759</v>
      </c>
      <c r="D14" s="8">
        <v>8</v>
      </c>
      <c r="E14" s="8">
        <v>37</v>
      </c>
      <c r="F14" s="8">
        <v>2219.5</v>
      </c>
      <c r="G14" s="9">
        <v>311</v>
      </c>
      <c r="H14" s="10">
        <v>45210.417361111111</v>
      </c>
      <c r="I14" s="10">
        <v>45210.419444444444</v>
      </c>
      <c r="J14" s="11">
        <v>0.05</v>
      </c>
      <c r="K14" s="9">
        <v>32</v>
      </c>
      <c r="L14" s="9" t="s">
        <v>2</v>
      </c>
      <c r="M14" s="8">
        <v>7304</v>
      </c>
      <c r="N14" s="8" t="s">
        <v>92</v>
      </c>
      <c r="O14" s="8" t="s">
        <v>51</v>
      </c>
      <c r="P14" s="8"/>
      <c r="Q14" s="12"/>
      <c r="R14" s="13" t="s">
        <v>1346</v>
      </c>
    </row>
    <row r="15" spans="3:35">
      <c r="C15" s="8">
        <v>202301759</v>
      </c>
      <c r="D15" s="8">
        <v>8</v>
      </c>
      <c r="E15" s="8">
        <v>19</v>
      </c>
      <c r="F15" s="8">
        <v>9597</v>
      </c>
      <c r="G15" s="9">
        <v>73</v>
      </c>
      <c r="H15" s="10">
        <v>45210.417361111111</v>
      </c>
      <c r="I15" s="10">
        <v>45210.419444444444</v>
      </c>
      <c r="J15" s="11">
        <v>0.05</v>
      </c>
      <c r="K15" s="9">
        <v>32</v>
      </c>
      <c r="L15" s="9" t="s">
        <v>2</v>
      </c>
      <c r="M15" s="8">
        <v>7306</v>
      </c>
      <c r="N15" s="8" t="s">
        <v>60</v>
      </c>
      <c r="O15" s="8" t="s">
        <v>51</v>
      </c>
      <c r="P15" s="8"/>
      <c r="Q15" s="12"/>
      <c r="R15" s="13" t="s">
        <v>1346</v>
      </c>
    </row>
    <row r="16" spans="3:35">
      <c r="C16" s="8">
        <v>202400153</v>
      </c>
      <c r="D16" s="8">
        <v>8</v>
      </c>
      <c r="E16" s="8">
        <v>160</v>
      </c>
      <c r="F16" s="8">
        <v>9374</v>
      </c>
      <c r="G16" s="9">
        <v>1778</v>
      </c>
      <c r="H16" s="10">
        <v>45321.901631944442</v>
      </c>
      <c r="I16" s="10">
        <v>45321.917280092595</v>
      </c>
      <c r="J16" s="11">
        <v>0.38</v>
      </c>
      <c r="K16" s="9">
        <v>33</v>
      </c>
      <c r="L16" s="9" t="s">
        <v>2</v>
      </c>
      <c r="M16" s="8">
        <v>7301</v>
      </c>
      <c r="N16" s="8" t="s">
        <v>53</v>
      </c>
      <c r="O16" s="8" t="s">
        <v>51</v>
      </c>
      <c r="P16" s="8"/>
      <c r="Q16" s="12"/>
      <c r="R16" s="13" t="s">
        <v>1384</v>
      </c>
    </row>
    <row r="17" spans="3:18">
      <c r="C17" s="8">
        <v>202400153</v>
      </c>
      <c r="D17" s="8">
        <v>8</v>
      </c>
      <c r="E17" s="8">
        <v>4</v>
      </c>
      <c r="F17" s="8">
        <v>300</v>
      </c>
      <c r="G17" s="9">
        <v>42</v>
      </c>
      <c r="H17" s="10">
        <v>45321.901631944442</v>
      </c>
      <c r="I17" s="10">
        <v>45322.069189814814</v>
      </c>
      <c r="J17" s="11">
        <v>4.0199999999999996</v>
      </c>
      <c r="K17" s="9">
        <v>33</v>
      </c>
      <c r="L17" s="9" t="s">
        <v>2</v>
      </c>
      <c r="M17" s="8">
        <v>7301</v>
      </c>
      <c r="N17" s="8" t="s">
        <v>53</v>
      </c>
      <c r="O17" s="8" t="s">
        <v>51</v>
      </c>
      <c r="P17" s="8"/>
      <c r="Q17" s="12"/>
      <c r="R17" s="13" t="s">
        <v>1384</v>
      </c>
    </row>
    <row r="18" spans="3:18">
      <c r="C18" s="8">
        <v>202400153</v>
      </c>
      <c r="D18" s="8">
        <v>8</v>
      </c>
      <c r="E18" s="8">
        <v>19</v>
      </c>
      <c r="F18" s="8">
        <v>9597</v>
      </c>
      <c r="G18" s="9">
        <v>73</v>
      </c>
      <c r="H18" s="10">
        <v>45321.901631944442</v>
      </c>
      <c r="I18" s="10">
        <v>45321.917280092595</v>
      </c>
      <c r="J18" s="11">
        <v>0.38</v>
      </c>
      <c r="K18" s="9">
        <v>33</v>
      </c>
      <c r="L18" s="9" t="s">
        <v>2</v>
      </c>
      <c r="M18" s="8">
        <v>7306</v>
      </c>
      <c r="N18" s="8" t="s">
        <v>60</v>
      </c>
      <c r="O18" s="8" t="s">
        <v>51</v>
      </c>
      <c r="P18" s="8"/>
      <c r="Q18" s="12"/>
      <c r="R18" s="13" t="s">
        <v>1384</v>
      </c>
    </row>
    <row r="19" spans="3:18">
      <c r="C19" s="8">
        <v>202400209</v>
      </c>
      <c r="D19" s="8">
        <v>8</v>
      </c>
      <c r="E19" s="8">
        <v>164</v>
      </c>
      <c r="F19" s="8">
        <v>9674</v>
      </c>
      <c r="G19" s="9">
        <v>1825</v>
      </c>
      <c r="H19" s="10">
        <v>45331.856249999997</v>
      </c>
      <c r="I19" s="10">
        <v>45331.877083333333</v>
      </c>
      <c r="J19" s="11">
        <v>0.5</v>
      </c>
      <c r="K19" s="9">
        <v>32</v>
      </c>
      <c r="L19" s="9" t="s">
        <v>2</v>
      </c>
      <c r="M19" s="8">
        <v>7301</v>
      </c>
      <c r="N19" s="8" t="s">
        <v>53</v>
      </c>
      <c r="O19" s="8" t="s">
        <v>51</v>
      </c>
      <c r="P19" s="8"/>
      <c r="Q19" s="12"/>
      <c r="R19" s="13" t="s">
        <v>1388</v>
      </c>
    </row>
    <row r="20" spans="3:18">
      <c r="C20" s="8">
        <v>202400209</v>
      </c>
      <c r="D20" s="8">
        <v>8</v>
      </c>
      <c r="E20" s="8">
        <v>218</v>
      </c>
      <c r="F20" s="8">
        <v>21501.5</v>
      </c>
      <c r="G20" s="9">
        <v>3060</v>
      </c>
      <c r="H20" s="10">
        <v>45331.856249999997</v>
      </c>
      <c r="I20" s="10">
        <v>45331.877083333333</v>
      </c>
      <c r="J20" s="11">
        <v>0.5</v>
      </c>
      <c r="K20" s="9">
        <v>32</v>
      </c>
      <c r="L20" s="9" t="s">
        <v>2</v>
      </c>
      <c r="M20" s="8">
        <v>7301</v>
      </c>
      <c r="N20" s="8" t="s">
        <v>53</v>
      </c>
      <c r="O20" s="8" t="s">
        <v>51</v>
      </c>
      <c r="P20" s="8"/>
      <c r="Q20" s="12"/>
      <c r="R20" s="13" t="s">
        <v>1388</v>
      </c>
    </row>
    <row r="21" spans="3:18">
      <c r="C21" s="8">
        <v>202400209</v>
      </c>
      <c r="D21" s="8">
        <v>8</v>
      </c>
      <c r="E21" s="8">
        <v>292</v>
      </c>
      <c r="F21" s="8">
        <v>18913</v>
      </c>
      <c r="G21" s="9">
        <v>3181</v>
      </c>
      <c r="H21" s="10">
        <v>45331.856249999997</v>
      </c>
      <c r="I21" s="10">
        <v>45331.877083333333</v>
      </c>
      <c r="J21" s="11">
        <v>0.5</v>
      </c>
      <c r="K21" s="9">
        <v>32</v>
      </c>
      <c r="L21" s="9" t="s">
        <v>2</v>
      </c>
      <c r="M21" s="8">
        <v>7301</v>
      </c>
      <c r="N21" s="8" t="s">
        <v>53</v>
      </c>
      <c r="O21" s="8" t="s">
        <v>51</v>
      </c>
      <c r="P21" s="8"/>
      <c r="Q21" s="12"/>
      <c r="R21" s="13" t="s">
        <v>1388</v>
      </c>
    </row>
    <row r="22" spans="3:18">
      <c r="C22" s="8">
        <v>202400209</v>
      </c>
      <c r="D22" s="8">
        <v>8</v>
      </c>
      <c r="E22" s="8">
        <v>37</v>
      </c>
      <c r="F22" s="8">
        <v>2204.5</v>
      </c>
      <c r="G22" s="9">
        <v>317</v>
      </c>
      <c r="H22" s="10">
        <v>45331.856249999997</v>
      </c>
      <c r="I22" s="10">
        <v>45331.877083333333</v>
      </c>
      <c r="J22" s="11">
        <v>0.5</v>
      </c>
      <c r="K22" s="9">
        <v>32</v>
      </c>
      <c r="L22" s="9" t="s">
        <v>2</v>
      </c>
      <c r="M22" s="8">
        <v>7304</v>
      </c>
      <c r="N22" s="8" t="s">
        <v>92</v>
      </c>
      <c r="O22" s="8" t="s">
        <v>51</v>
      </c>
      <c r="P22" s="8"/>
      <c r="Q22" s="12"/>
      <c r="R22" s="13" t="s">
        <v>1388</v>
      </c>
    </row>
    <row r="23" spans="3:18">
      <c r="C23" s="8">
        <v>202400209</v>
      </c>
      <c r="D23" s="8">
        <v>8</v>
      </c>
      <c r="E23" s="8">
        <v>19</v>
      </c>
      <c r="F23" s="8">
        <v>9597</v>
      </c>
      <c r="G23" s="9">
        <v>73</v>
      </c>
      <c r="H23" s="10">
        <v>45331.856249999997</v>
      </c>
      <c r="I23" s="10">
        <v>45331.877083333333</v>
      </c>
      <c r="J23" s="11">
        <v>0.5</v>
      </c>
      <c r="K23" s="9">
        <v>32</v>
      </c>
      <c r="L23" s="9" t="s">
        <v>2</v>
      </c>
      <c r="M23" s="8">
        <v>7306</v>
      </c>
      <c r="N23" s="8" t="s">
        <v>60</v>
      </c>
      <c r="O23" s="8" t="s">
        <v>51</v>
      </c>
      <c r="P23" s="8"/>
      <c r="Q23" s="12"/>
      <c r="R23" s="13" t="s">
        <v>1388</v>
      </c>
    </row>
    <row r="24" spans="3:18">
      <c r="C24" s="8">
        <v>202402052</v>
      </c>
      <c r="D24" s="8">
        <v>8</v>
      </c>
      <c r="E24" s="8">
        <v>75</v>
      </c>
      <c r="F24" s="8">
        <v>4682.5</v>
      </c>
      <c r="G24" s="9">
        <v>597</v>
      </c>
      <c r="H24" s="10">
        <v>45643.238888888889</v>
      </c>
      <c r="I24" s="10">
        <v>45643.239583333336</v>
      </c>
      <c r="J24" s="11">
        <v>0.02</v>
      </c>
      <c r="K24" s="9">
        <v>32</v>
      </c>
      <c r="L24" s="9" t="s">
        <v>2</v>
      </c>
      <c r="M24" s="8">
        <v>7301</v>
      </c>
      <c r="N24" s="8" t="s">
        <v>53</v>
      </c>
      <c r="O24" s="8" t="s">
        <v>51</v>
      </c>
      <c r="P24" s="8"/>
      <c r="Q24" s="12"/>
      <c r="R24" s="13" t="s">
        <v>1551</v>
      </c>
    </row>
    <row r="25" spans="3:18">
      <c r="C25" s="8">
        <v>202402052</v>
      </c>
      <c r="D25" s="8">
        <v>8</v>
      </c>
      <c r="E25" s="8">
        <v>95</v>
      </c>
      <c r="F25" s="8">
        <v>5487.5</v>
      </c>
      <c r="G25" s="9">
        <v>1286</v>
      </c>
      <c r="H25" s="10">
        <v>45643.238888888889</v>
      </c>
      <c r="I25" s="10">
        <v>45643.239583333336</v>
      </c>
      <c r="J25" s="11">
        <v>0.02</v>
      </c>
      <c r="K25" s="9">
        <v>32</v>
      </c>
      <c r="L25" s="9" t="s">
        <v>2</v>
      </c>
      <c r="M25" s="8">
        <v>7301</v>
      </c>
      <c r="N25" s="8" t="s">
        <v>53</v>
      </c>
      <c r="O25" s="8" t="s">
        <v>51</v>
      </c>
      <c r="P25" s="8"/>
      <c r="Q25" s="12"/>
      <c r="R25" s="13" t="s">
        <v>1551</v>
      </c>
    </row>
    <row r="26" spans="3:18">
      <c r="C26" s="8">
        <v>202402052</v>
      </c>
      <c r="D26" s="8">
        <v>8</v>
      </c>
      <c r="E26" s="8">
        <v>299</v>
      </c>
      <c r="F26" s="8">
        <v>20218</v>
      </c>
      <c r="G26" s="9">
        <v>3305</v>
      </c>
      <c r="H26" s="10">
        <v>45643.238888888889</v>
      </c>
      <c r="I26" s="10">
        <v>45643.239583333336</v>
      </c>
      <c r="J26" s="11">
        <v>0.02</v>
      </c>
      <c r="K26" s="9">
        <v>32</v>
      </c>
      <c r="L26" s="9" t="s">
        <v>2</v>
      </c>
      <c r="M26" s="8">
        <v>7301</v>
      </c>
      <c r="N26" s="8" t="s">
        <v>53</v>
      </c>
      <c r="O26" s="8" t="s">
        <v>51</v>
      </c>
      <c r="P26" s="8"/>
      <c r="Q26" s="12"/>
      <c r="R26" s="13" t="s">
        <v>1551</v>
      </c>
    </row>
    <row r="27" spans="3:18">
      <c r="C27" s="8">
        <v>202402052</v>
      </c>
      <c r="D27" s="8">
        <v>8</v>
      </c>
      <c r="E27" s="8">
        <v>221</v>
      </c>
      <c r="F27" s="8">
        <v>21735.5</v>
      </c>
      <c r="G27" s="9">
        <v>3122</v>
      </c>
      <c r="H27" s="10">
        <v>45643.238888888889</v>
      </c>
      <c r="I27" s="10">
        <v>45643.239583333336</v>
      </c>
      <c r="J27" s="11">
        <v>0.02</v>
      </c>
      <c r="K27" s="9">
        <v>32</v>
      </c>
      <c r="L27" s="9" t="s">
        <v>2</v>
      </c>
      <c r="M27" s="8">
        <v>7301</v>
      </c>
      <c r="N27" s="8" t="s">
        <v>53</v>
      </c>
      <c r="O27" s="8" t="s">
        <v>51</v>
      </c>
      <c r="P27" s="8"/>
      <c r="Q27" s="12"/>
      <c r="R27" s="13" t="s">
        <v>1551</v>
      </c>
    </row>
    <row r="28" spans="3:18">
      <c r="C28" s="8">
        <v>202402052</v>
      </c>
      <c r="D28" s="8">
        <v>8</v>
      </c>
      <c r="E28" s="8">
        <v>37</v>
      </c>
      <c r="F28" s="8">
        <v>2224.5</v>
      </c>
      <c r="G28" s="9">
        <v>327</v>
      </c>
      <c r="H28" s="10">
        <v>45643.238888888889</v>
      </c>
      <c r="I28" s="10">
        <v>45643.239583333336</v>
      </c>
      <c r="J28" s="11">
        <v>0.02</v>
      </c>
      <c r="K28" s="9">
        <v>32</v>
      </c>
      <c r="L28" s="9" t="s">
        <v>2</v>
      </c>
      <c r="M28" s="8">
        <v>7304</v>
      </c>
      <c r="N28" s="8" t="s">
        <v>92</v>
      </c>
      <c r="O28" s="8" t="s">
        <v>51</v>
      </c>
      <c r="P28" s="8"/>
      <c r="Q28" s="12"/>
      <c r="R28" s="13" t="s">
        <v>1551</v>
      </c>
    </row>
    <row r="29" spans="3:18">
      <c r="C29" s="8">
        <v>202402052</v>
      </c>
      <c r="D29" s="8">
        <v>8</v>
      </c>
      <c r="E29" s="8">
        <v>19</v>
      </c>
      <c r="F29" s="8">
        <v>9607</v>
      </c>
      <c r="G29" s="9">
        <v>74</v>
      </c>
      <c r="H29" s="10">
        <v>45643.238888888889</v>
      </c>
      <c r="I29" s="10">
        <v>45643.239583333336</v>
      </c>
      <c r="J29" s="11">
        <v>0.02</v>
      </c>
      <c r="K29" s="9">
        <v>32</v>
      </c>
      <c r="L29" s="9" t="s">
        <v>2</v>
      </c>
      <c r="M29" s="8">
        <v>7306</v>
      </c>
      <c r="N29" s="8" t="s">
        <v>60</v>
      </c>
      <c r="O29" s="8" t="s">
        <v>51</v>
      </c>
      <c r="P29" s="8"/>
      <c r="Q29" s="12"/>
      <c r="R29" s="13" t="s">
        <v>1551</v>
      </c>
    </row>
    <row r="30" spans="3:18">
      <c r="C30" s="8">
        <v>201800020</v>
      </c>
      <c r="D30" s="8">
        <v>8</v>
      </c>
      <c r="E30" s="8">
        <v>69</v>
      </c>
      <c r="F30" s="8">
        <v>12593</v>
      </c>
      <c r="G30" s="9">
        <v>503</v>
      </c>
      <c r="H30" s="10">
        <v>43141.236111111102</v>
      </c>
      <c r="I30" s="10">
        <v>43141.338888888902</v>
      </c>
      <c r="J30" s="39">
        <v>2.4666666666666668</v>
      </c>
      <c r="K30" s="9">
        <v>1601</v>
      </c>
      <c r="L30" s="9" t="s">
        <v>3</v>
      </c>
      <c r="M30" s="9">
        <v>7301</v>
      </c>
      <c r="N30" s="8" t="s">
        <v>53</v>
      </c>
      <c r="O30" s="8" t="s">
        <v>51</v>
      </c>
      <c r="P30" s="12">
        <v>296561.87800000003</v>
      </c>
      <c r="Q30" s="27">
        <v>6125544.6809999999</v>
      </c>
      <c r="R30" s="13" t="s">
        <v>73</v>
      </c>
    </row>
    <row r="31" spans="3:18">
      <c r="C31" s="8">
        <v>201800329</v>
      </c>
      <c r="D31" s="8">
        <v>8</v>
      </c>
      <c r="E31" s="8">
        <v>44</v>
      </c>
      <c r="F31" s="8">
        <v>1623</v>
      </c>
      <c r="G31" s="9">
        <v>428</v>
      </c>
      <c r="H31" s="10">
        <v>43318.7683217593</v>
      </c>
      <c r="I31" s="10">
        <v>43318.836817129602</v>
      </c>
      <c r="J31" s="39">
        <v>1.643888888888889</v>
      </c>
      <c r="K31" s="9">
        <v>1601</v>
      </c>
      <c r="L31" s="9" t="s">
        <v>3</v>
      </c>
      <c r="M31" s="9">
        <v>7306</v>
      </c>
      <c r="N31" s="8" t="s">
        <v>60</v>
      </c>
      <c r="O31" s="8" t="s">
        <v>51</v>
      </c>
      <c r="P31" s="12">
        <v>299435.77500000002</v>
      </c>
      <c r="Q31" s="27">
        <v>6126920.7029999997</v>
      </c>
      <c r="R31" s="13" t="s">
        <v>144</v>
      </c>
    </row>
    <row r="32" spans="3:18">
      <c r="C32" s="8">
        <v>201800339</v>
      </c>
      <c r="D32" s="8">
        <v>8</v>
      </c>
      <c r="E32" s="8">
        <v>5</v>
      </c>
      <c r="F32" s="8">
        <v>108</v>
      </c>
      <c r="G32" s="9">
        <v>18</v>
      </c>
      <c r="H32" s="10">
        <v>43321.555173611101</v>
      </c>
      <c r="I32" s="10">
        <v>43321.670138888898</v>
      </c>
      <c r="J32" s="39">
        <v>2.7591666666666668</v>
      </c>
      <c r="K32" s="9">
        <v>1601</v>
      </c>
      <c r="L32" s="9" t="s">
        <v>3</v>
      </c>
      <c r="M32" s="9">
        <v>7301</v>
      </c>
      <c r="N32" s="8" t="s">
        <v>53</v>
      </c>
      <c r="O32" s="8" t="s">
        <v>51</v>
      </c>
      <c r="P32" s="12">
        <v>301314.86</v>
      </c>
      <c r="Q32" s="27">
        <v>6126387.0899999999</v>
      </c>
      <c r="R32" s="13" t="s">
        <v>230</v>
      </c>
    </row>
    <row r="33" spans="3:18">
      <c r="C33" s="9">
        <v>201900978</v>
      </c>
      <c r="D33" s="8">
        <v>8</v>
      </c>
      <c r="E33" s="8">
        <v>14</v>
      </c>
      <c r="F33" s="8">
        <v>495</v>
      </c>
      <c r="G33" s="9">
        <v>56</v>
      </c>
      <c r="H33" s="10">
        <v>43665.376111111109</v>
      </c>
      <c r="I33" s="10">
        <v>43665.610185185185</v>
      </c>
      <c r="J33" s="11">
        <v>5.62</v>
      </c>
      <c r="K33" s="9">
        <v>15</v>
      </c>
      <c r="L33" s="9" t="s">
        <v>3</v>
      </c>
      <c r="M33" s="8">
        <v>7301</v>
      </c>
      <c r="N33" s="8" t="s">
        <v>53</v>
      </c>
      <c r="O33" s="8" t="s">
        <v>51</v>
      </c>
      <c r="P33" s="8">
        <v>300376.09600000002</v>
      </c>
      <c r="Q33" s="12">
        <v>6127473.8310000002</v>
      </c>
      <c r="R33" s="13" t="s">
        <v>487</v>
      </c>
    </row>
    <row r="34" spans="3:18">
      <c r="C34" s="9">
        <v>201901583</v>
      </c>
      <c r="D34" s="8">
        <v>8</v>
      </c>
      <c r="E34" s="8">
        <v>28</v>
      </c>
      <c r="F34" s="8">
        <v>938</v>
      </c>
      <c r="G34" s="9">
        <v>315</v>
      </c>
      <c r="H34" s="10">
        <v>43819.086435185185</v>
      </c>
      <c r="I34" s="10">
        <v>43819.152951388889</v>
      </c>
      <c r="J34" s="11">
        <v>1.6</v>
      </c>
      <c r="K34" s="9">
        <v>20</v>
      </c>
      <c r="L34" s="9" t="s">
        <v>3</v>
      </c>
      <c r="M34" s="8">
        <v>7301</v>
      </c>
      <c r="N34" s="8" t="s">
        <v>53</v>
      </c>
      <c r="O34" s="8" t="s">
        <v>51</v>
      </c>
      <c r="P34" s="8">
        <v>299667.65500000003</v>
      </c>
      <c r="Q34" s="12">
        <v>6126982.4730000002</v>
      </c>
      <c r="R34" s="13" t="s">
        <v>546</v>
      </c>
    </row>
    <row r="35" spans="3:18">
      <c r="C35" s="9">
        <v>202001628</v>
      </c>
      <c r="D35" s="8">
        <v>8</v>
      </c>
      <c r="E35" s="8">
        <v>15</v>
      </c>
      <c r="F35" s="8">
        <v>460</v>
      </c>
      <c r="G35" s="9">
        <v>106</v>
      </c>
      <c r="H35" s="10">
        <v>44163.695196759261</v>
      </c>
      <c r="I35" s="10">
        <v>44163.785416666666</v>
      </c>
      <c r="J35" s="11">
        <v>2.17</v>
      </c>
      <c r="K35" s="9">
        <v>20</v>
      </c>
      <c r="L35" s="9" t="s">
        <v>3</v>
      </c>
      <c r="M35" s="8">
        <v>7301</v>
      </c>
      <c r="N35" s="8" t="s">
        <v>53</v>
      </c>
      <c r="O35" s="8" t="s">
        <v>51</v>
      </c>
      <c r="P35" s="8">
        <v>301127.11</v>
      </c>
      <c r="Q35" s="12">
        <v>6126357.449</v>
      </c>
      <c r="R35" s="13" t="s">
        <v>742</v>
      </c>
    </row>
    <row r="36" spans="3:18">
      <c r="C36" s="9">
        <v>202101528</v>
      </c>
      <c r="D36" s="8">
        <v>8</v>
      </c>
      <c r="E36" s="8">
        <v>18</v>
      </c>
      <c r="F36" s="8">
        <v>625</v>
      </c>
      <c r="G36" s="9">
        <v>123</v>
      </c>
      <c r="H36" s="10">
        <v>44456.254930555559</v>
      </c>
      <c r="I36" s="10">
        <v>44456.476689814815</v>
      </c>
      <c r="J36" s="11">
        <v>5.32</v>
      </c>
      <c r="K36" s="9">
        <v>20</v>
      </c>
      <c r="L36" s="9" t="s">
        <v>3</v>
      </c>
      <c r="M36" s="8">
        <v>7301</v>
      </c>
      <c r="N36" s="8" t="s">
        <v>53</v>
      </c>
      <c r="O36" s="8" t="s">
        <v>51</v>
      </c>
      <c r="P36" s="8">
        <v>299669.07500000001</v>
      </c>
      <c r="Q36" s="12">
        <v>6126996.9280000003</v>
      </c>
      <c r="R36" s="13" t="s">
        <v>915</v>
      </c>
    </row>
    <row r="37" spans="3:18">
      <c r="C37" s="9">
        <v>202101528</v>
      </c>
      <c r="D37" s="8">
        <v>8</v>
      </c>
      <c r="E37" s="8">
        <v>0</v>
      </c>
      <c r="F37" s="8">
        <v>0</v>
      </c>
      <c r="G37" s="9">
        <v>6</v>
      </c>
      <c r="H37" s="10">
        <v>44456.254930555559</v>
      </c>
      <c r="I37" s="10">
        <v>44456.476689814815</v>
      </c>
      <c r="J37" s="11">
        <v>5.32</v>
      </c>
      <c r="K37" s="9">
        <v>20</v>
      </c>
      <c r="L37" s="9" t="s">
        <v>3</v>
      </c>
      <c r="M37" s="8">
        <v>7306</v>
      </c>
      <c r="N37" s="8" t="s">
        <v>60</v>
      </c>
      <c r="O37" s="8" t="s">
        <v>51</v>
      </c>
      <c r="P37" s="8">
        <v>299669.07500000001</v>
      </c>
      <c r="Q37" s="12">
        <v>6126996.9280000003</v>
      </c>
      <c r="R37" s="13" t="s">
        <v>915</v>
      </c>
    </row>
    <row r="38" spans="3:18">
      <c r="C38" s="8">
        <v>202200049</v>
      </c>
      <c r="D38" s="8">
        <v>8</v>
      </c>
      <c r="E38" s="8">
        <v>1</v>
      </c>
      <c r="F38" s="8">
        <v>150</v>
      </c>
      <c r="G38" s="9">
        <v>94</v>
      </c>
      <c r="H38" s="10">
        <v>44570.176701388889</v>
      </c>
      <c r="I38" s="10">
        <v>44570.508645833332</v>
      </c>
      <c r="J38" s="11">
        <v>7.97</v>
      </c>
      <c r="K38" s="9">
        <v>20</v>
      </c>
      <c r="L38" s="9" t="s">
        <v>3</v>
      </c>
      <c r="M38" s="8">
        <v>7301</v>
      </c>
      <c r="N38" s="8" t="s">
        <v>53</v>
      </c>
      <c r="O38" s="8" t="s">
        <v>51</v>
      </c>
      <c r="P38" s="8">
        <v>297526.00799999997</v>
      </c>
      <c r="Q38" s="12">
        <v>6125558.4539999999</v>
      </c>
      <c r="R38" s="13" t="s">
        <v>972</v>
      </c>
    </row>
    <row r="39" spans="3:18">
      <c r="C39" s="8">
        <v>202200212</v>
      </c>
      <c r="D39" s="8">
        <v>8</v>
      </c>
      <c r="E39" s="8">
        <v>5</v>
      </c>
      <c r="F39" s="8">
        <v>175</v>
      </c>
      <c r="G39" s="9">
        <v>128</v>
      </c>
      <c r="H39" s="10">
        <v>44603.266886574071</v>
      </c>
      <c r="I39" s="10">
        <v>44603.3125</v>
      </c>
      <c r="J39" s="11">
        <v>1.0900000000000001</v>
      </c>
      <c r="K39" s="9">
        <v>20</v>
      </c>
      <c r="L39" s="9" t="s">
        <v>3</v>
      </c>
      <c r="M39" s="8">
        <v>7301</v>
      </c>
      <c r="N39" s="8" t="s">
        <v>53</v>
      </c>
      <c r="O39" s="8" t="s">
        <v>51</v>
      </c>
      <c r="P39" s="8">
        <v>300980.29100000003</v>
      </c>
      <c r="Q39" s="12">
        <v>6124124.335</v>
      </c>
      <c r="R39" s="13" t="s">
        <v>989</v>
      </c>
    </row>
    <row r="40" spans="3:18">
      <c r="C40" s="8">
        <v>202200239</v>
      </c>
      <c r="D40" s="8">
        <v>8</v>
      </c>
      <c r="E40" s="8">
        <v>88</v>
      </c>
      <c r="F40" s="8">
        <v>6183</v>
      </c>
      <c r="G40" s="9">
        <v>1035</v>
      </c>
      <c r="H40" s="10">
        <v>44611.054710648146</v>
      </c>
      <c r="I40" s="10">
        <v>44611.093159722222</v>
      </c>
      <c r="J40" s="11">
        <v>0.92</v>
      </c>
      <c r="K40" s="9">
        <v>20</v>
      </c>
      <c r="L40" s="9" t="s">
        <v>3</v>
      </c>
      <c r="M40" s="8">
        <v>7301</v>
      </c>
      <c r="N40" s="8" t="s">
        <v>53</v>
      </c>
      <c r="O40" s="8" t="s">
        <v>51</v>
      </c>
      <c r="P40" s="8">
        <v>296665.52299999999</v>
      </c>
      <c r="Q40" s="12">
        <v>6125604.7340000002</v>
      </c>
      <c r="R40" s="13" t="s">
        <v>994</v>
      </c>
    </row>
    <row r="41" spans="3:18">
      <c r="C41" s="8">
        <v>202200239</v>
      </c>
      <c r="D41" s="8">
        <v>8</v>
      </c>
      <c r="E41" s="8">
        <v>63</v>
      </c>
      <c r="F41" s="8">
        <v>2306</v>
      </c>
      <c r="G41" s="9">
        <v>462</v>
      </c>
      <c r="H41" s="10">
        <v>44611.054710648146</v>
      </c>
      <c r="I41" s="10">
        <v>44611.103321759256</v>
      </c>
      <c r="J41" s="11">
        <v>1.17</v>
      </c>
      <c r="K41" s="9">
        <v>20</v>
      </c>
      <c r="L41" s="9" t="s">
        <v>3</v>
      </c>
      <c r="M41" s="8">
        <v>7301</v>
      </c>
      <c r="N41" s="8" t="s">
        <v>53</v>
      </c>
      <c r="O41" s="8" t="s">
        <v>51</v>
      </c>
      <c r="P41" s="8">
        <v>296665.52299999999</v>
      </c>
      <c r="Q41" s="12">
        <v>6125604.7340000002</v>
      </c>
      <c r="R41" s="13" t="s">
        <v>994</v>
      </c>
    </row>
    <row r="42" spans="3:18">
      <c r="C42" s="8">
        <v>202200239</v>
      </c>
      <c r="D42" s="8">
        <v>8</v>
      </c>
      <c r="E42" s="8">
        <v>4</v>
      </c>
      <c r="F42" s="8">
        <v>235</v>
      </c>
      <c r="G42" s="9">
        <v>37</v>
      </c>
      <c r="H42" s="10">
        <v>44611.054710648146</v>
      </c>
      <c r="I42" s="10">
        <v>44611.542361111111</v>
      </c>
      <c r="J42" s="11">
        <v>11.7</v>
      </c>
      <c r="K42" s="9">
        <v>20</v>
      </c>
      <c r="L42" s="9" t="s">
        <v>3</v>
      </c>
      <c r="M42" s="8">
        <v>7301</v>
      </c>
      <c r="N42" s="8" t="s">
        <v>53</v>
      </c>
      <c r="O42" s="8" t="s">
        <v>51</v>
      </c>
      <c r="P42" s="8">
        <v>296665.52299999999</v>
      </c>
      <c r="Q42" s="12">
        <v>6125604.7340000002</v>
      </c>
      <c r="R42" s="13" t="s">
        <v>994</v>
      </c>
    </row>
    <row r="43" spans="3:18">
      <c r="C43" s="8">
        <v>202200239</v>
      </c>
      <c r="D43" s="8">
        <v>8</v>
      </c>
      <c r="E43" s="8">
        <v>19</v>
      </c>
      <c r="F43" s="8">
        <v>9597</v>
      </c>
      <c r="G43" s="9">
        <v>63</v>
      </c>
      <c r="H43" s="10">
        <v>44611.054710648146</v>
      </c>
      <c r="I43" s="10">
        <v>44611.093159722222</v>
      </c>
      <c r="J43" s="11">
        <v>0.92</v>
      </c>
      <c r="K43" s="9">
        <v>20</v>
      </c>
      <c r="L43" s="9" t="s">
        <v>3</v>
      </c>
      <c r="M43" s="8">
        <v>7306</v>
      </c>
      <c r="N43" s="8" t="s">
        <v>60</v>
      </c>
      <c r="O43" s="8" t="s">
        <v>51</v>
      </c>
      <c r="P43" s="8">
        <v>296665.52299999999</v>
      </c>
      <c r="Q43" s="12">
        <v>6125604.7340000002</v>
      </c>
      <c r="R43" s="13" t="s">
        <v>994</v>
      </c>
    </row>
    <row r="44" spans="3:18">
      <c r="C44" s="8">
        <v>202300178</v>
      </c>
      <c r="D44" s="8">
        <v>8</v>
      </c>
      <c r="E44" s="8">
        <v>45</v>
      </c>
      <c r="F44" s="8">
        <v>1898</v>
      </c>
      <c r="G44" s="9">
        <v>376</v>
      </c>
      <c r="H44" s="10">
        <v>44957.852789351855</v>
      </c>
      <c r="I44" s="10">
        <v>44957.879571759258</v>
      </c>
      <c r="J44" s="11">
        <v>0.64</v>
      </c>
      <c r="K44" s="9">
        <v>20</v>
      </c>
      <c r="L44" s="9" t="s">
        <v>3</v>
      </c>
      <c r="M44" s="8">
        <v>7301</v>
      </c>
      <c r="N44" s="8" t="s">
        <v>53</v>
      </c>
      <c r="O44" s="8" t="s">
        <v>51</v>
      </c>
      <c r="P44" s="8"/>
      <c r="Q44" s="12"/>
      <c r="R44" s="13" t="s">
        <v>1209</v>
      </c>
    </row>
    <row r="45" spans="3:18">
      <c r="C45" s="8">
        <v>202300178</v>
      </c>
      <c r="D45" s="8">
        <v>8</v>
      </c>
      <c r="E45" s="8">
        <v>9</v>
      </c>
      <c r="F45" s="8">
        <v>270</v>
      </c>
      <c r="G45" s="9">
        <v>79</v>
      </c>
      <c r="H45" s="10">
        <v>44957.852789351855</v>
      </c>
      <c r="I45" s="10">
        <v>44957.97152777778</v>
      </c>
      <c r="J45" s="11">
        <v>2.85</v>
      </c>
      <c r="K45" s="9">
        <v>20</v>
      </c>
      <c r="L45" s="9" t="s">
        <v>3</v>
      </c>
      <c r="M45" s="8">
        <v>7301</v>
      </c>
      <c r="N45" s="8" t="s">
        <v>53</v>
      </c>
      <c r="O45" s="8" t="s">
        <v>51</v>
      </c>
      <c r="P45" s="8"/>
      <c r="Q45" s="12"/>
      <c r="R45" s="13" t="s">
        <v>1209</v>
      </c>
    </row>
    <row r="46" spans="3:18">
      <c r="C46" s="8">
        <v>202300721</v>
      </c>
      <c r="D46" s="8">
        <v>8</v>
      </c>
      <c r="E46" s="8">
        <v>93</v>
      </c>
      <c r="F46" s="8">
        <v>5133.5</v>
      </c>
      <c r="G46" s="9">
        <v>1216</v>
      </c>
      <c r="H46" s="10">
        <v>45076.928611111114</v>
      </c>
      <c r="I46" s="10">
        <v>45076.9377662037</v>
      </c>
      <c r="J46" s="11">
        <v>0.22</v>
      </c>
      <c r="K46" s="9">
        <v>20</v>
      </c>
      <c r="L46" s="9" t="s">
        <v>3</v>
      </c>
      <c r="M46" s="8">
        <v>7301</v>
      </c>
      <c r="N46" s="8" t="s">
        <v>53</v>
      </c>
      <c r="O46" s="8" t="s">
        <v>51</v>
      </c>
      <c r="P46" s="8"/>
      <c r="Q46" s="12"/>
      <c r="R46" s="13" t="s">
        <v>1255</v>
      </c>
    </row>
    <row r="47" spans="3:18">
      <c r="C47" s="8">
        <v>202300721</v>
      </c>
      <c r="D47" s="8">
        <v>8</v>
      </c>
      <c r="E47" s="8">
        <v>72</v>
      </c>
      <c r="F47" s="8">
        <v>4423</v>
      </c>
      <c r="G47" s="9">
        <v>562</v>
      </c>
      <c r="H47" s="10">
        <v>45076.928611111114</v>
      </c>
      <c r="I47" s="10">
        <v>45076.953125</v>
      </c>
      <c r="J47" s="11">
        <v>0.59</v>
      </c>
      <c r="K47" s="9">
        <v>20</v>
      </c>
      <c r="L47" s="9" t="s">
        <v>3</v>
      </c>
      <c r="M47" s="8">
        <v>7301</v>
      </c>
      <c r="N47" s="8" t="s">
        <v>53</v>
      </c>
      <c r="O47" s="8" t="s">
        <v>51</v>
      </c>
      <c r="P47" s="8"/>
      <c r="Q47" s="12"/>
      <c r="R47" s="13" t="s">
        <v>1255</v>
      </c>
    </row>
    <row r="48" spans="3:18">
      <c r="C48" s="8">
        <v>202300721</v>
      </c>
      <c r="D48" s="8">
        <v>8</v>
      </c>
      <c r="E48" s="8">
        <v>19</v>
      </c>
      <c r="F48" s="8">
        <v>9597</v>
      </c>
      <c r="G48" s="9">
        <v>74</v>
      </c>
      <c r="H48" s="10">
        <v>45076.928611111114</v>
      </c>
      <c r="I48" s="10">
        <v>45076.953125</v>
      </c>
      <c r="J48" s="11">
        <v>0.59</v>
      </c>
      <c r="K48" s="9">
        <v>20</v>
      </c>
      <c r="L48" s="9" t="s">
        <v>3</v>
      </c>
      <c r="M48" s="8">
        <v>7306</v>
      </c>
      <c r="N48" s="8" t="s">
        <v>60</v>
      </c>
      <c r="O48" s="8" t="s">
        <v>51</v>
      </c>
      <c r="P48" s="8"/>
      <c r="Q48" s="12"/>
      <c r="R48" s="13" t="s">
        <v>1255</v>
      </c>
    </row>
    <row r="49" spans="3:18">
      <c r="C49" s="8">
        <v>202300762</v>
      </c>
      <c r="D49" s="8">
        <v>8</v>
      </c>
      <c r="E49" s="8">
        <v>68</v>
      </c>
      <c r="F49" s="8">
        <v>2623</v>
      </c>
      <c r="G49" s="9">
        <v>558</v>
      </c>
      <c r="H49" s="10">
        <v>45085.807673611111</v>
      </c>
      <c r="I49" s="10">
        <v>45085.834143518521</v>
      </c>
      <c r="J49" s="11">
        <v>0.64</v>
      </c>
      <c r="K49" s="9">
        <v>20</v>
      </c>
      <c r="L49" s="9" t="s">
        <v>3</v>
      </c>
      <c r="M49" s="8">
        <v>7301</v>
      </c>
      <c r="N49" s="8" t="s">
        <v>53</v>
      </c>
      <c r="O49" s="8" t="s">
        <v>51</v>
      </c>
      <c r="P49" s="8"/>
      <c r="Q49" s="12"/>
      <c r="R49" s="13" t="s">
        <v>1261</v>
      </c>
    </row>
    <row r="50" spans="3:18">
      <c r="C50" s="8">
        <v>202300762</v>
      </c>
      <c r="D50" s="8">
        <v>8</v>
      </c>
      <c r="E50" s="8">
        <v>4</v>
      </c>
      <c r="F50" s="8">
        <v>1800</v>
      </c>
      <c r="G50" s="9">
        <v>5</v>
      </c>
      <c r="H50" s="10">
        <v>45085.807673611111</v>
      </c>
      <c r="I50" s="10">
        <v>45085.862141203703</v>
      </c>
      <c r="J50" s="11">
        <v>1.31</v>
      </c>
      <c r="K50" s="9">
        <v>20</v>
      </c>
      <c r="L50" s="9" t="s">
        <v>3</v>
      </c>
      <c r="M50" s="8">
        <v>7301</v>
      </c>
      <c r="N50" s="8" t="s">
        <v>53</v>
      </c>
      <c r="O50" s="8" t="s">
        <v>51</v>
      </c>
      <c r="P50" s="8"/>
      <c r="Q50" s="12"/>
      <c r="R50" s="13" t="s">
        <v>1261</v>
      </c>
    </row>
    <row r="51" spans="3:18">
      <c r="C51" s="8">
        <v>202300762</v>
      </c>
      <c r="D51" s="8">
        <v>8</v>
      </c>
      <c r="E51" s="8">
        <v>4</v>
      </c>
      <c r="F51" s="8">
        <v>240</v>
      </c>
      <c r="G51" s="9">
        <v>59</v>
      </c>
      <c r="H51" s="10">
        <v>45085.807673611111</v>
      </c>
      <c r="I51" s="10">
        <v>45085.834143518521</v>
      </c>
      <c r="J51" s="11">
        <v>0.64</v>
      </c>
      <c r="K51" s="9">
        <v>20</v>
      </c>
      <c r="L51" s="9" t="s">
        <v>3</v>
      </c>
      <c r="M51" s="8">
        <v>7306</v>
      </c>
      <c r="N51" s="8" t="s">
        <v>60</v>
      </c>
      <c r="O51" s="8" t="s">
        <v>51</v>
      </c>
      <c r="P51" s="8"/>
      <c r="Q51" s="12"/>
      <c r="R51" s="13" t="s">
        <v>1261</v>
      </c>
    </row>
    <row r="52" spans="3:18">
      <c r="C52" s="8">
        <v>202300762</v>
      </c>
      <c r="D52" s="8">
        <v>8</v>
      </c>
      <c r="E52" s="8">
        <v>15</v>
      </c>
      <c r="F52" s="8">
        <v>9357</v>
      </c>
      <c r="G52" s="9">
        <v>15</v>
      </c>
      <c r="H52" s="10">
        <v>45085.807673611111</v>
      </c>
      <c r="I52" s="10">
        <v>45085.862141203703</v>
      </c>
      <c r="J52" s="11">
        <v>1.31</v>
      </c>
      <c r="K52" s="9">
        <v>20</v>
      </c>
      <c r="L52" s="9" t="s">
        <v>3</v>
      </c>
      <c r="M52" s="8">
        <v>7306</v>
      </c>
      <c r="N52" s="8" t="s">
        <v>60</v>
      </c>
      <c r="O52" s="8" t="s">
        <v>51</v>
      </c>
      <c r="P52" s="8"/>
      <c r="Q52" s="12"/>
      <c r="R52" s="13" t="s">
        <v>1261</v>
      </c>
    </row>
    <row r="53" spans="3:18">
      <c r="C53" s="8">
        <v>202301285</v>
      </c>
      <c r="D53" s="8">
        <v>8</v>
      </c>
      <c r="E53" s="8">
        <v>13</v>
      </c>
      <c r="F53" s="8">
        <v>480</v>
      </c>
      <c r="G53" s="9">
        <v>31</v>
      </c>
      <c r="H53" s="10">
        <v>45159.337071759262</v>
      </c>
      <c r="I53" s="10">
        <v>45159.785844907405</v>
      </c>
      <c r="J53" s="11">
        <v>10.77</v>
      </c>
      <c r="K53" s="9">
        <v>1</v>
      </c>
      <c r="L53" s="9" t="s">
        <v>3</v>
      </c>
      <c r="M53" s="8">
        <v>7301</v>
      </c>
      <c r="N53" s="8" t="s">
        <v>53</v>
      </c>
      <c r="O53" s="8" t="s">
        <v>51</v>
      </c>
      <c r="P53" s="8"/>
      <c r="Q53" s="12"/>
      <c r="R53" s="13" t="s">
        <v>1310</v>
      </c>
    </row>
    <row r="54" spans="3:18">
      <c r="C54" s="8">
        <v>202301285</v>
      </c>
      <c r="D54" s="8">
        <v>8</v>
      </c>
      <c r="E54" s="8">
        <v>6</v>
      </c>
      <c r="F54" s="8">
        <v>190</v>
      </c>
      <c r="G54" s="9">
        <v>96</v>
      </c>
      <c r="H54" s="10">
        <v>45159.355219907404</v>
      </c>
      <c r="I54" s="10">
        <v>45159.370451388888</v>
      </c>
      <c r="J54" s="11">
        <v>0.37</v>
      </c>
      <c r="K54" s="9">
        <v>1</v>
      </c>
      <c r="L54" s="9" t="s">
        <v>3</v>
      </c>
      <c r="M54" s="8">
        <v>7301</v>
      </c>
      <c r="N54" s="8" t="s">
        <v>53</v>
      </c>
      <c r="O54" s="8" t="s">
        <v>51</v>
      </c>
      <c r="P54" s="8"/>
      <c r="Q54" s="12"/>
      <c r="R54" s="13" t="s">
        <v>1310</v>
      </c>
    </row>
    <row r="55" spans="3:18">
      <c r="C55" s="8">
        <v>202301285</v>
      </c>
      <c r="D55" s="8">
        <v>8</v>
      </c>
      <c r="E55" s="8">
        <v>0</v>
      </c>
      <c r="F55" s="8">
        <v>0</v>
      </c>
      <c r="G55" s="9">
        <v>7</v>
      </c>
      <c r="H55" s="10">
        <v>45159.355219907404</v>
      </c>
      <c r="I55" s="10">
        <v>45159.370451388888</v>
      </c>
      <c r="J55" s="11">
        <v>0.37</v>
      </c>
      <c r="K55" s="9">
        <v>1</v>
      </c>
      <c r="L55" s="9" t="s">
        <v>3</v>
      </c>
      <c r="M55" s="8">
        <v>7306</v>
      </c>
      <c r="N55" s="8" t="s">
        <v>60</v>
      </c>
      <c r="O55" s="8" t="s">
        <v>51</v>
      </c>
      <c r="P55" s="8"/>
      <c r="Q55" s="12"/>
      <c r="R55" s="13" t="s">
        <v>1310</v>
      </c>
    </row>
    <row r="56" spans="3:18">
      <c r="C56" s="8">
        <v>202301382</v>
      </c>
      <c r="D56" s="8">
        <v>8</v>
      </c>
      <c r="E56" s="8">
        <v>42</v>
      </c>
      <c r="F56" s="8">
        <v>1458</v>
      </c>
      <c r="G56" s="9">
        <v>265</v>
      </c>
      <c r="H56" s="10">
        <v>45160.45275462963</v>
      </c>
      <c r="I56" s="10">
        <v>45160.891076388885</v>
      </c>
      <c r="J56" s="11">
        <v>10.52</v>
      </c>
      <c r="K56" s="9">
        <v>12</v>
      </c>
      <c r="L56" s="9" t="s">
        <v>3</v>
      </c>
      <c r="M56" s="8">
        <v>7301</v>
      </c>
      <c r="N56" s="8" t="s">
        <v>53</v>
      </c>
      <c r="O56" s="8" t="s">
        <v>51</v>
      </c>
      <c r="P56" s="8"/>
      <c r="Q56" s="12"/>
      <c r="R56" s="13" t="s">
        <v>1328</v>
      </c>
    </row>
    <row r="57" spans="3:18">
      <c r="C57" s="8">
        <v>202301382</v>
      </c>
      <c r="D57" s="8">
        <v>8</v>
      </c>
      <c r="E57" s="8">
        <v>2</v>
      </c>
      <c r="F57" s="8">
        <v>120</v>
      </c>
      <c r="G57" s="9">
        <v>27</v>
      </c>
      <c r="H57" s="10">
        <v>45160.666898148149</v>
      </c>
      <c r="I57" s="10">
        <v>45160.703541666669</v>
      </c>
      <c r="J57" s="11">
        <v>0.88</v>
      </c>
      <c r="K57" s="9">
        <v>12</v>
      </c>
      <c r="L57" s="9" t="s">
        <v>3</v>
      </c>
      <c r="M57" s="8">
        <v>7301</v>
      </c>
      <c r="N57" s="8" t="s">
        <v>53</v>
      </c>
      <c r="O57" s="8" t="s">
        <v>51</v>
      </c>
      <c r="P57" s="8"/>
      <c r="Q57" s="12"/>
      <c r="R57" s="13" t="s">
        <v>1328</v>
      </c>
    </row>
    <row r="58" spans="3:18">
      <c r="C58" s="8">
        <v>202301382</v>
      </c>
      <c r="D58" s="8">
        <v>8</v>
      </c>
      <c r="E58" s="8">
        <v>10</v>
      </c>
      <c r="F58" s="8">
        <v>590</v>
      </c>
      <c r="G58" s="9">
        <v>167</v>
      </c>
      <c r="H58" s="10">
        <v>45160.666898148149</v>
      </c>
      <c r="I58" s="10">
        <v>45160.891076388885</v>
      </c>
      <c r="J58" s="11">
        <v>5.38</v>
      </c>
      <c r="K58" s="9">
        <v>12</v>
      </c>
      <c r="L58" s="9" t="s">
        <v>3</v>
      </c>
      <c r="M58" s="8">
        <v>7301</v>
      </c>
      <c r="N58" s="8" t="s">
        <v>53</v>
      </c>
      <c r="O58" s="8" t="s">
        <v>51</v>
      </c>
      <c r="P58" s="8"/>
      <c r="Q58" s="12"/>
      <c r="R58" s="13" t="s">
        <v>1328</v>
      </c>
    </row>
    <row r="59" spans="3:18">
      <c r="C59" s="8">
        <v>202301572</v>
      </c>
      <c r="D59" s="8">
        <v>8</v>
      </c>
      <c r="E59" s="8">
        <v>21</v>
      </c>
      <c r="F59" s="8">
        <v>890</v>
      </c>
      <c r="G59" s="9">
        <v>147</v>
      </c>
      <c r="H59" s="10">
        <v>45171.825104166666</v>
      </c>
      <c r="I59" s="10">
        <v>45171.92763888889</v>
      </c>
      <c r="J59" s="11">
        <v>2.46</v>
      </c>
      <c r="K59" s="9">
        <v>22</v>
      </c>
      <c r="L59" s="9" t="s">
        <v>3</v>
      </c>
      <c r="M59" s="8">
        <v>7301</v>
      </c>
      <c r="N59" s="8" t="s">
        <v>53</v>
      </c>
      <c r="O59" s="8" t="s">
        <v>51</v>
      </c>
      <c r="P59" s="8"/>
      <c r="Q59" s="12"/>
      <c r="R59" s="13" t="s">
        <v>1339</v>
      </c>
    </row>
    <row r="60" spans="3:18">
      <c r="C60" s="8">
        <v>202301741</v>
      </c>
      <c r="D60" s="8">
        <v>8</v>
      </c>
      <c r="E60" s="8">
        <v>54</v>
      </c>
      <c r="F60" s="8">
        <v>2168</v>
      </c>
      <c r="G60" s="9">
        <v>460</v>
      </c>
      <c r="H60" s="10">
        <v>45207.741400462961</v>
      </c>
      <c r="I60" s="10">
        <v>45207.752060185187</v>
      </c>
      <c r="J60" s="11">
        <v>0.26</v>
      </c>
      <c r="K60" s="9">
        <v>20</v>
      </c>
      <c r="L60" s="9" t="s">
        <v>3</v>
      </c>
      <c r="M60" s="8">
        <v>7301</v>
      </c>
      <c r="N60" s="8" t="s">
        <v>53</v>
      </c>
      <c r="O60" s="8" t="s">
        <v>51</v>
      </c>
      <c r="P60" s="8"/>
      <c r="Q60" s="12"/>
      <c r="R60" s="13" t="s">
        <v>1344</v>
      </c>
    </row>
    <row r="61" spans="3:18">
      <c r="C61" s="8">
        <v>202301741</v>
      </c>
      <c r="D61" s="8">
        <v>8</v>
      </c>
      <c r="E61" s="8">
        <v>24</v>
      </c>
      <c r="F61" s="8">
        <v>2458</v>
      </c>
      <c r="G61" s="9">
        <v>693</v>
      </c>
      <c r="H61" s="10">
        <v>45207.741400462961</v>
      </c>
      <c r="I61" s="10">
        <v>45207.785844907405</v>
      </c>
      <c r="J61" s="11">
        <v>1.07</v>
      </c>
      <c r="K61" s="9">
        <v>20</v>
      </c>
      <c r="L61" s="9" t="s">
        <v>3</v>
      </c>
      <c r="M61" s="8">
        <v>7301</v>
      </c>
      <c r="N61" s="8" t="s">
        <v>53</v>
      </c>
      <c r="O61" s="8" t="s">
        <v>51</v>
      </c>
      <c r="P61" s="8"/>
      <c r="Q61" s="12"/>
      <c r="R61" s="13" t="s">
        <v>1344</v>
      </c>
    </row>
    <row r="62" spans="3:18">
      <c r="C62" s="8">
        <v>202301741</v>
      </c>
      <c r="D62" s="8">
        <v>8</v>
      </c>
      <c r="E62" s="8">
        <v>10</v>
      </c>
      <c r="F62" s="8">
        <v>278</v>
      </c>
      <c r="G62" s="9">
        <v>53</v>
      </c>
      <c r="H62" s="10">
        <v>45207.741400462961</v>
      </c>
      <c r="I62" s="10">
        <v>45207.797962962963</v>
      </c>
      <c r="J62" s="11">
        <v>1.36</v>
      </c>
      <c r="K62" s="9">
        <v>20</v>
      </c>
      <c r="L62" s="9" t="s">
        <v>3</v>
      </c>
      <c r="M62" s="8">
        <v>7301</v>
      </c>
      <c r="N62" s="8" t="s">
        <v>53</v>
      </c>
      <c r="O62" s="8" t="s">
        <v>51</v>
      </c>
      <c r="P62" s="8"/>
      <c r="Q62" s="12"/>
      <c r="R62" s="13" t="s">
        <v>1344</v>
      </c>
    </row>
    <row r="63" spans="3:18">
      <c r="C63" s="8">
        <v>202301741</v>
      </c>
      <c r="D63" s="8">
        <v>8</v>
      </c>
      <c r="E63" s="8">
        <v>5</v>
      </c>
      <c r="F63" s="8">
        <v>310</v>
      </c>
      <c r="G63" s="9">
        <v>43</v>
      </c>
      <c r="H63" s="10">
        <v>45207.741400462961</v>
      </c>
      <c r="I63" s="10">
        <v>45207.942071759258</v>
      </c>
      <c r="J63" s="11">
        <v>4.82</v>
      </c>
      <c r="K63" s="9">
        <v>20</v>
      </c>
      <c r="L63" s="9" t="s">
        <v>3</v>
      </c>
      <c r="M63" s="8">
        <v>7301</v>
      </c>
      <c r="N63" s="8" t="s">
        <v>53</v>
      </c>
      <c r="O63" s="8" t="s">
        <v>51</v>
      </c>
      <c r="P63" s="8"/>
      <c r="Q63" s="12"/>
      <c r="R63" s="13" t="s">
        <v>1344</v>
      </c>
    </row>
    <row r="64" spans="3:18">
      <c r="C64" s="8">
        <v>202302116</v>
      </c>
      <c r="D64" s="8">
        <v>8</v>
      </c>
      <c r="E64" s="8">
        <v>45</v>
      </c>
      <c r="F64" s="8">
        <v>1898</v>
      </c>
      <c r="G64" s="9">
        <v>381</v>
      </c>
      <c r="H64" s="10">
        <v>45280.174212962964</v>
      </c>
      <c r="I64" s="10">
        <v>45280.214583333334</v>
      </c>
      <c r="J64" s="11">
        <v>0.97</v>
      </c>
      <c r="K64" s="9">
        <v>20</v>
      </c>
      <c r="L64" s="9" t="s">
        <v>3</v>
      </c>
      <c r="M64" s="8">
        <v>7301</v>
      </c>
      <c r="N64" s="8" t="s">
        <v>53</v>
      </c>
      <c r="O64" s="8" t="s">
        <v>51</v>
      </c>
      <c r="P64" s="8"/>
      <c r="Q64" s="12"/>
      <c r="R64" s="13" t="s">
        <v>1374</v>
      </c>
    </row>
    <row r="65" spans="3:18">
      <c r="C65" s="8">
        <v>202302116</v>
      </c>
      <c r="D65" s="8">
        <v>8</v>
      </c>
      <c r="E65" s="8">
        <v>9</v>
      </c>
      <c r="F65" s="8">
        <v>270</v>
      </c>
      <c r="G65" s="9">
        <v>78</v>
      </c>
      <c r="H65" s="10">
        <v>45280.174212962964</v>
      </c>
      <c r="I65" s="10">
        <v>45280.385162037041</v>
      </c>
      <c r="J65" s="11">
        <v>5.0599999999999996</v>
      </c>
      <c r="K65" s="9">
        <v>20</v>
      </c>
      <c r="L65" s="9" t="s">
        <v>3</v>
      </c>
      <c r="M65" s="8">
        <v>7301</v>
      </c>
      <c r="N65" s="8" t="s">
        <v>53</v>
      </c>
      <c r="O65" s="8" t="s">
        <v>51</v>
      </c>
      <c r="P65" s="8"/>
      <c r="Q65" s="12"/>
      <c r="R65" s="13" t="s">
        <v>1374</v>
      </c>
    </row>
    <row r="66" spans="3:18">
      <c r="C66" s="8">
        <v>202400854</v>
      </c>
      <c r="D66" s="8">
        <v>8</v>
      </c>
      <c r="E66" s="8">
        <v>9</v>
      </c>
      <c r="F66" s="8">
        <v>170</v>
      </c>
      <c r="G66" s="9">
        <v>22</v>
      </c>
      <c r="H66" s="10">
        <v>45448.716203703705</v>
      </c>
      <c r="I66" s="10">
        <v>45448.817673611113</v>
      </c>
      <c r="J66" s="11">
        <v>2.44</v>
      </c>
      <c r="K66" s="9">
        <v>5</v>
      </c>
      <c r="L66" s="9" t="s">
        <v>3</v>
      </c>
      <c r="M66" s="8">
        <v>7301</v>
      </c>
      <c r="N66" s="8" t="s">
        <v>53</v>
      </c>
      <c r="O66" s="8" t="s">
        <v>51</v>
      </c>
      <c r="P66" s="8"/>
      <c r="Q66" s="12"/>
      <c r="R66" s="13" t="s">
        <v>1434</v>
      </c>
    </row>
    <row r="67" spans="3:18">
      <c r="C67" s="8">
        <v>202500316</v>
      </c>
      <c r="D67" s="8">
        <v>8</v>
      </c>
      <c r="E67" s="8">
        <v>45</v>
      </c>
      <c r="F67" s="8">
        <v>1945</v>
      </c>
      <c r="G67" s="9">
        <v>421</v>
      </c>
      <c r="H67" s="10">
        <v>45731.3125</v>
      </c>
      <c r="I67" s="10">
        <v>45731.333333333336</v>
      </c>
      <c r="J67" s="11">
        <v>0.5</v>
      </c>
      <c r="K67" s="9">
        <v>20</v>
      </c>
      <c r="L67" s="9" t="s">
        <v>3</v>
      </c>
      <c r="M67" s="8">
        <v>7301</v>
      </c>
      <c r="N67" s="8" t="s">
        <v>53</v>
      </c>
      <c r="O67" s="8" t="s">
        <v>51</v>
      </c>
      <c r="P67" s="8"/>
      <c r="Q67" s="12"/>
      <c r="R67" s="13" t="s">
        <v>1590</v>
      </c>
    </row>
    <row r="68" spans="3:18">
      <c r="C68" s="8">
        <v>202500316</v>
      </c>
      <c r="D68" s="8">
        <v>8</v>
      </c>
      <c r="E68" s="8">
        <v>40</v>
      </c>
      <c r="F68" s="8">
        <v>1715</v>
      </c>
      <c r="G68" s="9">
        <v>363</v>
      </c>
      <c r="H68" s="10">
        <v>45731.335555555554</v>
      </c>
      <c r="I68" s="10">
        <v>45731.405046296299</v>
      </c>
      <c r="J68" s="11">
        <v>1.67</v>
      </c>
      <c r="K68" s="9">
        <v>20</v>
      </c>
      <c r="L68" s="9" t="s">
        <v>3</v>
      </c>
      <c r="M68" s="8">
        <v>7301</v>
      </c>
      <c r="N68" s="8" t="s">
        <v>53</v>
      </c>
      <c r="O68" s="8" t="s">
        <v>51</v>
      </c>
      <c r="P68" s="8"/>
      <c r="Q68" s="12"/>
      <c r="R68" s="13" t="s">
        <v>1590</v>
      </c>
    </row>
    <row r="69" spans="3:18">
      <c r="C69" s="8">
        <v>202500473</v>
      </c>
      <c r="D69" s="8">
        <v>8</v>
      </c>
      <c r="E69" s="8">
        <v>10</v>
      </c>
      <c r="F69" s="8">
        <v>185</v>
      </c>
      <c r="G69" s="9">
        <v>22</v>
      </c>
      <c r="H69" s="10">
        <v>45773.698125000003</v>
      </c>
      <c r="I69" s="10">
        <v>45773.807303240741</v>
      </c>
      <c r="J69" s="11">
        <v>2.62</v>
      </c>
      <c r="K69" s="9">
        <v>4</v>
      </c>
      <c r="L69" s="9" t="s">
        <v>3</v>
      </c>
      <c r="M69" s="8">
        <v>7301</v>
      </c>
      <c r="N69" s="8" t="s">
        <v>53</v>
      </c>
      <c r="O69" s="8" t="s">
        <v>51</v>
      </c>
      <c r="P69" s="8"/>
      <c r="Q69" s="12"/>
      <c r="R69" s="13" t="s">
        <v>1596</v>
      </c>
    </row>
    <row r="70" spans="3:18">
      <c r="C70" s="8">
        <v>202500961</v>
      </c>
      <c r="D70" s="8">
        <v>8</v>
      </c>
      <c r="E70" s="8">
        <v>77</v>
      </c>
      <c r="F70" s="8">
        <v>4757.5</v>
      </c>
      <c r="G70" s="9">
        <v>619</v>
      </c>
      <c r="H70" s="10">
        <v>45870.384525462963</v>
      </c>
      <c r="I70" s="10">
        <v>45870.400833333333</v>
      </c>
      <c r="J70" s="11">
        <v>0.39</v>
      </c>
      <c r="K70" s="9">
        <v>20</v>
      </c>
      <c r="L70" s="9" t="s">
        <v>3</v>
      </c>
      <c r="M70" s="8">
        <v>7301</v>
      </c>
      <c r="N70" s="8" t="s">
        <v>53</v>
      </c>
      <c r="O70" s="8" t="s">
        <v>51</v>
      </c>
      <c r="P70" s="8"/>
      <c r="Q70" s="12"/>
      <c r="R70" s="13" t="s">
        <v>1621</v>
      </c>
    </row>
    <row r="71" spans="3:18">
      <c r="C71" s="44">
        <v>202500961</v>
      </c>
      <c r="D71" s="8">
        <v>8</v>
      </c>
      <c r="E71" s="44">
        <v>19</v>
      </c>
      <c r="F71" s="44">
        <v>9632</v>
      </c>
      <c r="G71" s="49">
        <v>75</v>
      </c>
      <c r="H71" s="58">
        <v>45870.384525462963</v>
      </c>
      <c r="I71" s="58">
        <v>45870.400833333333</v>
      </c>
      <c r="J71" s="59">
        <v>0.39</v>
      </c>
      <c r="K71" s="49">
        <v>20</v>
      </c>
      <c r="L71" s="49" t="s">
        <v>3</v>
      </c>
      <c r="M71" s="44">
        <v>7306</v>
      </c>
      <c r="N71" s="44" t="s">
        <v>60</v>
      </c>
      <c r="O71" s="44" t="s">
        <v>51</v>
      </c>
      <c r="P71" s="44"/>
      <c r="Q71" s="28"/>
      <c r="R71" s="60" t="s">
        <v>1621</v>
      </c>
    </row>
    <row r="72" spans="3:18">
      <c r="C72" s="8">
        <v>201800002</v>
      </c>
      <c r="D72" s="8">
        <v>8</v>
      </c>
      <c r="E72" s="8">
        <v>2</v>
      </c>
      <c r="F72" s="8">
        <v>33</v>
      </c>
      <c r="G72" s="8">
        <v>3</v>
      </c>
      <c r="H72" s="10">
        <v>43106.813194444403</v>
      </c>
      <c r="I72" s="10">
        <v>43106.861111111102</v>
      </c>
      <c r="J72" s="11">
        <v>1.1499999999999999</v>
      </c>
      <c r="K72" s="9">
        <v>1802</v>
      </c>
      <c r="L72" s="9" t="s">
        <v>4</v>
      </c>
      <c r="M72" s="9">
        <v>7301</v>
      </c>
      <c r="N72" s="8" t="s">
        <v>53</v>
      </c>
      <c r="O72" s="11" t="s">
        <v>51</v>
      </c>
      <c r="P72" s="11">
        <v>302667.64</v>
      </c>
      <c r="Q72" s="11">
        <v>6126660.0700000003</v>
      </c>
      <c r="R72" s="40" t="s">
        <v>54</v>
      </c>
    </row>
    <row r="73" spans="3:18">
      <c r="C73" s="8">
        <v>201800015</v>
      </c>
      <c r="D73" s="8">
        <v>8</v>
      </c>
      <c r="E73" s="8">
        <v>24</v>
      </c>
      <c r="F73" s="8">
        <v>898</v>
      </c>
      <c r="G73" s="8">
        <v>308</v>
      </c>
      <c r="H73" s="10">
        <v>43129.818055555603</v>
      </c>
      <c r="I73" s="10">
        <v>43129.851388888899</v>
      </c>
      <c r="J73" s="11">
        <v>0.8</v>
      </c>
      <c r="K73" s="9">
        <v>1802</v>
      </c>
      <c r="L73" s="9" t="s">
        <v>4</v>
      </c>
      <c r="M73" s="9">
        <v>7301</v>
      </c>
      <c r="N73" s="8" t="s">
        <v>53</v>
      </c>
      <c r="O73" s="11" t="s">
        <v>51</v>
      </c>
      <c r="P73" s="11">
        <v>299739.17200000002</v>
      </c>
      <c r="Q73" s="11">
        <v>6127049.9050000003</v>
      </c>
      <c r="R73" s="40" t="s">
        <v>68</v>
      </c>
    </row>
    <row r="74" spans="3:18">
      <c r="C74" s="8">
        <v>201800025</v>
      </c>
      <c r="D74" s="8">
        <v>8</v>
      </c>
      <c r="E74" s="8">
        <v>2</v>
      </c>
      <c r="F74" s="8">
        <v>33</v>
      </c>
      <c r="G74" s="9">
        <v>3</v>
      </c>
      <c r="H74" s="10">
        <v>43144.651388888902</v>
      </c>
      <c r="I74" s="10">
        <v>43144.704861111102</v>
      </c>
      <c r="J74" s="39">
        <v>1.2833333333333334</v>
      </c>
      <c r="K74" s="9">
        <v>1802</v>
      </c>
      <c r="L74" s="9" t="s">
        <v>4</v>
      </c>
      <c r="M74" s="9">
        <v>7301</v>
      </c>
      <c r="N74" s="8" t="s">
        <v>53</v>
      </c>
      <c r="O74" s="8" t="s">
        <v>51</v>
      </c>
      <c r="P74" s="12">
        <v>302690.26</v>
      </c>
      <c r="Q74" s="27">
        <v>6126390.5470000003</v>
      </c>
      <c r="R74" s="13" t="s">
        <v>54</v>
      </c>
    </row>
    <row r="75" spans="3:18">
      <c r="C75" s="8">
        <v>201800048</v>
      </c>
      <c r="D75" s="8">
        <v>8</v>
      </c>
      <c r="E75" s="8">
        <v>24</v>
      </c>
      <c r="F75" s="8">
        <v>898</v>
      </c>
      <c r="G75" s="9">
        <v>308</v>
      </c>
      <c r="H75" s="10">
        <v>43159.578472222202</v>
      </c>
      <c r="I75" s="10">
        <v>43159.629166666702</v>
      </c>
      <c r="J75" s="39">
        <v>1.2166666666666666</v>
      </c>
      <c r="K75" s="9">
        <v>2401</v>
      </c>
      <c r="L75" s="9" t="s">
        <v>4</v>
      </c>
      <c r="M75" s="9">
        <v>7301</v>
      </c>
      <c r="N75" s="8" t="s">
        <v>53</v>
      </c>
      <c r="O75" s="8" t="s">
        <v>51</v>
      </c>
      <c r="P75" s="12">
        <v>299739.17200000002</v>
      </c>
      <c r="Q75" s="27">
        <v>6127049.9050000003</v>
      </c>
      <c r="R75" s="13" t="s">
        <v>68</v>
      </c>
    </row>
    <row r="76" spans="3:18">
      <c r="C76" s="8">
        <v>201800129</v>
      </c>
      <c r="D76" s="8">
        <v>8</v>
      </c>
      <c r="E76" s="8">
        <v>5</v>
      </c>
      <c r="F76" s="8">
        <v>65</v>
      </c>
      <c r="G76" s="9">
        <v>70</v>
      </c>
      <c r="H76" s="10">
        <v>43196.783333333296</v>
      </c>
      <c r="I76" s="10">
        <v>43196.827083333301</v>
      </c>
      <c r="J76" s="39">
        <v>1.05</v>
      </c>
      <c r="K76" s="9">
        <v>2305</v>
      </c>
      <c r="L76" s="9" t="s">
        <v>4</v>
      </c>
      <c r="M76" s="9">
        <v>7301</v>
      </c>
      <c r="N76" s="8" t="s">
        <v>53</v>
      </c>
      <c r="O76" s="8" t="s">
        <v>51</v>
      </c>
      <c r="P76" s="12">
        <v>301212.19799999997</v>
      </c>
      <c r="Q76" s="27">
        <v>6126400.7259999998</v>
      </c>
      <c r="R76" s="13" t="s">
        <v>124</v>
      </c>
    </row>
    <row r="77" spans="3:18">
      <c r="C77" s="8">
        <v>201800141</v>
      </c>
      <c r="D77" s="8">
        <v>8</v>
      </c>
      <c r="E77" s="8">
        <v>5</v>
      </c>
      <c r="F77" s="8">
        <v>108</v>
      </c>
      <c r="G77" s="9">
        <v>18</v>
      </c>
      <c r="H77" s="10">
        <v>43201.722731481503</v>
      </c>
      <c r="I77" s="10">
        <v>43201.753067129597</v>
      </c>
      <c r="J77" s="39">
        <v>0.72805555555555557</v>
      </c>
      <c r="K77" s="9">
        <v>1802</v>
      </c>
      <c r="L77" s="9" t="s">
        <v>4</v>
      </c>
      <c r="M77" s="9">
        <v>7301</v>
      </c>
      <c r="N77" s="8" t="s">
        <v>53</v>
      </c>
      <c r="O77" s="8" t="s">
        <v>51</v>
      </c>
      <c r="P77" s="12">
        <v>301314.86</v>
      </c>
      <c r="Q77" s="27">
        <v>6126387.0899999999</v>
      </c>
      <c r="R77" s="13" t="s">
        <v>130</v>
      </c>
    </row>
    <row r="78" spans="3:18">
      <c r="C78" s="8">
        <v>201800151</v>
      </c>
      <c r="D78" s="8">
        <v>8</v>
      </c>
      <c r="E78" s="8">
        <v>1</v>
      </c>
      <c r="F78" s="8">
        <v>30</v>
      </c>
      <c r="G78" s="9">
        <v>7</v>
      </c>
      <c r="H78" s="10">
        <v>43210.554861111101</v>
      </c>
      <c r="I78" s="10">
        <v>43210.601099537002</v>
      </c>
      <c r="J78" s="39">
        <v>1.1097222222222223</v>
      </c>
      <c r="K78" s="9">
        <v>2305</v>
      </c>
      <c r="L78" s="9" t="s">
        <v>4</v>
      </c>
      <c r="M78" s="9">
        <v>7301</v>
      </c>
      <c r="N78" s="8" t="s">
        <v>53</v>
      </c>
      <c r="O78" s="8" t="s">
        <v>51</v>
      </c>
      <c r="P78" s="12">
        <v>301869.56</v>
      </c>
      <c r="Q78" s="27">
        <v>6126398.0899999999</v>
      </c>
      <c r="R78" s="13" t="s">
        <v>138</v>
      </c>
    </row>
    <row r="79" spans="3:18">
      <c r="C79" s="8">
        <v>201800162</v>
      </c>
      <c r="D79" s="8">
        <v>8</v>
      </c>
      <c r="E79" s="8">
        <v>1</v>
      </c>
      <c r="F79" s="8">
        <v>25</v>
      </c>
      <c r="G79" s="9">
        <v>30</v>
      </c>
      <c r="H79" s="10">
        <v>43223.416770833297</v>
      </c>
      <c r="I79" s="10">
        <v>43223.682511574101</v>
      </c>
      <c r="J79" s="39">
        <v>6.3777777777777782</v>
      </c>
      <c r="K79" s="9">
        <v>2607</v>
      </c>
      <c r="L79" s="9" t="s">
        <v>4</v>
      </c>
      <c r="M79" s="9">
        <v>7301</v>
      </c>
      <c r="N79" s="8" t="s">
        <v>53</v>
      </c>
      <c r="O79" s="8" t="s">
        <v>51</v>
      </c>
      <c r="P79" s="12">
        <v>301086.62</v>
      </c>
      <c r="Q79" s="27">
        <v>6126702.6900000004</v>
      </c>
      <c r="R79" s="13" t="s">
        <v>148</v>
      </c>
    </row>
    <row r="80" spans="3:18">
      <c r="C80" s="8">
        <v>201800234</v>
      </c>
      <c r="D80" s="8">
        <v>8</v>
      </c>
      <c r="E80" s="8">
        <v>14</v>
      </c>
      <c r="F80" s="8">
        <v>475</v>
      </c>
      <c r="G80" s="9">
        <v>50</v>
      </c>
      <c r="H80" s="10">
        <v>43260.554872685199</v>
      </c>
      <c r="I80" s="10">
        <v>43260.634780092601</v>
      </c>
      <c r="J80" s="39">
        <v>1.9177777777777778</v>
      </c>
      <c r="K80" s="9">
        <v>1802</v>
      </c>
      <c r="L80" s="9" t="s">
        <v>4</v>
      </c>
      <c r="M80" s="9">
        <v>7301</v>
      </c>
      <c r="N80" s="8" t="s">
        <v>53</v>
      </c>
      <c r="O80" s="8" t="s">
        <v>51</v>
      </c>
      <c r="P80" s="12">
        <v>300401.967</v>
      </c>
      <c r="Q80" s="27">
        <v>6127594.0470000003</v>
      </c>
      <c r="R80" s="13" t="s">
        <v>177</v>
      </c>
    </row>
    <row r="81" spans="3:18">
      <c r="C81" s="8">
        <v>201800237</v>
      </c>
      <c r="D81" s="8">
        <v>8</v>
      </c>
      <c r="E81" s="8">
        <v>44</v>
      </c>
      <c r="F81" s="8">
        <v>1623</v>
      </c>
      <c r="G81" s="9">
        <v>428</v>
      </c>
      <c r="H81" s="10">
        <v>43260.649074074099</v>
      </c>
      <c r="I81" s="10">
        <v>43260.732337963003</v>
      </c>
      <c r="J81" s="39">
        <v>1.9983333333333333</v>
      </c>
      <c r="K81" s="9">
        <v>1802</v>
      </c>
      <c r="L81" s="9" t="s">
        <v>4</v>
      </c>
      <c r="M81" s="9">
        <v>7306</v>
      </c>
      <c r="N81" s="8" t="s">
        <v>60</v>
      </c>
      <c r="O81" s="8" t="s">
        <v>51</v>
      </c>
      <c r="P81" s="12">
        <v>299435.77500000002</v>
      </c>
      <c r="Q81" s="27">
        <v>6126920.7029999997</v>
      </c>
      <c r="R81" s="13" t="s">
        <v>144</v>
      </c>
    </row>
    <row r="82" spans="3:18">
      <c r="C82" s="8">
        <v>201800315</v>
      </c>
      <c r="D82" s="8">
        <v>8</v>
      </c>
      <c r="E82" s="8">
        <v>1</v>
      </c>
      <c r="F82" s="8">
        <v>25</v>
      </c>
      <c r="G82" s="9">
        <v>30</v>
      </c>
      <c r="H82" s="10">
        <v>43305.881886574098</v>
      </c>
      <c r="I82" s="10">
        <v>43305.954212962999</v>
      </c>
      <c r="J82" s="39">
        <v>1.7358333333333333</v>
      </c>
      <c r="K82" s="9">
        <v>2305</v>
      </c>
      <c r="L82" s="9" t="s">
        <v>4</v>
      </c>
      <c r="M82" s="9">
        <v>7301</v>
      </c>
      <c r="N82" s="8" t="s">
        <v>53</v>
      </c>
      <c r="O82" s="8" t="s">
        <v>51</v>
      </c>
      <c r="P82" s="12">
        <v>301086.62</v>
      </c>
      <c r="Q82" s="27">
        <v>6126702.6900000004</v>
      </c>
      <c r="R82" s="13" t="s">
        <v>148</v>
      </c>
    </row>
    <row r="83" spans="3:18">
      <c r="C83" s="8">
        <v>201800341</v>
      </c>
      <c r="D83" s="8">
        <v>8</v>
      </c>
      <c r="E83" s="8">
        <v>5</v>
      </c>
      <c r="F83" s="8">
        <v>108</v>
      </c>
      <c r="G83" s="9">
        <v>18</v>
      </c>
      <c r="H83" s="10">
        <v>43321.762025463002</v>
      </c>
      <c r="I83" s="10">
        <v>43321.782071759299</v>
      </c>
      <c r="J83" s="39">
        <v>0.4811111111111111</v>
      </c>
      <c r="K83" s="9">
        <v>2401</v>
      </c>
      <c r="L83" s="9" t="s">
        <v>4</v>
      </c>
      <c r="M83" s="9">
        <v>7301</v>
      </c>
      <c r="N83" s="8" t="s">
        <v>53</v>
      </c>
      <c r="O83" s="8" t="s">
        <v>51</v>
      </c>
      <c r="P83" s="12">
        <v>301314.86</v>
      </c>
      <c r="Q83" s="27">
        <v>6126387.0899999999</v>
      </c>
      <c r="R83" s="13" t="s">
        <v>230</v>
      </c>
    </row>
    <row r="84" spans="3:18">
      <c r="C84" s="8">
        <v>201800409</v>
      </c>
      <c r="D84" s="8">
        <v>8</v>
      </c>
      <c r="E84" s="8">
        <v>1</v>
      </c>
      <c r="F84" s="8">
        <v>25</v>
      </c>
      <c r="G84" s="9">
        <v>30</v>
      </c>
      <c r="H84" s="10">
        <v>43371.985393518502</v>
      </c>
      <c r="I84" s="10">
        <v>43372.045138888898</v>
      </c>
      <c r="J84" s="39">
        <v>1.433888888888889</v>
      </c>
      <c r="K84" s="9">
        <v>2401</v>
      </c>
      <c r="L84" s="9" t="s">
        <v>4</v>
      </c>
      <c r="M84" s="9">
        <v>7301</v>
      </c>
      <c r="N84" s="8" t="s">
        <v>53</v>
      </c>
      <c r="O84" s="8" t="s">
        <v>51</v>
      </c>
      <c r="P84" s="12">
        <v>301075.21999999997</v>
      </c>
      <c r="Q84" s="27">
        <v>6126702.6900000004</v>
      </c>
      <c r="R84" s="13" t="s">
        <v>273</v>
      </c>
    </row>
    <row r="85" spans="3:18">
      <c r="C85" s="8">
        <v>201800421</v>
      </c>
      <c r="D85" s="8">
        <v>8</v>
      </c>
      <c r="E85" s="8">
        <v>1</v>
      </c>
      <c r="F85" s="8">
        <v>25</v>
      </c>
      <c r="G85" s="9">
        <v>4</v>
      </c>
      <c r="H85" s="10">
        <v>43396.770578703698</v>
      </c>
      <c r="I85" s="10">
        <v>43396.804930555598</v>
      </c>
      <c r="J85" s="39">
        <v>0.82444444444444442</v>
      </c>
      <c r="K85" s="9">
        <v>2401</v>
      </c>
      <c r="L85" s="9" t="s">
        <v>4</v>
      </c>
      <c r="M85" s="9">
        <v>7301</v>
      </c>
      <c r="N85" s="8" t="s">
        <v>53</v>
      </c>
      <c r="O85" s="8" t="s">
        <v>51</v>
      </c>
      <c r="P85" s="12">
        <v>302775.09000000003</v>
      </c>
      <c r="Q85" s="27">
        <v>6128284.2400000002</v>
      </c>
      <c r="R85" s="13" t="s">
        <v>281</v>
      </c>
    </row>
    <row r="86" spans="3:18">
      <c r="C86" s="8">
        <v>201800456</v>
      </c>
      <c r="D86" s="8">
        <v>8</v>
      </c>
      <c r="E86" s="8">
        <v>5</v>
      </c>
      <c r="F86" s="8">
        <v>108</v>
      </c>
      <c r="G86" s="9">
        <v>18</v>
      </c>
      <c r="H86" s="10">
        <v>43420.669282407398</v>
      </c>
      <c r="I86" s="10">
        <v>43420.706307870401</v>
      </c>
      <c r="J86" s="39">
        <v>0.88861111111111113</v>
      </c>
      <c r="K86" s="9">
        <v>1802</v>
      </c>
      <c r="L86" s="9" t="s">
        <v>4</v>
      </c>
      <c r="M86" s="9">
        <v>7301</v>
      </c>
      <c r="N86" s="8" t="s">
        <v>53</v>
      </c>
      <c r="O86" s="8" t="s">
        <v>51</v>
      </c>
      <c r="P86" s="12">
        <v>301314.86</v>
      </c>
      <c r="Q86" s="27">
        <v>6126387.0899999999</v>
      </c>
      <c r="R86" s="13" t="s">
        <v>230</v>
      </c>
    </row>
    <row r="87" spans="3:18">
      <c r="C87" s="8">
        <v>201801679</v>
      </c>
      <c r="D87" s="8">
        <v>8</v>
      </c>
      <c r="E87" s="8">
        <v>72</v>
      </c>
      <c r="F87" s="8">
        <v>12653</v>
      </c>
      <c r="G87" s="9">
        <v>509</v>
      </c>
      <c r="H87" s="10">
        <v>43441.059027777803</v>
      </c>
      <c r="I87" s="10">
        <v>43441.169456018499</v>
      </c>
      <c r="J87" s="39">
        <v>2.6502777777777777</v>
      </c>
      <c r="K87" s="9">
        <v>20</v>
      </c>
      <c r="L87" s="9" t="s">
        <v>4</v>
      </c>
      <c r="M87" s="9">
        <v>7301</v>
      </c>
      <c r="N87" s="8" t="s">
        <v>53</v>
      </c>
      <c r="O87" s="8" t="s">
        <v>51</v>
      </c>
      <c r="P87" s="12">
        <v>296515.00599999999</v>
      </c>
      <c r="Q87" s="27">
        <v>6125597.1179999998</v>
      </c>
      <c r="R87" s="13" t="s">
        <v>310</v>
      </c>
    </row>
    <row r="88" spans="3:18">
      <c r="C88" s="8">
        <v>201801774</v>
      </c>
      <c r="D88" s="8">
        <v>8</v>
      </c>
      <c r="E88" s="8">
        <v>0</v>
      </c>
      <c r="F88" s="8">
        <v>0</v>
      </c>
      <c r="G88" s="9">
        <v>39</v>
      </c>
      <c r="H88" s="10">
        <v>43463.8675925926</v>
      </c>
      <c r="I88" s="10">
        <v>43463.943298611099</v>
      </c>
      <c r="J88" s="39">
        <v>1.8169444444444445</v>
      </c>
      <c r="K88" s="9">
        <v>16</v>
      </c>
      <c r="L88" s="9" t="s">
        <v>4</v>
      </c>
      <c r="M88" s="9">
        <v>7301</v>
      </c>
      <c r="N88" s="8" t="s">
        <v>53</v>
      </c>
      <c r="O88" s="8" t="s">
        <v>51</v>
      </c>
      <c r="P88" s="12">
        <v>300116.61800000002</v>
      </c>
      <c r="Q88" s="27">
        <v>6127496.8530000001</v>
      </c>
      <c r="R88" s="13" t="s">
        <v>331</v>
      </c>
    </row>
    <row r="89" spans="3:18">
      <c r="C89" s="9">
        <v>201900038</v>
      </c>
      <c r="D89" s="8">
        <v>8</v>
      </c>
      <c r="E89" s="8">
        <v>14</v>
      </c>
      <c r="F89" s="8">
        <v>495</v>
      </c>
      <c r="G89" s="9">
        <v>52</v>
      </c>
      <c r="H89" s="10">
        <v>43474.491643518515</v>
      </c>
      <c r="I89" s="10">
        <v>43474.613229166665</v>
      </c>
      <c r="J89" s="11">
        <v>2.92</v>
      </c>
      <c r="K89" s="9">
        <v>4</v>
      </c>
      <c r="L89" s="9" t="s">
        <v>4</v>
      </c>
      <c r="M89" s="8">
        <v>7301</v>
      </c>
      <c r="N89" s="8" t="s">
        <v>53</v>
      </c>
      <c r="O89" s="8" t="s">
        <v>51</v>
      </c>
      <c r="P89" s="8">
        <v>300376.09600000002</v>
      </c>
      <c r="Q89" s="12">
        <v>6127473.8310000002</v>
      </c>
      <c r="R89" s="13" t="s">
        <v>342</v>
      </c>
    </row>
    <row r="90" spans="3:18">
      <c r="C90" s="9">
        <v>201900038</v>
      </c>
      <c r="D90" s="8">
        <v>8</v>
      </c>
      <c r="E90" s="8">
        <v>4</v>
      </c>
      <c r="F90" s="8">
        <v>130</v>
      </c>
      <c r="G90" s="9">
        <v>49</v>
      </c>
      <c r="H90" s="10">
        <v>43474.491643518515</v>
      </c>
      <c r="I90" s="10">
        <v>43474.536180555559</v>
      </c>
      <c r="J90" s="11">
        <v>1.07</v>
      </c>
      <c r="K90" s="9">
        <v>4</v>
      </c>
      <c r="L90" s="9" t="s">
        <v>4</v>
      </c>
      <c r="M90" s="8">
        <v>7301</v>
      </c>
      <c r="N90" s="8" t="s">
        <v>53</v>
      </c>
      <c r="O90" s="8" t="s">
        <v>51</v>
      </c>
      <c r="P90" s="8">
        <v>299669.07500000001</v>
      </c>
      <c r="Q90" s="12">
        <v>6126996.9280000003</v>
      </c>
      <c r="R90" s="13" t="s">
        <v>342</v>
      </c>
    </row>
    <row r="91" spans="3:18">
      <c r="C91" s="9">
        <v>201900038</v>
      </c>
      <c r="D91" s="8">
        <v>8</v>
      </c>
      <c r="E91" s="8">
        <v>0</v>
      </c>
      <c r="F91" s="8">
        <v>0</v>
      </c>
      <c r="G91" s="9">
        <v>5</v>
      </c>
      <c r="H91" s="10">
        <v>43474.491643518515</v>
      </c>
      <c r="I91" s="10">
        <v>43474.536180555559</v>
      </c>
      <c r="J91" s="11">
        <v>1.07</v>
      </c>
      <c r="K91" s="9">
        <v>4</v>
      </c>
      <c r="L91" s="9" t="s">
        <v>4</v>
      </c>
      <c r="M91" s="8">
        <v>7306</v>
      </c>
      <c r="N91" s="8" t="s">
        <v>60</v>
      </c>
      <c r="O91" s="8" t="s">
        <v>51</v>
      </c>
      <c r="P91" s="8">
        <v>299669.07500000001</v>
      </c>
      <c r="Q91" s="12">
        <v>6126996.9280000003</v>
      </c>
      <c r="R91" s="13" t="s">
        <v>342</v>
      </c>
    </row>
    <row r="92" spans="3:18">
      <c r="C92" s="9">
        <v>201900041</v>
      </c>
      <c r="D92" s="8">
        <v>8</v>
      </c>
      <c r="E92" s="8">
        <v>0</v>
      </c>
      <c r="F92" s="8">
        <v>0</v>
      </c>
      <c r="G92" s="9">
        <v>8</v>
      </c>
      <c r="H92" s="10">
        <v>43474.658865740741</v>
      </c>
      <c r="I92" s="10">
        <v>43474.730138888888</v>
      </c>
      <c r="J92" s="11">
        <v>1.71</v>
      </c>
      <c r="K92" s="9">
        <v>5</v>
      </c>
      <c r="L92" s="9" t="s">
        <v>4</v>
      </c>
      <c r="M92" s="8">
        <v>7301</v>
      </c>
      <c r="N92" s="8" t="s">
        <v>53</v>
      </c>
      <c r="O92" s="8" t="s">
        <v>275</v>
      </c>
      <c r="P92" s="8">
        <v>301632.71500000003</v>
      </c>
      <c r="Q92" s="12">
        <v>6127654.4929999998</v>
      </c>
      <c r="R92" s="13" t="s">
        <v>343</v>
      </c>
    </row>
    <row r="93" spans="3:18">
      <c r="C93" s="9">
        <v>201900185</v>
      </c>
      <c r="D93" s="8">
        <v>8</v>
      </c>
      <c r="E93" s="8">
        <v>1</v>
      </c>
      <c r="F93" s="8">
        <v>150</v>
      </c>
      <c r="G93" s="9">
        <v>1</v>
      </c>
      <c r="H93" s="10">
        <v>43500.700856481482</v>
      </c>
      <c r="I93" s="10">
        <v>43500.735474537039</v>
      </c>
      <c r="J93" s="11">
        <v>0.83</v>
      </c>
      <c r="K93" s="9">
        <v>29</v>
      </c>
      <c r="L93" s="9" t="s">
        <v>4</v>
      </c>
      <c r="M93" s="8">
        <v>7301</v>
      </c>
      <c r="N93" s="8" t="s">
        <v>53</v>
      </c>
      <c r="O93" s="8" t="s">
        <v>51</v>
      </c>
      <c r="P93" s="8">
        <v>298527.29499999998</v>
      </c>
      <c r="Q93" s="12">
        <v>6127412.5199999996</v>
      </c>
      <c r="R93" s="13" t="s">
        <v>367</v>
      </c>
    </row>
    <row r="94" spans="3:18">
      <c r="C94" s="9">
        <v>201900188</v>
      </c>
      <c r="D94" s="8">
        <v>8</v>
      </c>
      <c r="E94" s="8">
        <v>4</v>
      </c>
      <c r="F94" s="8">
        <v>170</v>
      </c>
      <c r="G94" s="9">
        <v>27</v>
      </c>
      <c r="H94" s="10">
        <v>43501.37263888889</v>
      </c>
      <c r="I94" s="10">
        <v>43501.408796296295</v>
      </c>
      <c r="J94" s="11">
        <v>0.87</v>
      </c>
      <c r="K94" s="9">
        <v>26</v>
      </c>
      <c r="L94" s="9" t="s">
        <v>4</v>
      </c>
      <c r="M94" s="8">
        <v>7301</v>
      </c>
      <c r="N94" s="8" t="s">
        <v>53</v>
      </c>
      <c r="O94" s="8" t="s">
        <v>51</v>
      </c>
      <c r="P94" s="8">
        <v>301599.701</v>
      </c>
      <c r="Q94" s="12">
        <v>6126012.8880000003</v>
      </c>
      <c r="R94" s="13" t="s">
        <v>369</v>
      </c>
    </row>
    <row r="95" spans="3:18">
      <c r="C95" s="9">
        <v>201900280</v>
      </c>
      <c r="D95" s="8">
        <v>8</v>
      </c>
      <c r="E95" s="8">
        <v>2</v>
      </c>
      <c r="F95" s="8">
        <v>33</v>
      </c>
      <c r="G95" s="9">
        <v>3</v>
      </c>
      <c r="H95" s="10">
        <v>43518.417881944442</v>
      </c>
      <c r="I95" s="10">
        <v>43518.530069444445</v>
      </c>
      <c r="J95" s="11">
        <v>2.69</v>
      </c>
      <c r="K95" s="9">
        <v>25</v>
      </c>
      <c r="L95" s="9" t="s">
        <v>4</v>
      </c>
      <c r="M95" s="8">
        <v>7301</v>
      </c>
      <c r="N95" s="8" t="s">
        <v>53</v>
      </c>
      <c r="O95" s="8" t="s">
        <v>51</v>
      </c>
      <c r="P95" s="8">
        <v>302566.79190000001</v>
      </c>
      <c r="Q95" s="12">
        <v>6126609.2478999998</v>
      </c>
      <c r="R95" s="13" t="s">
        <v>386</v>
      </c>
    </row>
    <row r="96" spans="3:18">
      <c r="C96" s="9">
        <v>201900563</v>
      </c>
      <c r="D96" s="8">
        <v>8</v>
      </c>
      <c r="E96" s="8">
        <v>1</v>
      </c>
      <c r="F96" s="8">
        <v>50</v>
      </c>
      <c r="G96" s="9">
        <v>61</v>
      </c>
      <c r="H96" s="10">
        <v>43593.414571759262</v>
      </c>
      <c r="I96" s="10">
        <v>43593.518321759257</v>
      </c>
      <c r="J96" s="11">
        <v>2.4900000000000002</v>
      </c>
      <c r="K96" s="9">
        <v>23</v>
      </c>
      <c r="L96" s="9" t="s">
        <v>4</v>
      </c>
      <c r="M96" s="8">
        <v>7301</v>
      </c>
      <c r="N96" s="8" t="s">
        <v>53</v>
      </c>
      <c r="O96" s="8" t="s">
        <v>51</v>
      </c>
      <c r="P96" s="8">
        <v>300764.77799999999</v>
      </c>
      <c r="Q96" s="12">
        <v>6126528.3020000001</v>
      </c>
      <c r="R96" s="13" t="s">
        <v>427</v>
      </c>
    </row>
    <row r="97" spans="3:18">
      <c r="C97" s="9">
        <v>201900571</v>
      </c>
      <c r="D97" s="8">
        <v>8</v>
      </c>
      <c r="E97" s="8">
        <v>0</v>
      </c>
      <c r="F97" s="8">
        <v>0</v>
      </c>
      <c r="G97" s="9">
        <v>61</v>
      </c>
      <c r="H97" s="10">
        <v>43595.856759259259</v>
      </c>
      <c r="I97" s="10">
        <v>43595.93005787037</v>
      </c>
      <c r="J97" s="11">
        <v>1.76</v>
      </c>
      <c r="K97" s="9">
        <v>26</v>
      </c>
      <c r="L97" s="9" t="s">
        <v>4</v>
      </c>
      <c r="M97" s="8">
        <v>7301</v>
      </c>
      <c r="N97" s="8" t="s">
        <v>53</v>
      </c>
      <c r="O97" s="8" t="s">
        <v>275</v>
      </c>
      <c r="P97" s="8">
        <v>300764.77799999999</v>
      </c>
      <c r="Q97" s="12">
        <v>6126528.3020000001</v>
      </c>
      <c r="R97" s="13" t="s">
        <v>429</v>
      </c>
    </row>
    <row r="98" spans="3:18">
      <c r="C98" s="9">
        <v>201900600</v>
      </c>
      <c r="D98" s="8">
        <v>8</v>
      </c>
      <c r="E98" s="8">
        <v>0</v>
      </c>
      <c r="F98" s="8">
        <v>0</v>
      </c>
      <c r="G98" s="9">
        <v>15</v>
      </c>
      <c r="H98" s="10">
        <v>43600.631944444445</v>
      </c>
      <c r="I98" s="10">
        <v>43600.691805555558</v>
      </c>
      <c r="J98" s="11">
        <v>1.44</v>
      </c>
      <c r="K98" s="9">
        <v>23</v>
      </c>
      <c r="L98" s="9" t="s">
        <v>4</v>
      </c>
      <c r="M98" s="8">
        <v>7306</v>
      </c>
      <c r="N98" s="8" t="s">
        <v>60</v>
      </c>
      <c r="O98" s="8" t="s">
        <v>275</v>
      </c>
      <c r="P98" s="8">
        <v>299764.98599999998</v>
      </c>
      <c r="Q98" s="12">
        <v>6127347.6299999999</v>
      </c>
      <c r="R98" s="13" t="s">
        <v>435</v>
      </c>
    </row>
    <row r="99" spans="3:18">
      <c r="C99" s="9">
        <v>201900641</v>
      </c>
      <c r="D99" s="8">
        <v>8</v>
      </c>
      <c r="E99" s="8">
        <v>9</v>
      </c>
      <c r="F99" s="8">
        <v>235</v>
      </c>
      <c r="G99" s="9">
        <v>97</v>
      </c>
      <c r="H99" s="10">
        <v>43610.518530092595</v>
      </c>
      <c r="I99" s="10">
        <v>43610.585104166668</v>
      </c>
      <c r="J99" s="11">
        <v>1.6</v>
      </c>
      <c r="K99" s="9">
        <v>8</v>
      </c>
      <c r="L99" s="9" t="s">
        <v>4</v>
      </c>
      <c r="M99" s="8">
        <v>7301</v>
      </c>
      <c r="N99" s="8" t="s">
        <v>53</v>
      </c>
      <c r="O99" s="8" t="s">
        <v>51</v>
      </c>
      <c r="P99" s="8">
        <v>301127.11</v>
      </c>
      <c r="Q99" s="12">
        <v>6126357.449</v>
      </c>
      <c r="R99" s="13" t="s">
        <v>442</v>
      </c>
    </row>
    <row r="100" spans="3:18">
      <c r="C100" s="9">
        <v>201900641</v>
      </c>
      <c r="D100" s="8">
        <v>8</v>
      </c>
      <c r="E100" s="8">
        <v>19</v>
      </c>
      <c r="F100" s="8">
        <v>703</v>
      </c>
      <c r="G100" s="9">
        <v>216</v>
      </c>
      <c r="H100" s="10">
        <v>43610.518530092595</v>
      </c>
      <c r="I100" s="10">
        <v>43610.567789351851</v>
      </c>
      <c r="J100" s="11">
        <v>1.18</v>
      </c>
      <c r="K100" s="9">
        <v>8</v>
      </c>
      <c r="L100" s="9" t="s">
        <v>4</v>
      </c>
      <c r="M100" s="8">
        <v>7301</v>
      </c>
      <c r="N100" s="8" t="s">
        <v>53</v>
      </c>
      <c r="O100" s="8" t="s">
        <v>51</v>
      </c>
      <c r="P100" s="8">
        <v>299667.65500000003</v>
      </c>
      <c r="Q100" s="12">
        <v>6126982.4730000002</v>
      </c>
      <c r="R100" s="13" t="s">
        <v>442</v>
      </c>
    </row>
    <row r="101" spans="3:18">
      <c r="C101" s="9">
        <v>201900652</v>
      </c>
      <c r="D101" s="8">
        <v>8</v>
      </c>
      <c r="E101" s="8">
        <v>0</v>
      </c>
      <c r="F101" s="8">
        <v>0</v>
      </c>
      <c r="G101" s="9">
        <v>61</v>
      </c>
      <c r="H101" s="10">
        <v>43610.811018518521</v>
      </c>
      <c r="I101" s="10">
        <v>43610.824872685182</v>
      </c>
      <c r="J101" s="11">
        <v>0.33</v>
      </c>
      <c r="K101" s="9">
        <v>26</v>
      </c>
      <c r="L101" s="9" t="s">
        <v>4</v>
      </c>
      <c r="M101" s="8">
        <v>7301</v>
      </c>
      <c r="N101" s="8" t="s">
        <v>53</v>
      </c>
      <c r="O101" s="8" t="s">
        <v>275</v>
      </c>
      <c r="P101" s="8">
        <v>300764.77799999999</v>
      </c>
      <c r="Q101" s="12">
        <v>6126528.3020000001</v>
      </c>
      <c r="R101" s="13" t="s">
        <v>444</v>
      </c>
    </row>
    <row r="102" spans="3:18">
      <c r="C102" s="9">
        <v>201901000</v>
      </c>
      <c r="D102" s="8">
        <v>8</v>
      </c>
      <c r="E102" s="8">
        <v>0</v>
      </c>
      <c r="F102" s="8">
        <v>0</v>
      </c>
      <c r="G102" s="9">
        <v>9</v>
      </c>
      <c r="H102" s="10">
        <v>43669.885659722226</v>
      </c>
      <c r="I102" s="10">
        <v>43669.932280092595</v>
      </c>
      <c r="J102" s="11">
        <v>1.1200000000000001</v>
      </c>
      <c r="K102" s="9">
        <v>30</v>
      </c>
      <c r="L102" s="9" t="s">
        <v>4</v>
      </c>
      <c r="M102" s="8">
        <v>7306</v>
      </c>
      <c r="N102" s="8" t="s">
        <v>60</v>
      </c>
      <c r="O102" s="8" t="s">
        <v>275</v>
      </c>
      <c r="P102" s="8">
        <v>298604.49400000001</v>
      </c>
      <c r="Q102" s="12">
        <v>6126387.3679999998</v>
      </c>
      <c r="R102" s="13" t="s">
        <v>489</v>
      </c>
    </row>
    <row r="103" spans="3:18">
      <c r="C103" s="9">
        <v>201901465</v>
      </c>
      <c r="D103" s="8">
        <v>8</v>
      </c>
      <c r="E103" s="8">
        <v>0</v>
      </c>
      <c r="F103" s="8">
        <v>0</v>
      </c>
      <c r="G103" s="9">
        <v>6</v>
      </c>
      <c r="H103" s="10">
        <v>43787.727812500001</v>
      </c>
      <c r="I103" s="10">
        <v>43787.803206018521</v>
      </c>
      <c r="J103" s="11">
        <v>1.81</v>
      </c>
      <c r="K103" s="9">
        <v>26</v>
      </c>
      <c r="L103" s="9" t="s">
        <v>4</v>
      </c>
      <c r="M103" s="8">
        <v>7301</v>
      </c>
      <c r="N103" s="8" t="s">
        <v>53</v>
      </c>
      <c r="O103" s="8" t="s">
        <v>275</v>
      </c>
      <c r="P103" s="8">
        <v>302900.78000000003</v>
      </c>
      <c r="Q103" s="12">
        <v>6126668.335</v>
      </c>
      <c r="R103" s="13" t="s">
        <v>531</v>
      </c>
    </row>
    <row r="104" spans="3:18">
      <c r="C104" s="9">
        <v>201901565</v>
      </c>
      <c r="D104" s="8">
        <v>8</v>
      </c>
      <c r="E104" s="8">
        <v>0</v>
      </c>
      <c r="F104" s="8">
        <v>0</v>
      </c>
      <c r="G104" s="9">
        <v>9</v>
      </c>
      <c r="H104" s="10">
        <v>43816.65315972222</v>
      </c>
      <c r="I104" s="10">
        <v>43816.725439814814</v>
      </c>
      <c r="J104" s="11">
        <v>1.73</v>
      </c>
      <c r="K104" s="9">
        <v>4</v>
      </c>
      <c r="L104" s="9" t="s">
        <v>4</v>
      </c>
      <c r="M104" s="8">
        <v>7301</v>
      </c>
      <c r="N104" s="8" t="s">
        <v>53</v>
      </c>
      <c r="O104" s="8" t="s">
        <v>275</v>
      </c>
      <c r="P104" s="8">
        <v>299131.04300000001</v>
      </c>
      <c r="Q104" s="12">
        <v>6126639.7264999999</v>
      </c>
      <c r="R104" s="13" t="s">
        <v>543</v>
      </c>
    </row>
    <row r="105" spans="3:18">
      <c r="C105" s="9">
        <v>202000102</v>
      </c>
      <c r="D105" s="8">
        <v>8</v>
      </c>
      <c r="E105" s="8">
        <v>0</v>
      </c>
      <c r="F105" s="8">
        <v>0</v>
      </c>
      <c r="G105" s="9">
        <v>26</v>
      </c>
      <c r="H105" s="10">
        <v>43856.851782407408</v>
      </c>
      <c r="I105" s="10">
        <v>43856.888888888891</v>
      </c>
      <c r="J105" s="11">
        <v>0.89</v>
      </c>
      <c r="K105" s="9">
        <v>30</v>
      </c>
      <c r="L105" s="9" t="s">
        <v>4</v>
      </c>
      <c r="M105" s="8">
        <v>7301</v>
      </c>
      <c r="N105" s="8" t="s">
        <v>53</v>
      </c>
      <c r="O105" s="8" t="s">
        <v>275</v>
      </c>
      <c r="P105" s="8">
        <v>300884.609</v>
      </c>
      <c r="Q105" s="12">
        <v>6126816.9119999995</v>
      </c>
      <c r="R105" s="13" t="s">
        <v>562</v>
      </c>
    </row>
    <row r="106" spans="3:18">
      <c r="C106" s="9">
        <v>202000288</v>
      </c>
      <c r="D106" s="8">
        <v>8</v>
      </c>
      <c r="E106" s="8">
        <v>1</v>
      </c>
      <c r="F106" s="8">
        <v>75</v>
      </c>
      <c r="G106" s="9">
        <v>15</v>
      </c>
      <c r="H106" s="10">
        <v>43910.839375000003</v>
      </c>
      <c r="I106" s="10">
        <v>43910.872858796298</v>
      </c>
      <c r="J106" s="11">
        <v>0.8</v>
      </c>
      <c r="K106" s="9">
        <v>30</v>
      </c>
      <c r="L106" s="9" t="s">
        <v>4</v>
      </c>
      <c r="M106" s="8">
        <v>7306</v>
      </c>
      <c r="N106" s="8" t="s">
        <v>60</v>
      </c>
      <c r="O106" s="8" t="s">
        <v>51</v>
      </c>
      <c r="P106" s="8">
        <v>299632.98</v>
      </c>
      <c r="Q106" s="12">
        <v>6127010.0010000002</v>
      </c>
      <c r="R106" s="13" t="s">
        <v>583</v>
      </c>
    </row>
    <row r="107" spans="3:18">
      <c r="C107" s="9">
        <v>202000374</v>
      </c>
      <c r="D107" s="8">
        <v>8</v>
      </c>
      <c r="E107" s="8">
        <v>0</v>
      </c>
      <c r="F107" s="8">
        <v>0</v>
      </c>
      <c r="G107" s="9">
        <v>7</v>
      </c>
      <c r="H107" s="10">
        <v>43942.598437499997</v>
      </c>
      <c r="I107" s="10">
        <v>43942.673993055556</v>
      </c>
      <c r="J107" s="11">
        <v>1.81</v>
      </c>
      <c r="K107" s="9">
        <v>31</v>
      </c>
      <c r="L107" s="9" t="s">
        <v>4</v>
      </c>
      <c r="M107" s="8">
        <v>7301</v>
      </c>
      <c r="N107" s="8" t="s">
        <v>53</v>
      </c>
      <c r="O107" s="8" t="s">
        <v>275</v>
      </c>
      <c r="P107" s="8">
        <v>300062.99099999998</v>
      </c>
      <c r="Q107" s="12">
        <v>6126816.3650000002</v>
      </c>
      <c r="R107" s="13" t="s">
        <v>594</v>
      </c>
    </row>
    <row r="108" spans="3:18">
      <c r="C108" s="9">
        <v>202000502</v>
      </c>
      <c r="D108" s="8">
        <v>8</v>
      </c>
      <c r="E108" s="8">
        <v>0</v>
      </c>
      <c r="F108" s="8">
        <v>0</v>
      </c>
      <c r="G108" s="9">
        <v>64</v>
      </c>
      <c r="H108" s="10">
        <v>43963.771319444444</v>
      </c>
      <c r="I108" s="10">
        <v>43963.88958333333</v>
      </c>
      <c r="J108" s="11">
        <v>2.84</v>
      </c>
      <c r="K108" s="9">
        <v>26</v>
      </c>
      <c r="L108" s="9" t="s">
        <v>4</v>
      </c>
      <c r="M108" s="8">
        <v>7301</v>
      </c>
      <c r="N108" s="8" t="s">
        <v>53</v>
      </c>
      <c r="O108" s="8" t="s">
        <v>275</v>
      </c>
      <c r="P108" s="8">
        <v>300764.77799999999</v>
      </c>
      <c r="Q108" s="12">
        <v>6126528.3020000001</v>
      </c>
      <c r="R108" s="13" t="s">
        <v>614</v>
      </c>
    </row>
    <row r="109" spans="3:18">
      <c r="C109" s="9">
        <v>202000539</v>
      </c>
      <c r="D109" s="8">
        <v>8</v>
      </c>
      <c r="E109" s="8">
        <v>3</v>
      </c>
      <c r="F109" s="8">
        <v>75</v>
      </c>
      <c r="G109" s="9">
        <v>58</v>
      </c>
      <c r="H109" s="10">
        <v>43970.42428240741</v>
      </c>
      <c r="I109" s="10">
        <v>43970.651400462964</v>
      </c>
      <c r="J109" s="11">
        <v>5.45</v>
      </c>
      <c r="K109" s="9">
        <v>23</v>
      </c>
      <c r="L109" s="9" t="s">
        <v>4</v>
      </c>
      <c r="M109" s="8">
        <v>7301</v>
      </c>
      <c r="N109" s="8" t="s">
        <v>53</v>
      </c>
      <c r="O109" s="8" t="s">
        <v>51</v>
      </c>
      <c r="P109" s="8">
        <v>300763.23</v>
      </c>
      <c r="Q109" s="12">
        <v>6126551.9280000003</v>
      </c>
      <c r="R109" s="13" t="s">
        <v>616</v>
      </c>
    </row>
    <row r="110" spans="3:18">
      <c r="C110" s="9">
        <v>202001227</v>
      </c>
      <c r="D110" s="8">
        <v>8</v>
      </c>
      <c r="E110" s="8">
        <v>0</v>
      </c>
      <c r="F110" s="8">
        <v>0</v>
      </c>
      <c r="G110" s="9">
        <v>2</v>
      </c>
      <c r="H110" s="10">
        <v>44069.636412037034</v>
      </c>
      <c r="I110" s="10">
        <v>44069.65042824074</v>
      </c>
      <c r="J110" s="11">
        <v>0.34</v>
      </c>
      <c r="K110" s="9">
        <v>30</v>
      </c>
      <c r="L110" s="9" t="s">
        <v>4</v>
      </c>
      <c r="M110" s="8">
        <v>7306</v>
      </c>
      <c r="N110" s="8" t="s">
        <v>60</v>
      </c>
      <c r="O110" s="8" t="s">
        <v>275</v>
      </c>
      <c r="P110" s="8">
        <v>299881.23100000003</v>
      </c>
      <c r="Q110" s="12">
        <v>6128176.5010000002</v>
      </c>
      <c r="R110" s="13" t="s">
        <v>704</v>
      </c>
    </row>
    <row r="111" spans="3:18">
      <c r="C111" s="9">
        <v>202001507</v>
      </c>
      <c r="D111" s="8">
        <v>8</v>
      </c>
      <c r="E111" s="8">
        <v>1</v>
      </c>
      <c r="F111" s="8">
        <v>45</v>
      </c>
      <c r="G111" s="9">
        <v>39</v>
      </c>
      <c r="H111" s="10">
        <v>44136.819236111114</v>
      </c>
      <c r="I111" s="10">
        <v>44136.911805555559</v>
      </c>
      <c r="J111" s="11">
        <v>2.2200000000000002</v>
      </c>
      <c r="K111" s="9">
        <v>19</v>
      </c>
      <c r="L111" s="9" t="s">
        <v>4</v>
      </c>
      <c r="M111" s="8">
        <v>7301</v>
      </c>
      <c r="N111" s="8" t="s">
        <v>53</v>
      </c>
      <c r="O111" s="8" t="s">
        <v>51</v>
      </c>
      <c r="P111" s="8">
        <v>300582.80099999998</v>
      </c>
      <c r="Q111" s="12">
        <v>6127503.0099999998</v>
      </c>
      <c r="R111" s="13" t="s">
        <v>734</v>
      </c>
    </row>
    <row r="112" spans="3:18">
      <c r="C112" s="9">
        <v>202001656</v>
      </c>
      <c r="D112" s="8">
        <v>8</v>
      </c>
      <c r="E112" s="8">
        <v>8</v>
      </c>
      <c r="F112" s="8">
        <v>133</v>
      </c>
      <c r="G112" s="9">
        <v>21</v>
      </c>
      <c r="H112" s="10">
        <v>44168.793796296297</v>
      </c>
      <c r="I112" s="10">
        <v>44168.829907407409</v>
      </c>
      <c r="J112" s="11">
        <v>0.87</v>
      </c>
      <c r="K112" s="9">
        <v>11</v>
      </c>
      <c r="L112" s="9" t="s">
        <v>4</v>
      </c>
      <c r="M112" s="8">
        <v>7301</v>
      </c>
      <c r="N112" s="8" t="s">
        <v>53</v>
      </c>
      <c r="O112" s="8" t="s">
        <v>51</v>
      </c>
      <c r="P112" s="8">
        <v>301231.43199999997</v>
      </c>
      <c r="Q112" s="12">
        <v>6126365.0949999997</v>
      </c>
      <c r="R112" s="13" t="s">
        <v>746</v>
      </c>
    </row>
    <row r="113" spans="3:18">
      <c r="C113" s="9">
        <v>202001663</v>
      </c>
      <c r="D113" s="8">
        <v>8</v>
      </c>
      <c r="E113" s="8">
        <v>3</v>
      </c>
      <c r="F113" s="8">
        <v>43</v>
      </c>
      <c r="G113" s="9">
        <v>3</v>
      </c>
      <c r="H113" s="10">
        <v>44170.426180555558</v>
      </c>
      <c r="I113" s="10">
        <v>44170.426539351851</v>
      </c>
      <c r="J113" s="11">
        <v>0.01</v>
      </c>
      <c r="K113" s="9">
        <v>30</v>
      </c>
      <c r="L113" s="9" t="s">
        <v>4</v>
      </c>
      <c r="M113" s="8">
        <v>7301</v>
      </c>
      <c r="N113" s="8" t="s">
        <v>53</v>
      </c>
      <c r="O113" s="8" t="s">
        <v>51</v>
      </c>
      <c r="P113" s="8">
        <v>302566.79190000001</v>
      </c>
      <c r="Q113" s="12">
        <v>6126609.2478999998</v>
      </c>
      <c r="R113" s="13" t="s">
        <v>747</v>
      </c>
    </row>
    <row r="114" spans="3:18">
      <c r="C114" s="9">
        <v>202001727</v>
      </c>
      <c r="D114" s="8">
        <v>8</v>
      </c>
      <c r="E114" s="8">
        <v>8</v>
      </c>
      <c r="F114" s="8">
        <v>133</v>
      </c>
      <c r="G114" s="9">
        <v>21</v>
      </c>
      <c r="H114" s="10">
        <v>44178.817476851851</v>
      </c>
      <c r="I114" s="10">
        <v>44178.847222222219</v>
      </c>
      <c r="J114" s="11">
        <v>0.71</v>
      </c>
      <c r="K114" s="9">
        <v>5</v>
      </c>
      <c r="L114" s="9" t="s">
        <v>4</v>
      </c>
      <c r="M114" s="8">
        <v>7301</v>
      </c>
      <c r="N114" s="8" t="s">
        <v>53</v>
      </c>
      <c r="O114" s="8" t="s">
        <v>51</v>
      </c>
      <c r="P114" s="8">
        <v>301231.43199999997</v>
      </c>
      <c r="Q114" s="12">
        <v>6126365.0949999997</v>
      </c>
      <c r="R114" s="13" t="s">
        <v>755</v>
      </c>
    </row>
    <row r="115" spans="3:18">
      <c r="C115" s="9">
        <v>202100018</v>
      </c>
      <c r="D115" s="8">
        <v>8</v>
      </c>
      <c r="E115" s="8">
        <v>1</v>
      </c>
      <c r="F115" s="8">
        <v>75</v>
      </c>
      <c r="G115" s="9">
        <v>15</v>
      </c>
      <c r="H115" s="10">
        <v>44209.416666666664</v>
      </c>
      <c r="I115" s="10">
        <v>44209.60738425926</v>
      </c>
      <c r="J115" s="11">
        <v>4.58</v>
      </c>
      <c r="K115" s="9">
        <v>23</v>
      </c>
      <c r="L115" s="9" t="s">
        <v>4</v>
      </c>
      <c r="M115" s="8">
        <v>7306</v>
      </c>
      <c r="N115" s="8" t="s">
        <v>60</v>
      </c>
      <c r="O115" s="8" t="s">
        <v>51</v>
      </c>
      <c r="P115" s="8">
        <v>299632.98</v>
      </c>
      <c r="Q115" s="12">
        <v>6127010.0010000002</v>
      </c>
      <c r="R115" s="13" t="s">
        <v>763</v>
      </c>
    </row>
    <row r="116" spans="3:18">
      <c r="C116" s="9">
        <v>202100307</v>
      </c>
      <c r="D116" s="8">
        <v>8</v>
      </c>
      <c r="E116" s="8">
        <v>0</v>
      </c>
      <c r="F116" s="8">
        <v>0</v>
      </c>
      <c r="G116" s="9">
        <v>16</v>
      </c>
      <c r="H116" s="10">
        <v>44258.623981481483</v>
      </c>
      <c r="I116" s="10">
        <v>44258.628182870372</v>
      </c>
      <c r="J116" s="11">
        <v>0.1</v>
      </c>
      <c r="K116" s="9">
        <v>5</v>
      </c>
      <c r="L116" s="9" t="s">
        <v>4</v>
      </c>
      <c r="M116" s="8">
        <v>7301</v>
      </c>
      <c r="N116" s="8" t="s">
        <v>53</v>
      </c>
      <c r="O116" s="8" t="s">
        <v>275</v>
      </c>
      <c r="P116" s="8">
        <v>300764.77799999999</v>
      </c>
      <c r="Q116" s="12">
        <v>6126528.3020000001</v>
      </c>
      <c r="R116" s="13" t="s">
        <v>788</v>
      </c>
    </row>
    <row r="117" spans="3:18">
      <c r="C117" s="9">
        <v>202100307</v>
      </c>
      <c r="D117" s="8">
        <v>8</v>
      </c>
      <c r="E117" s="8">
        <v>0</v>
      </c>
      <c r="F117" s="8">
        <v>0</v>
      </c>
      <c r="G117" s="9">
        <v>6</v>
      </c>
      <c r="H117" s="10">
        <v>44258.623981481483</v>
      </c>
      <c r="I117" s="10">
        <v>44258.68309027778</v>
      </c>
      <c r="J117" s="11">
        <v>1.42</v>
      </c>
      <c r="K117" s="9">
        <v>5</v>
      </c>
      <c r="L117" s="9" t="s">
        <v>4</v>
      </c>
      <c r="M117" s="8">
        <v>7301</v>
      </c>
      <c r="N117" s="8" t="s">
        <v>53</v>
      </c>
      <c r="O117" s="8" t="s">
        <v>275</v>
      </c>
      <c r="P117" s="8">
        <v>300773.09999999998</v>
      </c>
      <c r="Q117" s="12">
        <v>6126622.5800000001</v>
      </c>
      <c r="R117" s="13" t="s">
        <v>788</v>
      </c>
    </row>
    <row r="118" spans="3:18">
      <c r="C118" s="9">
        <v>202100342</v>
      </c>
      <c r="D118" s="8">
        <v>8</v>
      </c>
      <c r="E118" s="8">
        <v>0</v>
      </c>
      <c r="F118" s="8">
        <v>0</v>
      </c>
      <c r="G118" s="9">
        <v>2</v>
      </c>
      <c r="H118" s="10">
        <v>44266.430694444447</v>
      </c>
      <c r="I118" s="10">
        <v>44266.55027777778</v>
      </c>
      <c r="J118" s="11">
        <v>2.87</v>
      </c>
      <c r="K118" s="9">
        <v>26</v>
      </c>
      <c r="L118" s="9" t="s">
        <v>4</v>
      </c>
      <c r="M118" s="8">
        <v>7301</v>
      </c>
      <c r="N118" s="8" t="s">
        <v>53</v>
      </c>
      <c r="O118" s="8" t="s">
        <v>275</v>
      </c>
      <c r="P118" s="8">
        <v>302458.63799999998</v>
      </c>
      <c r="Q118" s="12">
        <v>6126588.8169999998</v>
      </c>
      <c r="R118" s="13" t="s">
        <v>791</v>
      </c>
    </row>
    <row r="119" spans="3:18">
      <c r="C119" s="9">
        <v>202100955</v>
      </c>
      <c r="D119" s="8">
        <v>8</v>
      </c>
      <c r="E119" s="8">
        <v>8</v>
      </c>
      <c r="F119" s="8">
        <v>133</v>
      </c>
      <c r="G119" s="9">
        <v>21</v>
      </c>
      <c r="H119" s="10">
        <v>44381.64534722222</v>
      </c>
      <c r="I119" s="10">
        <v>44381.7</v>
      </c>
      <c r="J119" s="11">
        <v>1.31</v>
      </c>
      <c r="K119" s="9">
        <v>11</v>
      </c>
      <c r="L119" s="9" t="s">
        <v>4</v>
      </c>
      <c r="M119" s="8">
        <v>7301</v>
      </c>
      <c r="N119" s="8" t="s">
        <v>53</v>
      </c>
      <c r="O119" s="8" t="s">
        <v>51</v>
      </c>
      <c r="P119" s="8">
        <v>301231.43199999997</v>
      </c>
      <c r="Q119" s="12">
        <v>6126365.0949999997</v>
      </c>
      <c r="R119" s="13" t="s">
        <v>856</v>
      </c>
    </row>
    <row r="120" spans="3:18">
      <c r="C120" s="9">
        <v>202101216</v>
      </c>
      <c r="D120" s="8">
        <v>8</v>
      </c>
      <c r="E120" s="8">
        <v>8</v>
      </c>
      <c r="F120" s="8">
        <v>245</v>
      </c>
      <c r="G120" s="9">
        <v>11</v>
      </c>
      <c r="H120" s="10">
        <v>44425.361759259256</v>
      </c>
      <c r="I120" s="10">
        <v>44425.391400462962</v>
      </c>
      <c r="J120" s="11">
        <v>0.71</v>
      </c>
      <c r="K120" s="9">
        <v>5</v>
      </c>
      <c r="L120" s="9" t="s">
        <v>4</v>
      </c>
      <c r="M120" s="8">
        <v>7301</v>
      </c>
      <c r="N120" s="8" t="s">
        <v>53</v>
      </c>
      <c r="O120" s="8" t="s">
        <v>51</v>
      </c>
      <c r="P120" s="8">
        <v>301876.56699999998</v>
      </c>
      <c r="Q120" s="12">
        <v>6125950.5999999996</v>
      </c>
      <c r="R120" s="13" t="s">
        <v>878</v>
      </c>
    </row>
    <row r="121" spans="3:18">
      <c r="C121" s="9">
        <v>202101368</v>
      </c>
      <c r="D121" s="8">
        <v>8</v>
      </c>
      <c r="E121" s="8">
        <v>18</v>
      </c>
      <c r="F121" s="8">
        <v>625</v>
      </c>
      <c r="G121" s="9">
        <v>123</v>
      </c>
      <c r="H121" s="10">
        <v>44440.417534722219</v>
      </c>
      <c r="I121" s="10">
        <v>44440.665335648147</v>
      </c>
      <c r="J121" s="11">
        <v>5.95</v>
      </c>
      <c r="K121" s="9">
        <v>25</v>
      </c>
      <c r="L121" s="9" t="s">
        <v>4</v>
      </c>
      <c r="M121" s="8">
        <v>7301</v>
      </c>
      <c r="N121" s="8" t="s">
        <v>53</v>
      </c>
      <c r="O121" s="8" t="s">
        <v>51</v>
      </c>
      <c r="P121" s="8">
        <v>299669.07500000001</v>
      </c>
      <c r="Q121" s="12">
        <v>6126996.9280000003</v>
      </c>
      <c r="R121" s="13" t="s">
        <v>897</v>
      </c>
    </row>
    <row r="122" spans="3:18">
      <c r="C122" s="9">
        <v>202101368</v>
      </c>
      <c r="D122" s="8">
        <v>8</v>
      </c>
      <c r="E122" s="8">
        <v>0</v>
      </c>
      <c r="F122" s="8">
        <v>0</v>
      </c>
      <c r="G122" s="9">
        <v>6</v>
      </c>
      <c r="H122" s="10">
        <v>44440.417534722219</v>
      </c>
      <c r="I122" s="10">
        <v>44440.665335648147</v>
      </c>
      <c r="J122" s="11">
        <v>5.95</v>
      </c>
      <c r="K122" s="9">
        <v>25</v>
      </c>
      <c r="L122" s="9" t="s">
        <v>4</v>
      </c>
      <c r="M122" s="8">
        <v>7306</v>
      </c>
      <c r="N122" s="8" t="s">
        <v>60</v>
      </c>
      <c r="O122" s="8" t="s">
        <v>51</v>
      </c>
      <c r="P122" s="8">
        <v>299669.07500000001</v>
      </c>
      <c r="Q122" s="12">
        <v>6126996.9280000003</v>
      </c>
      <c r="R122" s="13" t="s">
        <v>897</v>
      </c>
    </row>
    <row r="123" spans="3:18">
      <c r="C123" s="9">
        <v>202101703</v>
      </c>
      <c r="D123" s="8">
        <v>8</v>
      </c>
      <c r="E123" s="8">
        <v>8</v>
      </c>
      <c r="F123" s="8">
        <v>133</v>
      </c>
      <c r="G123" s="9">
        <v>22</v>
      </c>
      <c r="H123" s="10">
        <v>44504.519074074073</v>
      </c>
      <c r="I123" s="10">
        <v>44504.561666666668</v>
      </c>
      <c r="J123" s="11">
        <v>1.02</v>
      </c>
      <c r="K123" s="9">
        <v>5</v>
      </c>
      <c r="L123" s="9" t="s">
        <v>4</v>
      </c>
      <c r="M123" s="8">
        <v>7301</v>
      </c>
      <c r="N123" s="8" t="s">
        <v>53</v>
      </c>
      <c r="O123" s="8" t="s">
        <v>51</v>
      </c>
      <c r="P123" s="8">
        <v>301231.43199999997</v>
      </c>
      <c r="Q123" s="12">
        <v>6126365.0949999997</v>
      </c>
      <c r="R123" s="13" t="s">
        <v>932</v>
      </c>
    </row>
    <row r="124" spans="3:18">
      <c r="C124" s="9">
        <v>202101848</v>
      </c>
      <c r="D124" s="8">
        <v>8</v>
      </c>
      <c r="E124" s="8">
        <v>0</v>
      </c>
      <c r="F124" s="8">
        <v>0</v>
      </c>
      <c r="G124" s="9">
        <v>6</v>
      </c>
      <c r="H124" s="10">
        <v>44545.718622685185</v>
      </c>
      <c r="I124" s="10">
        <v>44545.895173611112</v>
      </c>
      <c r="J124" s="11">
        <v>4.24</v>
      </c>
      <c r="K124" s="9">
        <v>20</v>
      </c>
      <c r="L124" s="9" t="s">
        <v>4</v>
      </c>
      <c r="M124" s="8">
        <v>7301</v>
      </c>
      <c r="N124" s="8" t="s">
        <v>53</v>
      </c>
      <c r="O124" s="8" t="s">
        <v>275</v>
      </c>
      <c r="P124" s="8">
        <v>302900.78000000003</v>
      </c>
      <c r="Q124" s="12">
        <v>6126668.335</v>
      </c>
      <c r="R124" s="13" t="s">
        <v>950</v>
      </c>
    </row>
    <row r="125" spans="3:18">
      <c r="C125" s="8">
        <v>202101926</v>
      </c>
      <c r="D125" s="8">
        <v>8</v>
      </c>
      <c r="E125" s="8">
        <v>0</v>
      </c>
      <c r="F125" s="8">
        <v>0</v>
      </c>
      <c r="G125" s="9">
        <v>75</v>
      </c>
      <c r="H125" s="10">
        <v>44562.432789351849</v>
      </c>
      <c r="I125" s="10">
        <v>44562.489432870374</v>
      </c>
      <c r="J125" s="11">
        <v>1.36</v>
      </c>
      <c r="K125" s="9">
        <v>20</v>
      </c>
      <c r="L125" s="9" t="s">
        <v>4</v>
      </c>
      <c r="M125" s="8">
        <v>7301</v>
      </c>
      <c r="N125" s="8" t="s">
        <v>53</v>
      </c>
      <c r="O125" s="8" t="s">
        <v>275</v>
      </c>
      <c r="P125" s="8">
        <v>300983.48700000002</v>
      </c>
      <c r="Q125" s="12">
        <v>6124144.3439999996</v>
      </c>
      <c r="R125" s="13" t="s">
        <v>963</v>
      </c>
    </row>
    <row r="126" spans="3:18">
      <c r="C126" s="8">
        <v>202200023</v>
      </c>
      <c r="D126" s="8">
        <v>8</v>
      </c>
      <c r="E126" s="8">
        <v>3</v>
      </c>
      <c r="F126" s="8">
        <v>1650</v>
      </c>
      <c r="G126" s="9">
        <v>4</v>
      </c>
      <c r="H126" s="10">
        <v>44566.855729166666</v>
      </c>
      <c r="I126" s="10">
        <v>44566.879143518519</v>
      </c>
      <c r="J126" s="11">
        <v>0.56000000000000005</v>
      </c>
      <c r="K126" s="9">
        <v>11</v>
      </c>
      <c r="L126" s="9" t="s">
        <v>4</v>
      </c>
      <c r="M126" s="8">
        <v>7301</v>
      </c>
      <c r="N126" s="8" t="s">
        <v>53</v>
      </c>
      <c r="O126" s="8" t="s">
        <v>51</v>
      </c>
      <c r="P126" s="8">
        <v>299297.03100000002</v>
      </c>
      <c r="Q126" s="12">
        <v>6126789.7790000001</v>
      </c>
      <c r="R126" s="13" t="s">
        <v>966</v>
      </c>
    </row>
    <row r="127" spans="3:18">
      <c r="C127" s="8">
        <v>202200023</v>
      </c>
      <c r="D127" s="8">
        <v>8</v>
      </c>
      <c r="E127" s="8">
        <v>15</v>
      </c>
      <c r="F127" s="8">
        <v>9357</v>
      </c>
      <c r="G127" s="9">
        <v>15</v>
      </c>
      <c r="H127" s="10">
        <v>44566.855729166666</v>
      </c>
      <c r="I127" s="10">
        <v>44566.879143518519</v>
      </c>
      <c r="J127" s="11">
        <v>0.56000000000000005</v>
      </c>
      <c r="K127" s="9">
        <v>11</v>
      </c>
      <c r="L127" s="9" t="s">
        <v>4</v>
      </c>
      <c r="M127" s="8">
        <v>7306</v>
      </c>
      <c r="N127" s="8" t="s">
        <v>60</v>
      </c>
      <c r="O127" s="8" t="s">
        <v>51</v>
      </c>
      <c r="P127" s="8">
        <v>299297.03100000002</v>
      </c>
      <c r="Q127" s="12">
        <v>6126789.7790000001</v>
      </c>
      <c r="R127" s="13" t="s">
        <v>966</v>
      </c>
    </row>
    <row r="128" spans="3:18">
      <c r="C128" s="8">
        <v>202200114</v>
      </c>
      <c r="D128" s="8">
        <v>8</v>
      </c>
      <c r="E128" s="8">
        <v>9</v>
      </c>
      <c r="F128" s="8">
        <v>390</v>
      </c>
      <c r="G128" s="9">
        <v>61</v>
      </c>
      <c r="H128" s="10">
        <v>44586.105405092596</v>
      </c>
      <c r="I128" s="10">
        <v>44586.171527777777</v>
      </c>
      <c r="J128" s="11">
        <v>1.59</v>
      </c>
      <c r="K128" s="9">
        <v>30</v>
      </c>
      <c r="L128" s="9" t="s">
        <v>4</v>
      </c>
      <c r="M128" s="8">
        <v>7301</v>
      </c>
      <c r="N128" s="8" t="s">
        <v>53</v>
      </c>
      <c r="O128" s="8" t="s">
        <v>51</v>
      </c>
      <c r="P128" s="8">
        <v>303205.33299999998</v>
      </c>
      <c r="Q128" s="12">
        <v>6123574.3940000003</v>
      </c>
      <c r="R128" s="13" t="s">
        <v>978</v>
      </c>
    </row>
    <row r="129" spans="3:18">
      <c r="C129" s="8">
        <v>202200139</v>
      </c>
      <c r="D129" s="8">
        <v>8</v>
      </c>
      <c r="E129" s="8">
        <v>3</v>
      </c>
      <c r="F129" s="8">
        <v>90</v>
      </c>
      <c r="G129" s="9">
        <v>19</v>
      </c>
      <c r="H129" s="10">
        <v>44590.431400462963</v>
      </c>
      <c r="I129" s="10">
        <v>44590.489837962959</v>
      </c>
      <c r="J129" s="11">
        <v>1.4</v>
      </c>
      <c r="K129" s="9">
        <v>26</v>
      </c>
      <c r="L129" s="9" t="s">
        <v>4</v>
      </c>
      <c r="M129" s="8">
        <v>7301</v>
      </c>
      <c r="N129" s="8" t="s">
        <v>53</v>
      </c>
      <c r="O129" s="8" t="s">
        <v>51</v>
      </c>
      <c r="P129" s="8">
        <v>303177.63199999998</v>
      </c>
      <c r="Q129" s="12">
        <v>6123596.085</v>
      </c>
      <c r="R129" s="13" t="s">
        <v>981</v>
      </c>
    </row>
    <row r="130" spans="3:18">
      <c r="C130" s="8">
        <v>202200159</v>
      </c>
      <c r="D130" s="8">
        <v>8</v>
      </c>
      <c r="E130" s="8">
        <v>9</v>
      </c>
      <c r="F130" s="8">
        <v>390</v>
      </c>
      <c r="G130" s="9">
        <v>61</v>
      </c>
      <c r="H130" s="10">
        <v>44593.371458333335</v>
      </c>
      <c r="I130" s="10">
        <v>44593.476134259261</v>
      </c>
      <c r="J130" s="11">
        <v>2.5099999999999998</v>
      </c>
      <c r="K130" s="9">
        <v>11</v>
      </c>
      <c r="L130" s="9" t="s">
        <v>4</v>
      </c>
      <c r="M130" s="8">
        <v>7301</v>
      </c>
      <c r="N130" s="8" t="s">
        <v>53</v>
      </c>
      <c r="O130" s="8" t="s">
        <v>51</v>
      </c>
      <c r="P130" s="8">
        <v>303205.33299999998</v>
      </c>
      <c r="Q130" s="12">
        <v>6123574.3940000003</v>
      </c>
      <c r="R130" s="13" t="s">
        <v>983</v>
      </c>
    </row>
    <row r="131" spans="3:18">
      <c r="C131" s="8">
        <v>202200200</v>
      </c>
      <c r="D131" s="8">
        <v>8</v>
      </c>
      <c r="E131" s="8">
        <v>0</v>
      </c>
      <c r="F131" s="8">
        <v>0</v>
      </c>
      <c r="G131" s="9">
        <v>34</v>
      </c>
      <c r="H131" s="10">
        <v>44600.899895833332</v>
      </c>
      <c r="I131" s="10">
        <v>44600.952835648146</v>
      </c>
      <c r="J131" s="11">
        <v>1.27</v>
      </c>
      <c r="K131" s="9">
        <v>26</v>
      </c>
      <c r="L131" s="9" t="s">
        <v>4</v>
      </c>
      <c r="M131" s="8">
        <v>7301</v>
      </c>
      <c r="N131" s="8" t="s">
        <v>53</v>
      </c>
      <c r="O131" s="8" t="s">
        <v>275</v>
      </c>
      <c r="P131" s="8">
        <v>301335.79399999999</v>
      </c>
      <c r="Q131" s="12">
        <v>6126070.1380000003</v>
      </c>
      <c r="R131" s="13" t="s">
        <v>988</v>
      </c>
    </row>
    <row r="132" spans="3:18">
      <c r="C132" s="8">
        <v>202200243</v>
      </c>
      <c r="D132" s="8">
        <v>8</v>
      </c>
      <c r="E132" s="8">
        <v>0</v>
      </c>
      <c r="F132" s="8">
        <v>0</v>
      </c>
      <c r="G132" s="9">
        <v>19</v>
      </c>
      <c r="H132" s="10">
        <v>44611.519560185188</v>
      </c>
      <c r="I132" s="10">
        <v>44611.535046296296</v>
      </c>
      <c r="J132" s="11">
        <v>0.37</v>
      </c>
      <c r="K132" s="9">
        <v>30</v>
      </c>
      <c r="L132" s="9" t="s">
        <v>4</v>
      </c>
      <c r="M132" s="8">
        <v>7301</v>
      </c>
      <c r="N132" s="8" t="s">
        <v>53</v>
      </c>
      <c r="O132" s="8" t="s">
        <v>275</v>
      </c>
      <c r="P132" s="8">
        <v>301099.66100000002</v>
      </c>
      <c r="Q132" s="12">
        <v>6126737.8798000002</v>
      </c>
      <c r="R132" s="13" t="s">
        <v>995</v>
      </c>
    </row>
    <row r="133" spans="3:18">
      <c r="C133" s="8">
        <v>202200275</v>
      </c>
      <c r="D133" s="8">
        <v>8</v>
      </c>
      <c r="E133" s="8">
        <v>9</v>
      </c>
      <c r="F133" s="8">
        <v>270</v>
      </c>
      <c r="G133" s="9">
        <v>71</v>
      </c>
      <c r="H133" s="10">
        <v>44615.6328125</v>
      </c>
      <c r="I133" s="10">
        <v>44615.645833333336</v>
      </c>
      <c r="J133" s="11">
        <v>0.31</v>
      </c>
      <c r="K133" s="9">
        <v>4</v>
      </c>
      <c r="L133" s="9" t="s">
        <v>4</v>
      </c>
      <c r="M133" s="8">
        <v>7301</v>
      </c>
      <c r="N133" s="8" t="s">
        <v>53</v>
      </c>
      <c r="O133" s="8" t="s">
        <v>51</v>
      </c>
      <c r="P133" s="8">
        <v>302855.09499999997</v>
      </c>
      <c r="Q133" s="12">
        <v>6122684.2879999997</v>
      </c>
      <c r="R133" s="13" t="s">
        <v>1004</v>
      </c>
    </row>
    <row r="134" spans="3:18">
      <c r="C134" s="8">
        <v>202200278</v>
      </c>
      <c r="D134" s="8">
        <v>8</v>
      </c>
      <c r="E134" s="8">
        <v>0</v>
      </c>
      <c r="F134" s="8">
        <v>0</v>
      </c>
      <c r="G134" s="9">
        <v>27</v>
      </c>
      <c r="H134" s="10">
        <v>44615.802407407406</v>
      </c>
      <c r="I134" s="10">
        <v>44615.888888888891</v>
      </c>
      <c r="J134" s="11">
        <v>2.08</v>
      </c>
      <c r="K134" s="9">
        <v>1</v>
      </c>
      <c r="L134" s="9" t="s">
        <v>4</v>
      </c>
      <c r="M134" s="8">
        <v>7301</v>
      </c>
      <c r="N134" s="8" t="s">
        <v>53</v>
      </c>
      <c r="O134" s="8" t="s">
        <v>275</v>
      </c>
      <c r="P134" s="8">
        <v>302952.69799999997</v>
      </c>
      <c r="Q134" s="12">
        <v>6122472.0449999999</v>
      </c>
      <c r="R134" s="13" t="s">
        <v>1005</v>
      </c>
    </row>
    <row r="135" spans="3:18">
      <c r="C135" s="8">
        <v>202200323</v>
      </c>
      <c r="D135" s="8">
        <v>8</v>
      </c>
      <c r="E135" s="8">
        <v>8</v>
      </c>
      <c r="F135" s="8">
        <v>133</v>
      </c>
      <c r="G135" s="9">
        <v>22</v>
      </c>
      <c r="H135" s="10">
        <v>44620.640277777777</v>
      </c>
      <c r="I135" s="10">
        <v>44620.678344907406</v>
      </c>
      <c r="J135" s="11">
        <v>0.91</v>
      </c>
      <c r="K135" s="9">
        <v>5</v>
      </c>
      <c r="L135" s="9" t="s">
        <v>4</v>
      </c>
      <c r="M135" s="8">
        <v>7301</v>
      </c>
      <c r="N135" s="8" t="s">
        <v>53</v>
      </c>
      <c r="O135" s="8" t="s">
        <v>51</v>
      </c>
      <c r="P135" s="8">
        <v>301231.43199999997</v>
      </c>
      <c r="Q135" s="12">
        <v>6126365.0949999997</v>
      </c>
      <c r="R135" s="13" t="s">
        <v>1013</v>
      </c>
    </row>
    <row r="136" spans="3:18">
      <c r="C136" s="8">
        <v>202200341</v>
      </c>
      <c r="D136" s="8">
        <v>8</v>
      </c>
      <c r="E136" s="8">
        <v>4</v>
      </c>
      <c r="F136" s="8">
        <v>115</v>
      </c>
      <c r="G136" s="9">
        <v>19</v>
      </c>
      <c r="H136" s="10">
        <v>44625.767696759256</v>
      </c>
      <c r="I136" s="10">
        <v>44625.816412037035</v>
      </c>
      <c r="J136" s="11">
        <v>1.17</v>
      </c>
      <c r="K136" s="9">
        <v>11</v>
      </c>
      <c r="L136" s="9" t="s">
        <v>4</v>
      </c>
      <c r="M136" s="8">
        <v>7301</v>
      </c>
      <c r="N136" s="8" t="s">
        <v>53</v>
      </c>
      <c r="O136" s="8" t="s">
        <v>51</v>
      </c>
      <c r="P136" s="8">
        <v>300127.47700000001</v>
      </c>
      <c r="Q136" s="12">
        <v>6125452.3150000004</v>
      </c>
      <c r="R136" s="13" t="s">
        <v>1015</v>
      </c>
    </row>
    <row r="137" spans="3:18">
      <c r="C137" s="8">
        <v>202200341</v>
      </c>
      <c r="D137" s="8">
        <v>8</v>
      </c>
      <c r="E137" s="8">
        <v>1</v>
      </c>
      <c r="F137" s="8">
        <v>45</v>
      </c>
      <c r="G137" s="9">
        <v>10</v>
      </c>
      <c r="H137" s="10">
        <v>44625.767696759256</v>
      </c>
      <c r="I137" s="10">
        <v>44625.82640046296</v>
      </c>
      <c r="J137" s="11">
        <v>1.41</v>
      </c>
      <c r="K137" s="9">
        <v>11</v>
      </c>
      <c r="L137" s="9" t="s">
        <v>4</v>
      </c>
      <c r="M137" s="8">
        <v>7301</v>
      </c>
      <c r="N137" s="8" t="s">
        <v>53</v>
      </c>
      <c r="O137" s="8" t="s">
        <v>51</v>
      </c>
      <c r="P137" s="8">
        <v>300127.47700000001</v>
      </c>
      <c r="Q137" s="12">
        <v>6125452.3150000004</v>
      </c>
      <c r="R137" s="13" t="s">
        <v>1015</v>
      </c>
    </row>
    <row r="138" spans="3:18">
      <c r="C138" s="8">
        <v>202200400</v>
      </c>
      <c r="D138" s="8">
        <v>8</v>
      </c>
      <c r="E138" s="8">
        <v>36</v>
      </c>
      <c r="F138" s="8">
        <v>1373</v>
      </c>
      <c r="G138" s="9">
        <v>345</v>
      </c>
      <c r="H138" s="10">
        <v>44643.574074074073</v>
      </c>
      <c r="I138" s="10">
        <v>44643.637731481482</v>
      </c>
      <c r="J138" s="11">
        <v>1.53</v>
      </c>
      <c r="K138" s="9">
        <v>1</v>
      </c>
      <c r="L138" s="9" t="s">
        <v>4</v>
      </c>
      <c r="M138" s="8">
        <v>7301</v>
      </c>
      <c r="N138" s="8" t="s">
        <v>53</v>
      </c>
      <c r="O138" s="8" t="s">
        <v>51</v>
      </c>
      <c r="P138" s="8">
        <v>299667.65500000003</v>
      </c>
      <c r="Q138" s="12">
        <v>6126982.4730000002</v>
      </c>
      <c r="R138" s="13" t="s">
        <v>1024</v>
      </c>
    </row>
    <row r="139" spans="3:18">
      <c r="C139" s="8">
        <v>202200400</v>
      </c>
      <c r="D139" s="8">
        <v>8</v>
      </c>
      <c r="E139" s="8">
        <v>20</v>
      </c>
      <c r="F139" s="8">
        <v>782</v>
      </c>
      <c r="G139" s="9">
        <v>126</v>
      </c>
      <c r="H139" s="10">
        <v>44643.578796296293</v>
      </c>
      <c r="I139" s="10">
        <v>44643.61346064815</v>
      </c>
      <c r="J139" s="11">
        <v>0.83</v>
      </c>
      <c r="K139" s="9">
        <v>1</v>
      </c>
      <c r="L139" s="9" t="s">
        <v>4</v>
      </c>
      <c r="M139" s="8">
        <v>7301</v>
      </c>
      <c r="N139" s="8" t="s">
        <v>53</v>
      </c>
      <c r="O139" s="8" t="s">
        <v>51</v>
      </c>
      <c r="P139" s="8">
        <v>299326.63199999998</v>
      </c>
      <c r="Q139" s="12">
        <v>6126814.4869999997</v>
      </c>
      <c r="R139" s="13" t="s">
        <v>1024</v>
      </c>
    </row>
    <row r="140" spans="3:18">
      <c r="C140" s="8">
        <v>202200400</v>
      </c>
      <c r="D140" s="8">
        <v>8</v>
      </c>
      <c r="E140" s="8">
        <v>1</v>
      </c>
      <c r="F140" s="8">
        <v>75</v>
      </c>
      <c r="G140" s="9">
        <v>22</v>
      </c>
      <c r="H140" s="10">
        <v>44643.578796296293</v>
      </c>
      <c r="I140" s="10">
        <v>44643.61346064815</v>
      </c>
      <c r="J140" s="11">
        <v>0.83</v>
      </c>
      <c r="K140" s="9">
        <v>1</v>
      </c>
      <c r="L140" s="9" t="s">
        <v>4</v>
      </c>
      <c r="M140" s="8">
        <v>7306</v>
      </c>
      <c r="N140" s="8" t="s">
        <v>60</v>
      </c>
      <c r="O140" s="8" t="s">
        <v>51</v>
      </c>
      <c r="P140" s="8">
        <v>299326.63199999998</v>
      </c>
      <c r="Q140" s="12">
        <v>6126814.4869999997</v>
      </c>
      <c r="R140" s="13" t="s">
        <v>1024</v>
      </c>
    </row>
    <row r="141" spans="3:18">
      <c r="C141" s="8">
        <v>202200455</v>
      </c>
      <c r="D141" s="8">
        <v>8</v>
      </c>
      <c r="E141" s="8">
        <v>4</v>
      </c>
      <c r="F141" s="8">
        <v>205</v>
      </c>
      <c r="G141" s="9">
        <v>47</v>
      </c>
      <c r="H141" s="10">
        <v>44647.634930555556</v>
      </c>
      <c r="I141" s="10">
        <v>44647.720335648148</v>
      </c>
      <c r="J141" s="11">
        <v>2.0499999999999998</v>
      </c>
      <c r="K141" s="9">
        <v>5</v>
      </c>
      <c r="L141" s="9" t="s">
        <v>4</v>
      </c>
      <c r="M141" s="8">
        <v>7301</v>
      </c>
      <c r="N141" s="8" t="s">
        <v>53</v>
      </c>
      <c r="O141" s="8" t="s">
        <v>51</v>
      </c>
      <c r="P141" s="8">
        <v>300725.76899999997</v>
      </c>
      <c r="Q141" s="12">
        <v>6126543.9519999996</v>
      </c>
      <c r="R141" s="13" t="s">
        <v>1035</v>
      </c>
    </row>
    <row r="142" spans="3:18">
      <c r="C142" s="8">
        <v>202201097</v>
      </c>
      <c r="D142" s="8">
        <v>8</v>
      </c>
      <c r="E142" s="8">
        <v>12</v>
      </c>
      <c r="F142" s="8">
        <v>435</v>
      </c>
      <c r="G142" s="9">
        <v>32</v>
      </c>
      <c r="H142" s="10">
        <v>44734.533391203702</v>
      </c>
      <c r="I142" s="10">
        <v>44734.549525462964</v>
      </c>
      <c r="J142" s="11">
        <v>0.39</v>
      </c>
      <c r="K142" s="9">
        <v>20</v>
      </c>
      <c r="L142" s="9" t="s">
        <v>4</v>
      </c>
      <c r="M142" s="8">
        <v>7301</v>
      </c>
      <c r="N142" s="8" t="s">
        <v>53</v>
      </c>
      <c r="O142" s="8" t="s">
        <v>51</v>
      </c>
      <c r="P142" s="8">
        <v>300773.15999999997</v>
      </c>
      <c r="Q142" s="12">
        <v>6127530.9759999998</v>
      </c>
      <c r="R142" s="13" t="s">
        <v>1105</v>
      </c>
    </row>
    <row r="143" spans="3:18">
      <c r="C143" s="8">
        <v>202201699</v>
      </c>
      <c r="D143" s="8">
        <v>8</v>
      </c>
      <c r="E143" s="8">
        <v>8</v>
      </c>
      <c r="F143" s="8">
        <v>133</v>
      </c>
      <c r="G143" s="9">
        <v>24</v>
      </c>
      <c r="H143" s="10">
        <v>44855.584027777775</v>
      </c>
      <c r="I143" s="10">
        <v>44855.644317129627</v>
      </c>
      <c r="J143" s="11">
        <v>1.45</v>
      </c>
      <c r="K143" s="9">
        <v>28</v>
      </c>
      <c r="L143" s="9" t="s">
        <v>4</v>
      </c>
      <c r="M143" s="8">
        <v>7301</v>
      </c>
      <c r="N143" s="8" t="s">
        <v>53</v>
      </c>
      <c r="O143" s="8" t="s">
        <v>51</v>
      </c>
      <c r="P143" s="8">
        <v>301231.43199999997</v>
      </c>
      <c r="Q143" s="12">
        <v>6126365.0949999997</v>
      </c>
      <c r="R143" s="13" t="s">
        <v>1162</v>
      </c>
    </row>
    <row r="144" spans="3:18">
      <c r="C144" s="8">
        <v>202201858</v>
      </c>
      <c r="D144" s="8">
        <v>8</v>
      </c>
      <c r="E144" s="8">
        <v>0</v>
      </c>
      <c r="F144" s="8">
        <v>0</v>
      </c>
      <c r="G144" s="9">
        <v>7</v>
      </c>
      <c r="H144" s="10">
        <v>44888.668182870373</v>
      </c>
      <c r="I144" s="10">
        <v>44888.781018518515</v>
      </c>
      <c r="J144" s="11">
        <v>2.71</v>
      </c>
      <c r="K144" s="9">
        <v>5</v>
      </c>
      <c r="L144" s="9" t="s">
        <v>4</v>
      </c>
      <c r="M144" s="8">
        <v>7301</v>
      </c>
      <c r="N144" s="8" t="s">
        <v>53</v>
      </c>
      <c r="O144" s="8" t="s">
        <v>275</v>
      </c>
      <c r="P144" s="8">
        <v>300062.99099999998</v>
      </c>
      <c r="Q144" s="12">
        <v>6126816.3650000002</v>
      </c>
      <c r="R144" s="13" t="s">
        <v>1174</v>
      </c>
    </row>
    <row r="145" spans="3:18">
      <c r="C145" s="8">
        <v>202202017</v>
      </c>
      <c r="D145" s="8">
        <v>8</v>
      </c>
      <c r="E145" s="8">
        <v>21</v>
      </c>
      <c r="F145" s="8">
        <v>827</v>
      </c>
      <c r="G145" s="9">
        <v>126</v>
      </c>
      <c r="H145" s="10">
        <v>44917.825416666667</v>
      </c>
      <c r="I145" s="10">
        <v>44917.849259259259</v>
      </c>
      <c r="J145" s="11">
        <v>0.56999999999999995</v>
      </c>
      <c r="K145" s="9">
        <v>5</v>
      </c>
      <c r="L145" s="9" t="s">
        <v>4</v>
      </c>
      <c r="M145" s="8">
        <v>7301</v>
      </c>
      <c r="N145" s="8" t="s">
        <v>53</v>
      </c>
      <c r="O145" s="8" t="s">
        <v>51</v>
      </c>
      <c r="P145" s="8">
        <v>299326.63199999998</v>
      </c>
      <c r="Q145" s="12">
        <v>6126814.4869999997</v>
      </c>
      <c r="R145" s="13" t="s">
        <v>1191</v>
      </c>
    </row>
    <row r="146" spans="3:18">
      <c r="C146" s="8">
        <v>202202017</v>
      </c>
      <c r="D146" s="8">
        <v>8</v>
      </c>
      <c r="E146" s="8">
        <v>41</v>
      </c>
      <c r="F146" s="8">
        <v>1683</v>
      </c>
      <c r="G146" s="9">
        <v>380</v>
      </c>
      <c r="H146" s="10">
        <v>44917.825416666667</v>
      </c>
      <c r="I146" s="10">
        <v>44917.858159722222</v>
      </c>
      <c r="J146" s="11">
        <v>0.79</v>
      </c>
      <c r="K146" s="9">
        <v>5</v>
      </c>
      <c r="L146" s="9" t="s">
        <v>4</v>
      </c>
      <c r="M146" s="8">
        <v>7301</v>
      </c>
      <c r="N146" s="8" t="s">
        <v>53</v>
      </c>
      <c r="O146" s="8" t="s">
        <v>51</v>
      </c>
      <c r="P146" s="8">
        <v>299667.65500000003</v>
      </c>
      <c r="Q146" s="12">
        <v>6126982.4730000002</v>
      </c>
      <c r="R146" s="13" t="s">
        <v>1191</v>
      </c>
    </row>
    <row r="147" spans="3:18">
      <c r="C147" s="8">
        <v>202202017</v>
      </c>
      <c r="D147" s="8">
        <v>8</v>
      </c>
      <c r="E147" s="8">
        <v>1</v>
      </c>
      <c r="F147" s="8">
        <v>75</v>
      </c>
      <c r="G147" s="9">
        <v>23</v>
      </c>
      <c r="H147" s="10">
        <v>44917.825416666667</v>
      </c>
      <c r="I147" s="10">
        <v>44917.849259259259</v>
      </c>
      <c r="J147" s="11">
        <v>0.56999999999999995</v>
      </c>
      <c r="K147" s="9">
        <v>5</v>
      </c>
      <c r="L147" s="9" t="s">
        <v>4</v>
      </c>
      <c r="M147" s="8">
        <v>7306</v>
      </c>
      <c r="N147" s="8" t="s">
        <v>60</v>
      </c>
      <c r="O147" s="8" t="s">
        <v>51</v>
      </c>
      <c r="P147" s="8">
        <v>299326.63199999998</v>
      </c>
      <c r="Q147" s="12">
        <v>6126814.4869999997</v>
      </c>
      <c r="R147" s="13" t="s">
        <v>1191</v>
      </c>
    </row>
    <row r="148" spans="3:18">
      <c r="C148" s="8">
        <v>202300568</v>
      </c>
      <c r="D148" s="8">
        <v>8</v>
      </c>
      <c r="E148" s="8">
        <v>0</v>
      </c>
      <c r="F148" s="8">
        <v>0</v>
      </c>
      <c r="G148" s="9">
        <v>33</v>
      </c>
      <c r="H148" s="10">
        <v>45048.830868055556</v>
      </c>
      <c r="I148" s="10">
        <v>45048.884293981479</v>
      </c>
      <c r="J148" s="11">
        <v>1.28</v>
      </c>
      <c r="K148" s="9">
        <v>26</v>
      </c>
      <c r="L148" s="9" t="s">
        <v>4</v>
      </c>
      <c r="M148" s="8">
        <v>7301</v>
      </c>
      <c r="N148" s="8" t="s">
        <v>53</v>
      </c>
      <c r="O148" s="8" t="s">
        <v>275</v>
      </c>
      <c r="P148" s="8"/>
      <c r="Q148" s="12"/>
      <c r="R148" s="13" t="s">
        <v>1242</v>
      </c>
    </row>
    <row r="149" spans="3:18">
      <c r="C149" s="8">
        <v>202301269</v>
      </c>
      <c r="D149" s="8">
        <v>8</v>
      </c>
      <c r="E149" s="8">
        <v>4</v>
      </c>
      <c r="F149" s="8">
        <v>1800</v>
      </c>
      <c r="G149" s="9">
        <v>5</v>
      </c>
      <c r="H149" s="10">
        <v>45158.499641203707</v>
      </c>
      <c r="I149" s="10">
        <v>45158.503344907411</v>
      </c>
      <c r="J149" s="11">
        <v>0.09</v>
      </c>
      <c r="K149" s="9">
        <v>9</v>
      </c>
      <c r="L149" s="9" t="s">
        <v>4</v>
      </c>
      <c r="M149" s="8">
        <v>7301</v>
      </c>
      <c r="N149" s="8" t="s">
        <v>53</v>
      </c>
      <c r="O149" s="8" t="s">
        <v>51</v>
      </c>
      <c r="P149" s="8"/>
      <c r="Q149" s="12"/>
      <c r="R149" s="13" t="s">
        <v>1306</v>
      </c>
    </row>
    <row r="150" spans="3:18">
      <c r="C150" s="8">
        <v>202301269</v>
      </c>
      <c r="D150" s="8">
        <v>8</v>
      </c>
      <c r="E150" s="8">
        <v>15</v>
      </c>
      <c r="F150" s="8">
        <v>9357</v>
      </c>
      <c r="G150" s="9">
        <v>15</v>
      </c>
      <c r="H150" s="10">
        <v>45158.499641203707</v>
      </c>
      <c r="I150" s="10">
        <v>45158.503344907411</v>
      </c>
      <c r="J150" s="11">
        <v>0.09</v>
      </c>
      <c r="K150" s="9">
        <v>9</v>
      </c>
      <c r="L150" s="9" t="s">
        <v>4</v>
      </c>
      <c r="M150" s="8">
        <v>7306</v>
      </c>
      <c r="N150" s="8" t="s">
        <v>60</v>
      </c>
      <c r="O150" s="8" t="s">
        <v>51</v>
      </c>
      <c r="P150" s="8"/>
      <c r="Q150" s="12"/>
      <c r="R150" s="13" t="s">
        <v>1306</v>
      </c>
    </row>
    <row r="151" spans="3:18">
      <c r="C151" s="8">
        <v>202301752</v>
      </c>
      <c r="D151" s="8">
        <v>8</v>
      </c>
      <c r="E151" s="8">
        <v>4</v>
      </c>
      <c r="F151" s="8">
        <v>1800</v>
      </c>
      <c r="G151" s="9">
        <v>5</v>
      </c>
      <c r="H151" s="10">
        <v>45209.425925925927</v>
      </c>
      <c r="I151" s="10">
        <v>45209.460277777776</v>
      </c>
      <c r="J151" s="11">
        <v>0.82</v>
      </c>
      <c r="K151" s="9">
        <v>20</v>
      </c>
      <c r="L151" s="9" t="s">
        <v>4</v>
      </c>
      <c r="M151" s="8">
        <v>7301</v>
      </c>
      <c r="N151" s="8" t="s">
        <v>53</v>
      </c>
      <c r="O151" s="8" t="s">
        <v>51</v>
      </c>
      <c r="P151" s="8"/>
      <c r="Q151" s="12"/>
      <c r="R151" s="13" t="s">
        <v>1345</v>
      </c>
    </row>
    <row r="152" spans="3:18">
      <c r="C152" s="8">
        <v>202301752</v>
      </c>
      <c r="D152" s="8">
        <v>8</v>
      </c>
      <c r="E152" s="8">
        <v>15</v>
      </c>
      <c r="F152" s="8">
        <v>9357</v>
      </c>
      <c r="G152" s="9">
        <v>15</v>
      </c>
      <c r="H152" s="10">
        <v>45209.425925925927</v>
      </c>
      <c r="I152" s="10">
        <v>45209.460277777776</v>
      </c>
      <c r="J152" s="11">
        <v>0.82</v>
      </c>
      <c r="K152" s="9">
        <v>20</v>
      </c>
      <c r="L152" s="9" t="s">
        <v>4</v>
      </c>
      <c r="M152" s="8">
        <v>7306</v>
      </c>
      <c r="N152" s="8" t="s">
        <v>60</v>
      </c>
      <c r="O152" s="8" t="s">
        <v>51</v>
      </c>
      <c r="P152" s="8"/>
      <c r="Q152" s="12"/>
      <c r="R152" s="13" t="s">
        <v>1345</v>
      </c>
    </row>
    <row r="153" spans="3:18">
      <c r="C153" s="8">
        <v>202301799</v>
      </c>
      <c r="D153" s="8">
        <v>8</v>
      </c>
      <c r="E153" s="8">
        <v>23</v>
      </c>
      <c r="F153" s="8">
        <v>875</v>
      </c>
      <c r="G153" s="9">
        <v>183</v>
      </c>
      <c r="H153" s="10">
        <v>45225.419317129628</v>
      </c>
      <c r="I153" s="10">
        <v>45225.58829861111</v>
      </c>
      <c r="J153" s="11">
        <v>4.0599999999999996</v>
      </c>
      <c r="K153" s="9">
        <v>24</v>
      </c>
      <c r="L153" s="9" t="s">
        <v>4</v>
      </c>
      <c r="M153" s="8">
        <v>7301</v>
      </c>
      <c r="N153" s="8" t="s">
        <v>53</v>
      </c>
      <c r="O153" s="8" t="s">
        <v>51</v>
      </c>
      <c r="P153" s="8"/>
      <c r="Q153" s="12"/>
      <c r="R153" s="13" t="s">
        <v>1349</v>
      </c>
    </row>
    <row r="154" spans="3:18">
      <c r="C154" s="8">
        <v>202301799</v>
      </c>
      <c r="D154" s="8">
        <v>8</v>
      </c>
      <c r="E154" s="8">
        <v>1</v>
      </c>
      <c r="F154" s="8">
        <v>75</v>
      </c>
      <c r="G154" s="9">
        <v>21</v>
      </c>
      <c r="H154" s="10">
        <v>45225.419317129628</v>
      </c>
      <c r="I154" s="10">
        <v>45225.58829861111</v>
      </c>
      <c r="J154" s="11">
        <v>4.0599999999999996</v>
      </c>
      <c r="K154" s="9">
        <v>24</v>
      </c>
      <c r="L154" s="9" t="s">
        <v>4</v>
      </c>
      <c r="M154" s="8">
        <v>7306</v>
      </c>
      <c r="N154" s="8" t="s">
        <v>60</v>
      </c>
      <c r="O154" s="8" t="s">
        <v>51</v>
      </c>
      <c r="P154" s="8"/>
      <c r="Q154" s="12"/>
      <c r="R154" s="13" t="s">
        <v>1349</v>
      </c>
    </row>
    <row r="155" spans="3:18">
      <c r="C155" s="8">
        <v>202301846</v>
      </c>
      <c r="D155" s="8">
        <v>8</v>
      </c>
      <c r="E155" s="8">
        <v>0</v>
      </c>
      <c r="F155" s="8">
        <v>0</v>
      </c>
      <c r="G155" s="9">
        <v>16</v>
      </c>
      <c r="H155" s="10">
        <v>45227.843368055554</v>
      </c>
      <c r="I155" s="10">
        <v>45227.869305555556</v>
      </c>
      <c r="J155" s="11">
        <v>0.62</v>
      </c>
      <c r="K155" s="9">
        <v>5</v>
      </c>
      <c r="L155" s="9" t="s">
        <v>4</v>
      </c>
      <c r="M155" s="8">
        <v>7301</v>
      </c>
      <c r="N155" s="8" t="s">
        <v>53</v>
      </c>
      <c r="O155" s="8" t="s">
        <v>275</v>
      </c>
      <c r="P155" s="8"/>
      <c r="Q155" s="12"/>
      <c r="R155" s="13" t="s">
        <v>1356</v>
      </c>
    </row>
    <row r="156" spans="3:18">
      <c r="C156" s="8">
        <v>202301898</v>
      </c>
      <c r="D156" s="8">
        <v>8</v>
      </c>
      <c r="E156" s="8">
        <v>40</v>
      </c>
      <c r="F156" s="8">
        <v>1633</v>
      </c>
      <c r="G156" s="9">
        <v>391</v>
      </c>
      <c r="H156" s="10">
        <v>45239.420624999999</v>
      </c>
      <c r="I156" s="10">
        <v>45239.665393518517</v>
      </c>
      <c r="J156" s="11">
        <v>5.87</v>
      </c>
      <c r="K156" s="9">
        <v>24</v>
      </c>
      <c r="L156" s="9" t="s">
        <v>4</v>
      </c>
      <c r="M156" s="8">
        <v>7301</v>
      </c>
      <c r="N156" s="8" t="s">
        <v>53</v>
      </c>
      <c r="O156" s="8" t="s">
        <v>51</v>
      </c>
      <c r="P156" s="8"/>
      <c r="Q156" s="12"/>
      <c r="R156" s="13" t="s">
        <v>1360</v>
      </c>
    </row>
    <row r="157" spans="3:18">
      <c r="C157" s="8">
        <v>202301938</v>
      </c>
      <c r="D157" s="8">
        <v>8</v>
      </c>
      <c r="E157" s="8">
        <v>9</v>
      </c>
      <c r="F157" s="8">
        <v>163</v>
      </c>
      <c r="G157" s="9">
        <v>24</v>
      </c>
      <c r="H157" s="10">
        <v>45240.606909722221</v>
      </c>
      <c r="I157" s="10">
        <v>45240.632708333331</v>
      </c>
      <c r="J157" s="11">
        <v>0.62</v>
      </c>
      <c r="K157" s="9">
        <v>5</v>
      </c>
      <c r="L157" s="9" t="s">
        <v>4</v>
      </c>
      <c r="M157" s="8">
        <v>7301</v>
      </c>
      <c r="N157" s="8" t="s">
        <v>53</v>
      </c>
      <c r="O157" s="8" t="s">
        <v>51</v>
      </c>
      <c r="P157" s="8"/>
      <c r="Q157" s="12"/>
      <c r="R157" s="13" t="s">
        <v>1362</v>
      </c>
    </row>
    <row r="158" spans="3:18">
      <c r="C158" s="8">
        <v>202400009</v>
      </c>
      <c r="D158" s="8">
        <v>8</v>
      </c>
      <c r="E158" s="8">
        <v>5</v>
      </c>
      <c r="F158" s="8">
        <v>180</v>
      </c>
      <c r="G158" s="9">
        <v>31</v>
      </c>
      <c r="H158" s="10">
        <v>45294.322395833333</v>
      </c>
      <c r="I158" s="10">
        <v>45294.383460648147</v>
      </c>
      <c r="J158" s="11">
        <v>1.47</v>
      </c>
      <c r="K158" s="9">
        <v>5</v>
      </c>
      <c r="L158" s="9" t="s">
        <v>4</v>
      </c>
      <c r="M158" s="8">
        <v>7301</v>
      </c>
      <c r="N158" s="8" t="s">
        <v>53</v>
      </c>
      <c r="O158" s="8" t="s">
        <v>51</v>
      </c>
      <c r="P158" s="8"/>
      <c r="Q158" s="12"/>
      <c r="R158" s="13" t="s">
        <v>1377</v>
      </c>
    </row>
    <row r="159" spans="3:18">
      <c r="C159" s="8">
        <v>202400013</v>
      </c>
      <c r="D159" s="8">
        <v>8</v>
      </c>
      <c r="E159" s="8">
        <v>1</v>
      </c>
      <c r="F159" s="8">
        <v>75</v>
      </c>
      <c r="G159" s="9">
        <v>19</v>
      </c>
      <c r="H159" s="10">
        <v>45294.848043981481</v>
      </c>
      <c r="I159" s="10">
        <v>45294.875</v>
      </c>
      <c r="J159" s="11">
        <v>0.65</v>
      </c>
      <c r="K159" s="9">
        <v>5</v>
      </c>
      <c r="L159" s="9" t="s">
        <v>4</v>
      </c>
      <c r="M159" s="8">
        <v>7301</v>
      </c>
      <c r="N159" s="8" t="s">
        <v>53</v>
      </c>
      <c r="O159" s="8" t="s">
        <v>51</v>
      </c>
      <c r="P159" s="8"/>
      <c r="Q159" s="12"/>
      <c r="R159" s="13" t="s">
        <v>1378</v>
      </c>
    </row>
    <row r="160" spans="3:18">
      <c r="C160" s="8">
        <v>202400067</v>
      </c>
      <c r="D160" s="8">
        <v>8</v>
      </c>
      <c r="E160" s="8">
        <v>9</v>
      </c>
      <c r="F160" s="8">
        <v>163</v>
      </c>
      <c r="G160" s="9">
        <v>24</v>
      </c>
      <c r="H160" s="10">
        <v>45307.670370370368</v>
      </c>
      <c r="I160" s="10">
        <v>45307.699293981481</v>
      </c>
      <c r="J160" s="11">
        <v>0.69</v>
      </c>
      <c r="K160" s="9">
        <v>4</v>
      </c>
      <c r="L160" s="9" t="s">
        <v>4</v>
      </c>
      <c r="M160" s="8">
        <v>7301</v>
      </c>
      <c r="N160" s="8" t="s">
        <v>53</v>
      </c>
      <c r="O160" s="8" t="s">
        <v>51</v>
      </c>
      <c r="P160" s="8"/>
      <c r="Q160" s="12"/>
      <c r="R160" s="13" t="s">
        <v>1379</v>
      </c>
    </row>
    <row r="161" spans="3:18">
      <c r="C161" s="8">
        <v>202400103</v>
      </c>
      <c r="D161" s="8">
        <v>8</v>
      </c>
      <c r="E161" s="8">
        <v>4</v>
      </c>
      <c r="F161" s="8">
        <v>300</v>
      </c>
      <c r="G161" s="9">
        <v>42</v>
      </c>
      <c r="H161" s="10">
        <v>45323.377083333333</v>
      </c>
      <c r="I161" s="10">
        <v>45323.611805555556</v>
      </c>
      <c r="J161" s="11">
        <v>5.63</v>
      </c>
      <c r="K161" s="9">
        <v>25</v>
      </c>
      <c r="L161" s="9" t="s">
        <v>4</v>
      </c>
      <c r="M161" s="8">
        <v>7301</v>
      </c>
      <c r="N161" s="8" t="s">
        <v>53</v>
      </c>
      <c r="O161" s="8" t="s">
        <v>51</v>
      </c>
      <c r="P161" s="8"/>
      <c r="Q161" s="12"/>
      <c r="R161" s="13" t="s">
        <v>1381</v>
      </c>
    </row>
    <row r="162" spans="3:18">
      <c r="C162" s="8">
        <v>202400226</v>
      </c>
      <c r="D162" s="8">
        <v>8</v>
      </c>
      <c r="E162" s="8">
        <v>5</v>
      </c>
      <c r="F162" s="8">
        <v>180</v>
      </c>
      <c r="G162" s="9">
        <v>31</v>
      </c>
      <c r="H162" s="10">
        <v>45334.565497685187</v>
      </c>
      <c r="I162" s="10">
        <v>45334.618888888886</v>
      </c>
      <c r="J162" s="11">
        <v>1.28</v>
      </c>
      <c r="K162" s="9">
        <v>5</v>
      </c>
      <c r="L162" s="9" t="s">
        <v>4</v>
      </c>
      <c r="M162" s="8">
        <v>7301</v>
      </c>
      <c r="N162" s="8" t="s">
        <v>53</v>
      </c>
      <c r="O162" s="8" t="s">
        <v>51</v>
      </c>
      <c r="P162" s="8"/>
      <c r="Q162" s="12"/>
      <c r="R162" s="13" t="s">
        <v>1390</v>
      </c>
    </row>
    <row r="163" spans="3:18">
      <c r="C163" s="8">
        <v>202400282</v>
      </c>
      <c r="D163" s="8">
        <v>8</v>
      </c>
      <c r="E163" s="8">
        <v>3</v>
      </c>
      <c r="F163" s="8">
        <v>195</v>
      </c>
      <c r="G163" s="9">
        <v>65</v>
      </c>
      <c r="H163" s="10">
        <v>45344.620567129627</v>
      </c>
      <c r="I163" s="10">
        <v>45344.671342592592</v>
      </c>
      <c r="J163" s="11">
        <v>1.22</v>
      </c>
      <c r="K163" s="9">
        <v>5</v>
      </c>
      <c r="L163" s="9" t="s">
        <v>4</v>
      </c>
      <c r="M163" s="8">
        <v>7301</v>
      </c>
      <c r="N163" s="8" t="s">
        <v>53</v>
      </c>
      <c r="O163" s="8" t="s">
        <v>51</v>
      </c>
      <c r="P163" s="8"/>
      <c r="Q163" s="12"/>
      <c r="R163" s="13" t="s">
        <v>1393</v>
      </c>
    </row>
    <row r="164" spans="3:18">
      <c r="C164" s="8">
        <v>202400387</v>
      </c>
      <c r="D164" s="8">
        <v>8</v>
      </c>
      <c r="E164" s="8">
        <v>62</v>
      </c>
      <c r="F164" s="8">
        <v>2555</v>
      </c>
      <c r="G164" s="9">
        <v>536</v>
      </c>
      <c r="H164" s="10">
        <v>45364.987893518519</v>
      </c>
      <c r="I164" s="10">
        <v>45365.010567129626</v>
      </c>
      <c r="J164" s="11">
        <v>0.54</v>
      </c>
      <c r="K164" s="9">
        <v>1</v>
      </c>
      <c r="L164" s="9" t="s">
        <v>4</v>
      </c>
      <c r="M164" s="8">
        <v>7301</v>
      </c>
      <c r="N164" s="8" t="s">
        <v>53</v>
      </c>
      <c r="O164" s="8" t="s">
        <v>51</v>
      </c>
      <c r="P164" s="8"/>
      <c r="Q164" s="12"/>
      <c r="R164" s="13" t="s">
        <v>1399</v>
      </c>
    </row>
    <row r="165" spans="3:18">
      <c r="C165" s="8">
        <v>202400387</v>
      </c>
      <c r="D165" s="8">
        <v>8</v>
      </c>
      <c r="E165" s="8">
        <v>1</v>
      </c>
      <c r="F165" s="8">
        <v>75</v>
      </c>
      <c r="G165" s="9">
        <v>22</v>
      </c>
      <c r="H165" s="10">
        <v>45364.987893518519</v>
      </c>
      <c r="I165" s="10">
        <v>45365.010567129626</v>
      </c>
      <c r="J165" s="11">
        <v>0.54</v>
      </c>
      <c r="K165" s="9">
        <v>1</v>
      </c>
      <c r="L165" s="9" t="s">
        <v>4</v>
      </c>
      <c r="M165" s="8">
        <v>7306</v>
      </c>
      <c r="N165" s="8" t="s">
        <v>60</v>
      </c>
      <c r="O165" s="8" t="s">
        <v>51</v>
      </c>
      <c r="P165" s="8"/>
      <c r="Q165" s="12"/>
      <c r="R165" s="13" t="s">
        <v>1399</v>
      </c>
    </row>
    <row r="166" spans="3:18">
      <c r="C166" s="8">
        <v>202400473</v>
      </c>
      <c r="D166" s="8">
        <v>8</v>
      </c>
      <c r="E166" s="8">
        <v>0</v>
      </c>
      <c r="F166" s="8">
        <v>0</v>
      </c>
      <c r="G166" s="9">
        <v>19</v>
      </c>
      <c r="H166" s="10">
        <v>45386.592638888891</v>
      </c>
      <c r="I166" s="10">
        <v>45386.716307870367</v>
      </c>
      <c r="J166" s="11">
        <v>2.97</v>
      </c>
      <c r="K166" s="9">
        <v>30</v>
      </c>
      <c r="L166" s="9" t="s">
        <v>4</v>
      </c>
      <c r="M166" s="8">
        <v>7301</v>
      </c>
      <c r="N166" s="8" t="s">
        <v>53</v>
      </c>
      <c r="O166" s="8" t="s">
        <v>275</v>
      </c>
      <c r="P166" s="8"/>
      <c r="Q166" s="12"/>
      <c r="R166" s="13" t="s">
        <v>1405</v>
      </c>
    </row>
    <row r="167" spans="3:18">
      <c r="C167" s="8">
        <v>202400554</v>
      </c>
      <c r="D167" s="8">
        <v>8</v>
      </c>
      <c r="E167" s="8">
        <v>3</v>
      </c>
      <c r="F167" s="8">
        <v>90</v>
      </c>
      <c r="G167" s="9">
        <v>23</v>
      </c>
      <c r="H167" s="10">
        <v>45408.795613425929</v>
      </c>
      <c r="I167" s="10">
        <v>45408.859837962962</v>
      </c>
      <c r="J167" s="11">
        <v>1.54</v>
      </c>
      <c r="K167" s="9">
        <v>10</v>
      </c>
      <c r="L167" s="9" t="s">
        <v>4</v>
      </c>
      <c r="M167" s="8">
        <v>7301</v>
      </c>
      <c r="N167" s="8" t="s">
        <v>53</v>
      </c>
      <c r="O167" s="8" t="s">
        <v>51</v>
      </c>
      <c r="P167" s="8"/>
      <c r="Q167" s="12"/>
      <c r="R167" s="13" t="s">
        <v>1410</v>
      </c>
    </row>
    <row r="168" spans="3:18">
      <c r="C168" s="8">
        <v>202400676</v>
      </c>
      <c r="D168" s="8">
        <v>8</v>
      </c>
      <c r="E168" s="8">
        <v>14</v>
      </c>
      <c r="F168" s="8">
        <v>760</v>
      </c>
      <c r="G168" s="9">
        <v>46</v>
      </c>
      <c r="H168" s="10">
        <v>45419.796909722223</v>
      </c>
      <c r="I168" s="10">
        <v>45419.842604166668</v>
      </c>
      <c r="J168" s="11">
        <v>1.1000000000000001</v>
      </c>
      <c r="K168" s="9">
        <v>28</v>
      </c>
      <c r="L168" s="9" t="s">
        <v>4</v>
      </c>
      <c r="M168" s="8">
        <v>7301</v>
      </c>
      <c r="N168" s="8" t="s">
        <v>53</v>
      </c>
      <c r="O168" s="8" t="s">
        <v>51</v>
      </c>
      <c r="P168" s="8"/>
      <c r="Q168" s="12"/>
      <c r="R168" s="13" t="s">
        <v>1419</v>
      </c>
    </row>
    <row r="169" spans="3:18">
      <c r="C169" s="8">
        <v>202400790</v>
      </c>
      <c r="D169" s="8">
        <v>8</v>
      </c>
      <c r="E169" s="8">
        <v>2</v>
      </c>
      <c r="F169" s="8">
        <v>150</v>
      </c>
      <c r="G169" s="9">
        <v>30</v>
      </c>
      <c r="H169" s="10">
        <v>45439.560219907406</v>
      </c>
      <c r="I169" s="10">
        <v>45439.614236111112</v>
      </c>
      <c r="J169" s="11">
        <v>1.3</v>
      </c>
      <c r="K169" s="9">
        <v>5</v>
      </c>
      <c r="L169" s="9" t="s">
        <v>4</v>
      </c>
      <c r="M169" s="8">
        <v>7306</v>
      </c>
      <c r="N169" s="8" t="s">
        <v>60</v>
      </c>
      <c r="O169" s="8" t="s">
        <v>51</v>
      </c>
      <c r="P169" s="8"/>
      <c r="Q169" s="12"/>
      <c r="R169" s="13" t="s">
        <v>1426</v>
      </c>
    </row>
    <row r="170" spans="3:18">
      <c r="C170" s="8">
        <v>202400802</v>
      </c>
      <c r="D170" s="8">
        <v>8</v>
      </c>
      <c r="E170" s="8">
        <v>0</v>
      </c>
      <c r="F170" s="8">
        <v>0</v>
      </c>
      <c r="G170" s="9">
        <v>33</v>
      </c>
      <c r="H170" s="10">
        <v>45441.523495370369</v>
      </c>
      <c r="I170" s="10">
        <v>45441.586539351854</v>
      </c>
      <c r="J170" s="11">
        <v>1.51</v>
      </c>
      <c r="K170" s="9">
        <v>26</v>
      </c>
      <c r="L170" s="9" t="s">
        <v>4</v>
      </c>
      <c r="M170" s="8">
        <v>7301</v>
      </c>
      <c r="N170" s="8" t="s">
        <v>53</v>
      </c>
      <c r="O170" s="8" t="s">
        <v>275</v>
      </c>
      <c r="P170" s="8"/>
      <c r="Q170" s="12"/>
      <c r="R170" s="13" t="s">
        <v>1427</v>
      </c>
    </row>
    <row r="171" spans="3:18">
      <c r="C171" s="8">
        <v>202400878</v>
      </c>
      <c r="D171" s="8">
        <v>8</v>
      </c>
      <c r="E171" s="8">
        <v>9</v>
      </c>
      <c r="F171" s="8">
        <v>170</v>
      </c>
      <c r="G171" s="9">
        <v>22</v>
      </c>
      <c r="H171" s="10">
        <v>45451.829861111109</v>
      </c>
      <c r="I171" s="10">
        <v>45451.866377314815</v>
      </c>
      <c r="J171" s="11">
        <v>0.88</v>
      </c>
      <c r="K171" s="9">
        <v>4</v>
      </c>
      <c r="L171" s="9" t="s">
        <v>4</v>
      </c>
      <c r="M171" s="8">
        <v>7301</v>
      </c>
      <c r="N171" s="8" t="s">
        <v>53</v>
      </c>
      <c r="O171" s="8" t="s">
        <v>51</v>
      </c>
      <c r="P171" s="8"/>
      <c r="Q171" s="12"/>
      <c r="R171" s="13" t="s">
        <v>1438</v>
      </c>
    </row>
    <row r="172" spans="3:18">
      <c r="C172" s="8">
        <v>202401681</v>
      </c>
      <c r="D172" s="8">
        <v>8</v>
      </c>
      <c r="E172" s="8">
        <v>11</v>
      </c>
      <c r="F172" s="8">
        <v>705</v>
      </c>
      <c r="G172" s="9">
        <v>46</v>
      </c>
      <c r="H172" s="10">
        <v>45550.938958333332</v>
      </c>
      <c r="I172" s="10">
        <v>45550.971307870372</v>
      </c>
      <c r="J172" s="11">
        <v>0.78</v>
      </c>
      <c r="K172" s="9">
        <v>5</v>
      </c>
      <c r="L172" s="9" t="s">
        <v>4</v>
      </c>
      <c r="M172" s="8">
        <v>7301</v>
      </c>
      <c r="N172" s="8" t="s">
        <v>53</v>
      </c>
      <c r="O172" s="8" t="s">
        <v>51</v>
      </c>
      <c r="P172" s="8"/>
      <c r="Q172" s="12"/>
      <c r="R172" s="13" t="s">
        <v>1529</v>
      </c>
    </row>
    <row r="173" spans="3:18">
      <c r="C173" s="8">
        <v>202401798</v>
      </c>
      <c r="D173" s="8">
        <v>8</v>
      </c>
      <c r="E173" s="8">
        <v>13</v>
      </c>
      <c r="F173" s="8">
        <v>480</v>
      </c>
      <c r="G173" s="9">
        <v>34</v>
      </c>
      <c r="H173" s="10">
        <v>45578.37939814815</v>
      </c>
      <c r="I173" s="10">
        <v>45578.418217592596</v>
      </c>
      <c r="J173" s="11">
        <v>0.93</v>
      </c>
      <c r="K173" s="9">
        <v>28</v>
      </c>
      <c r="L173" s="9" t="s">
        <v>4</v>
      </c>
      <c r="M173" s="8">
        <v>7301</v>
      </c>
      <c r="N173" s="8" t="s">
        <v>53</v>
      </c>
      <c r="O173" s="8" t="s">
        <v>51</v>
      </c>
      <c r="P173" s="8"/>
      <c r="Q173" s="12"/>
      <c r="R173" s="13" t="s">
        <v>1535</v>
      </c>
    </row>
    <row r="174" spans="3:18">
      <c r="C174" s="8">
        <v>202401864</v>
      </c>
      <c r="D174" s="8">
        <v>8</v>
      </c>
      <c r="E174" s="8">
        <v>22</v>
      </c>
      <c r="F174" s="8">
        <v>1030</v>
      </c>
      <c r="G174" s="9">
        <v>157</v>
      </c>
      <c r="H174" s="10">
        <v>45591.812071759261</v>
      </c>
      <c r="I174" s="10">
        <v>45591.852060185185</v>
      </c>
      <c r="J174" s="11">
        <v>0.96</v>
      </c>
      <c r="K174" s="9">
        <v>17</v>
      </c>
      <c r="L174" s="9" t="s">
        <v>4</v>
      </c>
      <c r="M174" s="8">
        <v>7301</v>
      </c>
      <c r="N174" s="8" t="s">
        <v>53</v>
      </c>
      <c r="O174" s="8" t="s">
        <v>51</v>
      </c>
      <c r="P174" s="8"/>
      <c r="Q174" s="12"/>
      <c r="R174" s="13" t="s">
        <v>1541</v>
      </c>
    </row>
    <row r="175" spans="3:18">
      <c r="C175" s="8">
        <v>202500076</v>
      </c>
      <c r="D175" s="8">
        <v>8</v>
      </c>
      <c r="E175" s="8">
        <v>10</v>
      </c>
      <c r="F175" s="8">
        <v>185</v>
      </c>
      <c r="G175" s="9">
        <v>24</v>
      </c>
      <c r="H175" s="10">
        <v>45672.782025462962</v>
      </c>
      <c r="I175" s="10">
        <v>45672.81181712963</v>
      </c>
      <c r="J175" s="11">
        <v>0.72</v>
      </c>
      <c r="K175" s="9">
        <v>5</v>
      </c>
      <c r="L175" s="9" t="s">
        <v>4</v>
      </c>
      <c r="M175" s="8">
        <v>7301</v>
      </c>
      <c r="N175" s="8" t="s">
        <v>53</v>
      </c>
      <c r="O175" s="8" t="s">
        <v>51</v>
      </c>
      <c r="P175" s="8"/>
      <c r="Q175" s="12"/>
      <c r="R175" s="13" t="s">
        <v>1563</v>
      </c>
    </row>
    <row r="176" spans="3:18">
      <c r="C176" s="8">
        <v>202500139</v>
      </c>
      <c r="D176" s="8">
        <v>8</v>
      </c>
      <c r="E176" s="8">
        <v>1</v>
      </c>
      <c r="F176" s="8">
        <v>45</v>
      </c>
      <c r="G176" s="9">
        <v>37</v>
      </c>
      <c r="H176" s="10">
        <v>45687.631481481483</v>
      </c>
      <c r="I176" s="10">
        <v>45687.666666666664</v>
      </c>
      <c r="J176" s="11">
        <v>0.84</v>
      </c>
      <c r="K176" s="9">
        <v>30</v>
      </c>
      <c r="L176" s="9" t="s">
        <v>4</v>
      </c>
      <c r="M176" s="8">
        <v>7301</v>
      </c>
      <c r="N176" s="8" t="s">
        <v>53</v>
      </c>
      <c r="O176" s="8" t="s">
        <v>51</v>
      </c>
      <c r="P176" s="8"/>
      <c r="Q176" s="12"/>
      <c r="R176" s="13" t="s">
        <v>1568</v>
      </c>
    </row>
    <row r="177" spans="3:18">
      <c r="C177" s="8">
        <v>202500139</v>
      </c>
      <c r="D177" s="8">
        <v>8</v>
      </c>
      <c r="E177" s="8">
        <v>0</v>
      </c>
      <c r="F177" s="8">
        <v>0</v>
      </c>
      <c r="G177" s="9">
        <v>7</v>
      </c>
      <c r="H177" s="10">
        <v>45687.631481481483</v>
      </c>
      <c r="I177" s="10">
        <v>45687.666666666664</v>
      </c>
      <c r="J177" s="11">
        <v>0.84</v>
      </c>
      <c r="K177" s="9">
        <v>30</v>
      </c>
      <c r="L177" s="9" t="s">
        <v>4</v>
      </c>
      <c r="M177" s="8">
        <v>7306</v>
      </c>
      <c r="N177" s="8" t="s">
        <v>60</v>
      </c>
      <c r="O177" s="8" t="s">
        <v>51</v>
      </c>
      <c r="P177" s="8"/>
      <c r="Q177" s="12"/>
      <c r="R177" s="13" t="s">
        <v>1568</v>
      </c>
    </row>
    <row r="178" spans="3:18">
      <c r="C178" s="8">
        <v>202500165</v>
      </c>
      <c r="D178" s="8">
        <v>8</v>
      </c>
      <c r="E178" s="8">
        <v>0</v>
      </c>
      <c r="F178" s="8">
        <v>0</v>
      </c>
      <c r="G178" s="9">
        <v>2</v>
      </c>
      <c r="H178" s="10">
        <v>45695.914930555555</v>
      </c>
      <c r="I178" s="10">
        <v>45695.955578703702</v>
      </c>
      <c r="J178" s="11">
        <v>0.98</v>
      </c>
      <c r="K178" s="9">
        <v>26</v>
      </c>
      <c r="L178" s="9" t="s">
        <v>4</v>
      </c>
      <c r="M178" s="8">
        <v>7301</v>
      </c>
      <c r="N178" s="8" t="s">
        <v>53</v>
      </c>
      <c r="O178" s="8" t="s">
        <v>275</v>
      </c>
      <c r="P178" s="8"/>
      <c r="Q178" s="12"/>
      <c r="R178" s="13" t="s">
        <v>1570</v>
      </c>
    </row>
    <row r="179" spans="3:18">
      <c r="C179" s="8">
        <v>202500165</v>
      </c>
      <c r="D179" s="8">
        <v>8</v>
      </c>
      <c r="E179" s="8">
        <v>0</v>
      </c>
      <c r="F179" s="8">
        <v>0</v>
      </c>
      <c r="G179" s="9">
        <v>5</v>
      </c>
      <c r="H179" s="10">
        <v>45695.914930555555</v>
      </c>
      <c r="I179" s="10">
        <v>45695.955578703702</v>
      </c>
      <c r="J179" s="11">
        <v>0.98</v>
      </c>
      <c r="K179" s="9">
        <v>26</v>
      </c>
      <c r="L179" s="9" t="s">
        <v>4</v>
      </c>
      <c r="M179" s="8">
        <v>7306</v>
      </c>
      <c r="N179" s="8" t="s">
        <v>60</v>
      </c>
      <c r="O179" s="8" t="s">
        <v>275</v>
      </c>
      <c r="P179" s="8"/>
      <c r="Q179" s="12"/>
      <c r="R179" s="13" t="s">
        <v>1570</v>
      </c>
    </row>
    <row r="180" spans="3:18">
      <c r="C180" s="8">
        <v>202500206</v>
      </c>
      <c r="D180" s="8">
        <v>8</v>
      </c>
      <c r="E180" s="8">
        <v>14</v>
      </c>
      <c r="F180" s="8">
        <v>760</v>
      </c>
      <c r="G180" s="9">
        <v>52</v>
      </c>
      <c r="H180" s="10">
        <v>45705.703310185185</v>
      </c>
      <c r="I180" s="10">
        <v>45705.750763888886</v>
      </c>
      <c r="J180" s="11">
        <v>1.1399999999999999</v>
      </c>
      <c r="K180" s="9">
        <v>5</v>
      </c>
      <c r="L180" s="9" t="s">
        <v>4</v>
      </c>
      <c r="M180" s="8">
        <v>7301</v>
      </c>
      <c r="N180" s="8" t="s">
        <v>53</v>
      </c>
      <c r="O180" s="8" t="s">
        <v>51</v>
      </c>
      <c r="P180" s="8"/>
      <c r="Q180" s="12"/>
      <c r="R180" s="13" t="s">
        <v>1577</v>
      </c>
    </row>
    <row r="181" spans="3:18">
      <c r="C181" s="8">
        <v>202500293</v>
      </c>
      <c r="D181" s="8">
        <v>8</v>
      </c>
      <c r="E181" s="8">
        <v>35</v>
      </c>
      <c r="F181" s="8">
        <v>1760</v>
      </c>
      <c r="G181" s="9">
        <v>398</v>
      </c>
      <c r="H181" s="10">
        <v>45726.667847222219</v>
      </c>
      <c r="I181" s="10">
        <v>45726.720277777778</v>
      </c>
      <c r="J181" s="11">
        <v>1.26</v>
      </c>
      <c r="K181" s="9">
        <v>5</v>
      </c>
      <c r="L181" s="9" t="s">
        <v>4</v>
      </c>
      <c r="M181" s="8">
        <v>7301</v>
      </c>
      <c r="N181" s="8" t="s">
        <v>53</v>
      </c>
      <c r="O181" s="8" t="s">
        <v>51</v>
      </c>
      <c r="P181" s="8"/>
      <c r="Q181" s="12"/>
      <c r="R181" s="13" t="s">
        <v>1589</v>
      </c>
    </row>
    <row r="182" spans="3:18">
      <c r="C182" s="8">
        <v>202500293</v>
      </c>
      <c r="D182" s="8">
        <v>8</v>
      </c>
      <c r="E182" s="8">
        <v>10</v>
      </c>
      <c r="F182" s="8">
        <v>185</v>
      </c>
      <c r="G182" s="9">
        <v>23</v>
      </c>
      <c r="H182" s="10">
        <v>45726.667847222219</v>
      </c>
      <c r="I182" s="10">
        <v>45726.733819444446</v>
      </c>
      <c r="J182" s="11">
        <v>1.58</v>
      </c>
      <c r="K182" s="9">
        <v>5</v>
      </c>
      <c r="L182" s="9" t="s">
        <v>4</v>
      </c>
      <c r="M182" s="8">
        <v>7301</v>
      </c>
      <c r="N182" s="8" t="s">
        <v>53</v>
      </c>
      <c r="O182" s="8" t="s">
        <v>51</v>
      </c>
      <c r="P182" s="8"/>
      <c r="Q182" s="12"/>
      <c r="R182" s="13" t="s">
        <v>1589</v>
      </c>
    </row>
    <row r="183" spans="3:18">
      <c r="C183" s="8">
        <v>202501265</v>
      </c>
      <c r="D183" s="8">
        <v>8</v>
      </c>
      <c r="E183" s="8">
        <v>23</v>
      </c>
      <c r="F183" s="8">
        <v>1060</v>
      </c>
      <c r="G183" s="9">
        <v>161</v>
      </c>
      <c r="H183" s="10">
        <v>45939.559259259258</v>
      </c>
      <c r="I183" s="10">
        <v>45939.7109375</v>
      </c>
      <c r="J183" s="11">
        <v>3.64</v>
      </c>
      <c r="K183" s="9">
        <v>17</v>
      </c>
      <c r="L183" s="9" t="s">
        <v>4</v>
      </c>
      <c r="M183" s="8">
        <v>7301</v>
      </c>
      <c r="N183" s="8" t="s">
        <v>53</v>
      </c>
      <c r="O183" s="8" t="s">
        <v>51</v>
      </c>
      <c r="P183" s="8"/>
      <c r="Q183" s="12"/>
      <c r="R183" s="13" t="s">
        <v>1638</v>
      </c>
    </row>
  </sheetData>
  <sortState xmlns:xlrd2="http://schemas.microsoft.com/office/spreadsheetml/2017/richdata2" ref="C5:R183">
    <sortCondition ref="L5:L183"/>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4ED2-3429-4FFA-AB2A-4FA9EF1EF1AC}">
  <dimension ref="C3:AI419"/>
  <sheetViews>
    <sheetView topLeftCell="H1" workbookViewId="0">
      <selection activeCell="AJ8" sqref="AG4:AJ8"/>
    </sheetView>
  </sheetViews>
  <sheetFormatPr defaultColWidth="9.140625" defaultRowHeight="15"/>
  <cols>
    <col min="3" max="3" width="14.140625" customWidth="1"/>
    <col min="4" max="4" width="15.7109375" customWidth="1"/>
    <col min="5" max="5" width="16.85546875" customWidth="1"/>
    <col min="7" max="7" width="10.7109375" customWidth="1"/>
    <col min="8" max="8" width="18" customWidth="1"/>
    <col min="9" max="9" width="17" customWidth="1"/>
    <col min="10" max="10" width="14.28515625" customWidth="1"/>
    <col min="11" max="11" width="11.85546875" customWidth="1"/>
    <col min="12" max="12" width="13.7109375" customWidth="1"/>
    <col min="13" max="13" width="12.85546875" customWidth="1"/>
    <col min="14" max="14" width="12.42578125" customWidth="1"/>
    <col min="15" max="15" width="11.140625" customWidth="1"/>
    <col min="16" max="16" width="11.42578125" customWidth="1"/>
    <col min="17" max="17" width="14.28515625" customWidth="1"/>
    <col min="18" max="18" width="15.5703125" customWidth="1"/>
    <col min="34" max="34" width="17.140625" customWidth="1"/>
    <col min="35" max="35" width="16.28515625" customWidth="1"/>
  </cols>
  <sheetData>
    <row r="3" spans="3:35">
      <c r="C3" s="45" t="s">
        <v>32</v>
      </c>
      <c r="D3" s="45" t="s">
        <v>20</v>
      </c>
      <c r="E3" s="45" t="s">
        <v>33</v>
      </c>
      <c r="F3" s="45" t="s">
        <v>34</v>
      </c>
      <c r="G3" s="46" t="s">
        <v>35</v>
      </c>
      <c r="H3" s="45" t="s">
        <v>36</v>
      </c>
      <c r="I3" s="45" t="s">
        <v>37</v>
      </c>
      <c r="J3" s="46" t="s">
        <v>38</v>
      </c>
      <c r="K3" s="46" t="s">
        <v>39</v>
      </c>
      <c r="L3" s="46" t="s">
        <v>40</v>
      </c>
      <c r="M3" s="46" t="s">
        <v>41</v>
      </c>
      <c r="N3" s="45" t="s">
        <v>42</v>
      </c>
      <c r="O3" s="45" t="s">
        <v>43</v>
      </c>
      <c r="P3" s="45" t="s">
        <v>44</v>
      </c>
      <c r="Q3" s="47" t="s">
        <v>45</v>
      </c>
      <c r="R3" s="48" t="s">
        <v>46</v>
      </c>
    </row>
    <row r="4" spans="3:35">
      <c r="C4" s="8">
        <v>202500241</v>
      </c>
      <c r="D4" s="8">
        <v>9</v>
      </c>
      <c r="E4" s="8">
        <v>28</v>
      </c>
      <c r="F4" s="8">
        <v>4860</v>
      </c>
      <c r="G4" s="9">
        <v>252</v>
      </c>
      <c r="H4" s="10">
        <v>45713.636111111111</v>
      </c>
      <c r="I4" s="10">
        <v>45713.851388888892</v>
      </c>
      <c r="J4" s="11">
        <v>5.17</v>
      </c>
      <c r="K4" s="9">
        <v>32</v>
      </c>
      <c r="L4" s="9" t="s">
        <v>2</v>
      </c>
      <c r="M4" s="8">
        <v>6303</v>
      </c>
      <c r="N4" s="8" t="s">
        <v>64</v>
      </c>
      <c r="O4" s="8" t="s">
        <v>51</v>
      </c>
      <c r="P4" s="8"/>
      <c r="Q4" s="12"/>
      <c r="R4" s="27" t="s">
        <v>1583</v>
      </c>
      <c r="AG4" s="52" t="s">
        <v>3065</v>
      </c>
      <c r="AH4" s="52" t="s">
        <v>1877</v>
      </c>
      <c r="AI4" s="52" t="s">
        <v>5603</v>
      </c>
    </row>
    <row r="5" spans="3:35">
      <c r="C5" s="8">
        <v>202500241</v>
      </c>
      <c r="D5" s="8">
        <v>9</v>
      </c>
      <c r="E5" s="8">
        <v>3</v>
      </c>
      <c r="F5" s="8">
        <v>105</v>
      </c>
      <c r="G5" s="9">
        <v>11</v>
      </c>
      <c r="H5" s="10">
        <v>45713.636111111111</v>
      </c>
      <c r="I5" s="10">
        <v>45713.952094907407</v>
      </c>
      <c r="J5" s="11">
        <v>7.58</v>
      </c>
      <c r="K5" s="9">
        <v>32</v>
      </c>
      <c r="L5" s="9" t="s">
        <v>2</v>
      </c>
      <c r="M5" s="8">
        <v>6303</v>
      </c>
      <c r="N5" s="8" t="s">
        <v>64</v>
      </c>
      <c r="O5" s="8" t="s">
        <v>51</v>
      </c>
      <c r="P5" s="8"/>
      <c r="Q5" s="12"/>
      <c r="R5" s="27" t="s">
        <v>1583</v>
      </c>
      <c r="AG5" s="52" t="s">
        <v>3067</v>
      </c>
      <c r="AH5" s="52">
        <f>COUNTA(L128:L419)</f>
        <v>292</v>
      </c>
      <c r="AI5" s="53">
        <f>SUM(J128:J419)</f>
        <v>708.49333333333357</v>
      </c>
    </row>
    <row r="6" spans="3:35">
      <c r="C6" s="9">
        <v>202000384</v>
      </c>
      <c r="D6" s="8">
        <v>9</v>
      </c>
      <c r="E6" s="8">
        <v>256</v>
      </c>
      <c r="F6" s="8">
        <v>16531.5</v>
      </c>
      <c r="G6" s="9">
        <v>2593</v>
      </c>
      <c r="H6" s="10">
        <v>43944.961111111108</v>
      </c>
      <c r="I6" s="10">
        <v>43944.972916666666</v>
      </c>
      <c r="J6" s="11">
        <v>0.28000000000000003</v>
      </c>
      <c r="K6" s="9">
        <v>32</v>
      </c>
      <c r="L6" s="9" t="s">
        <v>2</v>
      </c>
      <c r="M6" s="8">
        <v>7301</v>
      </c>
      <c r="N6" s="8" t="s">
        <v>53</v>
      </c>
      <c r="O6" s="8" t="s">
        <v>51</v>
      </c>
      <c r="P6" s="8">
        <v>304246.84420964</v>
      </c>
      <c r="Q6" s="12">
        <v>6139485.9180800002</v>
      </c>
      <c r="R6" s="27" t="s">
        <v>596</v>
      </c>
      <c r="AG6" s="52" t="s">
        <v>3068</v>
      </c>
      <c r="AH6" s="52">
        <f>COUNTA(L4:L49)</f>
        <v>46</v>
      </c>
      <c r="AI6" s="53">
        <f>SUM(J4:J49)</f>
        <v>120.69999999999999</v>
      </c>
    </row>
    <row r="7" spans="3:35">
      <c r="C7" s="9">
        <v>202000384</v>
      </c>
      <c r="D7" s="8">
        <v>9</v>
      </c>
      <c r="E7" s="8">
        <v>285</v>
      </c>
      <c r="F7" s="8">
        <v>24467.5</v>
      </c>
      <c r="G7" s="9">
        <v>3578</v>
      </c>
      <c r="H7" s="10">
        <v>43944.961111111108</v>
      </c>
      <c r="I7" s="10">
        <v>43944.972916666666</v>
      </c>
      <c r="J7" s="11">
        <v>0.28000000000000003</v>
      </c>
      <c r="K7" s="9">
        <v>32</v>
      </c>
      <c r="L7" s="9" t="s">
        <v>2</v>
      </c>
      <c r="M7" s="8">
        <v>7301</v>
      </c>
      <c r="N7" s="8" t="s">
        <v>53</v>
      </c>
      <c r="O7" s="8" t="s">
        <v>51</v>
      </c>
      <c r="P7" s="8">
        <v>304246.84420964</v>
      </c>
      <c r="Q7" s="12">
        <v>6139485.9180800002</v>
      </c>
      <c r="R7" s="27" t="s">
        <v>596</v>
      </c>
      <c r="AG7" s="52" t="s">
        <v>3</v>
      </c>
      <c r="AH7" s="52">
        <f>COUNTA(L50:L127)</f>
        <v>78</v>
      </c>
      <c r="AI7" s="53">
        <f>SUM(J50:J127)</f>
        <v>319.17833333333363</v>
      </c>
    </row>
    <row r="8" spans="3:35">
      <c r="C8" s="9">
        <v>202000384</v>
      </c>
      <c r="D8" s="8">
        <v>9</v>
      </c>
      <c r="E8" s="8">
        <v>59</v>
      </c>
      <c r="F8" s="8">
        <v>3471</v>
      </c>
      <c r="G8" s="9">
        <v>476</v>
      </c>
      <c r="H8" s="10">
        <v>43944.961111111108</v>
      </c>
      <c r="I8" s="10">
        <v>43944.972916666666</v>
      </c>
      <c r="J8" s="11">
        <v>0.28000000000000003</v>
      </c>
      <c r="K8" s="9">
        <v>32</v>
      </c>
      <c r="L8" s="9" t="s">
        <v>2</v>
      </c>
      <c r="M8" s="8">
        <v>7301</v>
      </c>
      <c r="N8" s="8" t="s">
        <v>53</v>
      </c>
      <c r="O8" s="8" t="s">
        <v>51</v>
      </c>
      <c r="P8" s="8">
        <v>304246.84420964</v>
      </c>
      <c r="Q8" s="12">
        <v>6139485.9180800002</v>
      </c>
      <c r="R8" s="27" t="s">
        <v>596</v>
      </c>
    </row>
    <row r="9" spans="3:35">
      <c r="C9" s="8">
        <v>202500241</v>
      </c>
      <c r="D9" s="8">
        <v>9</v>
      </c>
      <c r="E9" s="8">
        <v>77</v>
      </c>
      <c r="F9" s="8">
        <v>4727.5</v>
      </c>
      <c r="G9" s="9">
        <v>615</v>
      </c>
      <c r="H9" s="10">
        <v>45713.636111111111</v>
      </c>
      <c r="I9" s="10">
        <v>45713.92083333333</v>
      </c>
      <c r="J9" s="11">
        <v>6.83</v>
      </c>
      <c r="K9" s="9">
        <v>32</v>
      </c>
      <c r="L9" s="9" t="s">
        <v>2</v>
      </c>
      <c r="M9" s="8">
        <v>7301</v>
      </c>
      <c r="N9" s="8" t="s">
        <v>53</v>
      </c>
      <c r="O9" s="8" t="s">
        <v>51</v>
      </c>
      <c r="P9" s="8"/>
      <c r="Q9" s="12"/>
      <c r="R9" s="27" t="s">
        <v>1583</v>
      </c>
    </row>
    <row r="10" spans="3:35">
      <c r="C10" s="8">
        <v>202500241</v>
      </c>
      <c r="D10" s="8">
        <v>9</v>
      </c>
      <c r="E10" s="8">
        <v>225</v>
      </c>
      <c r="F10" s="8">
        <v>22620.5</v>
      </c>
      <c r="G10" s="9">
        <v>3159</v>
      </c>
      <c r="H10" s="10">
        <v>45713.636111111111</v>
      </c>
      <c r="I10" s="10">
        <v>45713.92083333333</v>
      </c>
      <c r="J10" s="11">
        <v>6.83</v>
      </c>
      <c r="K10" s="9">
        <v>32</v>
      </c>
      <c r="L10" s="9" t="s">
        <v>2</v>
      </c>
      <c r="M10" s="8">
        <v>7301</v>
      </c>
      <c r="N10" s="8" t="s">
        <v>53</v>
      </c>
      <c r="O10" s="8" t="s">
        <v>51</v>
      </c>
      <c r="P10" s="8"/>
      <c r="Q10" s="12"/>
      <c r="R10" s="27" t="s">
        <v>1583</v>
      </c>
    </row>
    <row r="11" spans="3:35">
      <c r="C11" s="8">
        <v>202500241</v>
      </c>
      <c r="D11" s="8">
        <v>9</v>
      </c>
      <c r="E11" s="8">
        <v>300</v>
      </c>
      <c r="F11" s="8">
        <v>20263</v>
      </c>
      <c r="G11" s="9">
        <v>3384</v>
      </c>
      <c r="H11" s="10">
        <v>45713.636111111111</v>
      </c>
      <c r="I11" s="10">
        <v>45713.956250000003</v>
      </c>
      <c r="J11" s="11">
        <v>7.68</v>
      </c>
      <c r="K11" s="9">
        <v>32</v>
      </c>
      <c r="L11" s="9" t="s">
        <v>2</v>
      </c>
      <c r="M11" s="8">
        <v>7301</v>
      </c>
      <c r="N11" s="8" t="s">
        <v>53</v>
      </c>
      <c r="O11" s="8" t="s">
        <v>51</v>
      </c>
      <c r="P11" s="8"/>
      <c r="Q11" s="12"/>
      <c r="R11" s="27" t="s">
        <v>1583</v>
      </c>
    </row>
    <row r="12" spans="3:35">
      <c r="C12" s="8">
        <v>202500241</v>
      </c>
      <c r="D12" s="8">
        <v>9</v>
      </c>
      <c r="E12" s="8">
        <v>95</v>
      </c>
      <c r="F12" s="8">
        <v>5487.5</v>
      </c>
      <c r="G12" s="9">
        <v>1293</v>
      </c>
      <c r="H12" s="10">
        <v>45713.636111111111</v>
      </c>
      <c r="I12" s="10">
        <v>45713.92083333333</v>
      </c>
      <c r="J12" s="11">
        <v>6.83</v>
      </c>
      <c r="K12" s="9">
        <v>32</v>
      </c>
      <c r="L12" s="9" t="s">
        <v>2</v>
      </c>
      <c r="M12" s="8">
        <v>7301</v>
      </c>
      <c r="N12" s="8" t="s">
        <v>53</v>
      </c>
      <c r="O12" s="8" t="s">
        <v>51</v>
      </c>
      <c r="P12" s="8"/>
      <c r="Q12" s="12"/>
      <c r="R12" s="27" t="s">
        <v>1583</v>
      </c>
    </row>
    <row r="13" spans="3:35">
      <c r="C13" s="9">
        <v>202000384</v>
      </c>
      <c r="D13" s="8">
        <v>9</v>
      </c>
      <c r="E13" s="8">
        <v>35</v>
      </c>
      <c r="F13" s="8">
        <v>2164.5</v>
      </c>
      <c r="G13" s="9">
        <v>270</v>
      </c>
      <c r="H13" s="10">
        <v>43944.961111111108</v>
      </c>
      <c r="I13" s="10">
        <v>43944.972916666666</v>
      </c>
      <c r="J13" s="11">
        <v>0.28000000000000003</v>
      </c>
      <c r="K13" s="9">
        <v>32</v>
      </c>
      <c r="L13" s="9" t="s">
        <v>2</v>
      </c>
      <c r="M13" s="8">
        <v>7304</v>
      </c>
      <c r="N13" s="8" t="s">
        <v>92</v>
      </c>
      <c r="O13" s="8" t="s">
        <v>51</v>
      </c>
      <c r="P13" s="8">
        <v>304246.84420964</v>
      </c>
      <c r="Q13" s="12">
        <v>6139485.9180800002</v>
      </c>
      <c r="R13" s="27" t="s">
        <v>596</v>
      </c>
    </row>
    <row r="14" spans="3:35">
      <c r="C14" s="8">
        <v>202500241</v>
      </c>
      <c r="D14" s="8">
        <v>9</v>
      </c>
      <c r="E14" s="8">
        <v>37</v>
      </c>
      <c r="F14" s="8">
        <v>2224.5</v>
      </c>
      <c r="G14" s="9">
        <v>336</v>
      </c>
      <c r="H14" s="10">
        <v>45713.636111111111</v>
      </c>
      <c r="I14" s="10">
        <v>45713.956250000003</v>
      </c>
      <c r="J14" s="11">
        <v>7.68</v>
      </c>
      <c r="K14" s="9">
        <v>32</v>
      </c>
      <c r="L14" s="9" t="s">
        <v>2</v>
      </c>
      <c r="M14" s="8">
        <v>7304</v>
      </c>
      <c r="N14" s="8" t="s">
        <v>92</v>
      </c>
      <c r="O14" s="8" t="s">
        <v>51</v>
      </c>
      <c r="P14" s="8"/>
      <c r="Q14" s="12"/>
      <c r="R14" s="27" t="s">
        <v>1583</v>
      </c>
    </row>
    <row r="15" spans="3:35">
      <c r="C15" s="9">
        <v>202000384</v>
      </c>
      <c r="D15" s="8">
        <v>9</v>
      </c>
      <c r="E15" s="8">
        <v>25</v>
      </c>
      <c r="F15" s="8">
        <v>641</v>
      </c>
      <c r="G15" s="9">
        <v>392</v>
      </c>
      <c r="H15" s="10">
        <v>43944.961111111108</v>
      </c>
      <c r="I15" s="10">
        <v>43945.012499999997</v>
      </c>
      <c r="J15" s="11">
        <v>1.23</v>
      </c>
      <c r="K15" s="9">
        <v>32</v>
      </c>
      <c r="L15" s="9" t="s">
        <v>2</v>
      </c>
      <c r="M15" s="8">
        <v>7306</v>
      </c>
      <c r="N15" s="8" t="s">
        <v>60</v>
      </c>
      <c r="O15" s="8" t="s">
        <v>51</v>
      </c>
      <c r="P15" s="8">
        <v>304246.84420964</v>
      </c>
      <c r="Q15" s="12">
        <v>6139485.9180800002</v>
      </c>
      <c r="R15" s="27" t="s">
        <v>596</v>
      </c>
    </row>
    <row r="16" spans="3:35">
      <c r="C16" s="9">
        <v>202000384</v>
      </c>
      <c r="D16" s="8">
        <v>9</v>
      </c>
      <c r="E16" s="8">
        <v>18</v>
      </c>
      <c r="F16" s="8">
        <v>9297</v>
      </c>
      <c r="G16" s="9">
        <v>62</v>
      </c>
      <c r="H16" s="10">
        <v>43944.961111111108</v>
      </c>
      <c r="I16" s="10">
        <v>43944.972916666666</v>
      </c>
      <c r="J16" s="11">
        <v>0.28000000000000003</v>
      </c>
      <c r="K16" s="9">
        <v>32</v>
      </c>
      <c r="L16" s="9" t="s">
        <v>2</v>
      </c>
      <c r="M16" s="8">
        <v>7306</v>
      </c>
      <c r="N16" s="8" t="s">
        <v>60</v>
      </c>
      <c r="O16" s="8" t="s">
        <v>51</v>
      </c>
      <c r="P16" s="8">
        <v>304246.84420964</v>
      </c>
      <c r="Q16" s="12">
        <v>6139485.9180800002</v>
      </c>
      <c r="R16" s="27" t="s">
        <v>596</v>
      </c>
    </row>
    <row r="17" spans="3:18">
      <c r="C17" s="9">
        <v>202000975</v>
      </c>
      <c r="D17" s="8">
        <v>9</v>
      </c>
      <c r="E17" s="8">
        <v>25</v>
      </c>
      <c r="F17" s="8">
        <v>641</v>
      </c>
      <c r="G17" s="9">
        <v>395</v>
      </c>
      <c r="H17" s="10">
        <v>44019.837500000001</v>
      </c>
      <c r="I17" s="10">
        <v>44019.875</v>
      </c>
      <c r="J17" s="11">
        <v>0.9</v>
      </c>
      <c r="K17" s="9">
        <v>32</v>
      </c>
      <c r="L17" s="9" t="s">
        <v>2</v>
      </c>
      <c r="M17" s="8">
        <v>7306</v>
      </c>
      <c r="N17" s="8" t="s">
        <v>60</v>
      </c>
      <c r="O17" s="8" t="s">
        <v>51</v>
      </c>
      <c r="P17" s="8">
        <v>304246.84420964</v>
      </c>
      <c r="Q17" s="12">
        <v>6139485.9180800002</v>
      </c>
      <c r="R17" s="27" t="s">
        <v>676</v>
      </c>
    </row>
    <row r="18" spans="3:18">
      <c r="C18" s="8">
        <v>202200365</v>
      </c>
      <c r="D18" s="8">
        <v>9</v>
      </c>
      <c r="E18" s="8">
        <v>27</v>
      </c>
      <c r="F18" s="8">
        <v>666</v>
      </c>
      <c r="G18" s="9">
        <v>404</v>
      </c>
      <c r="H18" s="10">
        <v>44631.659722222219</v>
      </c>
      <c r="I18" s="10">
        <v>44631.662499999999</v>
      </c>
      <c r="J18" s="11">
        <v>7.0000000000000007E-2</v>
      </c>
      <c r="K18" s="9">
        <v>32</v>
      </c>
      <c r="L18" s="9" t="s">
        <v>2</v>
      </c>
      <c r="M18" s="8">
        <v>7306</v>
      </c>
      <c r="N18" s="8" t="s">
        <v>60</v>
      </c>
      <c r="O18" s="8" t="s">
        <v>51</v>
      </c>
      <c r="P18" s="8">
        <v>304246.84420964</v>
      </c>
      <c r="Q18" s="12">
        <v>6139485.9180800002</v>
      </c>
      <c r="R18" s="27" t="s">
        <v>1019</v>
      </c>
    </row>
    <row r="19" spans="3:18">
      <c r="C19" s="8">
        <v>202201996</v>
      </c>
      <c r="D19" s="8">
        <v>9</v>
      </c>
      <c r="E19" s="8">
        <v>27</v>
      </c>
      <c r="F19" s="8">
        <v>666</v>
      </c>
      <c r="G19" s="9">
        <v>426</v>
      </c>
      <c r="H19" s="10">
        <v>44916.188807870371</v>
      </c>
      <c r="I19" s="10">
        <v>44916.191134259258</v>
      </c>
      <c r="J19" s="11">
        <v>0.06</v>
      </c>
      <c r="K19" s="9">
        <v>32</v>
      </c>
      <c r="L19" s="9" t="s">
        <v>2</v>
      </c>
      <c r="M19" s="8">
        <v>7306</v>
      </c>
      <c r="N19" s="8" t="s">
        <v>60</v>
      </c>
      <c r="O19" s="8" t="s">
        <v>51</v>
      </c>
      <c r="P19" s="8">
        <v>304246.84420964</v>
      </c>
      <c r="Q19" s="12">
        <v>6139485.9180800002</v>
      </c>
      <c r="R19" s="27" t="s">
        <v>1186</v>
      </c>
    </row>
    <row r="20" spans="3:18">
      <c r="C20" s="8">
        <v>202300079</v>
      </c>
      <c r="D20" s="8">
        <v>9</v>
      </c>
      <c r="E20" s="8">
        <v>27</v>
      </c>
      <c r="F20" s="8">
        <v>666</v>
      </c>
      <c r="G20" s="9">
        <v>430</v>
      </c>
      <c r="H20" s="10">
        <v>44944.788888888892</v>
      </c>
      <c r="I20" s="10">
        <v>44944.818749999999</v>
      </c>
      <c r="J20" s="11">
        <v>0.72</v>
      </c>
      <c r="K20" s="9">
        <v>32</v>
      </c>
      <c r="L20" s="9" t="s">
        <v>2</v>
      </c>
      <c r="M20" s="8">
        <v>7306</v>
      </c>
      <c r="N20" s="8" t="s">
        <v>60</v>
      </c>
      <c r="O20" s="8" t="s">
        <v>51</v>
      </c>
      <c r="P20" s="8"/>
      <c r="Q20" s="12"/>
      <c r="R20" s="27" t="s">
        <v>1199</v>
      </c>
    </row>
    <row r="21" spans="3:18">
      <c r="C21" s="8">
        <v>202400210</v>
      </c>
      <c r="D21" s="8">
        <v>9</v>
      </c>
      <c r="E21" s="8">
        <v>27</v>
      </c>
      <c r="F21" s="8">
        <v>666</v>
      </c>
      <c r="G21" s="9">
        <v>443</v>
      </c>
      <c r="H21" s="10">
        <v>45331.856249999997</v>
      </c>
      <c r="I21" s="10">
        <v>45331.878472222219</v>
      </c>
      <c r="J21" s="11">
        <v>0.53</v>
      </c>
      <c r="K21" s="9">
        <v>32</v>
      </c>
      <c r="L21" s="9" t="s">
        <v>2</v>
      </c>
      <c r="M21" s="8">
        <v>7306</v>
      </c>
      <c r="N21" s="8" t="s">
        <v>60</v>
      </c>
      <c r="O21" s="8" t="s">
        <v>51</v>
      </c>
      <c r="P21" s="8"/>
      <c r="Q21" s="12"/>
      <c r="R21" s="27" t="s">
        <v>1388</v>
      </c>
    </row>
    <row r="22" spans="3:18">
      <c r="C22" s="8">
        <v>202500198</v>
      </c>
      <c r="D22" s="8">
        <v>9</v>
      </c>
      <c r="E22" s="8">
        <v>27</v>
      </c>
      <c r="F22" s="8">
        <v>701</v>
      </c>
      <c r="G22" s="9">
        <v>455</v>
      </c>
      <c r="H22" s="10">
        <v>45703.633333333331</v>
      </c>
      <c r="I22" s="10">
        <v>45703.636805555558</v>
      </c>
      <c r="J22" s="11">
        <v>0.08</v>
      </c>
      <c r="K22" s="9">
        <v>32</v>
      </c>
      <c r="L22" s="9" t="s">
        <v>2</v>
      </c>
      <c r="M22" s="8">
        <v>7306</v>
      </c>
      <c r="N22" s="8" t="s">
        <v>60</v>
      </c>
      <c r="O22" s="8" t="s">
        <v>51</v>
      </c>
      <c r="P22" s="8"/>
      <c r="Q22" s="12"/>
      <c r="R22" s="27" t="s">
        <v>1574</v>
      </c>
    </row>
    <row r="23" spans="3:18">
      <c r="C23" s="8">
        <v>202500241</v>
      </c>
      <c r="D23" s="8">
        <v>9</v>
      </c>
      <c r="E23" s="8">
        <v>3</v>
      </c>
      <c r="F23" s="8">
        <v>205</v>
      </c>
      <c r="G23" s="9">
        <v>126</v>
      </c>
      <c r="H23" s="10">
        <v>45713.636111111111</v>
      </c>
      <c r="I23" s="10">
        <v>45713.791805555556</v>
      </c>
      <c r="J23" s="11">
        <v>3.74</v>
      </c>
      <c r="K23" s="9">
        <v>32</v>
      </c>
      <c r="L23" s="9" t="s">
        <v>2</v>
      </c>
      <c r="M23" s="8">
        <v>7306</v>
      </c>
      <c r="N23" s="8" t="s">
        <v>60</v>
      </c>
      <c r="O23" s="8" t="s">
        <v>51</v>
      </c>
      <c r="P23" s="8"/>
      <c r="Q23" s="12"/>
      <c r="R23" s="27" t="s">
        <v>1583</v>
      </c>
    </row>
    <row r="24" spans="3:18">
      <c r="C24" s="8">
        <v>202500241</v>
      </c>
      <c r="D24" s="8">
        <v>9</v>
      </c>
      <c r="E24" s="8">
        <v>8</v>
      </c>
      <c r="F24" s="8">
        <v>265</v>
      </c>
      <c r="G24" s="9">
        <v>193</v>
      </c>
      <c r="H24" s="10">
        <v>45713.636111111111</v>
      </c>
      <c r="I24" s="10">
        <v>45713.808298611111</v>
      </c>
      <c r="J24" s="11">
        <v>4.13</v>
      </c>
      <c r="K24" s="9">
        <v>32</v>
      </c>
      <c r="L24" s="9" t="s">
        <v>2</v>
      </c>
      <c r="M24" s="8">
        <v>7306</v>
      </c>
      <c r="N24" s="8" t="s">
        <v>60</v>
      </c>
      <c r="O24" s="8" t="s">
        <v>51</v>
      </c>
      <c r="P24" s="8"/>
      <c r="Q24" s="12"/>
      <c r="R24" s="27" t="s">
        <v>1583</v>
      </c>
    </row>
    <row r="25" spans="3:18">
      <c r="C25" s="8">
        <v>202500241</v>
      </c>
      <c r="D25" s="8">
        <v>9</v>
      </c>
      <c r="E25" s="8">
        <v>8</v>
      </c>
      <c r="F25" s="8">
        <v>120</v>
      </c>
      <c r="G25" s="9">
        <v>95</v>
      </c>
      <c r="H25" s="10">
        <v>45713.636111111111</v>
      </c>
      <c r="I25" s="10">
        <v>45713.827233796299</v>
      </c>
      <c r="J25" s="11">
        <v>4.59</v>
      </c>
      <c r="K25" s="9">
        <v>32</v>
      </c>
      <c r="L25" s="9" t="s">
        <v>2</v>
      </c>
      <c r="M25" s="8">
        <v>7306</v>
      </c>
      <c r="N25" s="8" t="s">
        <v>60</v>
      </c>
      <c r="O25" s="8" t="s">
        <v>51</v>
      </c>
      <c r="P25" s="8"/>
      <c r="Q25" s="12"/>
      <c r="R25" s="27" t="s">
        <v>1583</v>
      </c>
    </row>
    <row r="26" spans="3:18">
      <c r="C26" s="8">
        <v>202500241</v>
      </c>
      <c r="D26" s="8">
        <v>9</v>
      </c>
      <c r="E26" s="8">
        <v>8</v>
      </c>
      <c r="F26" s="8">
        <v>111</v>
      </c>
      <c r="G26" s="9">
        <v>44</v>
      </c>
      <c r="H26" s="10">
        <v>45713.636111111111</v>
      </c>
      <c r="I26" s="10">
        <v>45713.851388888892</v>
      </c>
      <c r="J26" s="11">
        <v>5.17</v>
      </c>
      <c r="K26" s="9">
        <v>32</v>
      </c>
      <c r="L26" s="9" t="s">
        <v>2</v>
      </c>
      <c r="M26" s="8">
        <v>7306</v>
      </c>
      <c r="N26" s="8" t="s">
        <v>60</v>
      </c>
      <c r="O26" s="8" t="s">
        <v>51</v>
      </c>
      <c r="P26" s="8"/>
      <c r="Q26" s="12"/>
      <c r="R26" s="27" t="s">
        <v>1583</v>
      </c>
    </row>
    <row r="27" spans="3:18">
      <c r="C27" s="8">
        <v>202500241</v>
      </c>
      <c r="D27" s="8">
        <v>9</v>
      </c>
      <c r="E27" s="8">
        <v>19</v>
      </c>
      <c r="F27" s="8">
        <v>9607</v>
      </c>
      <c r="G27" s="9">
        <v>74</v>
      </c>
      <c r="H27" s="10">
        <v>45713.636111111111</v>
      </c>
      <c r="I27" s="10">
        <v>45713.92083333333</v>
      </c>
      <c r="J27" s="11">
        <v>6.83</v>
      </c>
      <c r="K27" s="9">
        <v>32</v>
      </c>
      <c r="L27" s="9" t="s">
        <v>2</v>
      </c>
      <c r="M27" s="8">
        <v>7306</v>
      </c>
      <c r="N27" s="8" t="s">
        <v>60</v>
      </c>
      <c r="O27" s="8" t="s">
        <v>51</v>
      </c>
      <c r="P27" s="8"/>
      <c r="Q27" s="12"/>
      <c r="R27" s="27" t="s">
        <v>1583</v>
      </c>
    </row>
    <row r="28" spans="3:18">
      <c r="C28" s="9">
        <v>202000384</v>
      </c>
      <c r="D28" s="8">
        <v>9</v>
      </c>
      <c r="E28" s="8">
        <v>268</v>
      </c>
      <c r="F28" s="8">
        <v>28950.5</v>
      </c>
      <c r="G28" s="9">
        <v>2636</v>
      </c>
      <c r="H28" s="10">
        <v>43944.961111111108</v>
      </c>
      <c r="I28" s="10">
        <v>43945.012499999997</v>
      </c>
      <c r="J28" s="11">
        <v>1.23</v>
      </c>
      <c r="K28" s="9">
        <v>32</v>
      </c>
      <c r="L28" s="9" t="s">
        <v>2</v>
      </c>
      <c r="M28" s="8">
        <v>7308</v>
      </c>
      <c r="N28" s="8" t="s">
        <v>50</v>
      </c>
      <c r="O28" s="8" t="s">
        <v>51</v>
      </c>
      <c r="P28" s="8">
        <v>304246.84420964</v>
      </c>
      <c r="Q28" s="12">
        <v>6139485.9180800002</v>
      </c>
      <c r="R28" s="27" t="s">
        <v>596</v>
      </c>
    </row>
    <row r="29" spans="3:18">
      <c r="C29" s="9">
        <v>202000975</v>
      </c>
      <c r="D29" s="8">
        <v>9</v>
      </c>
      <c r="E29" s="8">
        <v>284</v>
      </c>
      <c r="F29" s="8">
        <v>33702.5</v>
      </c>
      <c r="G29" s="9">
        <v>2768</v>
      </c>
      <c r="H29" s="10">
        <v>44019.837500000001</v>
      </c>
      <c r="I29" s="10">
        <v>44019.875</v>
      </c>
      <c r="J29" s="11">
        <v>0.9</v>
      </c>
      <c r="K29" s="9">
        <v>32</v>
      </c>
      <c r="L29" s="9" t="s">
        <v>2</v>
      </c>
      <c r="M29" s="8">
        <v>7308</v>
      </c>
      <c r="N29" s="8" t="s">
        <v>50</v>
      </c>
      <c r="O29" s="8" t="s">
        <v>51</v>
      </c>
      <c r="P29" s="8">
        <v>304246.84420964</v>
      </c>
      <c r="Q29" s="12">
        <v>6139485.9180800002</v>
      </c>
      <c r="R29" s="27" t="s">
        <v>676</v>
      </c>
    </row>
    <row r="30" spans="3:18">
      <c r="C30" s="8">
        <v>202200365</v>
      </c>
      <c r="D30" s="8">
        <v>9</v>
      </c>
      <c r="E30" s="8">
        <v>108</v>
      </c>
      <c r="F30" s="8">
        <v>15221.5</v>
      </c>
      <c r="G30" s="9">
        <v>1020</v>
      </c>
      <c r="H30" s="10">
        <v>44631.659722222219</v>
      </c>
      <c r="I30" s="10">
        <v>44631.662499999999</v>
      </c>
      <c r="J30" s="11">
        <v>7.0000000000000007E-2</v>
      </c>
      <c r="K30" s="9">
        <v>32</v>
      </c>
      <c r="L30" s="9" t="s">
        <v>2</v>
      </c>
      <c r="M30" s="8">
        <v>7308</v>
      </c>
      <c r="N30" s="8" t="s">
        <v>50</v>
      </c>
      <c r="O30" s="8" t="s">
        <v>51</v>
      </c>
      <c r="P30" s="8">
        <v>304246.84420964</v>
      </c>
      <c r="Q30" s="12">
        <v>6139485.9180800002</v>
      </c>
      <c r="R30" s="27" t="s">
        <v>1019</v>
      </c>
    </row>
    <row r="31" spans="3:18">
      <c r="C31" s="8">
        <v>202201996</v>
      </c>
      <c r="D31" s="8">
        <v>9</v>
      </c>
      <c r="E31" s="8">
        <v>113</v>
      </c>
      <c r="F31" s="8">
        <v>16968.5</v>
      </c>
      <c r="G31" s="9">
        <v>1074</v>
      </c>
      <c r="H31" s="10">
        <v>44916.188807870371</v>
      </c>
      <c r="I31" s="10">
        <v>44916.191134259258</v>
      </c>
      <c r="J31" s="11">
        <v>0.06</v>
      </c>
      <c r="K31" s="9">
        <v>32</v>
      </c>
      <c r="L31" s="9" t="s">
        <v>2</v>
      </c>
      <c r="M31" s="8">
        <v>7308</v>
      </c>
      <c r="N31" s="8" t="s">
        <v>50</v>
      </c>
      <c r="O31" s="8" t="s">
        <v>51</v>
      </c>
      <c r="P31" s="8">
        <v>304246.84420964</v>
      </c>
      <c r="Q31" s="12">
        <v>6139485.9180800002</v>
      </c>
      <c r="R31" s="27" t="s">
        <v>1186</v>
      </c>
    </row>
    <row r="32" spans="3:18">
      <c r="C32" s="8">
        <v>202300079</v>
      </c>
      <c r="D32" s="8">
        <v>9</v>
      </c>
      <c r="E32" s="8">
        <v>113</v>
      </c>
      <c r="F32" s="8">
        <v>16968.5</v>
      </c>
      <c r="G32" s="9">
        <v>1081</v>
      </c>
      <c r="H32" s="10">
        <v>44944.788888888892</v>
      </c>
      <c r="I32" s="10">
        <v>44944.818749999999</v>
      </c>
      <c r="J32" s="11">
        <v>0.72</v>
      </c>
      <c r="K32" s="9">
        <v>32</v>
      </c>
      <c r="L32" s="9" t="s">
        <v>2</v>
      </c>
      <c r="M32" s="8">
        <v>7308</v>
      </c>
      <c r="N32" s="8" t="s">
        <v>50</v>
      </c>
      <c r="O32" s="8" t="s">
        <v>51</v>
      </c>
      <c r="P32" s="8"/>
      <c r="Q32" s="12"/>
      <c r="R32" s="27" t="s">
        <v>1199</v>
      </c>
    </row>
    <row r="33" spans="3:18">
      <c r="C33" s="8">
        <v>202400210</v>
      </c>
      <c r="D33" s="8">
        <v>9</v>
      </c>
      <c r="E33" s="8">
        <v>117</v>
      </c>
      <c r="F33" s="8">
        <v>17258.5</v>
      </c>
      <c r="G33" s="9">
        <v>1135</v>
      </c>
      <c r="H33" s="10">
        <v>45331.856249999997</v>
      </c>
      <c r="I33" s="10">
        <v>45331.878472222219</v>
      </c>
      <c r="J33" s="11">
        <v>0.53</v>
      </c>
      <c r="K33" s="9">
        <v>32</v>
      </c>
      <c r="L33" s="9" t="s">
        <v>2</v>
      </c>
      <c r="M33" s="8">
        <v>7308</v>
      </c>
      <c r="N33" s="8" t="s">
        <v>50</v>
      </c>
      <c r="O33" s="8" t="s">
        <v>51</v>
      </c>
      <c r="P33" s="8"/>
      <c r="Q33" s="12"/>
      <c r="R33" s="27" t="s">
        <v>1388</v>
      </c>
    </row>
    <row r="34" spans="3:18">
      <c r="C34" s="8">
        <v>202400210</v>
      </c>
      <c r="D34" s="8">
        <v>9</v>
      </c>
      <c r="E34" s="8">
        <v>205</v>
      </c>
      <c r="F34" s="8">
        <v>18551</v>
      </c>
      <c r="G34" s="9">
        <v>2460</v>
      </c>
      <c r="H34" s="10">
        <v>45331.856249999997</v>
      </c>
      <c r="I34" s="10">
        <v>45331.90902777778</v>
      </c>
      <c r="J34" s="11">
        <v>1.27</v>
      </c>
      <c r="K34" s="9">
        <v>32</v>
      </c>
      <c r="L34" s="9" t="s">
        <v>2</v>
      </c>
      <c r="M34" s="8">
        <v>7308</v>
      </c>
      <c r="N34" s="8" t="s">
        <v>50</v>
      </c>
      <c r="O34" s="8" t="s">
        <v>51</v>
      </c>
      <c r="P34" s="8"/>
      <c r="Q34" s="12"/>
      <c r="R34" s="27" t="s">
        <v>1388</v>
      </c>
    </row>
    <row r="35" spans="3:18">
      <c r="C35" s="8">
        <v>202500198</v>
      </c>
      <c r="D35" s="8">
        <v>9</v>
      </c>
      <c r="E35" s="8">
        <v>120</v>
      </c>
      <c r="F35" s="8">
        <v>17462.5</v>
      </c>
      <c r="G35" s="9">
        <v>1178</v>
      </c>
      <c r="H35" s="10">
        <v>45703.633333333331</v>
      </c>
      <c r="I35" s="10">
        <v>45703.636805555558</v>
      </c>
      <c r="J35" s="11">
        <v>0.08</v>
      </c>
      <c r="K35" s="9">
        <v>32</v>
      </c>
      <c r="L35" s="9" t="s">
        <v>2</v>
      </c>
      <c r="M35" s="8">
        <v>7308</v>
      </c>
      <c r="N35" s="8" t="s">
        <v>50</v>
      </c>
      <c r="O35" s="8" t="s">
        <v>51</v>
      </c>
      <c r="P35" s="8"/>
      <c r="Q35" s="12"/>
      <c r="R35" s="27" t="s">
        <v>1574</v>
      </c>
    </row>
    <row r="36" spans="3:18">
      <c r="C36" s="8">
        <v>202500198</v>
      </c>
      <c r="D36" s="8">
        <v>9</v>
      </c>
      <c r="E36" s="8">
        <v>212</v>
      </c>
      <c r="F36" s="8">
        <v>19884.5</v>
      </c>
      <c r="G36" s="9">
        <v>2570</v>
      </c>
      <c r="H36" s="10">
        <v>45703.633333333331</v>
      </c>
      <c r="I36" s="10">
        <v>45703.636805555558</v>
      </c>
      <c r="J36" s="11">
        <v>0.08</v>
      </c>
      <c r="K36" s="9">
        <v>32</v>
      </c>
      <c r="L36" s="9" t="s">
        <v>2</v>
      </c>
      <c r="M36" s="8">
        <v>7308</v>
      </c>
      <c r="N36" s="8" t="s">
        <v>50</v>
      </c>
      <c r="O36" s="8" t="s">
        <v>51</v>
      </c>
      <c r="P36" s="8"/>
      <c r="Q36" s="12"/>
      <c r="R36" s="27" t="s">
        <v>1574</v>
      </c>
    </row>
    <row r="37" spans="3:18">
      <c r="C37" s="8">
        <v>202500241</v>
      </c>
      <c r="D37" s="8">
        <v>9</v>
      </c>
      <c r="E37" s="8">
        <v>0</v>
      </c>
      <c r="F37" s="8">
        <v>0</v>
      </c>
      <c r="G37" s="9">
        <v>22</v>
      </c>
      <c r="H37" s="10">
        <v>45713.636111111111</v>
      </c>
      <c r="I37" s="10">
        <v>45713.808298611111</v>
      </c>
      <c r="J37" s="11">
        <v>4.13</v>
      </c>
      <c r="K37" s="9">
        <v>32</v>
      </c>
      <c r="L37" s="9" t="s">
        <v>2</v>
      </c>
      <c r="M37" s="8">
        <v>7308</v>
      </c>
      <c r="N37" s="8" t="s">
        <v>50</v>
      </c>
      <c r="O37" s="8" t="s">
        <v>51</v>
      </c>
      <c r="P37" s="8"/>
      <c r="Q37" s="12"/>
      <c r="R37" s="27" t="s">
        <v>1583</v>
      </c>
    </row>
    <row r="38" spans="3:18">
      <c r="C38" s="8">
        <v>202500241</v>
      </c>
      <c r="D38" s="8">
        <v>9</v>
      </c>
      <c r="E38" s="8">
        <v>120</v>
      </c>
      <c r="F38" s="8">
        <v>17462.5</v>
      </c>
      <c r="G38" s="9">
        <v>1171</v>
      </c>
      <c r="H38" s="10">
        <v>45713.636111111111</v>
      </c>
      <c r="I38" s="10">
        <v>45713.851388888892</v>
      </c>
      <c r="J38" s="11">
        <v>5.17</v>
      </c>
      <c r="K38" s="9">
        <v>32</v>
      </c>
      <c r="L38" s="9" t="s">
        <v>2</v>
      </c>
      <c r="M38" s="8">
        <v>7308</v>
      </c>
      <c r="N38" s="8" t="s">
        <v>50</v>
      </c>
      <c r="O38" s="8" t="s">
        <v>51</v>
      </c>
      <c r="P38" s="8"/>
      <c r="Q38" s="12"/>
      <c r="R38" s="27" t="s">
        <v>1583</v>
      </c>
    </row>
    <row r="39" spans="3:18">
      <c r="C39" s="8">
        <v>202500241</v>
      </c>
      <c r="D39" s="8">
        <v>9</v>
      </c>
      <c r="E39" s="8">
        <v>82</v>
      </c>
      <c r="F39" s="8">
        <v>5275</v>
      </c>
      <c r="G39" s="9">
        <v>670</v>
      </c>
      <c r="H39" s="10">
        <v>45713.636111111111</v>
      </c>
      <c r="I39" s="10">
        <v>45713.851388888892</v>
      </c>
      <c r="J39" s="11">
        <v>5.17</v>
      </c>
      <c r="K39" s="9">
        <v>32</v>
      </c>
      <c r="L39" s="9" t="s">
        <v>2</v>
      </c>
      <c r="M39" s="8">
        <v>7308</v>
      </c>
      <c r="N39" s="8" t="s">
        <v>50</v>
      </c>
      <c r="O39" s="8" t="s">
        <v>51</v>
      </c>
      <c r="P39" s="8"/>
      <c r="Q39" s="12"/>
      <c r="R39" s="27" t="s">
        <v>1583</v>
      </c>
    </row>
    <row r="40" spans="3:18">
      <c r="C40" s="8">
        <v>202500241</v>
      </c>
      <c r="D40" s="8">
        <v>9</v>
      </c>
      <c r="E40" s="8">
        <v>212</v>
      </c>
      <c r="F40" s="8">
        <v>19884.5</v>
      </c>
      <c r="G40" s="9">
        <v>2579</v>
      </c>
      <c r="H40" s="10">
        <v>45713.636111111111</v>
      </c>
      <c r="I40" s="10">
        <v>45713.851388888892</v>
      </c>
      <c r="J40" s="11">
        <v>5.17</v>
      </c>
      <c r="K40" s="9">
        <v>32</v>
      </c>
      <c r="L40" s="9" t="s">
        <v>2</v>
      </c>
      <c r="M40" s="8">
        <v>7308</v>
      </c>
      <c r="N40" s="8" t="s">
        <v>50</v>
      </c>
      <c r="O40" s="8" t="s">
        <v>51</v>
      </c>
      <c r="P40" s="8"/>
      <c r="Q40" s="12"/>
      <c r="R40" s="27" t="s">
        <v>1583</v>
      </c>
    </row>
    <row r="41" spans="3:18">
      <c r="C41" s="8">
        <v>202500241</v>
      </c>
      <c r="D41" s="8">
        <v>9</v>
      </c>
      <c r="E41" s="8">
        <v>123</v>
      </c>
      <c r="F41" s="8">
        <v>15357.5</v>
      </c>
      <c r="G41" s="9">
        <v>972</v>
      </c>
      <c r="H41" s="10">
        <v>45713.636111111111</v>
      </c>
      <c r="I41" s="10">
        <v>45713.952094907407</v>
      </c>
      <c r="J41" s="11">
        <v>7.58</v>
      </c>
      <c r="K41" s="9">
        <v>32</v>
      </c>
      <c r="L41" s="9" t="s">
        <v>2</v>
      </c>
      <c r="M41" s="8">
        <v>7308</v>
      </c>
      <c r="N41" s="8" t="s">
        <v>50</v>
      </c>
      <c r="O41" s="8" t="s">
        <v>51</v>
      </c>
      <c r="P41" s="8"/>
      <c r="Q41" s="12"/>
      <c r="R41" s="27" t="s">
        <v>1583</v>
      </c>
    </row>
    <row r="42" spans="3:18">
      <c r="C42" s="9">
        <v>202000506</v>
      </c>
      <c r="D42" s="8">
        <v>9</v>
      </c>
      <c r="E42" s="8">
        <v>25</v>
      </c>
      <c r="F42" s="8">
        <v>641</v>
      </c>
      <c r="G42" s="9">
        <v>395</v>
      </c>
      <c r="H42" s="10">
        <v>43964.562071759261</v>
      </c>
      <c r="I42" s="10">
        <v>43964.611631944441</v>
      </c>
      <c r="J42" s="11">
        <v>1.19</v>
      </c>
      <c r="K42" s="9">
        <v>33</v>
      </c>
      <c r="L42" s="9" t="s">
        <v>2</v>
      </c>
      <c r="M42" s="8">
        <v>7306</v>
      </c>
      <c r="N42" s="8" t="s">
        <v>60</v>
      </c>
      <c r="O42" s="8" t="s">
        <v>51</v>
      </c>
      <c r="P42" s="8">
        <v>304246.84420964</v>
      </c>
      <c r="Q42" s="12">
        <v>6139485.9180800002</v>
      </c>
      <c r="R42" s="27" t="s">
        <v>615</v>
      </c>
    </row>
    <row r="43" spans="3:18">
      <c r="C43" s="9">
        <v>202000801</v>
      </c>
      <c r="D43" s="8">
        <v>9</v>
      </c>
      <c r="E43" s="8">
        <v>25</v>
      </c>
      <c r="F43" s="8">
        <v>641</v>
      </c>
      <c r="G43" s="9">
        <v>395</v>
      </c>
      <c r="H43" s="10">
        <v>43996.750289351854</v>
      </c>
      <c r="I43" s="10">
        <v>43996.784826388888</v>
      </c>
      <c r="J43" s="11">
        <v>0.83</v>
      </c>
      <c r="K43" s="9">
        <v>33</v>
      </c>
      <c r="L43" s="9" t="s">
        <v>2</v>
      </c>
      <c r="M43" s="8">
        <v>7306</v>
      </c>
      <c r="N43" s="8" t="s">
        <v>60</v>
      </c>
      <c r="O43" s="8" t="s">
        <v>51</v>
      </c>
      <c r="P43" s="8">
        <v>320325.24099999998</v>
      </c>
      <c r="Q43" s="12">
        <v>6129429.9340000004</v>
      </c>
      <c r="R43" s="27" t="s">
        <v>651</v>
      </c>
    </row>
    <row r="44" spans="3:18">
      <c r="C44" s="9">
        <v>201900204</v>
      </c>
      <c r="D44" s="8">
        <v>9</v>
      </c>
      <c r="E44" s="8">
        <v>0</v>
      </c>
      <c r="F44" s="8">
        <v>0</v>
      </c>
      <c r="G44" s="9">
        <v>2</v>
      </c>
      <c r="H44" s="10">
        <v>43507.379340277781</v>
      </c>
      <c r="I44" s="10">
        <v>43507.514004629629</v>
      </c>
      <c r="J44" s="11">
        <v>3.23</v>
      </c>
      <c r="K44" s="9">
        <v>33</v>
      </c>
      <c r="L44" s="9" t="s">
        <v>2</v>
      </c>
      <c r="M44" s="8">
        <v>7308</v>
      </c>
      <c r="N44" s="8" t="s">
        <v>50</v>
      </c>
      <c r="O44" s="8" t="s">
        <v>275</v>
      </c>
      <c r="P44" s="8">
        <v>315924.37829999998</v>
      </c>
      <c r="Q44" s="12">
        <v>6134759.7926000003</v>
      </c>
      <c r="R44" s="27" t="s">
        <v>371</v>
      </c>
    </row>
    <row r="45" spans="3:18">
      <c r="C45" s="9">
        <v>202000251</v>
      </c>
      <c r="D45" s="8">
        <v>9</v>
      </c>
      <c r="E45" s="8">
        <v>12</v>
      </c>
      <c r="F45" s="8">
        <v>450</v>
      </c>
      <c r="G45" s="9">
        <v>50</v>
      </c>
      <c r="H45" s="10">
        <v>43899.776006944441</v>
      </c>
      <c r="I45" s="10">
        <v>43899.821643518517</v>
      </c>
      <c r="J45" s="11">
        <v>1.1000000000000001</v>
      </c>
      <c r="K45" s="9">
        <v>33</v>
      </c>
      <c r="L45" s="9" t="s">
        <v>2</v>
      </c>
      <c r="M45" s="8">
        <v>7308</v>
      </c>
      <c r="N45" s="8" t="s">
        <v>50</v>
      </c>
      <c r="O45" s="8" t="s">
        <v>51</v>
      </c>
      <c r="P45" s="8">
        <v>313168.88400000002</v>
      </c>
      <c r="Q45" s="12">
        <v>6135080.1670000004</v>
      </c>
      <c r="R45" s="27" t="s">
        <v>580</v>
      </c>
    </row>
    <row r="46" spans="3:18">
      <c r="C46" s="9">
        <v>202000506</v>
      </c>
      <c r="D46" s="8">
        <v>9</v>
      </c>
      <c r="E46" s="8">
        <v>270</v>
      </c>
      <c r="F46" s="8">
        <v>29055.5</v>
      </c>
      <c r="G46" s="9">
        <v>2643</v>
      </c>
      <c r="H46" s="10">
        <v>43964.562071759261</v>
      </c>
      <c r="I46" s="10">
        <v>43964.611631944441</v>
      </c>
      <c r="J46" s="11">
        <v>1.19</v>
      </c>
      <c r="K46" s="9">
        <v>33</v>
      </c>
      <c r="L46" s="9" t="s">
        <v>2</v>
      </c>
      <c r="M46" s="8">
        <v>7308</v>
      </c>
      <c r="N46" s="8" t="s">
        <v>50</v>
      </c>
      <c r="O46" s="8" t="s">
        <v>51</v>
      </c>
      <c r="P46" s="8">
        <v>304246.84420964</v>
      </c>
      <c r="Q46" s="12">
        <v>6139485.9180800002</v>
      </c>
      <c r="R46" s="27" t="s">
        <v>615</v>
      </c>
    </row>
    <row r="47" spans="3:18">
      <c r="C47" s="9">
        <v>202000801</v>
      </c>
      <c r="D47" s="8">
        <v>9</v>
      </c>
      <c r="E47" s="8">
        <v>26</v>
      </c>
      <c r="F47" s="8">
        <v>661.5</v>
      </c>
      <c r="G47" s="9">
        <v>183</v>
      </c>
      <c r="H47" s="10">
        <v>43996.750289351854</v>
      </c>
      <c r="I47" s="10">
        <v>43996.784826388888</v>
      </c>
      <c r="J47" s="11">
        <v>0.83</v>
      </c>
      <c r="K47" s="9">
        <v>33</v>
      </c>
      <c r="L47" s="9" t="s">
        <v>2</v>
      </c>
      <c r="M47" s="8">
        <v>7308</v>
      </c>
      <c r="N47" s="8" t="s">
        <v>50</v>
      </c>
      <c r="O47" s="8" t="s">
        <v>51</v>
      </c>
      <c r="P47" s="8">
        <v>320325.24099999998</v>
      </c>
      <c r="Q47" s="12">
        <v>6129429.9340000004</v>
      </c>
      <c r="R47" s="27" t="s">
        <v>651</v>
      </c>
    </row>
    <row r="48" spans="3:18">
      <c r="C48" s="9">
        <v>202001087</v>
      </c>
      <c r="D48" s="8">
        <v>9</v>
      </c>
      <c r="E48" s="8">
        <v>160</v>
      </c>
      <c r="F48" s="8">
        <v>18381</v>
      </c>
      <c r="G48" s="9">
        <v>1681</v>
      </c>
      <c r="H48" s="10">
        <v>44039.6</v>
      </c>
      <c r="I48" s="10">
        <v>44039.609722222223</v>
      </c>
      <c r="J48" s="11">
        <v>0.23</v>
      </c>
      <c r="K48" s="9">
        <v>33</v>
      </c>
      <c r="L48" s="9" t="s">
        <v>2</v>
      </c>
      <c r="M48" s="8">
        <v>7308</v>
      </c>
      <c r="N48" s="8" t="s">
        <v>50</v>
      </c>
      <c r="O48" s="8" t="s">
        <v>51</v>
      </c>
      <c r="P48" s="8">
        <v>304575.99800000002</v>
      </c>
      <c r="Q48" s="12">
        <v>6139232.6440000003</v>
      </c>
      <c r="R48" s="27" t="s">
        <v>690</v>
      </c>
    </row>
    <row r="49" spans="3:18">
      <c r="C49" s="9">
        <v>202100865</v>
      </c>
      <c r="D49" s="8">
        <v>9</v>
      </c>
      <c r="E49" s="8">
        <v>2</v>
      </c>
      <c r="F49" s="8">
        <v>55</v>
      </c>
      <c r="G49" s="9">
        <v>4</v>
      </c>
      <c r="H49" s="10">
        <v>44373.419756944444</v>
      </c>
      <c r="I49" s="10">
        <v>44373.49832175926</v>
      </c>
      <c r="J49" s="11">
        <v>1.89</v>
      </c>
      <c r="K49" s="9">
        <v>33</v>
      </c>
      <c r="L49" s="9" t="s">
        <v>2</v>
      </c>
      <c r="M49" s="8">
        <v>7308</v>
      </c>
      <c r="N49" s="8" t="s">
        <v>50</v>
      </c>
      <c r="O49" s="8" t="s">
        <v>51</v>
      </c>
      <c r="P49" s="8">
        <v>305459.44099999999</v>
      </c>
      <c r="Q49" s="12">
        <v>6136549.517</v>
      </c>
      <c r="R49" s="27" t="s">
        <v>841</v>
      </c>
    </row>
    <row r="50" spans="3:18">
      <c r="C50" s="8">
        <v>202200021</v>
      </c>
      <c r="D50" s="8">
        <v>9</v>
      </c>
      <c r="E50" s="8">
        <v>11</v>
      </c>
      <c r="F50" s="8">
        <v>470</v>
      </c>
      <c r="G50" s="9">
        <v>305</v>
      </c>
      <c r="H50" s="10">
        <v>44566.689583333333</v>
      </c>
      <c r="I50" s="10">
        <v>44566.715983796297</v>
      </c>
      <c r="J50" s="11">
        <v>0.63</v>
      </c>
      <c r="K50" s="9">
        <v>3</v>
      </c>
      <c r="L50" s="9" t="s">
        <v>3</v>
      </c>
      <c r="M50" s="8">
        <v>7306</v>
      </c>
      <c r="N50" s="8" t="s">
        <v>60</v>
      </c>
      <c r="O50" s="8" t="s">
        <v>51</v>
      </c>
      <c r="P50" s="8">
        <v>330041.07139130001</v>
      </c>
      <c r="Q50" s="12">
        <v>6126286.0556425601</v>
      </c>
      <c r="R50" s="27" t="s">
        <v>965</v>
      </c>
    </row>
    <row r="51" spans="3:18">
      <c r="C51" s="8">
        <v>202200021</v>
      </c>
      <c r="D51" s="8">
        <v>9</v>
      </c>
      <c r="E51" s="8">
        <v>1</v>
      </c>
      <c r="F51" s="8">
        <v>15</v>
      </c>
      <c r="G51" s="9">
        <v>27</v>
      </c>
      <c r="H51" s="10">
        <v>44566.689583333333</v>
      </c>
      <c r="I51" s="10">
        <v>44566.810416666667</v>
      </c>
      <c r="J51" s="11">
        <v>2.9</v>
      </c>
      <c r="K51" s="9">
        <v>3</v>
      </c>
      <c r="L51" s="9" t="s">
        <v>3</v>
      </c>
      <c r="M51" s="8">
        <v>7306</v>
      </c>
      <c r="N51" s="8" t="s">
        <v>60</v>
      </c>
      <c r="O51" s="8" t="s">
        <v>51</v>
      </c>
      <c r="P51" s="8">
        <v>330041.07139130001</v>
      </c>
      <c r="Q51" s="12">
        <v>6126286.0556425601</v>
      </c>
      <c r="R51" s="27" t="s">
        <v>965</v>
      </c>
    </row>
    <row r="52" spans="3:18">
      <c r="C52" s="8">
        <v>202200021</v>
      </c>
      <c r="D52" s="8">
        <v>9</v>
      </c>
      <c r="E52" s="8">
        <v>1</v>
      </c>
      <c r="F52" s="8">
        <v>15</v>
      </c>
      <c r="G52" s="9">
        <v>23</v>
      </c>
      <c r="H52" s="10">
        <v>44566.689583333333</v>
      </c>
      <c r="I52" s="10">
        <v>44566.873437499999</v>
      </c>
      <c r="J52" s="11">
        <v>4.41</v>
      </c>
      <c r="K52" s="9">
        <v>3</v>
      </c>
      <c r="L52" s="9" t="s">
        <v>3</v>
      </c>
      <c r="M52" s="8">
        <v>7306</v>
      </c>
      <c r="N52" s="8" t="s">
        <v>60</v>
      </c>
      <c r="O52" s="8" t="s">
        <v>51</v>
      </c>
      <c r="P52" s="8">
        <v>330041.07139130001</v>
      </c>
      <c r="Q52" s="12">
        <v>6126286.0556425601</v>
      </c>
      <c r="R52" s="27" t="s">
        <v>965</v>
      </c>
    </row>
    <row r="53" spans="3:18">
      <c r="C53" s="8">
        <v>202200021</v>
      </c>
      <c r="D53" s="8">
        <v>9</v>
      </c>
      <c r="E53" s="8">
        <v>6</v>
      </c>
      <c r="F53" s="8">
        <v>70</v>
      </c>
      <c r="G53" s="9">
        <v>20</v>
      </c>
      <c r="H53" s="10">
        <v>44566.689583333333</v>
      </c>
      <c r="I53" s="10">
        <v>44567.553217592591</v>
      </c>
      <c r="J53" s="11">
        <v>20.73</v>
      </c>
      <c r="K53" s="9">
        <v>3</v>
      </c>
      <c r="L53" s="9" t="s">
        <v>3</v>
      </c>
      <c r="M53" s="8">
        <v>7306</v>
      </c>
      <c r="N53" s="8" t="s">
        <v>60</v>
      </c>
      <c r="O53" s="8" t="s">
        <v>51</v>
      </c>
      <c r="P53" s="8">
        <v>330041.07139130001</v>
      </c>
      <c r="Q53" s="12">
        <v>6126286.0556425601</v>
      </c>
      <c r="R53" s="27" t="s">
        <v>965</v>
      </c>
    </row>
    <row r="54" spans="3:18">
      <c r="C54" s="8">
        <v>202300317</v>
      </c>
      <c r="D54" s="8">
        <v>9</v>
      </c>
      <c r="E54" s="8">
        <v>27</v>
      </c>
      <c r="F54" s="8">
        <v>666</v>
      </c>
      <c r="G54" s="9">
        <v>429</v>
      </c>
      <c r="H54" s="10">
        <v>44987.187569444446</v>
      </c>
      <c r="I54" s="10">
        <v>44987.22314814815</v>
      </c>
      <c r="J54" s="11">
        <v>0.85</v>
      </c>
      <c r="K54" s="9">
        <v>3</v>
      </c>
      <c r="L54" s="9" t="s">
        <v>3</v>
      </c>
      <c r="M54" s="8">
        <v>7306</v>
      </c>
      <c r="N54" s="8" t="s">
        <v>60</v>
      </c>
      <c r="O54" s="8" t="s">
        <v>51</v>
      </c>
      <c r="P54" s="8"/>
      <c r="Q54" s="12"/>
      <c r="R54" s="27" t="s">
        <v>1219</v>
      </c>
    </row>
    <row r="55" spans="3:18">
      <c r="C55" s="9">
        <v>201901153</v>
      </c>
      <c r="D55" s="8">
        <v>9</v>
      </c>
      <c r="E55" s="8">
        <v>2</v>
      </c>
      <c r="F55" s="8">
        <v>575</v>
      </c>
      <c r="G55" s="9">
        <v>50</v>
      </c>
      <c r="H55" s="10">
        <v>43712.652002314811</v>
      </c>
      <c r="I55" s="10">
        <v>43712.732939814814</v>
      </c>
      <c r="J55" s="11">
        <v>1.94</v>
      </c>
      <c r="K55" s="9">
        <v>3</v>
      </c>
      <c r="L55" s="9" t="s">
        <v>3</v>
      </c>
      <c r="M55" s="8">
        <v>7308</v>
      </c>
      <c r="N55" s="8" t="s">
        <v>50</v>
      </c>
      <c r="O55" s="8" t="s">
        <v>51</v>
      </c>
      <c r="P55" s="8">
        <v>307466.614</v>
      </c>
      <c r="Q55" s="12">
        <v>6142383.352</v>
      </c>
      <c r="R55" s="27" t="s">
        <v>504</v>
      </c>
    </row>
    <row r="56" spans="3:18">
      <c r="C56" s="9">
        <v>201901153</v>
      </c>
      <c r="D56" s="8">
        <v>9</v>
      </c>
      <c r="E56" s="8">
        <v>4</v>
      </c>
      <c r="F56" s="8">
        <v>170</v>
      </c>
      <c r="G56" s="9">
        <v>53</v>
      </c>
      <c r="H56" s="10">
        <v>43712.652002314811</v>
      </c>
      <c r="I56" s="10">
        <v>43712.817986111113</v>
      </c>
      <c r="J56" s="11">
        <v>3.98</v>
      </c>
      <c r="K56" s="9">
        <v>3</v>
      </c>
      <c r="L56" s="9" t="s">
        <v>3</v>
      </c>
      <c r="M56" s="8">
        <v>7308</v>
      </c>
      <c r="N56" s="8" t="s">
        <v>50</v>
      </c>
      <c r="O56" s="8" t="s">
        <v>51</v>
      </c>
      <c r="P56" s="8">
        <v>307466.614</v>
      </c>
      <c r="Q56" s="12">
        <v>6142383.352</v>
      </c>
      <c r="R56" s="27" t="s">
        <v>504</v>
      </c>
    </row>
    <row r="57" spans="3:18">
      <c r="C57" s="8">
        <v>202200021</v>
      </c>
      <c r="D57" s="8">
        <v>9</v>
      </c>
      <c r="E57" s="8">
        <v>0</v>
      </c>
      <c r="F57" s="8">
        <v>0</v>
      </c>
      <c r="G57" s="9">
        <v>19</v>
      </c>
      <c r="H57" s="10">
        <v>44566.689583333333</v>
      </c>
      <c r="I57" s="10">
        <v>44566.715983796297</v>
      </c>
      <c r="J57" s="11">
        <v>0.63</v>
      </c>
      <c r="K57" s="9">
        <v>3</v>
      </c>
      <c r="L57" s="9" t="s">
        <v>3</v>
      </c>
      <c r="M57" s="8">
        <v>7308</v>
      </c>
      <c r="N57" s="8" t="s">
        <v>50</v>
      </c>
      <c r="O57" s="8" t="s">
        <v>51</v>
      </c>
      <c r="P57" s="8">
        <v>330041.07139130001</v>
      </c>
      <c r="Q57" s="12">
        <v>6126286.0556425601</v>
      </c>
      <c r="R57" s="27" t="s">
        <v>965</v>
      </c>
    </row>
    <row r="58" spans="3:18">
      <c r="C58" s="8">
        <v>202300317</v>
      </c>
      <c r="D58" s="8">
        <v>9</v>
      </c>
      <c r="E58" s="8">
        <v>112</v>
      </c>
      <c r="F58" s="8">
        <v>16968.5</v>
      </c>
      <c r="G58" s="9">
        <v>1090</v>
      </c>
      <c r="H58" s="10">
        <v>44987.187569444446</v>
      </c>
      <c r="I58" s="10">
        <v>44987.22314814815</v>
      </c>
      <c r="J58" s="11">
        <v>0.85</v>
      </c>
      <c r="K58" s="9">
        <v>3</v>
      </c>
      <c r="L58" s="9" t="s">
        <v>3</v>
      </c>
      <c r="M58" s="8">
        <v>7308</v>
      </c>
      <c r="N58" s="8" t="s">
        <v>50</v>
      </c>
      <c r="O58" s="8" t="s">
        <v>51</v>
      </c>
      <c r="P58" s="8"/>
      <c r="Q58" s="12"/>
      <c r="R58" s="27" t="s">
        <v>1219</v>
      </c>
    </row>
    <row r="59" spans="3:18">
      <c r="C59" s="8">
        <v>202300317</v>
      </c>
      <c r="D59" s="8">
        <v>9</v>
      </c>
      <c r="E59" s="8">
        <v>1</v>
      </c>
      <c r="F59" s="8">
        <v>25</v>
      </c>
      <c r="G59" s="9">
        <v>3</v>
      </c>
      <c r="H59" s="10">
        <v>44987.187569444446</v>
      </c>
      <c r="I59" s="10">
        <v>44987.629803240743</v>
      </c>
      <c r="J59" s="11">
        <v>10.61</v>
      </c>
      <c r="K59" s="9">
        <v>3</v>
      </c>
      <c r="L59" s="9" t="s">
        <v>3</v>
      </c>
      <c r="M59" s="8">
        <v>7308</v>
      </c>
      <c r="N59" s="8" t="s">
        <v>50</v>
      </c>
      <c r="O59" s="8" t="s">
        <v>51</v>
      </c>
      <c r="P59" s="8"/>
      <c r="Q59" s="12"/>
      <c r="R59" s="27" t="s">
        <v>1219</v>
      </c>
    </row>
    <row r="60" spans="3:18">
      <c r="C60" s="9">
        <v>201901606</v>
      </c>
      <c r="D60" s="8">
        <v>9</v>
      </c>
      <c r="E60" s="8">
        <v>4</v>
      </c>
      <c r="F60" s="8">
        <v>90</v>
      </c>
      <c r="G60" s="9">
        <v>52</v>
      </c>
      <c r="H60" s="10">
        <v>43823.810046296298</v>
      </c>
      <c r="I60" s="10">
        <v>43823.939722222225</v>
      </c>
      <c r="J60" s="11">
        <v>3.11</v>
      </c>
      <c r="K60" s="9">
        <v>5</v>
      </c>
      <c r="L60" s="9" t="s">
        <v>3</v>
      </c>
      <c r="M60" s="8">
        <v>7308</v>
      </c>
      <c r="N60" s="8" t="s">
        <v>50</v>
      </c>
      <c r="O60" s="8" t="s">
        <v>51</v>
      </c>
      <c r="P60" s="8">
        <v>312562.93800000002</v>
      </c>
      <c r="Q60" s="12">
        <v>6139067.591</v>
      </c>
      <c r="R60" s="27" t="s">
        <v>551</v>
      </c>
    </row>
    <row r="61" spans="3:18">
      <c r="C61" s="8">
        <v>202400870</v>
      </c>
      <c r="D61" s="8">
        <v>9</v>
      </c>
      <c r="E61" s="8">
        <v>27</v>
      </c>
      <c r="F61" s="8">
        <v>701</v>
      </c>
      <c r="G61" s="9">
        <v>449</v>
      </c>
      <c r="H61" s="10">
        <v>45451.453900462962</v>
      </c>
      <c r="I61" s="10">
        <v>45451.466296296298</v>
      </c>
      <c r="J61" s="11">
        <v>0.3</v>
      </c>
      <c r="K61" s="9">
        <v>8</v>
      </c>
      <c r="L61" s="9" t="s">
        <v>3</v>
      </c>
      <c r="M61" s="8">
        <v>7306</v>
      </c>
      <c r="N61" s="8" t="s">
        <v>60</v>
      </c>
      <c r="O61" s="8" t="s">
        <v>51</v>
      </c>
      <c r="P61" s="8"/>
      <c r="Q61" s="12"/>
      <c r="R61" s="27" t="s">
        <v>1435</v>
      </c>
    </row>
    <row r="62" spans="3:18">
      <c r="C62" s="8">
        <v>202400870</v>
      </c>
      <c r="D62" s="8">
        <v>9</v>
      </c>
      <c r="E62" s="8">
        <v>116</v>
      </c>
      <c r="F62" s="8">
        <v>17352.5</v>
      </c>
      <c r="G62" s="9">
        <v>1152</v>
      </c>
      <c r="H62" s="10">
        <v>45451.453900462962</v>
      </c>
      <c r="I62" s="10">
        <v>45451.466296296298</v>
      </c>
      <c r="J62" s="11">
        <v>0.3</v>
      </c>
      <c r="K62" s="9">
        <v>8</v>
      </c>
      <c r="L62" s="9" t="s">
        <v>3</v>
      </c>
      <c r="M62" s="8">
        <v>7308</v>
      </c>
      <c r="N62" s="8" t="s">
        <v>50</v>
      </c>
      <c r="O62" s="8" t="s">
        <v>51</v>
      </c>
      <c r="P62" s="8"/>
      <c r="Q62" s="12"/>
      <c r="R62" s="27" t="s">
        <v>1435</v>
      </c>
    </row>
    <row r="63" spans="3:18">
      <c r="C63" s="8">
        <v>202400870</v>
      </c>
      <c r="D63" s="8">
        <v>9</v>
      </c>
      <c r="E63" s="8">
        <v>1</v>
      </c>
      <c r="F63" s="8">
        <v>25</v>
      </c>
      <c r="G63" s="9">
        <v>3</v>
      </c>
      <c r="H63" s="10">
        <v>45451.453900462962</v>
      </c>
      <c r="I63" s="10">
        <v>45451.557523148149</v>
      </c>
      <c r="J63" s="11">
        <v>2.4900000000000002</v>
      </c>
      <c r="K63" s="9">
        <v>8</v>
      </c>
      <c r="L63" s="9" t="s">
        <v>3</v>
      </c>
      <c r="M63" s="8">
        <v>7308</v>
      </c>
      <c r="N63" s="8" t="s">
        <v>50</v>
      </c>
      <c r="O63" s="8" t="s">
        <v>51</v>
      </c>
      <c r="P63" s="8"/>
      <c r="Q63" s="12"/>
      <c r="R63" s="27" t="s">
        <v>1435</v>
      </c>
    </row>
    <row r="64" spans="3:18">
      <c r="C64" s="8">
        <v>202301351</v>
      </c>
      <c r="D64" s="8">
        <v>9</v>
      </c>
      <c r="E64" s="8">
        <v>27</v>
      </c>
      <c r="F64" s="8">
        <v>666</v>
      </c>
      <c r="G64" s="9">
        <v>436</v>
      </c>
      <c r="H64" s="10">
        <v>45159.831064814818</v>
      </c>
      <c r="I64" s="10">
        <v>45159.867824074077</v>
      </c>
      <c r="J64" s="11">
        <v>0.88</v>
      </c>
      <c r="K64" s="9">
        <v>12</v>
      </c>
      <c r="L64" s="9" t="s">
        <v>3</v>
      </c>
      <c r="M64" s="8">
        <v>7306</v>
      </c>
      <c r="N64" s="8" t="s">
        <v>60</v>
      </c>
      <c r="O64" s="8" t="s">
        <v>51</v>
      </c>
      <c r="P64" s="8"/>
      <c r="Q64" s="12"/>
      <c r="R64" s="27" t="s">
        <v>1324</v>
      </c>
    </row>
    <row r="65" spans="3:18">
      <c r="C65" s="8">
        <v>202301351</v>
      </c>
      <c r="D65" s="8">
        <v>9</v>
      </c>
      <c r="E65" s="8">
        <v>91</v>
      </c>
      <c r="F65" s="8">
        <v>6175.5</v>
      </c>
      <c r="G65" s="9">
        <v>1050</v>
      </c>
      <c r="H65" s="10">
        <v>45159.831064814818</v>
      </c>
      <c r="I65" s="10">
        <v>45159.867824074077</v>
      </c>
      <c r="J65" s="11">
        <v>0.88</v>
      </c>
      <c r="K65" s="9">
        <v>12</v>
      </c>
      <c r="L65" s="9" t="s">
        <v>3</v>
      </c>
      <c r="M65" s="8">
        <v>7308</v>
      </c>
      <c r="N65" s="8" t="s">
        <v>50</v>
      </c>
      <c r="O65" s="8" t="s">
        <v>51</v>
      </c>
      <c r="P65" s="8"/>
      <c r="Q65" s="12"/>
      <c r="R65" s="27" t="s">
        <v>1324</v>
      </c>
    </row>
    <row r="66" spans="3:18">
      <c r="C66" s="8">
        <v>202301351</v>
      </c>
      <c r="D66" s="8">
        <v>9</v>
      </c>
      <c r="E66" s="8">
        <v>12</v>
      </c>
      <c r="F66" s="8">
        <v>770</v>
      </c>
      <c r="G66" s="9">
        <v>39</v>
      </c>
      <c r="H66" s="10">
        <v>45159.831064814818</v>
      </c>
      <c r="I66" s="10">
        <v>45161.466550925928</v>
      </c>
      <c r="J66" s="11">
        <v>39.25</v>
      </c>
      <c r="K66" s="9">
        <v>12</v>
      </c>
      <c r="L66" s="9" t="s">
        <v>3</v>
      </c>
      <c r="M66" s="8">
        <v>7308</v>
      </c>
      <c r="N66" s="8" t="s">
        <v>50</v>
      </c>
      <c r="O66" s="8" t="s">
        <v>51</v>
      </c>
      <c r="P66" s="8"/>
      <c r="Q66" s="12"/>
      <c r="R66" s="27" t="s">
        <v>1324</v>
      </c>
    </row>
    <row r="67" spans="3:18">
      <c r="C67" s="8">
        <v>202301351</v>
      </c>
      <c r="D67" s="8">
        <v>9</v>
      </c>
      <c r="E67" s="8">
        <v>9</v>
      </c>
      <c r="F67" s="8">
        <v>9078</v>
      </c>
      <c r="G67" s="9">
        <v>18</v>
      </c>
      <c r="H67" s="10">
        <v>45159.831064814818</v>
      </c>
      <c r="I67" s="10">
        <v>45163.627071759256</v>
      </c>
      <c r="J67" s="11">
        <v>91.1</v>
      </c>
      <c r="K67" s="9">
        <v>12</v>
      </c>
      <c r="L67" s="9" t="s">
        <v>3</v>
      </c>
      <c r="M67" s="8">
        <v>7308</v>
      </c>
      <c r="N67" s="8" t="s">
        <v>50</v>
      </c>
      <c r="O67" s="8" t="s">
        <v>51</v>
      </c>
      <c r="P67" s="8"/>
      <c r="Q67" s="12"/>
      <c r="R67" s="27" t="s">
        <v>1324</v>
      </c>
    </row>
    <row r="68" spans="3:18">
      <c r="C68" s="9">
        <v>202100102</v>
      </c>
      <c r="D68" s="8">
        <v>9</v>
      </c>
      <c r="E68" s="8">
        <v>19</v>
      </c>
      <c r="F68" s="8">
        <v>570</v>
      </c>
      <c r="G68" s="9">
        <v>367</v>
      </c>
      <c r="H68" s="10">
        <v>44225.319189814814</v>
      </c>
      <c r="I68" s="10">
        <v>44225.32640046296</v>
      </c>
      <c r="J68" s="11">
        <v>0.17</v>
      </c>
      <c r="K68" s="9">
        <v>13</v>
      </c>
      <c r="L68" s="9" t="s">
        <v>3</v>
      </c>
      <c r="M68" s="8">
        <v>7306</v>
      </c>
      <c r="N68" s="8" t="s">
        <v>60</v>
      </c>
      <c r="O68" s="8" t="s">
        <v>51</v>
      </c>
      <c r="P68" s="8">
        <v>320325.24099999998</v>
      </c>
      <c r="Q68" s="12">
        <v>6129429.9340000004</v>
      </c>
      <c r="R68" s="27" t="s">
        <v>769</v>
      </c>
    </row>
    <row r="69" spans="3:18">
      <c r="C69" s="9">
        <v>202100102</v>
      </c>
      <c r="D69" s="8">
        <v>9</v>
      </c>
      <c r="E69" s="8">
        <v>8</v>
      </c>
      <c r="F69" s="8">
        <v>96</v>
      </c>
      <c r="G69" s="9">
        <v>29</v>
      </c>
      <c r="H69" s="10">
        <v>44225.319189814814</v>
      </c>
      <c r="I69" s="10">
        <v>44225.361435185187</v>
      </c>
      <c r="J69" s="11">
        <v>1.01</v>
      </c>
      <c r="K69" s="9">
        <v>13</v>
      </c>
      <c r="L69" s="9" t="s">
        <v>3</v>
      </c>
      <c r="M69" s="8">
        <v>7306</v>
      </c>
      <c r="N69" s="8" t="s">
        <v>60</v>
      </c>
      <c r="O69" s="8" t="s">
        <v>51</v>
      </c>
      <c r="P69" s="8">
        <v>320325.24099999998</v>
      </c>
      <c r="Q69" s="12">
        <v>6129429.9340000004</v>
      </c>
      <c r="R69" s="27" t="s">
        <v>769</v>
      </c>
    </row>
    <row r="70" spans="3:18">
      <c r="C70" s="8">
        <v>202200675</v>
      </c>
      <c r="D70" s="8">
        <v>9</v>
      </c>
      <c r="E70" s="8">
        <v>6</v>
      </c>
      <c r="F70" s="8">
        <v>360</v>
      </c>
      <c r="G70" s="9">
        <v>241</v>
      </c>
      <c r="H70" s="10">
        <v>44677.603298611109</v>
      </c>
      <c r="I70" s="10">
        <v>44677.628912037035</v>
      </c>
      <c r="J70" s="11">
        <v>0.61</v>
      </c>
      <c r="K70" s="9">
        <v>13</v>
      </c>
      <c r="L70" s="9" t="s">
        <v>3</v>
      </c>
      <c r="M70" s="8">
        <v>7306</v>
      </c>
      <c r="N70" s="8" t="s">
        <v>60</v>
      </c>
      <c r="O70" s="8" t="s">
        <v>51</v>
      </c>
      <c r="P70" s="8">
        <v>330041.07139130001</v>
      </c>
      <c r="Q70" s="12">
        <v>6126286.0556425601</v>
      </c>
      <c r="R70" s="27" t="s">
        <v>1063</v>
      </c>
    </row>
    <row r="71" spans="3:18">
      <c r="C71" s="8">
        <v>202200675</v>
      </c>
      <c r="D71" s="8">
        <v>9</v>
      </c>
      <c r="E71" s="8">
        <v>1</v>
      </c>
      <c r="F71" s="8">
        <v>15</v>
      </c>
      <c r="G71" s="9">
        <v>27</v>
      </c>
      <c r="H71" s="10">
        <v>44677.603298611109</v>
      </c>
      <c r="I71" s="10">
        <v>44677.643217592595</v>
      </c>
      <c r="J71" s="11">
        <v>0.96</v>
      </c>
      <c r="K71" s="9">
        <v>13</v>
      </c>
      <c r="L71" s="9" t="s">
        <v>3</v>
      </c>
      <c r="M71" s="8">
        <v>7306</v>
      </c>
      <c r="N71" s="8" t="s">
        <v>60</v>
      </c>
      <c r="O71" s="8" t="s">
        <v>51</v>
      </c>
      <c r="P71" s="8">
        <v>330041.07139130001</v>
      </c>
      <c r="Q71" s="12">
        <v>6126286.0556425601</v>
      </c>
      <c r="R71" s="27" t="s">
        <v>1063</v>
      </c>
    </row>
    <row r="72" spans="3:18">
      <c r="C72" s="8">
        <v>202200675</v>
      </c>
      <c r="D72" s="8">
        <v>9</v>
      </c>
      <c r="E72" s="8">
        <v>12</v>
      </c>
      <c r="F72" s="8">
        <v>195</v>
      </c>
      <c r="G72" s="9">
        <v>119</v>
      </c>
      <c r="H72" s="10">
        <v>44677.603298611109</v>
      </c>
      <c r="I72" s="10">
        <v>44677.696759259263</v>
      </c>
      <c r="J72" s="11">
        <v>2.2400000000000002</v>
      </c>
      <c r="K72" s="9">
        <v>13</v>
      </c>
      <c r="L72" s="9" t="s">
        <v>3</v>
      </c>
      <c r="M72" s="8">
        <v>7306</v>
      </c>
      <c r="N72" s="8" t="s">
        <v>60</v>
      </c>
      <c r="O72" s="8" t="s">
        <v>51</v>
      </c>
      <c r="P72" s="8">
        <v>330041.07139130001</v>
      </c>
      <c r="Q72" s="12">
        <v>6126286.0556425601</v>
      </c>
      <c r="R72" s="27" t="s">
        <v>1063</v>
      </c>
    </row>
    <row r="73" spans="3:18">
      <c r="C73" s="9">
        <v>202100102</v>
      </c>
      <c r="D73" s="8">
        <v>9</v>
      </c>
      <c r="E73" s="8">
        <v>0</v>
      </c>
      <c r="F73" s="8">
        <v>0</v>
      </c>
      <c r="G73" s="9">
        <v>18</v>
      </c>
      <c r="H73" s="10">
        <v>44225.319189814814</v>
      </c>
      <c r="I73" s="10">
        <v>44225.32640046296</v>
      </c>
      <c r="J73" s="11">
        <v>0.17</v>
      </c>
      <c r="K73" s="9">
        <v>13</v>
      </c>
      <c r="L73" s="9" t="s">
        <v>3</v>
      </c>
      <c r="M73" s="8">
        <v>7308</v>
      </c>
      <c r="N73" s="8" t="s">
        <v>50</v>
      </c>
      <c r="O73" s="8" t="s">
        <v>51</v>
      </c>
      <c r="P73" s="8">
        <v>320325.24099999998</v>
      </c>
      <c r="Q73" s="12">
        <v>6129429.9340000004</v>
      </c>
      <c r="R73" s="27" t="s">
        <v>769</v>
      </c>
    </row>
    <row r="74" spans="3:18">
      <c r="C74" s="9">
        <v>202100102</v>
      </c>
      <c r="D74" s="8">
        <v>9</v>
      </c>
      <c r="E74" s="8">
        <v>15</v>
      </c>
      <c r="F74" s="8">
        <v>376.5</v>
      </c>
      <c r="G74" s="9">
        <v>52</v>
      </c>
      <c r="H74" s="10">
        <v>44225.319189814814</v>
      </c>
      <c r="I74" s="10">
        <v>44225.361435185187</v>
      </c>
      <c r="J74" s="11">
        <v>1.01</v>
      </c>
      <c r="K74" s="9">
        <v>13</v>
      </c>
      <c r="L74" s="9" t="s">
        <v>3</v>
      </c>
      <c r="M74" s="8">
        <v>7308</v>
      </c>
      <c r="N74" s="8" t="s">
        <v>50</v>
      </c>
      <c r="O74" s="8" t="s">
        <v>51</v>
      </c>
      <c r="P74" s="8">
        <v>320325.24099999998</v>
      </c>
      <c r="Q74" s="12">
        <v>6129429.9340000004</v>
      </c>
      <c r="R74" s="27" t="s">
        <v>769</v>
      </c>
    </row>
    <row r="75" spans="3:18">
      <c r="C75" s="9">
        <v>202100102</v>
      </c>
      <c r="D75" s="8">
        <v>9</v>
      </c>
      <c r="E75" s="8">
        <v>10</v>
      </c>
      <c r="F75" s="8">
        <v>280</v>
      </c>
      <c r="G75" s="9">
        <v>120</v>
      </c>
      <c r="H75" s="10">
        <v>44225.319189814814</v>
      </c>
      <c r="I75" s="10">
        <v>44225.541666666664</v>
      </c>
      <c r="J75" s="11">
        <v>5.34</v>
      </c>
      <c r="K75" s="9">
        <v>13</v>
      </c>
      <c r="L75" s="9" t="s">
        <v>3</v>
      </c>
      <c r="M75" s="8">
        <v>7308</v>
      </c>
      <c r="N75" s="8" t="s">
        <v>50</v>
      </c>
      <c r="O75" s="8" t="s">
        <v>51</v>
      </c>
      <c r="P75" s="8">
        <v>320325.24099999998</v>
      </c>
      <c r="Q75" s="12">
        <v>6129429.9340000004</v>
      </c>
      <c r="R75" s="27" t="s">
        <v>769</v>
      </c>
    </row>
    <row r="76" spans="3:18">
      <c r="C76" s="8">
        <v>202200675</v>
      </c>
      <c r="D76" s="8">
        <v>9</v>
      </c>
      <c r="E76" s="8">
        <v>0</v>
      </c>
      <c r="F76" s="8">
        <v>0</v>
      </c>
      <c r="G76" s="9">
        <v>19</v>
      </c>
      <c r="H76" s="10">
        <v>44677.603298611109</v>
      </c>
      <c r="I76" s="10">
        <v>44677.628912037035</v>
      </c>
      <c r="J76" s="11">
        <v>0.61</v>
      </c>
      <c r="K76" s="9">
        <v>13</v>
      </c>
      <c r="L76" s="9" t="s">
        <v>3</v>
      </c>
      <c r="M76" s="8">
        <v>7308</v>
      </c>
      <c r="N76" s="8" t="s">
        <v>50</v>
      </c>
      <c r="O76" s="8" t="s">
        <v>51</v>
      </c>
      <c r="P76" s="8">
        <v>330041.07139130001</v>
      </c>
      <c r="Q76" s="12">
        <v>6126286.0556425601</v>
      </c>
      <c r="R76" s="27" t="s">
        <v>1063</v>
      </c>
    </row>
    <row r="77" spans="3:18">
      <c r="C77" s="9">
        <v>201900557</v>
      </c>
      <c r="D77" s="8">
        <v>9</v>
      </c>
      <c r="E77" s="8">
        <v>1</v>
      </c>
      <c r="F77" s="8">
        <v>30</v>
      </c>
      <c r="G77" s="9">
        <v>13</v>
      </c>
      <c r="H77" s="10">
        <v>43592.633032407408</v>
      </c>
      <c r="I77" s="10">
        <v>43592.701724537037</v>
      </c>
      <c r="J77" s="11">
        <v>1.65</v>
      </c>
      <c r="K77" s="9">
        <v>15</v>
      </c>
      <c r="L77" s="9" t="s">
        <v>3</v>
      </c>
      <c r="M77" s="8">
        <v>7306</v>
      </c>
      <c r="N77" s="8" t="s">
        <v>60</v>
      </c>
      <c r="O77" s="8" t="s">
        <v>51</v>
      </c>
      <c r="P77" s="8">
        <v>334303.02399999998</v>
      </c>
      <c r="Q77" s="12">
        <v>6125400.2970000003</v>
      </c>
      <c r="R77" s="27" t="s">
        <v>425</v>
      </c>
    </row>
    <row r="78" spans="3:18">
      <c r="C78" s="9">
        <v>201900592</v>
      </c>
      <c r="D78" s="8">
        <v>9</v>
      </c>
      <c r="E78" s="8">
        <v>2</v>
      </c>
      <c r="F78" s="8">
        <v>60</v>
      </c>
      <c r="G78" s="9">
        <v>14</v>
      </c>
      <c r="H78" s="10">
        <v>43599.447222222225</v>
      </c>
      <c r="I78" s="10">
        <v>43599.656273148146</v>
      </c>
      <c r="J78" s="11">
        <v>5.0199999999999996</v>
      </c>
      <c r="K78" s="9">
        <v>15</v>
      </c>
      <c r="L78" s="9" t="s">
        <v>3</v>
      </c>
      <c r="M78" s="8">
        <v>7306</v>
      </c>
      <c r="N78" s="8" t="s">
        <v>60</v>
      </c>
      <c r="O78" s="8" t="s">
        <v>51</v>
      </c>
      <c r="P78" s="8">
        <v>334084.011</v>
      </c>
      <c r="Q78" s="12">
        <v>6125608.5130000003</v>
      </c>
      <c r="R78" s="27" t="s">
        <v>432</v>
      </c>
    </row>
    <row r="79" spans="3:18">
      <c r="C79" s="9">
        <v>201901237</v>
      </c>
      <c r="D79" s="8">
        <v>9</v>
      </c>
      <c r="E79" s="8">
        <v>18</v>
      </c>
      <c r="F79" s="8">
        <v>555</v>
      </c>
      <c r="G79" s="9">
        <v>358</v>
      </c>
      <c r="H79" s="10">
        <v>43728.488611111112</v>
      </c>
      <c r="I79" s="10">
        <v>43728.579722222225</v>
      </c>
      <c r="J79" s="11">
        <v>2.19</v>
      </c>
      <c r="K79" s="9">
        <v>18</v>
      </c>
      <c r="L79" s="9" t="s">
        <v>3</v>
      </c>
      <c r="M79" s="8">
        <v>7306</v>
      </c>
      <c r="N79" s="8" t="s">
        <v>60</v>
      </c>
      <c r="O79" s="8" t="s">
        <v>51</v>
      </c>
      <c r="P79" s="8">
        <v>329704.88199999998</v>
      </c>
      <c r="Q79" s="12">
        <v>6126410.5480000004</v>
      </c>
      <c r="R79" s="27" t="s">
        <v>512</v>
      </c>
    </row>
    <row r="80" spans="3:18">
      <c r="C80" s="9">
        <v>201900214</v>
      </c>
      <c r="D80" s="8">
        <v>9</v>
      </c>
      <c r="E80" s="8">
        <v>38</v>
      </c>
      <c r="F80" s="8">
        <v>2890</v>
      </c>
      <c r="G80" s="9">
        <v>416</v>
      </c>
      <c r="H80" s="10">
        <v>43508.738888888889</v>
      </c>
      <c r="I80" s="10">
        <v>43508.760706018518</v>
      </c>
      <c r="J80" s="11">
        <v>0.52</v>
      </c>
      <c r="K80" s="9">
        <v>18</v>
      </c>
      <c r="L80" s="9" t="s">
        <v>3</v>
      </c>
      <c r="M80" s="8">
        <v>7308</v>
      </c>
      <c r="N80" s="8" t="s">
        <v>50</v>
      </c>
      <c r="O80" s="8" t="s">
        <v>51</v>
      </c>
      <c r="P80" s="8">
        <v>308630.16100000002</v>
      </c>
      <c r="Q80" s="12">
        <v>6140108.6950000003</v>
      </c>
      <c r="R80" s="27" t="s">
        <v>374</v>
      </c>
    </row>
    <row r="81" spans="3:18">
      <c r="C81" s="9">
        <v>201901237</v>
      </c>
      <c r="D81" s="8">
        <v>9</v>
      </c>
      <c r="E81" s="8">
        <v>0</v>
      </c>
      <c r="F81" s="8">
        <v>0</v>
      </c>
      <c r="G81" s="9">
        <v>18</v>
      </c>
      <c r="H81" s="10">
        <v>43728.488611111112</v>
      </c>
      <c r="I81" s="10">
        <v>43728.579722222225</v>
      </c>
      <c r="J81" s="11">
        <v>2.19</v>
      </c>
      <c r="K81" s="9">
        <v>18</v>
      </c>
      <c r="L81" s="9" t="s">
        <v>3</v>
      </c>
      <c r="M81" s="8">
        <v>7308</v>
      </c>
      <c r="N81" s="8" t="s">
        <v>50</v>
      </c>
      <c r="O81" s="8" t="s">
        <v>51</v>
      </c>
      <c r="P81" s="8">
        <v>329704.88199999998</v>
      </c>
      <c r="Q81" s="12">
        <v>6126410.5480000004</v>
      </c>
      <c r="R81" s="27" t="s">
        <v>512</v>
      </c>
    </row>
    <row r="82" spans="3:18">
      <c r="C82" s="8">
        <v>202200579</v>
      </c>
      <c r="D82" s="8">
        <v>9</v>
      </c>
      <c r="E82" s="8">
        <v>30</v>
      </c>
      <c r="F82" s="8">
        <v>4845</v>
      </c>
      <c r="G82" s="9">
        <v>216</v>
      </c>
      <c r="H82" s="10">
        <v>44673.081250000003</v>
      </c>
      <c r="I82" s="10">
        <v>44673.082060185188</v>
      </c>
      <c r="J82" s="11">
        <v>0.02</v>
      </c>
      <c r="K82" s="9">
        <v>20</v>
      </c>
      <c r="L82" s="9" t="s">
        <v>3</v>
      </c>
      <c r="M82" s="8">
        <v>6303</v>
      </c>
      <c r="N82" s="8" t="s">
        <v>64</v>
      </c>
      <c r="O82" s="8" t="s">
        <v>51</v>
      </c>
      <c r="P82" s="8">
        <v>304602.64199999999</v>
      </c>
      <c r="Q82" s="12">
        <v>6139266.1469999999</v>
      </c>
      <c r="R82" s="27" t="s">
        <v>1049</v>
      </c>
    </row>
    <row r="83" spans="3:18">
      <c r="C83" s="9">
        <v>201900595</v>
      </c>
      <c r="D83" s="8">
        <v>9</v>
      </c>
      <c r="E83" s="8">
        <v>6</v>
      </c>
      <c r="F83" s="8">
        <v>360</v>
      </c>
      <c r="G83" s="9">
        <v>234</v>
      </c>
      <c r="H83" s="10">
        <v>43599.765729166669</v>
      </c>
      <c r="I83" s="10">
        <v>43599.831365740742</v>
      </c>
      <c r="J83" s="11">
        <v>1.58</v>
      </c>
      <c r="K83" s="9">
        <v>20</v>
      </c>
      <c r="L83" s="9" t="s">
        <v>3</v>
      </c>
      <c r="M83" s="8">
        <v>7306</v>
      </c>
      <c r="N83" s="8" t="s">
        <v>60</v>
      </c>
      <c r="O83" s="8" t="s">
        <v>51</v>
      </c>
      <c r="P83" s="8">
        <v>334073.21100000001</v>
      </c>
      <c r="Q83" s="12">
        <v>6125626.9709999999</v>
      </c>
      <c r="R83" s="27" t="s">
        <v>433</v>
      </c>
    </row>
    <row r="84" spans="3:18">
      <c r="C84" s="9">
        <v>201900758</v>
      </c>
      <c r="D84" s="8">
        <v>9</v>
      </c>
      <c r="E84" s="8">
        <v>25</v>
      </c>
      <c r="F84" s="8">
        <v>641</v>
      </c>
      <c r="G84" s="9">
        <v>381</v>
      </c>
      <c r="H84" s="10">
        <v>43621.76059027778</v>
      </c>
      <c r="I84" s="10">
        <v>43621.790543981479</v>
      </c>
      <c r="J84" s="11">
        <v>0.72</v>
      </c>
      <c r="K84" s="9">
        <v>20</v>
      </c>
      <c r="L84" s="9" t="s">
        <v>3</v>
      </c>
      <c r="M84" s="8">
        <v>7306</v>
      </c>
      <c r="N84" s="8" t="s">
        <v>60</v>
      </c>
      <c r="O84" s="8" t="s">
        <v>51</v>
      </c>
      <c r="P84" s="8">
        <v>306742.109</v>
      </c>
      <c r="Q84" s="12">
        <v>6141563.267</v>
      </c>
      <c r="R84" s="27" t="s">
        <v>464</v>
      </c>
    </row>
    <row r="85" spans="3:18">
      <c r="C85" s="9">
        <v>202101412</v>
      </c>
      <c r="D85" s="8">
        <v>9</v>
      </c>
      <c r="E85" s="8">
        <v>18</v>
      </c>
      <c r="F85" s="8">
        <v>555</v>
      </c>
      <c r="G85" s="9">
        <v>352</v>
      </c>
      <c r="H85" s="10">
        <v>44442.451388888891</v>
      </c>
      <c r="I85" s="10">
        <v>44442.487222222226</v>
      </c>
      <c r="J85" s="11">
        <v>0.86</v>
      </c>
      <c r="K85" s="9">
        <v>20</v>
      </c>
      <c r="L85" s="9" t="s">
        <v>3</v>
      </c>
      <c r="M85" s="8">
        <v>7306</v>
      </c>
      <c r="N85" s="8" t="s">
        <v>60</v>
      </c>
      <c r="O85" s="8" t="s">
        <v>51</v>
      </c>
      <c r="P85" s="8">
        <v>329708.35271599999</v>
      </c>
      <c r="Q85" s="12">
        <v>6126406.1774689201</v>
      </c>
      <c r="R85" s="27" t="s">
        <v>901</v>
      </c>
    </row>
    <row r="86" spans="3:18">
      <c r="C86" s="9">
        <v>202101412</v>
      </c>
      <c r="D86" s="8">
        <v>9</v>
      </c>
      <c r="E86" s="8">
        <v>1</v>
      </c>
      <c r="F86" s="8">
        <v>15</v>
      </c>
      <c r="G86" s="9">
        <v>23</v>
      </c>
      <c r="H86" s="10">
        <v>44442.451388888891</v>
      </c>
      <c r="I86" s="10">
        <v>44442.527418981481</v>
      </c>
      <c r="J86" s="11">
        <v>1.82</v>
      </c>
      <c r="K86" s="9">
        <v>20</v>
      </c>
      <c r="L86" s="9" t="s">
        <v>3</v>
      </c>
      <c r="M86" s="8">
        <v>7306</v>
      </c>
      <c r="N86" s="8" t="s">
        <v>60</v>
      </c>
      <c r="O86" s="8" t="s">
        <v>51</v>
      </c>
      <c r="P86" s="8">
        <v>329708.35271599999</v>
      </c>
      <c r="Q86" s="12">
        <v>6126406.1774689201</v>
      </c>
      <c r="R86" s="27" t="s">
        <v>901</v>
      </c>
    </row>
    <row r="87" spans="3:18">
      <c r="C87" s="8">
        <v>202200579</v>
      </c>
      <c r="D87" s="8">
        <v>9</v>
      </c>
      <c r="E87" s="8">
        <v>27</v>
      </c>
      <c r="F87" s="8">
        <v>666</v>
      </c>
      <c r="G87" s="9">
        <v>415</v>
      </c>
      <c r="H87" s="10">
        <v>44672.989074074074</v>
      </c>
      <c r="I87" s="10">
        <v>44673.009710648148</v>
      </c>
      <c r="J87" s="11">
        <v>0.5</v>
      </c>
      <c r="K87" s="9">
        <v>20</v>
      </c>
      <c r="L87" s="9" t="s">
        <v>3</v>
      </c>
      <c r="M87" s="8">
        <v>7306</v>
      </c>
      <c r="N87" s="8" t="s">
        <v>60</v>
      </c>
      <c r="O87" s="8" t="s">
        <v>51</v>
      </c>
      <c r="P87" s="8">
        <v>304602.64199999999</v>
      </c>
      <c r="Q87" s="12">
        <v>6139266.1469999999</v>
      </c>
      <c r="R87" s="27" t="s">
        <v>1049</v>
      </c>
    </row>
    <row r="88" spans="3:18">
      <c r="C88" s="8">
        <v>202200579</v>
      </c>
      <c r="D88" s="8">
        <v>9</v>
      </c>
      <c r="E88" s="8">
        <v>27</v>
      </c>
      <c r="F88" s="8">
        <v>666</v>
      </c>
      <c r="G88" s="9">
        <v>415</v>
      </c>
      <c r="H88" s="10">
        <v>44673.081250000003</v>
      </c>
      <c r="I88" s="10">
        <v>44673.082060185188</v>
      </c>
      <c r="J88" s="11">
        <v>0.02</v>
      </c>
      <c r="K88" s="9">
        <v>20</v>
      </c>
      <c r="L88" s="9" t="s">
        <v>3</v>
      </c>
      <c r="M88" s="8">
        <v>7306</v>
      </c>
      <c r="N88" s="8" t="s">
        <v>60</v>
      </c>
      <c r="O88" s="8" t="s">
        <v>51</v>
      </c>
      <c r="P88" s="8">
        <v>304602.64199999999</v>
      </c>
      <c r="Q88" s="12">
        <v>6139266.1469999999</v>
      </c>
      <c r="R88" s="27" t="s">
        <v>1049</v>
      </c>
    </row>
    <row r="89" spans="3:18">
      <c r="C89" s="8">
        <v>202401628</v>
      </c>
      <c r="D89" s="8">
        <v>9</v>
      </c>
      <c r="E89" s="8">
        <v>27</v>
      </c>
      <c r="F89" s="8">
        <v>701</v>
      </c>
      <c r="G89" s="9">
        <v>449</v>
      </c>
      <c r="H89" s="10">
        <v>45535.781504629631</v>
      </c>
      <c r="I89" s="10">
        <v>45535.799143518518</v>
      </c>
      <c r="J89" s="11">
        <v>0.42</v>
      </c>
      <c r="K89" s="9">
        <v>20</v>
      </c>
      <c r="L89" s="9" t="s">
        <v>3</v>
      </c>
      <c r="M89" s="8">
        <v>7306</v>
      </c>
      <c r="N89" s="8" t="s">
        <v>60</v>
      </c>
      <c r="O89" s="8" t="s">
        <v>51</v>
      </c>
      <c r="P89" s="8"/>
      <c r="Q89" s="12"/>
      <c r="R89" s="27" t="s">
        <v>1526</v>
      </c>
    </row>
    <row r="90" spans="3:18">
      <c r="C90" s="8">
        <v>202500280</v>
      </c>
      <c r="D90" s="8">
        <v>9</v>
      </c>
      <c r="E90" s="8">
        <v>19</v>
      </c>
      <c r="F90" s="8">
        <v>590</v>
      </c>
      <c r="G90" s="9">
        <v>419</v>
      </c>
      <c r="H90" s="10">
        <v>45723.578912037039</v>
      </c>
      <c r="I90" s="10">
        <v>45723.583344907405</v>
      </c>
      <c r="J90" s="11">
        <v>0.11</v>
      </c>
      <c r="K90" s="9">
        <v>20</v>
      </c>
      <c r="L90" s="9" t="s">
        <v>3</v>
      </c>
      <c r="M90" s="8">
        <v>7306</v>
      </c>
      <c r="N90" s="8" t="s">
        <v>60</v>
      </c>
      <c r="O90" s="8" t="s">
        <v>51</v>
      </c>
      <c r="P90" s="8"/>
      <c r="Q90" s="12"/>
      <c r="R90" s="27" t="s">
        <v>1586</v>
      </c>
    </row>
    <row r="91" spans="3:18">
      <c r="C91" s="8">
        <v>202500280</v>
      </c>
      <c r="D91" s="8">
        <v>9</v>
      </c>
      <c r="E91" s="8">
        <v>8</v>
      </c>
      <c r="F91" s="8">
        <v>111</v>
      </c>
      <c r="G91" s="9">
        <v>44</v>
      </c>
      <c r="H91" s="10">
        <v>45723.578912037039</v>
      </c>
      <c r="I91" s="10">
        <v>45723.619745370372</v>
      </c>
      <c r="J91" s="11">
        <v>0.98</v>
      </c>
      <c r="K91" s="9">
        <v>20</v>
      </c>
      <c r="L91" s="9" t="s">
        <v>3</v>
      </c>
      <c r="M91" s="8">
        <v>7306</v>
      </c>
      <c r="N91" s="8" t="s">
        <v>60</v>
      </c>
      <c r="O91" s="8" t="s">
        <v>51</v>
      </c>
      <c r="P91" s="8"/>
      <c r="Q91" s="12"/>
      <c r="R91" s="27" t="s">
        <v>1586</v>
      </c>
    </row>
    <row r="92" spans="3:18">
      <c r="C92" s="9">
        <v>201900378</v>
      </c>
      <c r="D92" s="8">
        <v>9</v>
      </c>
      <c r="E92" s="8">
        <v>12</v>
      </c>
      <c r="F92" s="8">
        <v>233</v>
      </c>
      <c r="G92" s="9">
        <v>168</v>
      </c>
      <c r="H92" s="10">
        <v>43550.482025462959</v>
      </c>
      <c r="I92" s="10">
        <v>43550.570949074077</v>
      </c>
      <c r="J92" s="11">
        <v>2.13</v>
      </c>
      <c r="K92" s="9">
        <v>20</v>
      </c>
      <c r="L92" s="9" t="s">
        <v>3</v>
      </c>
      <c r="M92" s="8">
        <v>7308</v>
      </c>
      <c r="N92" s="8" t="s">
        <v>50</v>
      </c>
      <c r="O92" s="8" t="s">
        <v>51</v>
      </c>
      <c r="P92" s="8">
        <v>315272.44900000002</v>
      </c>
      <c r="Q92" s="12">
        <v>6133407.1859999998</v>
      </c>
      <c r="R92" s="27" t="s">
        <v>404</v>
      </c>
    </row>
    <row r="93" spans="3:18">
      <c r="C93" s="9">
        <v>201900595</v>
      </c>
      <c r="D93" s="8">
        <v>9</v>
      </c>
      <c r="E93" s="8">
        <v>0</v>
      </c>
      <c r="F93" s="8">
        <v>0</v>
      </c>
      <c r="G93" s="9">
        <v>17</v>
      </c>
      <c r="H93" s="10">
        <v>43599.765729166669</v>
      </c>
      <c r="I93" s="10">
        <v>43599.831365740742</v>
      </c>
      <c r="J93" s="11">
        <v>1.58</v>
      </c>
      <c r="K93" s="9">
        <v>20</v>
      </c>
      <c r="L93" s="9" t="s">
        <v>3</v>
      </c>
      <c r="M93" s="8">
        <v>7308</v>
      </c>
      <c r="N93" s="8" t="s">
        <v>50</v>
      </c>
      <c r="O93" s="8" t="s">
        <v>51</v>
      </c>
      <c r="P93" s="8">
        <v>334073.21100000001</v>
      </c>
      <c r="Q93" s="12">
        <v>6125626.9709999999</v>
      </c>
      <c r="R93" s="27" t="s">
        <v>433</v>
      </c>
    </row>
    <row r="94" spans="3:18">
      <c r="C94" s="9">
        <v>201900758</v>
      </c>
      <c r="D94" s="8">
        <v>9</v>
      </c>
      <c r="E94" s="8">
        <v>0</v>
      </c>
      <c r="F94" s="8">
        <v>0</v>
      </c>
      <c r="G94" s="9">
        <v>12</v>
      </c>
      <c r="H94" s="10">
        <v>43621.713194444441</v>
      </c>
      <c r="I94" s="10">
        <v>43621.790543981479</v>
      </c>
      <c r="J94" s="11">
        <v>1.86</v>
      </c>
      <c r="K94" s="9">
        <v>20</v>
      </c>
      <c r="L94" s="9" t="s">
        <v>3</v>
      </c>
      <c r="M94" s="8">
        <v>7308</v>
      </c>
      <c r="N94" s="8" t="s">
        <v>50</v>
      </c>
      <c r="O94" s="8" t="s">
        <v>275</v>
      </c>
      <c r="P94" s="8">
        <v>306742.109</v>
      </c>
      <c r="Q94" s="12">
        <v>6141563.267</v>
      </c>
      <c r="R94" s="27" t="s">
        <v>464</v>
      </c>
    </row>
    <row r="95" spans="3:18">
      <c r="C95" s="9">
        <v>201900758</v>
      </c>
      <c r="D95" s="8">
        <v>9</v>
      </c>
      <c r="E95" s="8">
        <v>3</v>
      </c>
      <c r="F95" s="8">
        <v>1080</v>
      </c>
      <c r="G95" s="9">
        <v>2</v>
      </c>
      <c r="H95" s="10">
        <v>43621.76059027778</v>
      </c>
      <c r="I95" s="10">
        <v>43621.787789351853</v>
      </c>
      <c r="J95" s="11">
        <v>0.65</v>
      </c>
      <c r="K95" s="9">
        <v>20</v>
      </c>
      <c r="L95" s="9" t="s">
        <v>3</v>
      </c>
      <c r="M95" s="8">
        <v>7308</v>
      </c>
      <c r="N95" s="8" t="s">
        <v>50</v>
      </c>
      <c r="O95" s="8" t="s">
        <v>51</v>
      </c>
      <c r="P95" s="8">
        <v>306742.109</v>
      </c>
      <c r="Q95" s="12">
        <v>6141563.267</v>
      </c>
      <c r="R95" s="27" t="s">
        <v>464</v>
      </c>
    </row>
    <row r="96" spans="3:18">
      <c r="C96" s="9">
        <v>201900758</v>
      </c>
      <c r="D96" s="8">
        <v>9</v>
      </c>
      <c r="E96" s="8">
        <v>104</v>
      </c>
      <c r="F96" s="8">
        <v>4934.5</v>
      </c>
      <c r="G96" s="9">
        <v>945</v>
      </c>
      <c r="H96" s="10">
        <v>43621.76059027778</v>
      </c>
      <c r="I96" s="10">
        <v>43621.790543981479</v>
      </c>
      <c r="J96" s="11">
        <v>0.72</v>
      </c>
      <c r="K96" s="9">
        <v>20</v>
      </c>
      <c r="L96" s="9" t="s">
        <v>3</v>
      </c>
      <c r="M96" s="8">
        <v>7308</v>
      </c>
      <c r="N96" s="8" t="s">
        <v>50</v>
      </c>
      <c r="O96" s="8" t="s">
        <v>51</v>
      </c>
      <c r="P96" s="8">
        <v>306742.109</v>
      </c>
      <c r="Q96" s="12">
        <v>6141563.267</v>
      </c>
      <c r="R96" s="27" t="s">
        <v>464</v>
      </c>
    </row>
    <row r="97" spans="3:18">
      <c r="C97" s="9">
        <v>201900944</v>
      </c>
      <c r="D97" s="8">
        <v>9</v>
      </c>
      <c r="E97" s="8">
        <v>103</v>
      </c>
      <c r="F97" s="8">
        <v>5798</v>
      </c>
      <c r="G97" s="9">
        <v>1196</v>
      </c>
      <c r="H97" s="10">
        <v>43656.864907407406</v>
      </c>
      <c r="I97" s="10">
        <v>43656.885474537034</v>
      </c>
      <c r="J97" s="11">
        <v>0.49</v>
      </c>
      <c r="K97" s="9">
        <v>20</v>
      </c>
      <c r="L97" s="9" t="s">
        <v>3</v>
      </c>
      <c r="M97" s="8">
        <v>7308</v>
      </c>
      <c r="N97" s="8" t="s">
        <v>50</v>
      </c>
      <c r="O97" s="8" t="s">
        <v>51</v>
      </c>
      <c r="P97" s="8">
        <v>307158.28200000001</v>
      </c>
      <c r="Q97" s="12">
        <v>6141226.034</v>
      </c>
      <c r="R97" s="27" t="s">
        <v>481</v>
      </c>
    </row>
    <row r="98" spans="3:18">
      <c r="C98" s="9">
        <v>201900944</v>
      </c>
      <c r="D98" s="8">
        <v>9</v>
      </c>
      <c r="E98" s="8">
        <v>13</v>
      </c>
      <c r="F98" s="8">
        <v>665</v>
      </c>
      <c r="G98" s="9">
        <v>199</v>
      </c>
      <c r="H98" s="10">
        <v>43656.864907407406</v>
      </c>
      <c r="I98" s="10">
        <v>43657.041990740741</v>
      </c>
      <c r="J98" s="11">
        <v>4.25</v>
      </c>
      <c r="K98" s="9">
        <v>20</v>
      </c>
      <c r="L98" s="9" t="s">
        <v>3</v>
      </c>
      <c r="M98" s="8">
        <v>7308</v>
      </c>
      <c r="N98" s="8" t="s">
        <v>50</v>
      </c>
      <c r="O98" s="8" t="s">
        <v>51</v>
      </c>
      <c r="P98" s="8">
        <v>307158.28200000001</v>
      </c>
      <c r="Q98" s="12">
        <v>6141226.034</v>
      </c>
      <c r="R98" s="27" t="s">
        <v>481</v>
      </c>
    </row>
    <row r="99" spans="3:18">
      <c r="C99" s="9">
        <v>202001048</v>
      </c>
      <c r="D99" s="8">
        <v>9</v>
      </c>
      <c r="E99" s="8">
        <v>19</v>
      </c>
      <c r="F99" s="8">
        <v>2645</v>
      </c>
      <c r="G99" s="9">
        <v>207</v>
      </c>
      <c r="H99" s="10">
        <v>44033.328599537039</v>
      </c>
      <c r="I99" s="10">
        <v>44033.368796296294</v>
      </c>
      <c r="J99" s="11">
        <v>0.96</v>
      </c>
      <c r="K99" s="9">
        <v>20</v>
      </c>
      <c r="L99" s="9" t="s">
        <v>3</v>
      </c>
      <c r="M99" s="8">
        <v>7308</v>
      </c>
      <c r="N99" s="8" t="s">
        <v>50</v>
      </c>
      <c r="O99" s="8" t="s">
        <v>51</v>
      </c>
      <c r="P99" s="8">
        <v>309368.805123</v>
      </c>
      <c r="Q99" s="12">
        <v>6139294.2535798699</v>
      </c>
      <c r="R99" s="27" t="s">
        <v>684</v>
      </c>
    </row>
    <row r="100" spans="3:18">
      <c r="C100" s="9">
        <v>202001048</v>
      </c>
      <c r="D100" s="8">
        <v>9</v>
      </c>
      <c r="E100" s="8">
        <v>1</v>
      </c>
      <c r="F100" s="8">
        <v>75</v>
      </c>
      <c r="G100" s="9">
        <v>56</v>
      </c>
      <c r="H100" s="10">
        <v>44033.328599537039</v>
      </c>
      <c r="I100" s="10">
        <v>44033.502951388888</v>
      </c>
      <c r="J100" s="11">
        <v>4.18</v>
      </c>
      <c r="K100" s="9">
        <v>20</v>
      </c>
      <c r="L100" s="9" t="s">
        <v>3</v>
      </c>
      <c r="M100" s="8">
        <v>7308</v>
      </c>
      <c r="N100" s="8" t="s">
        <v>50</v>
      </c>
      <c r="O100" s="8" t="s">
        <v>51</v>
      </c>
      <c r="P100" s="8">
        <v>309620.23499999999</v>
      </c>
      <c r="Q100" s="12">
        <v>6139513.267</v>
      </c>
      <c r="R100" s="27" t="s">
        <v>684</v>
      </c>
    </row>
    <row r="101" spans="3:18">
      <c r="C101" s="9">
        <v>202001149</v>
      </c>
      <c r="D101" s="8">
        <v>9</v>
      </c>
      <c r="E101" s="8">
        <v>0</v>
      </c>
      <c r="F101" s="8">
        <v>0</v>
      </c>
      <c r="G101" s="9">
        <v>25</v>
      </c>
      <c r="H101" s="10">
        <v>44054.278217592589</v>
      </c>
      <c r="I101" s="10">
        <v>44054.505740740744</v>
      </c>
      <c r="J101" s="11">
        <v>5.46</v>
      </c>
      <c r="K101" s="9">
        <v>20</v>
      </c>
      <c r="L101" s="9" t="s">
        <v>3</v>
      </c>
      <c r="M101" s="8">
        <v>7308</v>
      </c>
      <c r="N101" s="8" t="s">
        <v>50</v>
      </c>
      <c r="O101" s="8" t="s">
        <v>275</v>
      </c>
      <c r="P101" s="8">
        <v>320521.745</v>
      </c>
      <c r="Q101" s="12">
        <v>6129421.4680000003</v>
      </c>
      <c r="R101" s="27" t="s">
        <v>695</v>
      </c>
    </row>
    <row r="102" spans="3:18">
      <c r="C102" s="9">
        <v>202001221</v>
      </c>
      <c r="D102" s="8">
        <v>9</v>
      </c>
      <c r="E102" s="8">
        <v>49</v>
      </c>
      <c r="F102" s="8">
        <v>3342</v>
      </c>
      <c r="G102" s="9">
        <v>512</v>
      </c>
      <c r="H102" s="10">
        <v>44068.960057870368</v>
      </c>
      <c r="I102" s="10">
        <v>44069.004687499997</v>
      </c>
      <c r="J102" s="11">
        <v>1.07</v>
      </c>
      <c r="K102" s="9">
        <v>20</v>
      </c>
      <c r="L102" s="9" t="s">
        <v>3</v>
      </c>
      <c r="M102" s="8">
        <v>7308</v>
      </c>
      <c r="N102" s="8" t="s">
        <v>50</v>
      </c>
      <c r="O102" s="8" t="s">
        <v>51</v>
      </c>
      <c r="P102" s="8">
        <v>308630.16100000002</v>
      </c>
      <c r="Q102" s="12">
        <v>6140108.6950000003</v>
      </c>
      <c r="R102" s="27" t="s">
        <v>703</v>
      </c>
    </row>
    <row r="103" spans="3:18">
      <c r="C103" s="9">
        <v>202001455</v>
      </c>
      <c r="D103" s="8">
        <v>9</v>
      </c>
      <c r="E103" s="8">
        <v>0</v>
      </c>
      <c r="F103" s="8">
        <v>0</v>
      </c>
      <c r="G103" s="9">
        <v>16</v>
      </c>
      <c r="H103" s="10">
        <v>44121.833333333336</v>
      </c>
      <c r="I103" s="10">
        <v>44121.964895833335</v>
      </c>
      <c r="J103" s="11">
        <v>3.16</v>
      </c>
      <c r="K103" s="9">
        <v>20</v>
      </c>
      <c r="L103" s="9" t="s">
        <v>3</v>
      </c>
      <c r="M103" s="8">
        <v>7308</v>
      </c>
      <c r="N103" s="8" t="s">
        <v>50</v>
      </c>
      <c r="O103" s="8" t="s">
        <v>275</v>
      </c>
      <c r="P103" s="8">
        <v>305217.32900000003</v>
      </c>
      <c r="Q103" s="12">
        <v>6137804.7170000002</v>
      </c>
      <c r="R103" s="27" t="s">
        <v>728</v>
      </c>
    </row>
    <row r="104" spans="3:18">
      <c r="C104" s="9">
        <v>202100653</v>
      </c>
      <c r="D104" s="8">
        <v>9</v>
      </c>
      <c r="E104" s="8">
        <v>47</v>
      </c>
      <c r="F104" s="8">
        <v>3287</v>
      </c>
      <c r="G104" s="9">
        <v>522</v>
      </c>
      <c r="H104" s="10">
        <v>44341.345358796294</v>
      </c>
      <c r="I104" s="10">
        <v>44341.409722222219</v>
      </c>
      <c r="J104" s="11">
        <v>1.54</v>
      </c>
      <c r="K104" s="9">
        <v>20</v>
      </c>
      <c r="L104" s="9" t="s">
        <v>3</v>
      </c>
      <c r="M104" s="8">
        <v>7308</v>
      </c>
      <c r="N104" s="8" t="s">
        <v>50</v>
      </c>
      <c r="O104" s="8" t="s">
        <v>51</v>
      </c>
      <c r="P104" s="8">
        <v>308630.16100000002</v>
      </c>
      <c r="Q104" s="12">
        <v>6140108.6950000003</v>
      </c>
      <c r="R104" s="27" t="s">
        <v>822</v>
      </c>
    </row>
    <row r="105" spans="3:18">
      <c r="C105" s="9">
        <v>202101412</v>
      </c>
      <c r="D105" s="8">
        <v>9</v>
      </c>
      <c r="E105" s="8">
        <v>0</v>
      </c>
      <c r="F105" s="8">
        <v>0</v>
      </c>
      <c r="G105" s="9">
        <v>19</v>
      </c>
      <c r="H105" s="10">
        <v>44442.451388888891</v>
      </c>
      <c r="I105" s="10">
        <v>44442.487222222226</v>
      </c>
      <c r="J105" s="11">
        <v>0.86</v>
      </c>
      <c r="K105" s="9">
        <v>20</v>
      </c>
      <c r="L105" s="9" t="s">
        <v>3</v>
      </c>
      <c r="M105" s="8">
        <v>7308</v>
      </c>
      <c r="N105" s="8" t="s">
        <v>50</v>
      </c>
      <c r="O105" s="8" t="s">
        <v>51</v>
      </c>
      <c r="P105" s="8">
        <v>329708.35271599999</v>
      </c>
      <c r="Q105" s="12">
        <v>6126406.1774689201</v>
      </c>
      <c r="R105" s="27" t="s">
        <v>901</v>
      </c>
    </row>
    <row r="106" spans="3:18">
      <c r="C106" s="8">
        <v>202200579</v>
      </c>
      <c r="D106" s="8">
        <v>9</v>
      </c>
      <c r="E106" s="8">
        <v>107</v>
      </c>
      <c r="F106" s="8">
        <v>15216.5</v>
      </c>
      <c r="G106" s="9">
        <v>1036</v>
      </c>
      <c r="H106" s="10">
        <v>44672.989074074074</v>
      </c>
      <c r="I106" s="10">
        <v>44673.009710648148</v>
      </c>
      <c r="J106" s="11">
        <v>0.5</v>
      </c>
      <c r="K106" s="9">
        <v>20</v>
      </c>
      <c r="L106" s="9" t="s">
        <v>3</v>
      </c>
      <c r="M106" s="8">
        <v>7308</v>
      </c>
      <c r="N106" s="8" t="s">
        <v>50</v>
      </c>
      <c r="O106" s="8" t="s">
        <v>51</v>
      </c>
      <c r="P106" s="8">
        <v>304602.64199999999</v>
      </c>
      <c r="Q106" s="12">
        <v>6139266.1469999999</v>
      </c>
      <c r="R106" s="27" t="s">
        <v>1049</v>
      </c>
    </row>
    <row r="107" spans="3:18">
      <c r="C107" s="8">
        <v>202200579</v>
      </c>
      <c r="D107" s="8">
        <v>9</v>
      </c>
      <c r="E107" s="8">
        <v>487</v>
      </c>
      <c r="F107" s="8">
        <v>53990.5</v>
      </c>
      <c r="G107" s="9">
        <v>4673</v>
      </c>
      <c r="H107" s="10">
        <v>44673.081250000003</v>
      </c>
      <c r="I107" s="10">
        <v>44673.082060185188</v>
      </c>
      <c r="J107" s="11">
        <v>0.02</v>
      </c>
      <c r="K107" s="9">
        <v>20</v>
      </c>
      <c r="L107" s="9" t="s">
        <v>3</v>
      </c>
      <c r="M107" s="8">
        <v>7308</v>
      </c>
      <c r="N107" s="8" t="s">
        <v>50</v>
      </c>
      <c r="O107" s="8" t="s">
        <v>51</v>
      </c>
      <c r="P107" s="8">
        <v>304602.64199999999</v>
      </c>
      <c r="Q107" s="12">
        <v>6139266.1469999999</v>
      </c>
      <c r="R107" s="27" t="s">
        <v>1049</v>
      </c>
    </row>
    <row r="108" spans="3:18">
      <c r="C108" s="8">
        <v>202200973</v>
      </c>
      <c r="D108" s="8">
        <v>9</v>
      </c>
      <c r="E108" s="8">
        <v>1</v>
      </c>
      <c r="F108" s="8">
        <v>25</v>
      </c>
      <c r="G108" s="9">
        <v>18</v>
      </c>
      <c r="H108" s="10">
        <v>44712.916666666664</v>
      </c>
      <c r="I108" s="10">
        <v>44713.740393518521</v>
      </c>
      <c r="J108" s="11">
        <v>19.77</v>
      </c>
      <c r="K108" s="9">
        <v>20</v>
      </c>
      <c r="L108" s="9" t="s">
        <v>3</v>
      </c>
      <c r="M108" s="8">
        <v>7308</v>
      </c>
      <c r="N108" s="8" t="s">
        <v>50</v>
      </c>
      <c r="O108" s="8" t="s">
        <v>51</v>
      </c>
      <c r="P108" s="8">
        <v>321035.20338999998</v>
      </c>
      <c r="Q108" s="12">
        <v>6129401.0544022797</v>
      </c>
      <c r="R108" s="27" t="s">
        <v>1094</v>
      </c>
    </row>
    <row r="109" spans="3:18">
      <c r="C109" s="8">
        <v>202201256</v>
      </c>
      <c r="D109" s="8">
        <v>9</v>
      </c>
      <c r="E109" s="8">
        <v>24</v>
      </c>
      <c r="F109" s="8">
        <v>867</v>
      </c>
      <c r="G109" s="9">
        <v>477</v>
      </c>
      <c r="H109" s="10">
        <v>44753.28020833333</v>
      </c>
      <c r="I109" s="10">
        <v>44753.450937499998</v>
      </c>
      <c r="J109" s="11">
        <v>4.0999999999999996</v>
      </c>
      <c r="K109" s="9">
        <v>20</v>
      </c>
      <c r="L109" s="9" t="s">
        <v>3</v>
      </c>
      <c r="M109" s="8">
        <v>7308</v>
      </c>
      <c r="N109" s="8" t="s">
        <v>50</v>
      </c>
      <c r="O109" s="8" t="s">
        <v>51</v>
      </c>
      <c r="P109" s="8">
        <v>306876.51899999997</v>
      </c>
      <c r="Q109" s="12">
        <v>6136633.5080000004</v>
      </c>
      <c r="R109" s="27" t="s">
        <v>1122</v>
      </c>
    </row>
    <row r="110" spans="3:18">
      <c r="C110" s="8">
        <v>202300341</v>
      </c>
      <c r="D110" s="8">
        <v>9</v>
      </c>
      <c r="E110" s="8">
        <v>20</v>
      </c>
      <c r="F110" s="8">
        <v>607</v>
      </c>
      <c r="G110" s="9">
        <v>484</v>
      </c>
      <c r="H110" s="10">
        <v>44992.489907407406</v>
      </c>
      <c r="I110" s="10">
        <v>44992.548831018517</v>
      </c>
      <c r="J110" s="11">
        <v>1.41</v>
      </c>
      <c r="K110" s="9">
        <v>20</v>
      </c>
      <c r="L110" s="9" t="s">
        <v>3</v>
      </c>
      <c r="M110" s="8">
        <v>7308</v>
      </c>
      <c r="N110" s="8" t="s">
        <v>50</v>
      </c>
      <c r="O110" s="8" t="s">
        <v>51</v>
      </c>
      <c r="P110" s="8"/>
      <c r="Q110" s="12"/>
      <c r="R110" s="27" t="s">
        <v>1220</v>
      </c>
    </row>
    <row r="111" spans="3:18">
      <c r="C111" s="8">
        <v>202300341</v>
      </c>
      <c r="D111" s="8">
        <v>9</v>
      </c>
      <c r="E111" s="8">
        <v>4</v>
      </c>
      <c r="F111" s="8">
        <v>260</v>
      </c>
      <c r="G111" s="9">
        <v>7</v>
      </c>
      <c r="H111" s="10">
        <v>44992.489907407406</v>
      </c>
      <c r="I111" s="10">
        <v>44992.57607638889</v>
      </c>
      <c r="J111" s="11">
        <v>2.0699999999999998</v>
      </c>
      <c r="K111" s="9">
        <v>20</v>
      </c>
      <c r="L111" s="9" t="s">
        <v>3</v>
      </c>
      <c r="M111" s="8">
        <v>7308</v>
      </c>
      <c r="N111" s="8" t="s">
        <v>50</v>
      </c>
      <c r="O111" s="8" t="s">
        <v>51</v>
      </c>
      <c r="P111" s="8"/>
      <c r="Q111" s="12"/>
      <c r="R111" s="27" t="s">
        <v>1220</v>
      </c>
    </row>
    <row r="112" spans="3:18">
      <c r="C112" s="8">
        <v>202401628</v>
      </c>
      <c r="D112" s="8">
        <v>9</v>
      </c>
      <c r="E112" s="8">
        <v>28</v>
      </c>
      <c r="F112" s="8">
        <v>755</v>
      </c>
      <c r="G112" s="9">
        <v>252</v>
      </c>
      <c r="H112" s="10">
        <v>45535.781504629631</v>
      </c>
      <c r="I112" s="10">
        <v>45535.799143518518</v>
      </c>
      <c r="J112" s="11">
        <v>0.42</v>
      </c>
      <c r="K112" s="9">
        <v>20</v>
      </c>
      <c r="L112" s="9" t="s">
        <v>3</v>
      </c>
      <c r="M112" s="8">
        <v>7308</v>
      </c>
      <c r="N112" s="8" t="s">
        <v>50</v>
      </c>
      <c r="O112" s="8" t="s">
        <v>51</v>
      </c>
      <c r="P112" s="8"/>
      <c r="Q112" s="12"/>
      <c r="R112" s="27" t="s">
        <v>1526</v>
      </c>
    </row>
    <row r="113" spans="3:18">
      <c r="C113" s="8">
        <v>202500280</v>
      </c>
      <c r="D113" s="8">
        <v>9</v>
      </c>
      <c r="E113" s="8">
        <v>0</v>
      </c>
      <c r="F113" s="8">
        <v>0</v>
      </c>
      <c r="G113" s="9">
        <v>22</v>
      </c>
      <c r="H113" s="10">
        <v>45723.578912037039</v>
      </c>
      <c r="I113" s="10">
        <v>45723.583344907405</v>
      </c>
      <c r="J113" s="11">
        <v>0.11</v>
      </c>
      <c r="K113" s="9">
        <v>20</v>
      </c>
      <c r="L113" s="9" t="s">
        <v>3</v>
      </c>
      <c r="M113" s="8">
        <v>7308</v>
      </c>
      <c r="N113" s="8" t="s">
        <v>50</v>
      </c>
      <c r="O113" s="8" t="s">
        <v>51</v>
      </c>
      <c r="P113" s="8"/>
      <c r="Q113" s="12"/>
      <c r="R113" s="27" t="s">
        <v>1586</v>
      </c>
    </row>
    <row r="114" spans="3:18">
      <c r="C114" s="8">
        <v>202500280</v>
      </c>
      <c r="D114" s="8">
        <v>9</v>
      </c>
      <c r="E114" s="8">
        <v>28</v>
      </c>
      <c r="F114" s="8">
        <v>755</v>
      </c>
      <c r="G114" s="9">
        <v>236</v>
      </c>
      <c r="H114" s="10">
        <v>45723.578912037039</v>
      </c>
      <c r="I114" s="10">
        <v>45723.619745370372</v>
      </c>
      <c r="J114" s="11">
        <v>0.98</v>
      </c>
      <c r="K114" s="9">
        <v>20</v>
      </c>
      <c r="L114" s="9" t="s">
        <v>3</v>
      </c>
      <c r="M114" s="8">
        <v>7308</v>
      </c>
      <c r="N114" s="8" t="s">
        <v>50</v>
      </c>
      <c r="O114" s="8" t="s">
        <v>51</v>
      </c>
      <c r="P114" s="8"/>
      <c r="Q114" s="12"/>
      <c r="R114" s="27" t="s">
        <v>1586</v>
      </c>
    </row>
    <row r="115" spans="3:18">
      <c r="C115" s="9">
        <v>201900509</v>
      </c>
      <c r="D115" s="8">
        <v>9</v>
      </c>
      <c r="E115" s="8">
        <v>18</v>
      </c>
      <c r="F115" s="8">
        <v>555</v>
      </c>
      <c r="G115" s="9">
        <v>350</v>
      </c>
      <c r="H115" s="10">
        <v>43580.419016203705</v>
      </c>
      <c r="I115" s="10">
        <v>43580.69017361111</v>
      </c>
      <c r="J115" s="11">
        <v>6.51</v>
      </c>
      <c r="K115" s="9">
        <v>23</v>
      </c>
      <c r="L115" s="9" t="s">
        <v>3</v>
      </c>
      <c r="M115" s="8">
        <v>7306</v>
      </c>
      <c r="N115" s="8" t="s">
        <v>60</v>
      </c>
      <c r="O115" s="8" t="s">
        <v>51</v>
      </c>
      <c r="P115" s="8">
        <v>329704.88199999998</v>
      </c>
      <c r="Q115" s="12">
        <v>6126410.5480000004</v>
      </c>
      <c r="R115" s="27" t="s">
        <v>420</v>
      </c>
    </row>
    <row r="116" spans="3:18">
      <c r="C116" s="9">
        <v>201900509</v>
      </c>
      <c r="D116" s="8">
        <v>9</v>
      </c>
      <c r="E116" s="8">
        <v>0</v>
      </c>
      <c r="F116" s="8">
        <v>0</v>
      </c>
      <c r="G116" s="9">
        <v>18</v>
      </c>
      <c r="H116" s="10">
        <v>43580.419016203705</v>
      </c>
      <c r="I116" s="10">
        <v>43580.69017361111</v>
      </c>
      <c r="J116" s="11">
        <v>6.51</v>
      </c>
      <c r="K116" s="9">
        <v>23</v>
      </c>
      <c r="L116" s="9" t="s">
        <v>3</v>
      </c>
      <c r="M116" s="8">
        <v>7308</v>
      </c>
      <c r="N116" s="8" t="s">
        <v>50</v>
      </c>
      <c r="O116" s="8" t="s">
        <v>51</v>
      </c>
      <c r="P116" s="8">
        <v>329704.88199999998</v>
      </c>
      <c r="Q116" s="12">
        <v>6126410.5480000004</v>
      </c>
      <c r="R116" s="27" t="s">
        <v>420</v>
      </c>
    </row>
    <row r="117" spans="3:18">
      <c r="C117" s="9">
        <v>201901036</v>
      </c>
      <c r="D117" s="8">
        <v>9</v>
      </c>
      <c r="E117" s="8">
        <v>25</v>
      </c>
      <c r="F117" s="8">
        <v>641</v>
      </c>
      <c r="G117" s="9">
        <v>386</v>
      </c>
      <c r="H117" s="10">
        <v>43678.553171296298</v>
      </c>
      <c r="I117" s="10">
        <v>43678.625648148147</v>
      </c>
      <c r="J117" s="11">
        <v>1.74</v>
      </c>
      <c r="K117" s="9">
        <v>32</v>
      </c>
      <c r="L117" s="9" t="s">
        <v>3</v>
      </c>
      <c r="M117" s="8">
        <v>7306</v>
      </c>
      <c r="N117" s="8" t="s">
        <v>60</v>
      </c>
      <c r="O117" s="8" t="s">
        <v>51</v>
      </c>
      <c r="P117" s="8">
        <v>304246.84420964</v>
      </c>
      <c r="Q117" s="12">
        <v>6139485.9180800002</v>
      </c>
      <c r="R117" s="27" t="s">
        <v>493</v>
      </c>
    </row>
    <row r="118" spans="3:18">
      <c r="C118" s="9">
        <v>201901036</v>
      </c>
      <c r="D118" s="8">
        <v>9</v>
      </c>
      <c r="E118" s="8">
        <v>11</v>
      </c>
      <c r="F118" s="8">
        <v>360</v>
      </c>
      <c r="G118" s="9">
        <v>134</v>
      </c>
      <c r="H118" s="10">
        <v>43678.553171296298</v>
      </c>
      <c r="I118" s="10">
        <v>43678.614606481482</v>
      </c>
      <c r="J118" s="11">
        <v>1.47</v>
      </c>
      <c r="K118" s="9">
        <v>32</v>
      </c>
      <c r="L118" s="9" t="s">
        <v>3</v>
      </c>
      <c r="M118" s="8">
        <v>7308</v>
      </c>
      <c r="N118" s="8" t="s">
        <v>50</v>
      </c>
      <c r="O118" s="8" t="s">
        <v>51</v>
      </c>
      <c r="P118" s="8">
        <v>304246.84420964</v>
      </c>
      <c r="Q118" s="12">
        <v>6139485.9180800002</v>
      </c>
      <c r="R118" s="27" t="s">
        <v>493</v>
      </c>
    </row>
    <row r="119" spans="3:18">
      <c r="C119" s="9">
        <v>201901036</v>
      </c>
      <c r="D119" s="8">
        <v>9</v>
      </c>
      <c r="E119" s="8">
        <v>261</v>
      </c>
      <c r="F119" s="8">
        <v>17360.5</v>
      </c>
      <c r="G119" s="9">
        <v>2657</v>
      </c>
      <c r="H119" s="10">
        <v>43678.553171296298</v>
      </c>
      <c r="I119" s="10">
        <v>43678.625648148147</v>
      </c>
      <c r="J119" s="11">
        <v>1.74</v>
      </c>
      <c r="K119" s="9">
        <v>32</v>
      </c>
      <c r="L119" s="9" t="s">
        <v>3</v>
      </c>
      <c r="M119" s="8">
        <v>7308</v>
      </c>
      <c r="N119" s="8" t="s">
        <v>50</v>
      </c>
      <c r="O119" s="8" t="s">
        <v>51</v>
      </c>
      <c r="P119" s="8">
        <v>304246.84420964</v>
      </c>
      <c r="Q119" s="12">
        <v>6139485.9180800002</v>
      </c>
      <c r="R119" s="27" t="s">
        <v>493</v>
      </c>
    </row>
    <row r="120" spans="3:18">
      <c r="C120" s="8">
        <v>201800175</v>
      </c>
      <c r="D120" s="8">
        <v>9</v>
      </c>
      <c r="E120" s="8">
        <v>18</v>
      </c>
      <c r="F120" s="8">
        <v>545</v>
      </c>
      <c r="G120" s="9">
        <v>360</v>
      </c>
      <c r="H120" s="10">
        <v>43229.768738425897</v>
      </c>
      <c r="I120" s="10">
        <v>43230.168969907398</v>
      </c>
      <c r="J120" s="39">
        <v>9.6055555555555561</v>
      </c>
      <c r="K120" s="9">
        <v>1601</v>
      </c>
      <c r="L120" s="9" t="s">
        <v>3</v>
      </c>
      <c r="M120" s="9">
        <v>7306</v>
      </c>
      <c r="N120" s="8" t="s">
        <v>60</v>
      </c>
      <c r="O120" s="8" t="s">
        <v>51</v>
      </c>
      <c r="P120" s="12">
        <v>329889.24</v>
      </c>
      <c r="Q120" s="27">
        <v>6126354.0609999998</v>
      </c>
      <c r="R120" s="27" t="s">
        <v>152</v>
      </c>
    </row>
    <row r="121" spans="3:18">
      <c r="C121" s="8">
        <v>201800006</v>
      </c>
      <c r="D121" s="8">
        <v>9</v>
      </c>
      <c r="E121" s="8">
        <v>12</v>
      </c>
      <c r="F121" s="8">
        <v>233</v>
      </c>
      <c r="G121" s="8">
        <v>162</v>
      </c>
      <c r="H121" s="10">
        <v>43110.8527777778</v>
      </c>
      <c r="I121" s="10">
        <v>43110.927083333299</v>
      </c>
      <c r="J121" s="11">
        <v>1.7833333333333334</v>
      </c>
      <c r="K121" s="9">
        <v>1601</v>
      </c>
      <c r="L121" s="9" t="s">
        <v>3</v>
      </c>
      <c r="M121" s="9">
        <v>7308</v>
      </c>
      <c r="N121" s="11" t="s">
        <v>50</v>
      </c>
      <c r="O121" s="11" t="s">
        <v>51</v>
      </c>
      <c r="P121" s="11">
        <v>315339.10700000002</v>
      </c>
      <c r="Q121" s="11">
        <v>6133419.5650000004</v>
      </c>
      <c r="R121" s="30" t="s">
        <v>57</v>
      </c>
    </row>
    <row r="122" spans="3:18">
      <c r="C122" s="8">
        <v>201800159</v>
      </c>
      <c r="D122" s="8">
        <v>9</v>
      </c>
      <c r="E122" s="8">
        <v>1</v>
      </c>
      <c r="F122" s="8">
        <v>25</v>
      </c>
      <c r="G122" s="9">
        <v>23</v>
      </c>
      <c r="H122" s="10">
        <v>43219.434016203697</v>
      </c>
      <c r="I122" s="10">
        <v>43219.531284722201</v>
      </c>
      <c r="J122" s="39">
        <v>2.3344444444444443</v>
      </c>
      <c r="K122" s="9">
        <v>1601</v>
      </c>
      <c r="L122" s="9" t="s">
        <v>3</v>
      </c>
      <c r="M122" s="9">
        <v>7308</v>
      </c>
      <c r="N122" s="8" t="s">
        <v>50</v>
      </c>
      <c r="O122" s="8" t="s">
        <v>51</v>
      </c>
      <c r="P122" s="12">
        <v>323639.46999999997</v>
      </c>
      <c r="Q122" s="27">
        <v>6128606.9800000004</v>
      </c>
      <c r="R122" s="27" t="s">
        <v>146</v>
      </c>
    </row>
    <row r="123" spans="3:18">
      <c r="C123" s="8">
        <v>201800170</v>
      </c>
      <c r="D123" s="8">
        <v>9</v>
      </c>
      <c r="E123" s="8">
        <v>283</v>
      </c>
      <c r="F123" s="8">
        <v>18716</v>
      </c>
      <c r="G123" s="9">
        <v>2931</v>
      </c>
      <c r="H123" s="10">
        <v>43229.369108796302</v>
      </c>
      <c r="I123" s="10">
        <v>43229.417581018497</v>
      </c>
      <c r="J123" s="39">
        <v>1.1633333333333333</v>
      </c>
      <c r="K123" s="9">
        <v>1601</v>
      </c>
      <c r="L123" s="9" t="s">
        <v>3</v>
      </c>
      <c r="M123" s="9">
        <v>7308</v>
      </c>
      <c r="N123" s="8" t="s">
        <v>50</v>
      </c>
      <c r="O123" s="8" t="s">
        <v>51</v>
      </c>
      <c r="P123" s="12">
        <v>304367.71999999997</v>
      </c>
      <c r="Q123" s="27">
        <v>6139513.5800000001</v>
      </c>
      <c r="R123" s="27" t="s">
        <v>151</v>
      </c>
    </row>
    <row r="124" spans="3:18">
      <c r="C124" s="8">
        <v>201800023</v>
      </c>
      <c r="D124" s="8">
        <v>9</v>
      </c>
      <c r="E124" s="8">
        <v>7</v>
      </c>
      <c r="F124" s="8">
        <v>86</v>
      </c>
      <c r="G124" s="9">
        <v>28</v>
      </c>
      <c r="H124" s="10">
        <v>43143.779861111099</v>
      </c>
      <c r="I124" s="10">
        <v>43143.833333333299</v>
      </c>
      <c r="J124" s="39">
        <v>1.2833333333333334</v>
      </c>
      <c r="K124" s="9">
        <v>1602</v>
      </c>
      <c r="L124" s="9" t="s">
        <v>3</v>
      </c>
      <c r="M124" s="9">
        <v>7306</v>
      </c>
      <c r="N124" s="8" t="s">
        <v>60</v>
      </c>
      <c r="O124" s="8" t="s">
        <v>51</v>
      </c>
      <c r="P124" s="12">
        <v>328789.62800000003</v>
      </c>
      <c r="Q124" s="27">
        <v>6126718.8760000002</v>
      </c>
      <c r="R124" s="27" t="s">
        <v>71</v>
      </c>
    </row>
    <row r="125" spans="3:18">
      <c r="C125" s="8">
        <v>201800262</v>
      </c>
      <c r="D125" s="8">
        <v>9</v>
      </c>
      <c r="E125" s="8">
        <v>7</v>
      </c>
      <c r="F125" s="8">
        <v>86</v>
      </c>
      <c r="G125" s="9">
        <v>28</v>
      </c>
      <c r="H125" s="10">
        <v>43269.451793981498</v>
      </c>
      <c r="I125" s="10">
        <v>43269.691273148099</v>
      </c>
      <c r="J125" s="39">
        <v>5.7474999999999996</v>
      </c>
      <c r="K125" s="9">
        <v>1605</v>
      </c>
      <c r="L125" s="9" t="s">
        <v>3</v>
      </c>
      <c r="M125" s="9">
        <v>7306</v>
      </c>
      <c r="N125" s="8" t="s">
        <v>60</v>
      </c>
      <c r="O125" s="8" t="s">
        <v>51</v>
      </c>
      <c r="P125" s="12">
        <v>328789.62800000003</v>
      </c>
      <c r="Q125" s="27">
        <v>6126718.8760000002</v>
      </c>
      <c r="R125" s="27" t="s">
        <v>71</v>
      </c>
    </row>
    <row r="126" spans="3:18">
      <c r="C126" s="8">
        <v>201800372</v>
      </c>
      <c r="D126" s="8">
        <v>9</v>
      </c>
      <c r="E126" s="8">
        <v>1</v>
      </c>
      <c r="F126" s="8">
        <v>100</v>
      </c>
      <c r="G126" s="9">
        <v>84</v>
      </c>
      <c r="H126" s="10">
        <v>43341.417824074102</v>
      </c>
      <c r="I126" s="10">
        <v>43341.498553240701</v>
      </c>
      <c r="J126" s="39">
        <v>1.9375</v>
      </c>
      <c r="K126" s="9">
        <v>1605</v>
      </c>
      <c r="L126" s="9" t="s">
        <v>3</v>
      </c>
      <c r="M126" s="9">
        <v>7306</v>
      </c>
      <c r="N126" s="8" t="s">
        <v>60</v>
      </c>
      <c r="O126" s="8" t="s">
        <v>51</v>
      </c>
      <c r="P126" s="12">
        <v>334710.32</v>
      </c>
      <c r="Q126" s="27">
        <v>6125416.1299999999</v>
      </c>
      <c r="R126" s="27" t="s">
        <v>253</v>
      </c>
    </row>
    <row r="127" spans="3:18">
      <c r="C127" s="8">
        <v>201800189</v>
      </c>
      <c r="D127" s="8">
        <v>9</v>
      </c>
      <c r="E127" s="8">
        <v>1</v>
      </c>
      <c r="F127" s="8">
        <v>15</v>
      </c>
      <c r="G127" s="9">
        <v>25</v>
      </c>
      <c r="H127" s="10">
        <v>43243.679814814801</v>
      </c>
      <c r="I127" s="10">
        <v>43243.784120370401</v>
      </c>
      <c r="J127" s="39">
        <v>2.5033333333333334</v>
      </c>
      <c r="K127" s="9">
        <v>1901</v>
      </c>
      <c r="L127" s="9" t="s">
        <v>3</v>
      </c>
      <c r="M127" s="9">
        <v>7308</v>
      </c>
      <c r="N127" s="8" t="s">
        <v>50</v>
      </c>
      <c r="O127" s="8" t="s">
        <v>51</v>
      </c>
      <c r="P127" s="12">
        <v>319800.56</v>
      </c>
      <c r="Q127" s="27">
        <v>6130383.0599999996</v>
      </c>
      <c r="R127" s="27" t="s">
        <v>158</v>
      </c>
    </row>
    <row r="128" spans="3:18">
      <c r="C128" s="8">
        <v>202200143</v>
      </c>
      <c r="D128" s="8">
        <v>9</v>
      </c>
      <c r="E128" s="8">
        <v>7</v>
      </c>
      <c r="F128" s="8">
        <v>86</v>
      </c>
      <c r="G128" s="9">
        <v>29</v>
      </c>
      <c r="H128" s="10">
        <v>44590.626712962963</v>
      </c>
      <c r="I128" s="10">
        <v>44590.757673611108</v>
      </c>
      <c r="J128" s="11">
        <v>3.14</v>
      </c>
      <c r="K128" s="9">
        <v>1</v>
      </c>
      <c r="L128" s="9" t="s">
        <v>4</v>
      </c>
      <c r="M128" s="8">
        <v>7306</v>
      </c>
      <c r="N128" s="8" t="s">
        <v>60</v>
      </c>
      <c r="O128" s="8" t="s">
        <v>51</v>
      </c>
      <c r="P128" s="8">
        <v>329375.321</v>
      </c>
      <c r="Q128" s="12">
        <v>6126642.8569999998</v>
      </c>
      <c r="R128" s="27" t="s">
        <v>982</v>
      </c>
    </row>
    <row r="129" spans="3:18">
      <c r="C129" s="9">
        <v>201900660</v>
      </c>
      <c r="D129" s="8">
        <v>9</v>
      </c>
      <c r="E129" s="8">
        <v>18</v>
      </c>
      <c r="F129" s="8">
        <v>915</v>
      </c>
      <c r="G129" s="9">
        <v>265</v>
      </c>
      <c r="H129" s="10">
        <v>43614.075462962966</v>
      </c>
      <c r="I129" s="10">
        <v>43614.197708333333</v>
      </c>
      <c r="J129" s="11">
        <v>2.93</v>
      </c>
      <c r="K129" s="9">
        <v>1</v>
      </c>
      <c r="L129" s="9" t="s">
        <v>4</v>
      </c>
      <c r="M129" s="8">
        <v>7308</v>
      </c>
      <c r="N129" s="8" t="s">
        <v>50</v>
      </c>
      <c r="O129" s="8" t="s">
        <v>51</v>
      </c>
      <c r="P129" s="8">
        <v>309335.516</v>
      </c>
      <c r="Q129" s="12">
        <v>6139238.4479999999</v>
      </c>
      <c r="R129" s="27" t="s">
        <v>445</v>
      </c>
    </row>
    <row r="130" spans="3:18">
      <c r="C130" s="9">
        <v>201900674</v>
      </c>
      <c r="D130" s="8">
        <v>9</v>
      </c>
      <c r="E130" s="8">
        <v>4</v>
      </c>
      <c r="F130" s="8">
        <v>105</v>
      </c>
      <c r="G130" s="9">
        <v>61</v>
      </c>
      <c r="H130" s="10">
        <v>43614.835034722222</v>
      </c>
      <c r="I130" s="10">
        <v>43614.977418981478</v>
      </c>
      <c r="J130" s="11">
        <v>3.42</v>
      </c>
      <c r="K130" s="9">
        <v>1</v>
      </c>
      <c r="L130" s="9" t="s">
        <v>4</v>
      </c>
      <c r="M130" s="8">
        <v>7308</v>
      </c>
      <c r="N130" s="8" t="s">
        <v>50</v>
      </c>
      <c r="O130" s="8" t="s">
        <v>51</v>
      </c>
      <c r="P130" s="8">
        <v>305540.78499999997</v>
      </c>
      <c r="Q130" s="12">
        <v>6140382.2829999998</v>
      </c>
      <c r="R130" s="27" t="s">
        <v>451</v>
      </c>
    </row>
    <row r="131" spans="3:18">
      <c r="C131" s="9">
        <v>201900674</v>
      </c>
      <c r="D131" s="8">
        <v>9</v>
      </c>
      <c r="E131" s="8">
        <v>9</v>
      </c>
      <c r="F131" s="8">
        <v>105</v>
      </c>
      <c r="G131" s="9">
        <v>88</v>
      </c>
      <c r="H131" s="10">
        <v>43614.835034722222</v>
      </c>
      <c r="I131" s="10">
        <v>43614.979247685187</v>
      </c>
      <c r="J131" s="11">
        <v>3.46</v>
      </c>
      <c r="K131" s="9">
        <v>1</v>
      </c>
      <c r="L131" s="9" t="s">
        <v>4</v>
      </c>
      <c r="M131" s="8">
        <v>7308</v>
      </c>
      <c r="N131" s="8" t="s">
        <v>50</v>
      </c>
      <c r="O131" s="8" t="s">
        <v>51</v>
      </c>
      <c r="P131" s="8">
        <v>305540.78499999997</v>
      </c>
      <c r="Q131" s="12">
        <v>6140382.2829999998</v>
      </c>
      <c r="R131" s="27" t="s">
        <v>451</v>
      </c>
    </row>
    <row r="132" spans="3:18">
      <c r="C132" s="8">
        <v>202200407</v>
      </c>
      <c r="D132" s="8">
        <v>9</v>
      </c>
      <c r="E132" s="8">
        <v>24</v>
      </c>
      <c r="F132" s="8">
        <v>2435</v>
      </c>
      <c r="G132" s="9">
        <v>208</v>
      </c>
      <c r="H132" s="10">
        <v>44643.583738425928</v>
      </c>
      <c r="I132" s="10">
        <v>44643.603935185187</v>
      </c>
      <c r="J132" s="11">
        <v>0.48</v>
      </c>
      <c r="K132" s="9">
        <v>1</v>
      </c>
      <c r="L132" s="9" t="s">
        <v>4</v>
      </c>
      <c r="M132" s="8">
        <v>7308</v>
      </c>
      <c r="N132" s="8" t="s">
        <v>50</v>
      </c>
      <c r="O132" s="8" t="s">
        <v>51</v>
      </c>
      <c r="P132" s="8">
        <v>308630.16100000002</v>
      </c>
      <c r="Q132" s="12">
        <v>6140108.6950000003</v>
      </c>
      <c r="R132" s="27" t="s">
        <v>1026</v>
      </c>
    </row>
    <row r="133" spans="3:18">
      <c r="C133" s="8">
        <v>202200407</v>
      </c>
      <c r="D133" s="8">
        <v>9</v>
      </c>
      <c r="E133" s="8">
        <v>24</v>
      </c>
      <c r="F133" s="8">
        <v>867</v>
      </c>
      <c r="G133" s="9">
        <v>470</v>
      </c>
      <c r="H133" s="10">
        <v>44643.583738425928</v>
      </c>
      <c r="I133" s="10">
        <v>44643.678611111114</v>
      </c>
      <c r="J133" s="11">
        <v>2.2799999999999998</v>
      </c>
      <c r="K133" s="9">
        <v>1</v>
      </c>
      <c r="L133" s="9" t="s">
        <v>4</v>
      </c>
      <c r="M133" s="8">
        <v>7308</v>
      </c>
      <c r="N133" s="8" t="s">
        <v>50</v>
      </c>
      <c r="O133" s="8" t="s">
        <v>51</v>
      </c>
      <c r="P133" s="8">
        <v>308630.16100000002</v>
      </c>
      <c r="Q133" s="12">
        <v>6140108.6950000003</v>
      </c>
      <c r="R133" s="27" t="s">
        <v>1026</v>
      </c>
    </row>
    <row r="134" spans="3:18">
      <c r="C134" s="9">
        <v>201900290</v>
      </c>
      <c r="D134" s="8">
        <v>9</v>
      </c>
      <c r="E134" s="8">
        <v>1</v>
      </c>
      <c r="F134" s="8">
        <v>25</v>
      </c>
      <c r="G134" s="9">
        <v>5</v>
      </c>
      <c r="H134" s="10">
        <v>43522.434027777781</v>
      </c>
      <c r="I134" s="10">
        <v>43522.492696759262</v>
      </c>
      <c r="J134" s="11">
        <v>1.41</v>
      </c>
      <c r="K134" s="9">
        <v>4</v>
      </c>
      <c r="L134" s="9" t="s">
        <v>4</v>
      </c>
      <c r="M134" s="8">
        <v>7308</v>
      </c>
      <c r="N134" s="8" t="s">
        <v>50</v>
      </c>
      <c r="O134" s="8" t="s">
        <v>51</v>
      </c>
      <c r="P134" s="8">
        <v>315862.92070000002</v>
      </c>
      <c r="Q134" s="12">
        <v>6134671.7461999999</v>
      </c>
      <c r="R134" s="27" t="s">
        <v>387</v>
      </c>
    </row>
    <row r="135" spans="3:18">
      <c r="C135" s="9">
        <v>202000611</v>
      </c>
      <c r="D135" s="8">
        <v>9</v>
      </c>
      <c r="E135" s="8">
        <v>5</v>
      </c>
      <c r="F135" s="8">
        <v>375</v>
      </c>
      <c r="G135" s="9">
        <v>11</v>
      </c>
      <c r="H135" s="10">
        <v>43980.427291666667</v>
      </c>
      <c r="I135" s="10">
        <v>43980.591956018521</v>
      </c>
      <c r="J135" s="11">
        <v>3.95</v>
      </c>
      <c r="K135" s="9">
        <v>4</v>
      </c>
      <c r="L135" s="9" t="s">
        <v>4</v>
      </c>
      <c r="M135" s="8">
        <v>7308</v>
      </c>
      <c r="N135" s="8" t="s">
        <v>50</v>
      </c>
      <c r="O135" s="8" t="s">
        <v>51</v>
      </c>
      <c r="P135" s="8">
        <v>311088.92800000001</v>
      </c>
      <c r="Q135" s="12">
        <v>6137030.1919999998</v>
      </c>
      <c r="R135" s="27" t="s">
        <v>625</v>
      </c>
    </row>
    <row r="136" spans="3:18">
      <c r="C136" s="9">
        <v>202000677</v>
      </c>
      <c r="D136" s="8">
        <v>9</v>
      </c>
      <c r="E136" s="8">
        <v>6</v>
      </c>
      <c r="F136" s="8">
        <v>125</v>
      </c>
      <c r="G136" s="9">
        <v>76</v>
      </c>
      <c r="H136" s="10">
        <v>43993.745682870373</v>
      </c>
      <c r="I136" s="10">
        <v>43993.809641203705</v>
      </c>
      <c r="J136" s="11">
        <v>1.54</v>
      </c>
      <c r="K136" s="9">
        <v>4</v>
      </c>
      <c r="L136" s="9" t="s">
        <v>4</v>
      </c>
      <c r="M136" s="8">
        <v>7308</v>
      </c>
      <c r="N136" s="8" t="s">
        <v>50</v>
      </c>
      <c r="O136" s="8" t="s">
        <v>51</v>
      </c>
      <c r="P136" s="8">
        <v>305540.78499999997</v>
      </c>
      <c r="Q136" s="12">
        <v>6140382.2829999998</v>
      </c>
      <c r="R136" s="27" t="s">
        <v>633</v>
      </c>
    </row>
    <row r="137" spans="3:18">
      <c r="C137" s="9">
        <v>202000902</v>
      </c>
      <c r="D137" s="8">
        <v>9</v>
      </c>
      <c r="E137" s="8">
        <v>2</v>
      </c>
      <c r="F137" s="8">
        <v>20</v>
      </c>
      <c r="G137" s="9">
        <v>11</v>
      </c>
      <c r="H137" s="10">
        <v>44011.295266203706</v>
      </c>
      <c r="I137" s="10">
        <v>44011.552499999998</v>
      </c>
      <c r="J137" s="11">
        <v>6.17</v>
      </c>
      <c r="K137" s="9">
        <v>4</v>
      </c>
      <c r="L137" s="9" t="s">
        <v>4</v>
      </c>
      <c r="M137" s="8">
        <v>7308</v>
      </c>
      <c r="N137" s="8" t="s">
        <v>50</v>
      </c>
      <c r="O137" s="8" t="s">
        <v>51</v>
      </c>
      <c r="P137" s="8">
        <v>308090.766</v>
      </c>
      <c r="Q137" s="12">
        <v>6136319.068</v>
      </c>
      <c r="R137" s="27" t="s">
        <v>665</v>
      </c>
    </row>
    <row r="138" spans="3:18">
      <c r="C138" s="9">
        <v>202100553</v>
      </c>
      <c r="D138" s="8">
        <v>9</v>
      </c>
      <c r="E138" s="8">
        <v>8</v>
      </c>
      <c r="F138" s="8">
        <v>197</v>
      </c>
      <c r="G138" s="9">
        <v>79</v>
      </c>
      <c r="H138" s="10">
        <v>44326.741435185184</v>
      </c>
      <c r="I138" s="10">
        <v>44326.864861111113</v>
      </c>
      <c r="J138" s="11">
        <v>2.96</v>
      </c>
      <c r="K138" s="9">
        <v>4</v>
      </c>
      <c r="L138" s="9" t="s">
        <v>4</v>
      </c>
      <c r="M138" s="8">
        <v>7308</v>
      </c>
      <c r="N138" s="8" t="s">
        <v>50</v>
      </c>
      <c r="O138" s="8" t="s">
        <v>51</v>
      </c>
      <c r="P138" s="8">
        <v>304741.50400000002</v>
      </c>
      <c r="Q138" s="12">
        <v>6137095.9050000003</v>
      </c>
      <c r="R138" s="27" t="s">
        <v>809</v>
      </c>
    </row>
    <row r="139" spans="3:18">
      <c r="C139" s="9">
        <v>202100578</v>
      </c>
      <c r="D139" s="8">
        <v>9</v>
      </c>
      <c r="E139" s="8">
        <v>8</v>
      </c>
      <c r="F139" s="8">
        <v>197</v>
      </c>
      <c r="G139" s="9">
        <v>79</v>
      </c>
      <c r="H139" s="10">
        <v>44331.402141203704</v>
      </c>
      <c r="I139" s="10">
        <v>44331.552199074074</v>
      </c>
      <c r="J139" s="11">
        <v>3.6</v>
      </c>
      <c r="K139" s="9">
        <v>4</v>
      </c>
      <c r="L139" s="9" t="s">
        <v>4</v>
      </c>
      <c r="M139" s="8">
        <v>7308</v>
      </c>
      <c r="N139" s="8" t="s">
        <v>50</v>
      </c>
      <c r="O139" s="8" t="s">
        <v>51</v>
      </c>
      <c r="P139" s="8">
        <v>304741.50400000002</v>
      </c>
      <c r="Q139" s="12">
        <v>6137095.9050000003</v>
      </c>
      <c r="R139" s="27" t="s">
        <v>811</v>
      </c>
    </row>
    <row r="140" spans="3:18">
      <c r="C140" s="9">
        <v>202101161</v>
      </c>
      <c r="D140" s="8">
        <v>9</v>
      </c>
      <c r="E140" s="8">
        <v>2</v>
      </c>
      <c r="F140" s="8">
        <v>25</v>
      </c>
      <c r="G140" s="9">
        <v>53</v>
      </c>
      <c r="H140" s="10">
        <v>44415.451041666667</v>
      </c>
      <c r="I140" s="10">
        <v>44415.487500000003</v>
      </c>
      <c r="J140" s="11">
        <v>0.88</v>
      </c>
      <c r="K140" s="9">
        <v>4</v>
      </c>
      <c r="L140" s="9" t="s">
        <v>4</v>
      </c>
      <c r="M140" s="8">
        <v>7308</v>
      </c>
      <c r="N140" s="8" t="s">
        <v>50</v>
      </c>
      <c r="O140" s="8" t="s">
        <v>51</v>
      </c>
      <c r="P140" s="8">
        <v>305694.87900000002</v>
      </c>
      <c r="Q140" s="12">
        <v>6136488.5980000002</v>
      </c>
      <c r="R140" s="27" t="s">
        <v>874</v>
      </c>
    </row>
    <row r="141" spans="3:18">
      <c r="C141" s="9">
        <v>202101455</v>
      </c>
      <c r="D141" s="8">
        <v>9</v>
      </c>
      <c r="E141" s="8">
        <v>47</v>
      </c>
      <c r="F141" s="8">
        <v>3287</v>
      </c>
      <c r="G141" s="9">
        <v>675</v>
      </c>
      <c r="H141" s="10">
        <v>44450.847372685188</v>
      </c>
      <c r="I141" s="10">
        <v>44450.892766203702</v>
      </c>
      <c r="J141" s="11">
        <v>1.0900000000000001</v>
      </c>
      <c r="K141" s="9">
        <v>4</v>
      </c>
      <c r="L141" s="9" t="s">
        <v>4</v>
      </c>
      <c r="M141" s="8">
        <v>7308</v>
      </c>
      <c r="N141" s="8" t="s">
        <v>50</v>
      </c>
      <c r="O141" s="8" t="s">
        <v>51</v>
      </c>
      <c r="P141" s="8">
        <v>308630.16100000002</v>
      </c>
      <c r="Q141" s="12">
        <v>6140108.6950000003</v>
      </c>
      <c r="R141" s="27" t="s">
        <v>907</v>
      </c>
    </row>
    <row r="142" spans="3:18">
      <c r="C142" s="8">
        <v>202400914</v>
      </c>
      <c r="D142" s="8">
        <v>9</v>
      </c>
      <c r="E142" s="8">
        <v>0</v>
      </c>
      <c r="F142" s="8">
        <v>0</v>
      </c>
      <c r="G142" s="9">
        <v>23</v>
      </c>
      <c r="H142" s="10">
        <v>45456.323611111111</v>
      </c>
      <c r="I142" s="10">
        <v>45456.458310185182</v>
      </c>
      <c r="J142" s="11">
        <v>3.23</v>
      </c>
      <c r="K142" s="9">
        <v>4</v>
      </c>
      <c r="L142" s="9" t="s">
        <v>4</v>
      </c>
      <c r="M142" s="8">
        <v>7308</v>
      </c>
      <c r="N142" s="8" t="s">
        <v>50</v>
      </c>
      <c r="O142" s="8" t="s">
        <v>275</v>
      </c>
      <c r="P142" s="8"/>
      <c r="Q142" s="12"/>
      <c r="R142" s="27" t="s">
        <v>1443</v>
      </c>
    </row>
    <row r="143" spans="3:18">
      <c r="C143" s="8">
        <v>202401027</v>
      </c>
      <c r="D143" s="8">
        <v>9</v>
      </c>
      <c r="E143" s="8">
        <v>1</v>
      </c>
      <c r="F143" s="8">
        <v>10</v>
      </c>
      <c r="G143" s="9">
        <v>17</v>
      </c>
      <c r="H143" s="10">
        <v>45464.350289351853</v>
      </c>
      <c r="I143" s="10">
        <v>45464.48641203704</v>
      </c>
      <c r="J143" s="11">
        <v>3.27</v>
      </c>
      <c r="K143" s="9">
        <v>4</v>
      </c>
      <c r="L143" s="9" t="s">
        <v>4</v>
      </c>
      <c r="M143" s="8">
        <v>7308</v>
      </c>
      <c r="N143" s="8" t="s">
        <v>50</v>
      </c>
      <c r="O143" s="8" t="s">
        <v>51</v>
      </c>
      <c r="P143" s="8"/>
      <c r="Q143" s="12"/>
      <c r="R143" s="27" t="s">
        <v>1465</v>
      </c>
    </row>
    <row r="144" spans="3:18">
      <c r="C144" s="8">
        <v>202401328</v>
      </c>
      <c r="D144" s="8">
        <v>9</v>
      </c>
      <c r="E144" s="8">
        <v>0</v>
      </c>
      <c r="F144" s="8">
        <v>0</v>
      </c>
      <c r="G144" s="9">
        <v>59</v>
      </c>
      <c r="H144" s="10">
        <v>45505.948553240742</v>
      </c>
      <c r="I144" s="10">
        <v>45506.211597222224</v>
      </c>
      <c r="J144" s="11">
        <v>6.31</v>
      </c>
      <c r="K144" s="9">
        <v>4</v>
      </c>
      <c r="L144" s="9" t="s">
        <v>4</v>
      </c>
      <c r="M144" s="8">
        <v>7308</v>
      </c>
      <c r="N144" s="8" t="s">
        <v>50</v>
      </c>
      <c r="O144" s="8" t="s">
        <v>275</v>
      </c>
      <c r="P144" s="8"/>
      <c r="Q144" s="12"/>
      <c r="R144" s="27" t="s">
        <v>1486</v>
      </c>
    </row>
    <row r="145" spans="3:18">
      <c r="C145" s="8">
        <v>202401355</v>
      </c>
      <c r="D145" s="8">
        <v>9</v>
      </c>
      <c r="E145" s="8">
        <v>0</v>
      </c>
      <c r="F145" s="8">
        <v>0</v>
      </c>
      <c r="G145" s="9">
        <v>59</v>
      </c>
      <c r="H145" s="10">
        <v>45506.270833333336</v>
      </c>
      <c r="I145" s="10">
        <v>45506.85833333333</v>
      </c>
      <c r="J145" s="11">
        <v>14.1</v>
      </c>
      <c r="K145" s="9">
        <v>4</v>
      </c>
      <c r="L145" s="9" t="s">
        <v>4</v>
      </c>
      <c r="M145" s="8">
        <v>7308</v>
      </c>
      <c r="N145" s="8" t="s">
        <v>50</v>
      </c>
      <c r="O145" s="8" t="s">
        <v>275</v>
      </c>
      <c r="P145" s="8"/>
      <c r="Q145" s="12"/>
      <c r="R145" s="27" t="s">
        <v>1498</v>
      </c>
    </row>
    <row r="146" spans="3:18">
      <c r="C146" s="8">
        <v>202401350</v>
      </c>
      <c r="D146" s="8">
        <v>9</v>
      </c>
      <c r="E146" s="8">
        <v>2</v>
      </c>
      <c r="F146" s="8">
        <v>20</v>
      </c>
      <c r="G146" s="9">
        <v>12</v>
      </c>
      <c r="H146" s="10">
        <v>45506.307824074072</v>
      </c>
      <c r="I146" s="10">
        <v>45506.902465277781</v>
      </c>
      <c r="J146" s="11">
        <v>14.27</v>
      </c>
      <c r="K146" s="9">
        <v>4</v>
      </c>
      <c r="L146" s="9" t="s">
        <v>4</v>
      </c>
      <c r="M146" s="8">
        <v>7308</v>
      </c>
      <c r="N146" s="8" t="s">
        <v>50</v>
      </c>
      <c r="O146" s="8" t="s">
        <v>51</v>
      </c>
      <c r="P146" s="8"/>
      <c r="Q146" s="12"/>
      <c r="R146" s="27" t="s">
        <v>1493</v>
      </c>
    </row>
    <row r="147" spans="3:18">
      <c r="C147" s="8">
        <v>202401431</v>
      </c>
      <c r="D147" s="8">
        <v>9</v>
      </c>
      <c r="E147" s="8">
        <v>0</v>
      </c>
      <c r="F147" s="8">
        <v>0</v>
      </c>
      <c r="G147" s="9">
        <v>22</v>
      </c>
      <c r="H147" s="10">
        <v>45507.415937500002</v>
      </c>
      <c r="I147" s="10">
        <v>45507.540775462963</v>
      </c>
      <c r="J147" s="11">
        <v>3</v>
      </c>
      <c r="K147" s="9">
        <v>4</v>
      </c>
      <c r="L147" s="9" t="s">
        <v>4</v>
      </c>
      <c r="M147" s="8">
        <v>7308</v>
      </c>
      <c r="N147" s="8" t="s">
        <v>50</v>
      </c>
      <c r="O147" s="8" t="s">
        <v>275</v>
      </c>
      <c r="P147" s="8"/>
      <c r="Q147" s="12"/>
      <c r="R147" s="27" t="s">
        <v>1486</v>
      </c>
    </row>
    <row r="148" spans="3:18">
      <c r="C148" s="9">
        <v>201900212</v>
      </c>
      <c r="D148" s="8">
        <v>9</v>
      </c>
      <c r="E148" s="8">
        <v>0</v>
      </c>
      <c r="F148" s="8">
        <v>0</v>
      </c>
      <c r="G148" s="9">
        <v>13</v>
      </c>
      <c r="H148" s="10">
        <v>43508.443622685183</v>
      </c>
      <c r="I148" s="10">
        <v>43508.507280092592</v>
      </c>
      <c r="J148" s="11">
        <v>1.53</v>
      </c>
      <c r="K148" s="9">
        <v>5</v>
      </c>
      <c r="L148" s="9" t="s">
        <v>4</v>
      </c>
      <c r="M148" s="8">
        <v>7306</v>
      </c>
      <c r="N148" s="8" t="s">
        <v>60</v>
      </c>
      <c r="O148" s="8" t="s">
        <v>275</v>
      </c>
      <c r="P148" s="8">
        <v>334303.02399999998</v>
      </c>
      <c r="Q148" s="12">
        <v>6125400.2970000003</v>
      </c>
      <c r="R148" s="27" t="s">
        <v>373</v>
      </c>
    </row>
    <row r="149" spans="3:18">
      <c r="C149" s="9">
        <v>202000480</v>
      </c>
      <c r="D149" s="8">
        <v>9</v>
      </c>
      <c r="E149" s="8">
        <v>0</v>
      </c>
      <c r="F149" s="8">
        <v>0</v>
      </c>
      <c r="G149" s="9">
        <v>13</v>
      </c>
      <c r="H149" s="10">
        <v>43960.724282407406</v>
      </c>
      <c r="I149" s="10">
        <v>43960.753275462965</v>
      </c>
      <c r="J149" s="11">
        <v>0.7</v>
      </c>
      <c r="K149" s="9">
        <v>5</v>
      </c>
      <c r="L149" s="9" t="s">
        <v>4</v>
      </c>
      <c r="M149" s="8">
        <v>7306</v>
      </c>
      <c r="N149" s="8" t="s">
        <v>60</v>
      </c>
      <c r="O149" s="8" t="s">
        <v>275</v>
      </c>
      <c r="P149" s="8">
        <v>334303.02399999998</v>
      </c>
      <c r="Q149" s="12">
        <v>6125400.2970000003</v>
      </c>
      <c r="R149" s="27" t="s">
        <v>609</v>
      </c>
    </row>
    <row r="150" spans="3:18">
      <c r="C150" s="8">
        <v>202200168</v>
      </c>
      <c r="D150" s="8">
        <v>9</v>
      </c>
      <c r="E150" s="8">
        <v>0</v>
      </c>
      <c r="F150" s="8">
        <v>0</v>
      </c>
      <c r="G150" s="9">
        <v>87</v>
      </c>
      <c r="H150" s="10">
        <v>44593.729189814818</v>
      </c>
      <c r="I150" s="10">
        <v>44593.803206018521</v>
      </c>
      <c r="J150" s="11">
        <v>1.78</v>
      </c>
      <c r="K150" s="9">
        <v>5</v>
      </c>
      <c r="L150" s="9" t="s">
        <v>4</v>
      </c>
      <c r="M150" s="8">
        <v>7306</v>
      </c>
      <c r="N150" s="8" t="s">
        <v>60</v>
      </c>
      <c r="O150" s="8" t="s">
        <v>275</v>
      </c>
      <c r="P150" s="8">
        <v>334682.13400000002</v>
      </c>
      <c r="Q150" s="12">
        <v>6125431.5039999997</v>
      </c>
      <c r="R150" s="27" t="s">
        <v>985</v>
      </c>
    </row>
    <row r="151" spans="3:18">
      <c r="C151" s="8">
        <v>202201160</v>
      </c>
      <c r="D151" s="8">
        <v>9</v>
      </c>
      <c r="E151" s="8">
        <v>3</v>
      </c>
      <c r="F151" s="8">
        <v>35</v>
      </c>
      <c r="G151" s="9">
        <v>14</v>
      </c>
      <c r="H151" s="10">
        <v>44743.328472222223</v>
      </c>
      <c r="I151" s="10">
        <v>44743.400243055556</v>
      </c>
      <c r="J151" s="11">
        <v>1.72</v>
      </c>
      <c r="K151" s="9">
        <v>5</v>
      </c>
      <c r="L151" s="9" t="s">
        <v>4</v>
      </c>
      <c r="M151" s="8">
        <v>7306</v>
      </c>
      <c r="N151" s="8" t="s">
        <v>60</v>
      </c>
      <c r="O151" s="8" t="s">
        <v>51</v>
      </c>
      <c r="P151" s="8">
        <v>331750.7586</v>
      </c>
      <c r="Q151" s="12">
        <v>6125040.8529000003</v>
      </c>
      <c r="R151" s="27" t="s">
        <v>1113</v>
      </c>
    </row>
    <row r="152" spans="3:18">
      <c r="C152" s="8">
        <v>202202048</v>
      </c>
      <c r="D152" s="8">
        <v>9</v>
      </c>
      <c r="E152" s="8">
        <v>0</v>
      </c>
      <c r="F152" s="8">
        <v>0</v>
      </c>
      <c r="G152" s="9">
        <v>60</v>
      </c>
      <c r="H152" s="10">
        <v>44920.034074074072</v>
      </c>
      <c r="I152" s="10">
        <v>44920.093946759262</v>
      </c>
      <c r="J152" s="11">
        <v>1.44</v>
      </c>
      <c r="K152" s="9">
        <v>5</v>
      </c>
      <c r="L152" s="9" t="s">
        <v>4</v>
      </c>
      <c r="M152" s="8">
        <v>7306</v>
      </c>
      <c r="N152" s="8" t="s">
        <v>60</v>
      </c>
      <c r="O152" s="8" t="s">
        <v>275</v>
      </c>
      <c r="P152" s="8">
        <v>334507.59700000001</v>
      </c>
      <c r="Q152" s="12">
        <v>6125569.8619999997</v>
      </c>
      <c r="R152" s="27" t="s">
        <v>1193</v>
      </c>
    </row>
    <row r="153" spans="3:18">
      <c r="C153" s="8">
        <v>202301075</v>
      </c>
      <c r="D153" s="8">
        <v>9</v>
      </c>
      <c r="E153" s="8">
        <v>3</v>
      </c>
      <c r="F153" s="8">
        <v>35</v>
      </c>
      <c r="G153" s="9">
        <v>16</v>
      </c>
      <c r="H153" s="10">
        <v>45131.542731481481</v>
      </c>
      <c r="I153" s="10">
        <v>45131.622696759259</v>
      </c>
      <c r="J153" s="11">
        <v>1.92</v>
      </c>
      <c r="K153" s="9">
        <v>5</v>
      </c>
      <c r="L153" s="9" t="s">
        <v>4</v>
      </c>
      <c r="M153" s="8">
        <v>7306</v>
      </c>
      <c r="N153" s="8" t="s">
        <v>60</v>
      </c>
      <c r="O153" s="8" t="s">
        <v>51</v>
      </c>
      <c r="P153" s="8"/>
      <c r="Q153" s="12"/>
      <c r="R153" s="27" t="s">
        <v>1290</v>
      </c>
    </row>
    <row r="154" spans="3:18">
      <c r="C154" s="8">
        <v>202301333</v>
      </c>
      <c r="D154" s="8">
        <v>9</v>
      </c>
      <c r="E154" s="8">
        <v>0</v>
      </c>
      <c r="F154" s="8">
        <v>0</v>
      </c>
      <c r="G154" s="9">
        <v>27</v>
      </c>
      <c r="H154" s="10">
        <v>45159.654733796298</v>
      </c>
      <c r="I154" s="10">
        <v>45159.709201388891</v>
      </c>
      <c r="J154" s="11">
        <v>1.31</v>
      </c>
      <c r="K154" s="9">
        <v>5</v>
      </c>
      <c r="L154" s="9" t="s">
        <v>4</v>
      </c>
      <c r="M154" s="8">
        <v>7306</v>
      </c>
      <c r="N154" s="8" t="s">
        <v>60</v>
      </c>
      <c r="O154" s="8" t="s">
        <v>275</v>
      </c>
      <c r="P154" s="8"/>
      <c r="Q154" s="12"/>
      <c r="R154" s="27" t="s">
        <v>1322</v>
      </c>
    </row>
    <row r="155" spans="3:18">
      <c r="C155" s="8">
        <v>202401290</v>
      </c>
      <c r="D155" s="8">
        <v>9</v>
      </c>
      <c r="E155" s="8">
        <v>5</v>
      </c>
      <c r="F155" s="8">
        <v>78</v>
      </c>
      <c r="G155" s="9">
        <v>22</v>
      </c>
      <c r="H155" s="10">
        <v>45499.439710648148</v>
      </c>
      <c r="I155" s="10">
        <v>45499.5</v>
      </c>
      <c r="J155" s="11">
        <v>1.45</v>
      </c>
      <c r="K155" s="9">
        <v>5</v>
      </c>
      <c r="L155" s="9" t="s">
        <v>4</v>
      </c>
      <c r="M155" s="8">
        <v>7306</v>
      </c>
      <c r="N155" s="8" t="s">
        <v>60</v>
      </c>
      <c r="O155" s="8" t="s">
        <v>51</v>
      </c>
      <c r="P155" s="8"/>
      <c r="Q155" s="12"/>
      <c r="R155" s="27" t="s">
        <v>1483</v>
      </c>
    </row>
    <row r="156" spans="3:18">
      <c r="C156" s="8">
        <v>201801764</v>
      </c>
      <c r="D156" s="8">
        <v>9</v>
      </c>
      <c r="E156" s="8">
        <v>2</v>
      </c>
      <c r="F156" s="8">
        <v>75</v>
      </c>
      <c r="G156" s="9">
        <v>24</v>
      </c>
      <c r="H156" s="10">
        <v>43463.7242708333</v>
      </c>
      <c r="I156" s="10">
        <v>43463.887465277803</v>
      </c>
      <c r="J156" s="39">
        <v>3.9166666666666665</v>
      </c>
      <c r="K156" s="9">
        <v>5</v>
      </c>
      <c r="L156" s="9" t="s">
        <v>4</v>
      </c>
      <c r="M156" s="9">
        <v>7308</v>
      </c>
      <c r="N156" s="8" t="s">
        <v>50</v>
      </c>
      <c r="O156" s="8" t="s">
        <v>51</v>
      </c>
      <c r="P156" s="12">
        <v>320226.098</v>
      </c>
      <c r="Q156" s="27">
        <v>6129502.2089999998</v>
      </c>
      <c r="R156" s="27" t="s">
        <v>307</v>
      </c>
    </row>
    <row r="157" spans="3:18">
      <c r="C157" s="9">
        <v>201900172</v>
      </c>
      <c r="D157" s="8">
        <v>9</v>
      </c>
      <c r="E157" s="8">
        <v>0</v>
      </c>
      <c r="F157" s="8">
        <v>0</v>
      </c>
      <c r="G157" s="9">
        <v>37</v>
      </c>
      <c r="H157" s="10">
        <v>43498.740127314813</v>
      </c>
      <c r="I157" s="10">
        <v>43498.817002314812</v>
      </c>
      <c r="J157" s="11">
        <v>1.85</v>
      </c>
      <c r="K157" s="9">
        <v>5</v>
      </c>
      <c r="L157" s="9" t="s">
        <v>4</v>
      </c>
      <c r="M157" s="8">
        <v>7308</v>
      </c>
      <c r="N157" s="8" t="s">
        <v>50</v>
      </c>
      <c r="O157" s="8" t="s">
        <v>275</v>
      </c>
      <c r="P157" s="8">
        <v>316236.27899999998</v>
      </c>
      <c r="Q157" s="12">
        <v>6135060.085</v>
      </c>
      <c r="R157" s="27" t="s">
        <v>364</v>
      </c>
    </row>
    <row r="158" spans="3:18">
      <c r="C158" s="9">
        <v>201900301</v>
      </c>
      <c r="D158" s="8">
        <v>9</v>
      </c>
      <c r="E158" s="8">
        <v>1</v>
      </c>
      <c r="F158" s="8">
        <v>5</v>
      </c>
      <c r="G158" s="9">
        <v>2</v>
      </c>
      <c r="H158" s="10">
        <v>43525.636990740742</v>
      </c>
      <c r="I158" s="10">
        <v>43525.662731481483</v>
      </c>
      <c r="J158" s="11">
        <v>0.62</v>
      </c>
      <c r="K158" s="9">
        <v>5</v>
      </c>
      <c r="L158" s="9" t="s">
        <v>4</v>
      </c>
      <c r="M158" s="8">
        <v>7308</v>
      </c>
      <c r="N158" s="8" t="s">
        <v>50</v>
      </c>
      <c r="O158" s="8" t="s">
        <v>51</v>
      </c>
      <c r="P158" s="8">
        <v>320357.93400000001</v>
      </c>
      <c r="Q158" s="12">
        <v>6129411.8399999999</v>
      </c>
      <c r="R158" s="27" t="s">
        <v>388</v>
      </c>
    </row>
    <row r="159" spans="3:18">
      <c r="C159" s="9">
        <v>201900683</v>
      </c>
      <c r="D159" s="8">
        <v>9</v>
      </c>
      <c r="E159" s="8">
        <v>2</v>
      </c>
      <c r="F159" s="8">
        <v>15</v>
      </c>
      <c r="G159" s="9">
        <v>11</v>
      </c>
      <c r="H159" s="10">
        <v>43615.739351851851</v>
      </c>
      <c r="I159" s="10">
        <v>43615.793854166666</v>
      </c>
      <c r="J159" s="11">
        <v>1.31</v>
      </c>
      <c r="K159" s="9">
        <v>5</v>
      </c>
      <c r="L159" s="9" t="s">
        <v>4</v>
      </c>
      <c r="M159" s="8">
        <v>7308</v>
      </c>
      <c r="N159" s="8" t="s">
        <v>50</v>
      </c>
      <c r="O159" s="8" t="s">
        <v>51</v>
      </c>
      <c r="P159" s="8">
        <v>318953.658</v>
      </c>
      <c r="Q159" s="12">
        <v>6130818.0820000004</v>
      </c>
      <c r="R159" s="27" t="s">
        <v>452</v>
      </c>
    </row>
    <row r="160" spans="3:18">
      <c r="C160" s="9">
        <v>201900715</v>
      </c>
      <c r="D160" s="8">
        <v>9</v>
      </c>
      <c r="E160" s="8">
        <v>2</v>
      </c>
      <c r="F160" s="8">
        <v>40</v>
      </c>
      <c r="G160" s="9">
        <v>5</v>
      </c>
      <c r="H160" s="10">
        <v>43616.832175925927</v>
      </c>
      <c r="I160" s="10">
        <v>43616.886550925927</v>
      </c>
      <c r="J160" s="11">
        <v>1.31</v>
      </c>
      <c r="K160" s="9">
        <v>5</v>
      </c>
      <c r="L160" s="9" t="s">
        <v>4</v>
      </c>
      <c r="M160" s="8">
        <v>7308</v>
      </c>
      <c r="N160" s="8" t="s">
        <v>50</v>
      </c>
      <c r="O160" s="8" t="s">
        <v>51</v>
      </c>
      <c r="P160" s="8">
        <v>315862.92070000002</v>
      </c>
      <c r="Q160" s="12">
        <v>6134671.7461999999</v>
      </c>
      <c r="R160" s="27" t="s">
        <v>458</v>
      </c>
    </row>
    <row r="161" spans="3:18">
      <c r="C161" s="9">
        <v>201901387</v>
      </c>
      <c r="D161" s="8">
        <v>9</v>
      </c>
      <c r="E161" s="8">
        <v>4</v>
      </c>
      <c r="F161" s="8">
        <v>120</v>
      </c>
      <c r="G161" s="9">
        <v>11</v>
      </c>
      <c r="H161" s="10">
        <v>43766.611516203702</v>
      </c>
      <c r="I161" s="10">
        <v>43766.637812499997</v>
      </c>
      <c r="J161" s="11">
        <v>0.63</v>
      </c>
      <c r="K161" s="9">
        <v>5</v>
      </c>
      <c r="L161" s="9" t="s">
        <v>4</v>
      </c>
      <c r="M161" s="8">
        <v>7308</v>
      </c>
      <c r="N161" s="8" t="s">
        <v>50</v>
      </c>
      <c r="O161" s="8" t="s">
        <v>51</v>
      </c>
      <c r="P161" s="8">
        <v>309344.71000000002</v>
      </c>
      <c r="Q161" s="12">
        <v>6139226.7690000003</v>
      </c>
      <c r="R161" s="27" t="s">
        <v>522</v>
      </c>
    </row>
    <row r="162" spans="3:18">
      <c r="C162" s="9">
        <v>201901473</v>
      </c>
      <c r="D162" s="8">
        <v>9</v>
      </c>
      <c r="E162" s="8">
        <v>26</v>
      </c>
      <c r="F162" s="8">
        <v>815</v>
      </c>
      <c r="G162" s="9">
        <v>323</v>
      </c>
      <c r="H162" s="10">
        <v>43789.843298611115</v>
      </c>
      <c r="I162" s="10">
        <v>43789.861620370371</v>
      </c>
      <c r="J162" s="11">
        <v>0.44</v>
      </c>
      <c r="K162" s="9">
        <v>5</v>
      </c>
      <c r="L162" s="9" t="s">
        <v>4</v>
      </c>
      <c r="M162" s="8">
        <v>7308</v>
      </c>
      <c r="N162" s="8" t="s">
        <v>50</v>
      </c>
      <c r="O162" s="8" t="s">
        <v>51</v>
      </c>
      <c r="P162" s="8">
        <v>306876.51899999997</v>
      </c>
      <c r="Q162" s="12">
        <v>6136633.5080000004</v>
      </c>
      <c r="R162" s="27" t="s">
        <v>532</v>
      </c>
    </row>
    <row r="163" spans="3:18">
      <c r="C163" s="9">
        <v>201901482</v>
      </c>
      <c r="D163" s="8">
        <v>9</v>
      </c>
      <c r="E163" s="8">
        <v>9</v>
      </c>
      <c r="F163" s="8">
        <v>105</v>
      </c>
      <c r="G163" s="9">
        <v>91</v>
      </c>
      <c r="H163" s="10">
        <v>43790.533159722225</v>
      </c>
      <c r="I163" s="10">
        <v>43790.563819444447</v>
      </c>
      <c r="J163" s="11">
        <v>0.74</v>
      </c>
      <c r="K163" s="9">
        <v>5</v>
      </c>
      <c r="L163" s="9" t="s">
        <v>4</v>
      </c>
      <c r="M163" s="8">
        <v>7308</v>
      </c>
      <c r="N163" s="8" t="s">
        <v>50</v>
      </c>
      <c r="O163" s="8" t="s">
        <v>51</v>
      </c>
      <c r="P163" s="8">
        <v>306876.51899999997</v>
      </c>
      <c r="Q163" s="12">
        <v>6136633.5080000004</v>
      </c>
      <c r="R163" s="27" t="s">
        <v>533</v>
      </c>
    </row>
    <row r="164" spans="3:18">
      <c r="C164" s="9">
        <v>201901482</v>
      </c>
      <c r="D164" s="8">
        <v>9</v>
      </c>
      <c r="E164" s="8">
        <v>16</v>
      </c>
      <c r="F164" s="8">
        <v>695</v>
      </c>
      <c r="G164" s="9">
        <v>229</v>
      </c>
      <c r="H164" s="10">
        <v>43790.533159722225</v>
      </c>
      <c r="I164" s="10">
        <v>43790.577326388891</v>
      </c>
      <c r="J164" s="11">
        <v>1.06</v>
      </c>
      <c r="K164" s="9">
        <v>5</v>
      </c>
      <c r="L164" s="9" t="s">
        <v>4</v>
      </c>
      <c r="M164" s="8">
        <v>7308</v>
      </c>
      <c r="N164" s="8" t="s">
        <v>50</v>
      </c>
      <c r="O164" s="8" t="s">
        <v>51</v>
      </c>
      <c r="P164" s="8">
        <v>306876.51899999997</v>
      </c>
      <c r="Q164" s="12">
        <v>6136633.5080000004</v>
      </c>
      <c r="R164" s="27" t="s">
        <v>533</v>
      </c>
    </row>
    <row r="165" spans="3:18">
      <c r="C165" s="9">
        <v>202000129</v>
      </c>
      <c r="D165" s="8">
        <v>9</v>
      </c>
      <c r="E165" s="8">
        <v>2</v>
      </c>
      <c r="F165" s="8">
        <v>75</v>
      </c>
      <c r="G165" s="9">
        <v>24</v>
      </c>
      <c r="H165" s="10">
        <v>43862.822129629632</v>
      </c>
      <c r="I165" s="10">
        <v>43862.865173611113</v>
      </c>
      <c r="J165" s="11">
        <v>1.03</v>
      </c>
      <c r="K165" s="9">
        <v>5</v>
      </c>
      <c r="L165" s="9" t="s">
        <v>4</v>
      </c>
      <c r="M165" s="8">
        <v>7308</v>
      </c>
      <c r="N165" s="8" t="s">
        <v>50</v>
      </c>
      <c r="O165" s="8" t="s">
        <v>51</v>
      </c>
      <c r="P165" s="8">
        <v>320227.86499999999</v>
      </c>
      <c r="Q165" s="12">
        <v>6129499.0140000004</v>
      </c>
      <c r="R165" s="27" t="s">
        <v>565</v>
      </c>
    </row>
    <row r="166" spans="3:18">
      <c r="C166" s="9">
        <v>202000198</v>
      </c>
      <c r="D166" s="8">
        <v>9</v>
      </c>
      <c r="E166" s="8">
        <v>2</v>
      </c>
      <c r="F166" s="8">
        <v>30</v>
      </c>
      <c r="G166" s="9">
        <v>27</v>
      </c>
      <c r="H166" s="10">
        <v>43882.333564814813</v>
      </c>
      <c r="I166" s="10">
        <v>43882.384687500002</v>
      </c>
      <c r="J166" s="11">
        <v>1.23</v>
      </c>
      <c r="K166" s="9">
        <v>5</v>
      </c>
      <c r="L166" s="9" t="s">
        <v>4</v>
      </c>
      <c r="M166" s="8">
        <v>7308</v>
      </c>
      <c r="N166" s="8" t="s">
        <v>50</v>
      </c>
      <c r="O166" s="8" t="s">
        <v>51</v>
      </c>
      <c r="P166" s="8">
        <v>314025.43599999999</v>
      </c>
      <c r="Q166" s="12">
        <v>6136510.4850000003</v>
      </c>
      <c r="R166" s="27" t="s">
        <v>574</v>
      </c>
    </row>
    <row r="167" spans="3:18">
      <c r="C167" s="9">
        <v>202000393</v>
      </c>
      <c r="D167" s="8">
        <v>9</v>
      </c>
      <c r="E167" s="8">
        <v>2</v>
      </c>
      <c r="F167" s="8">
        <v>75</v>
      </c>
      <c r="G167" s="9">
        <v>24</v>
      </c>
      <c r="H167" s="10">
        <v>43945.353009259263</v>
      </c>
      <c r="I167" s="10">
        <v>43945.446273148147</v>
      </c>
      <c r="J167" s="11">
        <v>2.2400000000000002</v>
      </c>
      <c r="K167" s="9">
        <v>5</v>
      </c>
      <c r="L167" s="9" t="s">
        <v>4</v>
      </c>
      <c r="M167" s="8">
        <v>7308</v>
      </c>
      <c r="N167" s="8" t="s">
        <v>50</v>
      </c>
      <c r="O167" s="8" t="s">
        <v>51</v>
      </c>
      <c r="P167" s="8">
        <v>320227.86499999999</v>
      </c>
      <c r="Q167" s="12">
        <v>6129499.0140000004</v>
      </c>
      <c r="R167" s="27" t="s">
        <v>598</v>
      </c>
    </row>
    <row r="168" spans="3:18">
      <c r="C168" s="9">
        <v>202000713</v>
      </c>
      <c r="D168" s="8">
        <v>9</v>
      </c>
      <c r="E168" s="8">
        <v>9</v>
      </c>
      <c r="F168" s="8">
        <v>205</v>
      </c>
      <c r="G168" s="9">
        <v>170</v>
      </c>
      <c r="H168" s="10">
        <v>43993.839606481481</v>
      </c>
      <c r="I168" s="10">
        <v>43993.904502314814</v>
      </c>
      <c r="J168" s="11">
        <v>1.56</v>
      </c>
      <c r="K168" s="9">
        <v>5</v>
      </c>
      <c r="L168" s="9" t="s">
        <v>4</v>
      </c>
      <c r="M168" s="8">
        <v>7308</v>
      </c>
      <c r="N168" s="8" t="s">
        <v>50</v>
      </c>
      <c r="O168" s="8" t="s">
        <v>51</v>
      </c>
      <c r="P168" s="8">
        <v>315893.65789999999</v>
      </c>
      <c r="Q168" s="12">
        <v>6134826.2028000001</v>
      </c>
      <c r="R168" s="27" t="s">
        <v>636</v>
      </c>
    </row>
    <row r="169" spans="3:18">
      <c r="C169" s="9">
        <v>202000759</v>
      </c>
      <c r="D169" s="8">
        <v>9</v>
      </c>
      <c r="E169" s="8">
        <v>2</v>
      </c>
      <c r="F169" s="8">
        <v>15</v>
      </c>
      <c r="G169" s="9">
        <v>12</v>
      </c>
      <c r="H169" s="10">
        <v>43994.37940972222</v>
      </c>
      <c r="I169" s="10">
        <v>43994.477037037039</v>
      </c>
      <c r="J169" s="11">
        <v>2.34</v>
      </c>
      <c r="K169" s="9">
        <v>5</v>
      </c>
      <c r="L169" s="9" t="s">
        <v>4</v>
      </c>
      <c r="M169" s="8">
        <v>7308</v>
      </c>
      <c r="N169" s="8" t="s">
        <v>50</v>
      </c>
      <c r="O169" s="8" t="s">
        <v>51</v>
      </c>
      <c r="P169" s="8">
        <v>318953.658</v>
      </c>
      <c r="Q169" s="12">
        <v>6130818.0820000004</v>
      </c>
      <c r="R169" s="27" t="s">
        <v>645</v>
      </c>
    </row>
    <row r="170" spans="3:18">
      <c r="C170" s="9">
        <v>202000831</v>
      </c>
      <c r="D170" s="8">
        <v>9</v>
      </c>
      <c r="E170" s="8">
        <v>0</v>
      </c>
      <c r="F170" s="8">
        <v>0</v>
      </c>
      <c r="G170" s="9">
        <v>5</v>
      </c>
      <c r="H170" s="10">
        <v>44001.510347222225</v>
      </c>
      <c r="I170" s="10">
        <v>44001.541898148149</v>
      </c>
      <c r="J170" s="11">
        <v>0.76</v>
      </c>
      <c r="K170" s="9">
        <v>5</v>
      </c>
      <c r="L170" s="9" t="s">
        <v>4</v>
      </c>
      <c r="M170" s="8">
        <v>7308</v>
      </c>
      <c r="N170" s="8" t="s">
        <v>50</v>
      </c>
      <c r="O170" s="8" t="s">
        <v>275</v>
      </c>
      <c r="P170" s="8">
        <v>324443.45799999998</v>
      </c>
      <c r="Q170" s="12">
        <v>6129139.2869999995</v>
      </c>
      <c r="R170" s="27" t="s">
        <v>654</v>
      </c>
    </row>
    <row r="171" spans="3:18">
      <c r="C171" s="9">
        <v>202000893</v>
      </c>
      <c r="D171" s="8">
        <v>9</v>
      </c>
      <c r="E171" s="8">
        <v>10</v>
      </c>
      <c r="F171" s="8">
        <v>392</v>
      </c>
      <c r="G171" s="9">
        <v>132</v>
      </c>
      <c r="H171" s="10">
        <v>44011.295266203706</v>
      </c>
      <c r="I171" s="10">
        <v>44011.387407407405</v>
      </c>
      <c r="J171" s="11">
        <v>2.21</v>
      </c>
      <c r="K171" s="9">
        <v>5</v>
      </c>
      <c r="L171" s="9" t="s">
        <v>4</v>
      </c>
      <c r="M171" s="8">
        <v>7308</v>
      </c>
      <c r="N171" s="8" t="s">
        <v>50</v>
      </c>
      <c r="O171" s="8" t="s">
        <v>51</v>
      </c>
      <c r="P171" s="8">
        <v>304612.59600000002</v>
      </c>
      <c r="Q171" s="12">
        <v>6136903.665</v>
      </c>
      <c r="R171" s="27" t="s">
        <v>662</v>
      </c>
    </row>
    <row r="172" spans="3:18">
      <c r="C172" s="9">
        <v>202000893</v>
      </c>
      <c r="D172" s="8">
        <v>9</v>
      </c>
      <c r="E172" s="8">
        <v>10</v>
      </c>
      <c r="F172" s="8">
        <v>392</v>
      </c>
      <c r="G172" s="9">
        <v>1</v>
      </c>
      <c r="H172" s="10">
        <v>44011.295266203706</v>
      </c>
      <c r="I172" s="10">
        <v>44011.387407407405</v>
      </c>
      <c r="J172" s="11">
        <v>2.21</v>
      </c>
      <c r="K172" s="9">
        <v>5</v>
      </c>
      <c r="L172" s="9" t="s">
        <v>4</v>
      </c>
      <c r="M172" s="8">
        <v>7308</v>
      </c>
      <c r="N172" s="8" t="s">
        <v>50</v>
      </c>
      <c r="O172" s="8" t="s">
        <v>275</v>
      </c>
      <c r="P172" s="8">
        <v>305217.32900000003</v>
      </c>
      <c r="Q172" s="12">
        <v>6137804.7170000002</v>
      </c>
      <c r="R172" s="27" t="s">
        <v>662</v>
      </c>
    </row>
    <row r="173" spans="3:18">
      <c r="C173" s="9">
        <v>202000893</v>
      </c>
      <c r="D173" s="8">
        <v>9</v>
      </c>
      <c r="E173" s="8">
        <v>0</v>
      </c>
      <c r="F173" s="8">
        <v>0</v>
      </c>
      <c r="G173" s="9">
        <v>16</v>
      </c>
      <c r="H173" s="10">
        <v>44011.295266203706</v>
      </c>
      <c r="I173" s="10">
        <v>44011.409872685188</v>
      </c>
      <c r="J173" s="11">
        <v>2.75</v>
      </c>
      <c r="K173" s="9">
        <v>5</v>
      </c>
      <c r="L173" s="9" t="s">
        <v>4</v>
      </c>
      <c r="M173" s="8">
        <v>7308</v>
      </c>
      <c r="N173" s="8" t="s">
        <v>50</v>
      </c>
      <c r="O173" s="8" t="s">
        <v>275</v>
      </c>
      <c r="P173" s="8">
        <v>305217.32900000003</v>
      </c>
      <c r="Q173" s="12">
        <v>6137804.7170000002</v>
      </c>
      <c r="R173" s="27" t="s">
        <v>662</v>
      </c>
    </row>
    <row r="174" spans="3:18">
      <c r="C174" s="9">
        <v>202001006</v>
      </c>
      <c r="D174" s="8">
        <v>9</v>
      </c>
      <c r="E174" s="8">
        <v>2</v>
      </c>
      <c r="F174" s="8">
        <v>20</v>
      </c>
      <c r="G174" s="9">
        <v>11</v>
      </c>
      <c r="H174" s="10">
        <v>44022.832349537035</v>
      </c>
      <c r="I174" s="10">
        <v>44022.874791666669</v>
      </c>
      <c r="J174" s="11">
        <v>1.02</v>
      </c>
      <c r="K174" s="9">
        <v>5</v>
      </c>
      <c r="L174" s="9" t="s">
        <v>4</v>
      </c>
      <c r="M174" s="8">
        <v>7308</v>
      </c>
      <c r="N174" s="8" t="s">
        <v>50</v>
      </c>
      <c r="O174" s="8" t="s">
        <v>51</v>
      </c>
      <c r="P174" s="8">
        <v>308090.766</v>
      </c>
      <c r="Q174" s="12">
        <v>6136319.068</v>
      </c>
      <c r="R174" s="27" t="s">
        <v>680</v>
      </c>
    </row>
    <row r="175" spans="3:18">
      <c r="C175" s="9">
        <v>202001043</v>
      </c>
      <c r="D175" s="8">
        <v>9</v>
      </c>
      <c r="E175" s="8">
        <v>12</v>
      </c>
      <c r="F175" s="8">
        <v>450</v>
      </c>
      <c r="G175" s="9">
        <v>53</v>
      </c>
      <c r="H175" s="10">
        <v>44032.655578703707</v>
      </c>
      <c r="I175" s="10">
        <v>44032.666724537034</v>
      </c>
      <c r="J175" s="11">
        <v>0.27</v>
      </c>
      <c r="K175" s="9">
        <v>5</v>
      </c>
      <c r="L175" s="9" t="s">
        <v>4</v>
      </c>
      <c r="M175" s="8">
        <v>7308</v>
      </c>
      <c r="N175" s="8" t="s">
        <v>50</v>
      </c>
      <c r="O175" s="8" t="s">
        <v>51</v>
      </c>
      <c r="P175" s="8">
        <v>313168.88400000002</v>
      </c>
      <c r="Q175" s="12">
        <v>6135080.1670000004</v>
      </c>
      <c r="R175" s="27" t="s">
        <v>683</v>
      </c>
    </row>
    <row r="176" spans="3:18">
      <c r="C176" s="9">
        <v>202100131</v>
      </c>
      <c r="D176" s="8">
        <v>9</v>
      </c>
      <c r="E176" s="8">
        <v>3</v>
      </c>
      <c r="F176" s="8">
        <v>165</v>
      </c>
      <c r="G176" s="9">
        <v>21</v>
      </c>
      <c r="H176" s="10">
        <v>44226.396111111113</v>
      </c>
      <c r="I176" s="10">
        <v>44226.494062500002</v>
      </c>
      <c r="J176" s="11">
        <v>2.35</v>
      </c>
      <c r="K176" s="9">
        <v>5</v>
      </c>
      <c r="L176" s="9" t="s">
        <v>4</v>
      </c>
      <c r="M176" s="8">
        <v>7308</v>
      </c>
      <c r="N176" s="8" t="s">
        <v>50</v>
      </c>
      <c r="O176" s="8" t="s">
        <v>51</v>
      </c>
      <c r="P176" s="8">
        <v>319127.65100000001</v>
      </c>
      <c r="Q176" s="12">
        <v>6130275.5420000004</v>
      </c>
      <c r="R176" s="27" t="s">
        <v>773</v>
      </c>
    </row>
    <row r="177" spans="3:18">
      <c r="C177" s="9">
        <v>202100324</v>
      </c>
      <c r="D177" s="8">
        <v>9</v>
      </c>
      <c r="E177" s="8">
        <v>23</v>
      </c>
      <c r="F177" s="8">
        <v>852</v>
      </c>
      <c r="G177" s="9">
        <v>316</v>
      </c>
      <c r="H177" s="10">
        <v>44262.624594907407</v>
      </c>
      <c r="I177" s="10">
        <v>44262.709131944444</v>
      </c>
      <c r="J177" s="11">
        <v>2.0299999999999998</v>
      </c>
      <c r="K177" s="9">
        <v>5</v>
      </c>
      <c r="L177" s="9" t="s">
        <v>4</v>
      </c>
      <c r="M177" s="8">
        <v>7308</v>
      </c>
      <c r="N177" s="8" t="s">
        <v>50</v>
      </c>
      <c r="O177" s="8" t="s">
        <v>51</v>
      </c>
      <c r="P177" s="8">
        <v>306876.51899999997</v>
      </c>
      <c r="Q177" s="12">
        <v>6136633.5080000004</v>
      </c>
      <c r="R177" s="27" t="s">
        <v>790</v>
      </c>
    </row>
    <row r="178" spans="3:18">
      <c r="C178" s="9">
        <v>202101265</v>
      </c>
      <c r="D178" s="8">
        <v>9</v>
      </c>
      <c r="E178" s="8">
        <v>2</v>
      </c>
      <c r="F178" s="8">
        <v>55</v>
      </c>
      <c r="G178" s="9">
        <v>4</v>
      </c>
      <c r="H178" s="10">
        <v>44429.49417824074</v>
      </c>
      <c r="I178" s="10">
        <v>44429.533807870372</v>
      </c>
      <c r="J178" s="11">
        <v>0.95</v>
      </c>
      <c r="K178" s="9">
        <v>5</v>
      </c>
      <c r="L178" s="9" t="s">
        <v>4</v>
      </c>
      <c r="M178" s="8">
        <v>7308</v>
      </c>
      <c r="N178" s="8" t="s">
        <v>50</v>
      </c>
      <c r="O178" s="8" t="s">
        <v>51</v>
      </c>
      <c r="P178" s="8">
        <v>305459.44099999999</v>
      </c>
      <c r="Q178" s="12">
        <v>6136549.517</v>
      </c>
      <c r="R178" s="27" t="s">
        <v>886</v>
      </c>
    </row>
    <row r="179" spans="3:18">
      <c r="C179" s="9">
        <v>202101291</v>
      </c>
      <c r="D179" s="8">
        <v>9</v>
      </c>
      <c r="E179" s="8">
        <v>2</v>
      </c>
      <c r="F179" s="8">
        <v>20</v>
      </c>
      <c r="G179" s="9">
        <v>11</v>
      </c>
      <c r="H179" s="10">
        <v>44429.670393518521</v>
      </c>
      <c r="I179" s="10">
        <v>44429.711168981485</v>
      </c>
      <c r="J179" s="11">
        <v>0.98</v>
      </c>
      <c r="K179" s="9">
        <v>5</v>
      </c>
      <c r="L179" s="9" t="s">
        <v>4</v>
      </c>
      <c r="M179" s="8">
        <v>7308</v>
      </c>
      <c r="N179" s="8" t="s">
        <v>50</v>
      </c>
      <c r="O179" s="8" t="s">
        <v>51</v>
      </c>
      <c r="P179" s="8">
        <v>308090.766</v>
      </c>
      <c r="Q179" s="12">
        <v>6136319.068</v>
      </c>
      <c r="R179" s="27" t="s">
        <v>890</v>
      </c>
    </row>
    <row r="180" spans="3:18">
      <c r="C180" s="8">
        <v>202200498</v>
      </c>
      <c r="D180" s="8">
        <v>9</v>
      </c>
      <c r="E180" s="8">
        <v>2</v>
      </c>
      <c r="F180" s="8">
        <v>20</v>
      </c>
      <c r="G180" s="9">
        <v>11</v>
      </c>
      <c r="H180" s="10">
        <v>44658.631099537037</v>
      </c>
      <c r="I180" s="10">
        <v>44658.670983796299</v>
      </c>
      <c r="J180" s="11">
        <v>0.96</v>
      </c>
      <c r="K180" s="9">
        <v>5</v>
      </c>
      <c r="L180" s="9" t="s">
        <v>4</v>
      </c>
      <c r="M180" s="8">
        <v>7308</v>
      </c>
      <c r="N180" s="8" t="s">
        <v>50</v>
      </c>
      <c r="O180" s="8" t="s">
        <v>51</v>
      </c>
      <c r="P180" s="8">
        <v>308090.766</v>
      </c>
      <c r="Q180" s="12">
        <v>6136319.068</v>
      </c>
      <c r="R180" s="27" t="s">
        <v>1040</v>
      </c>
    </row>
    <row r="181" spans="3:18">
      <c r="C181" s="8">
        <v>202200673</v>
      </c>
      <c r="D181" s="8">
        <v>9</v>
      </c>
      <c r="E181" s="8">
        <v>48</v>
      </c>
      <c r="F181" s="8">
        <v>3302</v>
      </c>
      <c r="G181" s="9">
        <v>689</v>
      </c>
      <c r="H181" s="10">
        <v>44677.573958333334</v>
      </c>
      <c r="I181" s="10">
        <v>44677.596759259257</v>
      </c>
      <c r="J181" s="11">
        <v>0.55000000000000004</v>
      </c>
      <c r="K181" s="9">
        <v>5</v>
      </c>
      <c r="L181" s="9" t="s">
        <v>4</v>
      </c>
      <c r="M181" s="8">
        <v>7308</v>
      </c>
      <c r="N181" s="8" t="s">
        <v>50</v>
      </c>
      <c r="O181" s="8" t="s">
        <v>51</v>
      </c>
      <c r="P181" s="8">
        <v>308630.16100000002</v>
      </c>
      <c r="Q181" s="12">
        <v>6140108.6950000003</v>
      </c>
      <c r="R181" s="27" t="s">
        <v>1062</v>
      </c>
    </row>
    <row r="182" spans="3:18">
      <c r="C182" s="8">
        <v>202201105</v>
      </c>
      <c r="D182" s="8">
        <v>9</v>
      </c>
      <c r="E182" s="8">
        <v>2</v>
      </c>
      <c r="F182" s="8">
        <v>20</v>
      </c>
      <c r="G182" s="9">
        <v>11</v>
      </c>
      <c r="H182" s="10">
        <v>44735.312511574077</v>
      </c>
      <c r="I182" s="10">
        <v>44735.393622685187</v>
      </c>
      <c r="J182" s="11">
        <v>1.95</v>
      </c>
      <c r="K182" s="9">
        <v>5</v>
      </c>
      <c r="L182" s="9" t="s">
        <v>4</v>
      </c>
      <c r="M182" s="8">
        <v>7308</v>
      </c>
      <c r="N182" s="8" t="s">
        <v>50</v>
      </c>
      <c r="O182" s="8" t="s">
        <v>51</v>
      </c>
      <c r="P182" s="8">
        <v>308090.766</v>
      </c>
      <c r="Q182" s="12">
        <v>6136319.068</v>
      </c>
      <c r="R182" s="27" t="s">
        <v>1107</v>
      </c>
    </row>
    <row r="183" spans="3:18">
      <c r="C183" s="8">
        <v>202202048</v>
      </c>
      <c r="D183" s="8">
        <v>9</v>
      </c>
      <c r="E183" s="8">
        <v>0</v>
      </c>
      <c r="F183" s="8">
        <v>0</v>
      </c>
      <c r="G183" s="9">
        <v>21</v>
      </c>
      <c r="H183" s="10">
        <v>44920.034074074072</v>
      </c>
      <c r="I183" s="10">
        <v>44920.093946759262</v>
      </c>
      <c r="J183" s="11">
        <v>1.44</v>
      </c>
      <c r="K183" s="9">
        <v>5</v>
      </c>
      <c r="L183" s="9" t="s">
        <v>4</v>
      </c>
      <c r="M183" s="8">
        <v>7308</v>
      </c>
      <c r="N183" s="8" t="s">
        <v>50</v>
      </c>
      <c r="O183" s="8" t="s">
        <v>275</v>
      </c>
      <c r="P183" s="8">
        <v>334507.59700000001</v>
      </c>
      <c r="Q183" s="12">
        <v>6125569.8619999997</v>
      </c>
      <c r="R183" s="27" t="s">
        <v>1193</v>
      </c>
    </row>
    <row r="184" spans="3:18">
      <c r="C184" s="8">
        <v>202300264</v>
      </c>
      <c r="D184" s="8">
        <v>9</v>
      </c>
      <c r="E184" s="8">
        <v>1</v>
      </c>
      <c r="F184" s="8">
        <v>10</v>
      </c>
      <c r="G184" s="9">
        <v>29</v>
      </c>
      <c r="H184" s="10">
        <v>44975.642743055556</v>
      </c>
      <c r="I184" s="10">
        <v>44975.679976851854</v>
      </c>
      <c r="J184" s="11">
        <v>0.89</v>
      </c>
      <c r="K184" s="9">
        <v>5</v>
      </c>
      <c r="L184" s="9" t="s">
        <v>4</v>
      </c>
      <c r="M184" s="8">
        <v>7308</v>
      </c>
      <c r="N184" s="8" t="s">
        <v>50</v>
      </c>
      <c r="O184" s="8" t="s">
        <v>51</v>
      </c>
      <c r="P184" s="8"/>
      <c r="Q184" s="12"/>
      <c r="R184" s="27" t="s">
        <v>1214</v>
      </c>
    </row>
    <row r="185" spans="3:18">
      <c r="C185" s="8">
        <v>202301186</v>
      </c>
      <c r="D185" s="8">
        <v>9</v>
      </c>
      <c r="E185" s="8">
        <v>2</v>
      </c>
      <c r="F185" s="8">
        <v>20</v>
      </c>
      <c r="G185" s="9">
        <v>12</v>
      </c>
      <c r="H185" s="10">
        <v>45148.333599537036</v>
      </c>
      <c r="I185" s="10">
        <v>45148.415277777778</v>
      </c>
      <c r="J185" s="11">
        <v>1.96</v>
      </c>
      <c r="K185" s="9">
        <v>5</v>
      </c>
      <c r="L185" s="9" t="s">
        <v>4</v>
      </c>
      <c r="M185" s="8">
        <v>7308</v>
      </c>
      <c r="N185" s="8" t="s">
        <v>50</v>
      </c>
      <c r="O185" s="8" t="s">
        <v>51</v>
      </c>
      <c r="P185" s="8"/>
      <c r="Q185" s="12"/>
      <c r="R185" s="27" t="s">
        <v>1298</v>
      </c>
    </row>
    <row r="186" spans="3:18">
      <c r="C186" s="8">
        <v>202301516</v>
      </c>
      <c r="D186" s="8">
        <v>9</v>
      </c>
      <c r="E186" s="8">
        <v>7</v>
      </c>
      <c r="F186" s="8">
        <v>205</v>
      </c>
      <c r="G186" s="9">
        <v>29</v>
      </c>
      <c r="H186" s="10">
        <v>45163.735891203702</v>
      </c>
      <c r="I186" s="10">
        <v>45163.863935185182</v>
      </c>
      <c r="J186" s="11">
        <v>3.07</v>
      </c>
      <c r="K186" s="9">
        <v>5</v>
      </c>
      <c r="L186" s="9" t="s">
        <v>4</v>
      </c>
      <c r="M186" s="8">
        <v>7308</v>
      </c>
      <c r="N186" s="8" t="s">
        <v>50</v>
      </c>
      <c r="O186" s="8" t="s">
        <v>51</v>
      </c>
      <c r="P186" s="8"/>
      <c r="Q186" s="12"/>
      <c r="R186" s="27" t="s">
        <v>1337</v>
      </c>
    </row>
    <row r="187" spans="3:18">
      <c r="C187" s="8">
        <v>202400588</v>
      </c>
      <c r="D187" s="8">
        <v>9</v>
      </c>
      <c r="E187" s="8">
        <v>0</v>
      </c>
      <c r="F187" s="8">
        <v>0</v>
      </c>
      <c r="G187" s="9">
        <v>26</v>
      </c>
      <c r="H187" s="10">
        <v>45411.789398148147</v>
      </c>
      <c r="I187" s="10">
        <v>45411.850405092591</v>
      </c>
      <c r="J187" s="11">
        <v>1.46</v>
      </c>
      <c r="K187" s="9">
        <v>5</v>
      </c>
      <c r="L187" s="9" t="s">
        <v>4</v>
      </c>
      <c r="M187" s="8">
        <v>7308</v>
      </c>
      <c r="N187" s="8" t="s">
        <v>50</v>
      </c>
      <c r="O187" s="8" t="s">
        <v>275</v>
      </c>
      <c r="P187" s="8"/>
      <c r="Q187" s="12"/>
      <c r="R187" s="27" t="s">
        <v>1416</v>
      </c>
    </row>
    <row r="188" spans="3:18">
      <c r="C188" s="8">
        <v>202400991</v>
      </c>
      <c r="D188" s="8">
        <v>9</v>
      </c>
      <c r="E188" s="8">
        <v>2</v>
      </c>
      <c r="F188" s="8">
        <v>50</v>
      </c>
      <c r="G188" s="9">
        <v>57</v>
      </c>
      <c r="H188" s="10">
        <v>45461.557291666664</v>
      </c>
      <c r="I188" s="10">
        <v>45461.603310185186</v>
      </c>
      <c r="J188" s="11">
        <v>1.1000000000000001</v>
      </c>
      <c r="K188" s="9">
        <v>5</v>
      </c>
      <c r="L188" s="9" t="s">
        <v>4</v>
      </c>
      <c r="M188" s="8">
        <v>7308</v>
      </c>
      <c r="N188" s="8" t="s">
        <v>50</v>
      </c>
      <c r="O188" s="8" t="s">
        <v>51</v>
      </c>
      <c r="P188" s="8"/>
      <c r="Q188" s="12"/>
      <c r="R188" s="27" t="s">
        <v>1455</v>
      </c>
    </row>
    <row r="189" spans="3:18">
      <c r="C189" s="8">
        <v>202401070</v>
      </c>
      <c r="D189" s="8">
        <v>9</v>
      </c>
      <c r="E189" s="8">
        <v>2</v>
      </c>
      <c r="F189" s="8">
        <v>50</v>
      </c>
      <c r="G189" s="9">
        <v>57</v>
      </c>
      <c r="H189" s="10">
        <v>45464.620069444441</v>
      </c>
      <c r="I189" s="10">
        <v>45464.778993055559</v>
      </c>
      <c r="J189" s="11">
        <v>3.81</v>
      </c>
      <c r="K189" s="9">
        <v>5</v>
      </c>
      <c r="L189" s="9" t="s">
        <v>4</v>
      </c>
      <c r="M189" s="8">
        <v>7308</v>
      </c>
      <c r="N189" s="8" t="s">
        <v>50</v>
      </c>
      <c r="O189" s="8" t="s">
        <v>51</v>
      </c>
      <c r="P189" s="8"/>
      <c r="Q189" s="12"/>
      <c r="R189" s="27" t="s">
        <v>1472</v>
      </c>
    </row>
    <row r="190" spans="3:18">
      <c r="C190" s="8">
        <v>202401429</v>
      </c>
      <c r="D190" s="8">
        <v>9</v>
      </c>
      <c r="E190" s="8">
        <v>2</v>
      </c>
      <c r="F190" s="8">
        <v>20</v>
      </c>
      <c r="G190" s="9">
        <v>12</v>
      </c>
      <c r="H190" s="10">
        <v>45507.415069444447</v>
      </c>
      <c r="I190" s="10">
        <v>45507.59679398148</v>
      </c>
      <c r="J190" s="11">
        <v>4.3600000000000003</v>
      </c>
      <c r="K190" s="9">
        <v>5</v>
      </c>
      <c r="L190" s="9" t="s">
        <v>4</v>
      </c>
      <c r="M190" s="8">
        <v>7308</v>
      </c>
      <c r="N190" s="8" t="s">
        <v>50</v>
      </c>
      <c r="O190" s="8" t="s">
        <v>51</v>
      </c>
      <c r="P190" s="8"/>
      <c r="Q190" s="12"/>
      <c r="R190" s="27" t="s">
        <v>1513</v>
      </c>
    </row>
    <row r="191" spans="3:18">
      <c r="C191" s="8">
        <v>202500030</v>
      </c>
      <c r="D191" s="8">
        <v>9</v>
      </c>
      <c r="E191" s="8">
        <v>5</v>
      </c>
      <c r="F191" s="8">
        <v>305</v>
      </c>
      <c r="G191" s="9">
        <v>4</v>
      </c>
      <c r="H191" s="10">
        <v>45663.439675925925</v>
      </c>
      <c r="I191" s="10">
        <v>45663.665231481478</v>
      </c>
      <c r="J191" s="11">
        <v>5.41</v>
      </c>
      <c r="K191" s="9">
        <v>5</v>
      </c>
      <c r="L191" s="9" t="s">
        <v>4</v>
      </c>
      <c r="M191" s="8">
        <v>7308</v>
      </c>
      <c r="N191" s="8" t="s">
        <v>50</v>
      </c>
      <c r="O191" s="8" t="s">
        <v>51</v>
      </c>
      <c r="P191" s="8"/>
      <c r="Q191" s="12"/>
      <c r="R191" s="27" t="s">
        <v>1557</v>
      </c>
    </row>
    <row r="192" spans="3:18">
      <c r="C192" s="8">
        <v>202500045</v>
      </c>
      <c r="D192" s="8">
        <v>9</v>
      </c>
      <c r="E192" s="8">
        <v>2</v>
      </c>
      <c r="F192" s="8">
        <v>50</v>
      </c>
      <c r="G192" s="9">
        <v>58</v>
      </c>
      <c r="H192" s="10">
        <v>45666.570555555554</v>
      </c>
      <c r="I192" s="10">
        <v>45666.632187499999</v>
      </c>
      <c r="J192" s="11">
        <v>1.48</v>
      </c>
      <c r="K192" s="9">
        <v>5</v>
      </c>
      <c r="L192" s="9" t="s">
        <v>4</v>
      </c>
      <c r="M192" s="8">
        <v>7308</v>
      </c>
      <c r="N192" s="8" t="s">
        <v>50</v>
      </c>
      <c r="O192" s="8" t="s">
        <v>51</v>
      </c>
      <c r="P192" s="8"/>
      <c r="Q192" s="12"/>
      <c r="R192" s="27" t="s">
        <v>1558</v>
      </c>
    </row>
    <row r="193" spans="3:18">
      <c r="C193" s="8">
        <v>202500207</v>
      </c>
      <c r="D193" s="8">
        <v>9</v>
      </c>
      <c r="E193" s="8">
        <v>2</v>
      </c>
      <c r="F193" s="8">
        <v>20</v>
      </c>
      <c r="G193" s="9">
        <v>12</v>
      </c>
      <c r="H193" s="10">
        <v>45705.715775462966</v>
      </c>
      <c r="I193" s="10">
        <v>45705.954641203702</v>
      </c>
      <c r="J193" s="11">
        <v>5.73</v>
      </c>
      <c r="K193" s="9">
        <v>5</v>
      </c>
      <c r="L193" s="9" t="s">
        <v>4</v>
      </c>
      <c r="M193" s="8">
        <v>7308</v>
      </c>
      <c r="N193" s="8" t="s">
        <v>50</v>
      </c>
      <c r="O193" s="8" t="s">
        <v>51</v>
      </c>
      <c r="P193" s="8"/>
      <c r="Q193" s="12"/>
      <c r="R193" s="27" t="s">
        <v>1578</v>
      </c>
    </row>
    <row r="194" spans="3:18">
      <c r="C194" s="8">
        <v>202500579</v>
      </c>
      <c r="D194" s="8">
        <v>9</v>
      </c>
      <c r="E194" s="8">
        <v>4</v>
      </c>
      <c r="F194" s="8">
        <v>215</v>
      </c>
      <c r="G194" s="9">
        <v>47</v>
      </c>
      <c r="H194" s="10">
        <v>45794.633356481485</v>
      </c>
      <c r="I194" s="10">
        <v>45794.68340277778</v>
      </c>
      <c r="J194" s="11">
        <v>1.2</v>
      </c>
      <c r="K194" s="9">
        <v>5</v>
      </c>
      <c r="L194" s="9" t="s">
        <v>4</v>
      </c>
      <c r="M194" s="8">
        <v>7308</v>
      </c>
      <c r="N194" s="8" t="s">
        <v>50</v>
      </c>
      <c r="O194" s="8" t="s">
        <v>51</v>
      </c>
      <c r="P194" s="8"/>
      <c r="Q194" s="12"/>
      <c r="R194" s="27" t="s">
        <v>1598</v>
      </c>
    </row>
    <row r="195" spans="3:18">
      <c r="C195" s="9">
        <v>202100663</v>
      </c>
      <c r="D195" s="8">
        <v>9</v>
      </c>
      <c r="E195" s="8">
        <v>8</v>
      </c>
      <c r="F195" s="8">
        <v>197</v>
      </c>
      <c r="G195" s="9">
        <v>79</v>
      </c>
      <c r="H195" s="10">
        <v>44341.574444444443</v>
      </c>
      <c r="I195" s="10">
        <v>44341.717152777775</v>
      </c>
      <c r="J195" s="11">
        <v>3.43</v>
      </c>
      <c r="K195" s="9">
        <v>8</v>
      </c>
      <c r="L195" s="9" t="s">
        <v>4</v>
      </c>
      <c r="M195" s="8">
        <v>7308</v>
      </c>
      <c r="N195" s="8" t="s">
        <v>50</v>
      </c>
      <c r="O195" s="8" t="s">
        <v>51</v>
      </c>
      <c r="P195" s="8">
        <v>304741.50400000002</v>
      </c>
      <c r="Q195" s="12">
        <v>6137095.9050000003</v>
      </c>
      <c r="R195" s="27" t="s">
        <v>823</v>
      </c>
    </row>
    <row r="196" spans="3:18">
      <c r="C196" s="9">
        <v>202101085</v>
      </c>
      <c r="D196" s="8">
        <v>9</v>
      </c>
      <c r="E196" s="8">
        <v>14</v>
      </c>
      <c r="F196" s="8">
        <v>480</v>
      </c>
      <c r="G196" s="9">
        <v>251</v>
      </c>
      <c r="H196" s="10">
        <v>44397.594814814816</v>
      </c>
      <c r="I196" s="10">
        <v>44397.643009259256</v>
      </c>
      <c r="J196" s="11">
        <v>1.1599999999999999</v>
      </c>
      <c r="K196" s="9">
        <v>8</v>
      </c>
      <c r="L196" s="9" t="s">
        <v>4</v>
      </c>
      <c r="M196" s="8">
        <v>7308</v>
      </c>
      <c r="N196" s="8" t="s">
        <v>50</v>
      </c>
      <c r="O196" s="8" t="s">
        <v>51</v>
      </c>
      <c r="P196" s="8">
        <v>312544.08500000002</v>
      </c>
      <c r="Q196" s="12">
        <v>6135530.3689999999</v>
      </c>
      <c r="R196" s="27" t="s">
        <v>870</v>
      </c>
    </row>
    <row r="197" spans="3:18">
      <c r="C197" s="9">
        <v>202101085</v>
      </c>
      <c r="D197" s="8">
        <v>9</v>
      </c>
      <c r="E197" s="8">
        <v>6</v>
      </c>
      <c r="F197" s="8">
        <v>230</v>
      </c>
      <c r="G197" s="9">
        <v>22</v>
      </c>
      <c r="H197" s="10">
        <v>44397.594814814816</v>
      </c>
      <c r="I197" s="10">
        <v>44397.792662037034</v>
      </c>
      <c r="J197" s="11">
        <v>4.75</v>
      </c>
      <c r="K197" s="9">
        <v>8</v>
      </c>
      <c r="L197" s="9" t="s">
        <v>4</v>
      </c>
      <c r="M197" s="8">
        <v>7308</v>
      </c>
      <c r="N197" s="8" t="s">
        <v>50</v>
      </c>
      <c r="O197" s="8" t="s">
        <v>51</v>
      </c>
      <c r="P197" s="8">
        <v>312544.08500000002</v>
      </c>
      <c r="Q197" s="12">
        <v>6135530.3689999999</v>
      </c>
      <c r="R197" s="27" t="s">
        <v>870</v>
      </c>
    </row>
    <row r="198" spans="3:18">
      <c r="C198" s="8">
        <v>202401911</v>
      </c>
      <c r="D198" s="8">
        <v>9</v>
      </c>
      <c r="E198" s="8">
        <v>3</v>
      </c>
      <c r="F198" s="8">
        <v>55</v>
      </c>
      <c r="G198" s="9">
        <v>17</v>
      </c>
      <c r="H198" s="10">
        <v>45604.687291666669</v>
      </c>
      <c r="I198" s="10">
        <v>45604.800891203704</v>
      </c>
      <c r="J198" s="11">
        <v>2.73</v>
      </c>
      <c r="K198" s="9">
        <v>11</v>
      </c>
      <c r="L198" s="9" t="s">
        <v>4</v>
      </c>
      <c r="M198" s="8">
        <v>7306</v>
      </c>
      <c r="N198" s="8" t="s">
        <v>60</v>
      </c>
      <c r="O198" s="8" t="s">
        <v>51</v>
      </c>
      <c r="P198" s="8"/>
      <c r="Q198" s="12"/>
      <c r="R198" s="27" t="s">
        <v>1545</v>
      </c>
    </row>
    <row r="199" spans="3:18">
      <c r="C199" s="8">
        <v>202300229</v>
      </c>
      <c r="D199" s="8">
        <v>9</v>
      </c>
      <c r="E199" s="8">
        <v>2</v>
      </c>
      <c r="F199" s="8">
        <v>195</v>
      </c>
      <c r="G199" s="9">
        <v>73</v>
      </c>
      <c r="H199" s="10">
        <v>44965.523240740738</v>
      </c>
      <c r="I199" s="10">
        <v>44965.567662037036</v>
      </c>
      <c r="J199" s="11">
        <v>1.07</v>
      </c>
      <c r="K199" s="9">
        <v>11</v>
      </c>
      <c r="L199" s="9" t="s">
        <v>4</v>
      </c>
      <c r="M199" s="8">
        <v>7308</v>
      </c>
      <c r="N199" s="8" t="s">
        <v>50</v>
      </c>
      <c r="O199" s="8" t="s">
        <v>51</v>
      </c>
      <c r="P199" s="8"/>
      <c r="Q199" s="12"/>
      <c r="R199" s="27" t="s">
        <v>1213</v>
      </c>
    </row>
    <row r="200" spans="3:18">
      <c r="C200" s="8">
        <v>202301998</v>
      </c>
      <c r="D200" s="8">
        <v>9</v>
      </c>
      <c r="E200" s="8">
        <v>3</v>
      </c>
      <c r="F200" s="8">
        <v>35</v>
      </c>
      <c r="G200" s="9">
        <v>17</v>
      </c>
      <c r="H200" s="10">
        <v>45252.725983796299</v>
      </c>
      <c r="I200" s="10">
        <v>45252.826388888891</v>
      </c>
      <c r="J200" s="11">
        <v>2.41</v>
      </c>
      <c r="K200" s="9">
        <v>17</v>
      </c>
      <c r="L200" s="9" t="s">
        <v>4</v>
      </c>
      <c r="M200" s="8">
        <v>7306</v>
      </c>
      <c r="N200" s="8" t="s">
        <v>60</v>
      </c>
      <c r="O200" s="8" t="s">
        <v>51</v>
      </c>
      <c r="P200" s="8"/>
      <c r="Q200" s="12"/>
      <c r="R200" s="27" t="s">
        <v>1367</v>
      </c>
    </row>
    <row r="201" spans="3:18">
      <c r="C201" s="9">
        <v>202101923</v>
      </c>
      <c r="D201" s="8">
        <v>9</v>
      </c>
      <c r="E201" s="8">
        <v>0</v>
      </c>
      <c r="F201" s="8">
        <v>0</v>
      </c>
      <c r="G201" s="9">
        <v>23</v>
      </c>
      <c r="H201" s="10">
        <v>44559.696111111109</v>
      </c>
      <c r="I201" s="10">
        <v>44559.710833333331</v>
      </c>
      <c r="J201" s="11">
        <v>0.35</v>
      </c>
      <c r="K201" s="9">
        <v>20</v>
      </c>
      <c r="L201" s="9" t="s">
        <v>4</v>
      </c>
      <c r="M201" s="8">
        <v>7306</v>
      </c>
      <c r="N201" s="8" t="s">
        <v>60</v>
      </c>
      <c r="O201" s="8" t="s">
        <v>275</v>
      </c>
      <c r="P201" s="8">
        <v>330993.41700000002</v>
      </c>
      <c r="Q201" s="12">
        <v>6125722.4230000004</v>
      </c>
      <c r="R201" s="27" t="s">
        <v>961</v>
      </c>
    </row>
    <row r="202" spans="3:18">
      <c r="C202" s="8">
        <v>202501564</v>
      </c>
      <c r="D202" s="8">
        <v>9</v>
      </c>
      <c r="E202" s="8">
        <v>19</v>
      </c>
      <c r="F202" s="8">
        <v>590</v>
      </c>
      <c r="G202" s="9">
        <v>425</v>
      </c>
      <c r="H202" s="10">
        <v>46009.64366898148</v>
      </c>
      <c r="I202" s="10">
        <v>46009.677083333336</v>
      </c>
      <c r="J202" s="11">
        <v>0.8</v>
      </c>
      <c r="K202" s="9">
        <v>20</v>
      </c>
      <c r="L202" s="9" t="s">
        <v>4</v>
      </c>
      <c r="M202" s="8">
        <v>7306</v>
      </c>
      <c r="N202" s="8" t="s">
        <v>60</v>
      </c>
      <c r="O202" s="8" t="s">
        <v>51</v>
      </c>
      <c r="P202" s="8"/>
      <c r="Q202" s="12"/>
      <c r="R202" s="27" t="s">
        <v>1658</v>
      </c>
    </row>
    <row r="203" spans="3:18">
      <c r="C203" s="9">
        <v>201901572</v>
      </c>
      <c r="D203" s="8">
        <v>9</v>
      </c>
      <c r="E203" s="8">
        <v>6</v>
      </c>
      <c r="F203" s="8">
        <v>1635</v>
      </c>
      <c r="G203" s="9">
        <v>24</v>
      </c>
      <c r="H203" s="10">
        <v>43817.750081018516</v>
      </c>
      <c r="I203" s="10">
        <v>43817.756238425929</v>
      </c>
      <c r="J203" s="11">
        <v>0.15</v>
      </c>
      <c r="K203" s="9">
        <v>20</v>
      </c>
      <c r="L203" s="9" t="s">
        <v>4</v>
      </c>
      <c r="M203" s="8">
        <v>7308</v>
      </c>
      <c r="N203" s="8" t="s">
        <v>50</v>
      </c>
      <c r="O203" s="8" t="s">
        <v>51</v>
      </c>
      <c r="P203" s="8">
        <v>308630.16100000002</v>
      </c>
      <c r="Q203" s="12">
        <v>6140108.6950000003</v>
      </c>
      <c r="R203" s="27" t="s">
        <v>545</v>
      </c>
    </row>
    <row r="204" spans="3:18">
      <c r="C204" s="9">
        <v>201901572</v>
      </c>
      <c r="D204" s="8">
        <v>9</v>
      </c>
      <c r="E204" s="8">
        <v>26</v>
      </c>
      <c r="F204" s="8">
        <v>1130</v>
      </c>
      <c r="G204" s="9">
        <v>315</v>
      </c>
      <c r="H204" s="10">
        <v>43817.750081018516</v>
      </c>
      <c r="I204" s="10">
        <v>43817.756851851853</v>
      </c>
      <c r="J204" s="11">
        <v>0.16</v>
      </c>
      <c r="K204" s="9">
        <v>20</v>
      </c>
      <c r="L204" s="9" t="s">
        <v>4</v>
      </c>
      <c r="M204" s="8">
        <v>7308</v>
      </c>
      <c r="N204" s="8" t="s">
        <v>50</v>
      </c>
      <c r="O204" s="8" t="s">
        <v>51</v>
      </c>
      <c r="P204" s="8">
        <v>308630.16100000002</v>
      </c>
      <c r="Q204" s="12">
        <v>6140108.6950000003</v>
      </c>
      <c r="R204" s="27" t="s">
        <v>545</v>
      </c>
    </row>
    <row r="205" spans="3:18">
      <c r="C205" s="9">
        <v>201901572</v>
      </c>
      <c r="D205" s="8">
        <v>9</v>
      </c>
      <c r="E205" s="8">
        <v>7</v>
      </c>
      <c r="F205" s="8">
        <v>200</v>
      </c>
      <c r="G205" s="9">
        <v>86</v>
      </c>
      <c r="H205" s="10">
        <v>43817.750081018516</v>
      </c>
      <c r="I205" s="10">
        <v>43817.884201388886</v>
      </c>
      <c r="J205" s="11">
        <v>3.22</v>
      </c>
      <c r="K205" s="9">
        <v>20</v>
      </c>
      <c r="L205" s="9" t="s">
        <v>4</v>
      </c>
      <c r="M205" s="8">
        <v>7308</v>
      </c>
      <c r="N205" s="8" t="s">
        <v>50</v>
      </c>
      <c r="O205" s="8" t="s">
        <v>51</v>
      </c>
      <c r="P205" s="8">
        <v>308630.16100000002</v>
      </c>
      <c r="Q205" s="12">
        <v>6140108.6950000003</v>
      </c>
      <c r="R205" s="27" t="s">
        <v>545</v>
      </c>
    </row>
    <row r="206" spans="3:18">
      <c r="C206" s="8">
        <v>202501564</v>
      </c>
      <c r="D206" s="8">
        <v>9</v>
      </c>
      <c r="E206" s="8">
        <v>0</v>
      </c>
      <c r="F206" s="8">
        <v>0</v>
      </c>
      <c r="G206" s="9">
        <v>23</v>
      </c>
      <c r="H206" s="10">
        <v>46009.64366898148</v>
      </c>
      <c r="I206" s="10">
        <v>46009.677083333336</v>
      </c>
      <c r="J206" s="11">
        <v>0.8</v>
      </c>
      <c r="K206" s="9">
        <v>20</v>
      </c>
      <c r="L206" s="9" t="s">
        <v>4</v>
      </c>
      <c r="M206" s="8">
        <v>7308</v>
      </c>
      <c r="N206" s="8" t="s">
        <v>50</v>
      </c>
      <c r="O206" s="8" t="s">
        <v>51</v>
      </c>
      <c r="P206" s="8"/>
      <c r="Q206" s="12"/>
      <c r="R206" s="27" t="s">
        <v>1658</v>
      </c>
    </row>
    <row r="207" spans="3:18">
      <c r="C207" s="8">
        <v>201801693</v>
      </c>
      <c r="D207" s="8">
        <v>9</v>
      </c>
      <c r="E207" s="8">
        <v>0</v>
      </c>
      <c r="F207" s="8">
        <v>0</v>
      </c>
      <c r="G207" s="9">
        <v>40</v>
      </c>
      <c r="H207" s="10">
        <v>43445.406550925902</v>
      </c>
      <c r="I207" s="10">
        <v>43445.430555555598</v>
      </c>
      <c r="J207" s="39">
        <v>0.57611111111111113</v>
      </c>
      <c r="K207" s="9">
        <v>21</v>
      </c>
      <c r="L207" s="9" t="s">
        <v>4</v>
      </c>
      <c r="M207" s="9">
        <v>7308</v>
      </c>
      <c r="N207" s="8" t="s">
        <v>50</v>
      </c>
      <c r="O207" s="8" t="s">
        <v>51</v>
      </c>
      <c r="P207" s="12">
        <v>319540.25199999998</v>
      </c>
      <c r="Q207" s="27">
        <v>6129995.7790000001</v>
      </c>
      <c r="R207" s="27" t="s">
        <v>311</v>
      </c>
    </row>
    <row r="208" spans="3:18">
      <c r="C208" s="9">
        <v>202000368</v>
      </c>
      <c r="D208" s="8">
        <v>9</v>
      </c>
      <c r="E208" s="8">
        <v>0</v>
      </c>
      <c r="F208" s="8">
        <v>0</v>
      </c>
      <c r="G208" s="9">
        <v>2</v>
      </c>
      <c r="H208" s="10">
        <v>43939.65388888889</v>
      </c>
      <c r="I208" s="10">
        <v>43939.792685185188</v>
      </c>
      <c r="J208" s="11">
        <v>3.33</v>
      </c>
      <c r="K208" s="9">
        <v>21</v>
      </c>
      <c r="L208" s="9" t="s">
        <v>4</v>
      </c>
      <c r="M208" s="8">
        <v>7308</v>
      </c>
      <c r="N208" s="8" t="s">
        <v>50</v>
      </c>
      <c r="O208" s="8" t="s">
        <v>275</v>
      </c>
      <c r="P208" s="8">
        <v>306767.23599999998</v>
      </c>
      <c r="Q208" s="12">
        <v>6141546.7599999998</v>
      </c>
      <c r="R208" s="27" t="s">
        <v>593</v>
      </c>
    </row>
    <row r="209" spans="3:18">
      <c r="C209" s="8">
        <v>202301805</v>
      </c>
      <c r="D209" s="8">
        <v>9</v>
      </c>
      <c r="E209" s="8">
        <v>0</v>
      </c>
      <c r="F209" s="8">
        <v>0</v>
      </c>
      <c r="G209" s="9">
        <v>36</v>
      </c>
      <c r="H209" s="10">
        <v>45220.548715277779</v>
      </c>
      <c r="I209" s="10">
        <v>45220.655300925922</v>
      </c>
      <c r="J209" s="11">
        <v>2.56</v>
      </c>
      <c r="K209" s="9">
        <v>21</v>
      </c>
      <c r="L209" s="9" t="s">
        <v>4</v>
      </c>
      <c r="M209" s="8">
        <v>7308</v>
      </c>
      <c r="N209" s="8" t="s">
        <v>50</v>
      </c>
      <c r="O209" s="8" t="s">
        <v>275</v>
      </c>
      <c r="P209" s="8"/>
      <c r="Q209" s="12"/>
      <c r="R209" s="27" t="s">
        <v>1350</v>
      </c>
    </row>
    <row r="210" spans="3:18">
      <c r="C210" s="9">
        <v>201900108</v>
      </c>
      <c r="D210" s="8">
        <v>9</v>
      </c>
      <c r="E210" s="8">
        <v>2</v>
      </c>
      <c r="F210" s="8">
        <v>60</v>
      </c>
      <c r="G210" s="9">
        <v>14</v>
      </c>
      <c r="H210" s="10">
        <v>43490.380555555559</v>
      </c>
      <c r="I210" s="10">
        <v>43490.5625</v>
      </c>
      <c r="J210" s="11">
        <v>4.37</v>
      </c>
      <c r="K210" s="9">
        <v>23</v>
      </c>
      <c r="L210" s="9" t="s">
        <v>4</v>
      </c>
      <c r="M210" s="8">
        <v>7306</v>
      </c>
      <c r="N210" s="8" t="s">
        <v>60</v>
      </c>
      <c r="O210" s="8" t="s">
        <v>51</v>
      </c>
      <c r="P210" s="8">
        <v>334084.011</v>
      </c>
      <c r="Q210" s="12">
        <v>6125608.5130000003</v>
      </c>
      <c r="R210" s="27" t="s">
        <v>355</v>
      </c>
    </row>
    <row r="211" spans="3:18">
      <c r="C211" s="9">
        <v>201900324</v>
      </c>
      <c r="D211" s="8">
        <v>9</v>
      </c>
      <c r="E211" s="8">
        <v>2</v>
      </c>
      <c r="F211" s="8">
        <v>105</v>
      </c>
      <c r="G211" s="9">
        <v>32</v>
      </c>
      <c r="H211" s="10">
        <v>43532.522870370369</v>
      </c>
      <c r="I211" s="10">
        <v>43532.527222222219</v>
      </c>
      <c r="J211" s="11">
        <v>0.1</v>
      </c>
      <c r="K211" s="9">
        <v>23</v>
      </c>
      <c r="L211" s="9" t="s">
        <v>4</v>
      </c>
      <c r="M211" s="8">
        <v>7306</v>
      </c>
      <c r="N211" s="8" t="s">
        <v>60</v>
      </c>
      <c r="O211" s="8" t="s">
        <v>51</v>
      </c>
      <c r="P211" s="8">
        <v>334755.66499999998</v>
      </c>
      <c r="Q211" s="12">
        <v>6125520.8389999997</v>
      </c>
      <c r="R211" s="27" t="s">
        <v>393</v>
      </c>
    </row>
    <row r="212" spans="3:18">
      <c r="C212" s="9">
        <v>201900353</v>
      </c>
      <c r="D212" s="8">
        <v>9</v>
      </c>
      <c r="E212" s="8">
        <v>0</v>
      </c>
      <c r="F212" s="8">
        <v>0</v>
      </c>
      <c r="G212" s="9">
        <v>85</v>
      </c>
      <c r="H212" s="10">
        <v>43543.438078703701</v>
      </c>
      <c r="I212" s="10">
        <v>43543.574259259258</v>
      </c>
      <c r="J212" s="11">
        <v>3.27</v>
      </c>
      <c r="K212" s="9">
        <v>23</v>
      </c>
      <c r="L212" s="9" t="s">
        <v>4</v>
      </c>
      <c r="M212" s="8">
        <v>7306</v>
      </c>
      <c r="N212" s="8" t="s">
        <v>60</v>
      </c>
      <c r="O212" s="8" t="s">
        <v>275</v>
      </c>
      <c r="P212" s="8">
        <v>334682.13400000002</v>
      </c>
      <c r="Q212" s="12">
        <v>6125431.5039999997</v>
      </c>
      <c r="R212" s="27" t="s">
        <v>399</v>
      </c>
    </row>
    <row r="213" spans="3:18">
      <c r="C213" s="9">
        <v>201900333</v>
      </c>
      <c r="D213" s="8">
        <v>9</v>
      </c>
      <c r="E213" s="8">
        <v>2</v>
      </c>
      <c r="F213" s="8">
        <v>1565</v>
      </c>
      <c r="G213" s="9">
        <v>2</v>
      </c>
      <c r="H213" s="10">
        <v>43536.383634259262</v>
      </c>
      <c r="I213" s="10">
        <v>43536.679745370369</v>
      </c>
      <c r="J213" s="11">
        <v>7.11</v>
      </c>
      <c r="K213" s="9">
        <v>23</v>
      </c>
      <c r="L213" s="9" t="s">
        <v>4</v>
      </c>
      <c r="M213" s="8">
        <v>7308</v>
      </c>
      <c r="N213" s="8" t="s">
        <v>50</v>
      </c>
      <c r="O213" s="8" t="s">
        <v>51</v>
      </c>
      <c r="P213" s="8">
        <v>308940.31</v>
      </c>
      <c r="Q213" s="12">
        <v>6136045.2860000003</v>
      </c>
      <c r="R213" s="27" t="s">
        <v>395</v>
      </c>
    </row>
    <row r="214" spans="3:18">
      <c r="C214" s="9">
        <v>201900385</v>
      </c>
      <c r="D214" s="8">
        <v>9</v>
      </c>
      <c r="E214" s="8">
        <v>3</v>
      </c>
      <c r="F214" s="8">
        <v>40</v>
      </c>
      <c r="G214" s="9">
        <v>30</v>
      </c>
      <c r="H214" s="10">
        <v>43552.460231481484</v>
      </c>
      <c r="I214" s="10">
        <v>43552.485358796293</v>
      </c>
      <c r="J214" s="11">
        <v>0.6</v>
      </c>
      <c r="K214" s="9">
        <v>23</v>
      </c>
      <c r="L214" s="9" t="s">
        <v>4</v>
      </c>
      <c r="M214" s="8">
        <v>7308</v>
      </c>
      <c r="N214" s="8" t="s">
        <v>50</v>
      </c>
      <c r="O214" s="8" t="s">
        <v>51</v>
      </c>
      <c r="P214" s="8">
        <v>318836.54599999997</v>
      </c>
      <c r="Q214" s="12">
        <v>6130464.3310000002</v>
      </c>
      <c r="R214" s="27" t="s">
        <v>406</v>
      </c>
    </row>
    <row r="215" spans="3:18">
      <c r="C215" s="9">
        <v>201900388</v>
      </c>
      <c r="D215" s="8">
        <v>9</v>
      </c>
      <c r="E215" s="8">
        <v>1</v>
      </c>
      <c r="F215" s="8">
        <v>15</v>
      </c>
      <c r="G215" s="9">
        <v>25</v>
      </c>
      <c r="H215" s="10">
        <v>43553.455300925925</v>
      </c>
      <c r="I215" s="10">
        <v>43553.608391203707</v>
      </c>
      <c r="J215" s="11">
        <v>3.67</v>
      </c>
      <c r="K215" s="9">
        <v>23</v>
      </c>
      <c r="L215" s="9" t="s">
        <v>4</v>
      </c>
      <c r="M215" s="8">
        <v>7308</v>
      </c>
      <c r="N215" s="8" t="s">
        <v>50</v>
      </c>
      <c r="O215" s="8" t="s">
        <v>51</v>
      </c>
      <c r="P215" s="8">
        <v>319719.962</v>
      </c>
      <c r="Q215" s="12">
        <v>6130306.0650000004</v>
      </c>
      <c r="R215" s="27" t="s">
        <v>407</v>
      </c>
    </row>
    <row r="216" spans="3:18">
      <c r="C216" s="9">
        <v>201900423</v>
      </c>
      <c r="D216" s="8">
        <v>9</v>
      </c>
      <c r="E216" s="8">
        <v>6</v>
      </c>
      <c r="F216" s="8">
        <v>745</v>
      </c>
      <c r="G216" s="9">
        <v>102</v>
      </c>
      <c r="H216" s="10">
        <v>43558.423703703702</v>
      </c>
      <c r="I216" s="10">
        <v>43558.639791666668</v>
      </c>
      <c r="J216" s="11">
        <v>5.19</v>
      </c>
      <c r="K216" s="9">
        <v>23</v>
      </c>
      <c r="L216" s="9" t="s">
        <v>4</v>
      </c>
      <c r="M216" s="8">
        <v>7308</v>
      </c>
      <c r="N216" s="8" t="s">
        <v>50</v>
      </c>
      <c r="O216" s="8" t="s">
        <v>51</v>
      </c>
      <c r="P216" s="8">
        <v>307466.614</v>
      </c>
      <c r="Q216" s="12">
        <v>6142383.352</v>
      </c>
      <c r="R216" s="27" t="s">
        <v>410</v>
      </c>
    </row>
    <row r="217" spans="3:18">
      <c r="C217" s="9">
        <v>201900538</v>
      </c>
      <c r="D217" s="8">
        <v>9</v>
      </c>
      <c r="E217" s="8">
        <v>11</v>
      </c>
      <c r="F217" s="8">
        <v>435</v>
      </c>
      <c r="G217" s="9">
        <v>48</v>
      </c>
      <c r="H217" s="10">
        <v>43587.424745370372</v>
      </c>
      <c r="I217" s="10">
        <v>43587.660543981481</v>
      </c>
      <c r="J217" s="11">
        <v>5.66</v>
      </c>
      <c r="K217" s="9">
        <v>23</v>
      </c>
      <c r="L217" s="9" t="s">
        <v>4</v>
      </c>
      <c r="M217" s="8">
        <v>7308</v>
      </c>
      <c r="N217" s="8" t="s">
        <v>50</v>
      </c>
      <c r="O217" s="8" t="s">
        <v>51</v>
      </c>
      <c r="P217" s="8">
        <v>313168.88400000002</v>
      </c>
      <c r="Q217" s="12">
        <v>6135080.1670000004</v>
      </c>
      <c r="R217" s="27" t="s">
        <v>422</v>
      </c>
    </row>
    <row r="218" spans="3:18">
      <c r="C218" s="9">
        <v>201900597</v>
      </c>
      <c r="D218" s="8">
        <v>9</v>
      </c>
      <c r="E218" s="8">
        <v>0</v>
      </c>
      <c r="F218" s="8">
        <v>0</v>
      </c>
      <c r="G218" s="9">
        <v>9</v>
      </c>
      <c r="H218" s="10">
        <v>43600.442175925928</v>
      </c>
      <c r="I218" s="10">
        <v>43600.486585648148</v>
      </c>
      <c r="J218" s="11">
        <v>1.07</v>
      </c>
      <c r="K218" s="9">
        <v>23</v>
      </c>
      <c r="L218" s="9" t="s">
        <v>4</v>
      </c>
      <c r="M218" s="8">
        <v>7308</v>
      </c>
      <c r="N218" s="8" t="s">
        <v>50</v>
      </c>
      <c r="O218" s="8" t="s">
        <v>275</v>
      </c>
      <c r="P218" s="8">
        <v>309171.17200000002</v>
      </c>
      <c r="Q218" s="12">
        <v>6139446.4029999999</v>
      </c>
      <c r="R218" s="27" t="s">
        <v>434</v>
      </c>
    </row>
    <row r="219" spans="3:18">
      <c r="C219" s="9">
        <v>201900604</v>
      </c>
      <c r="D219" s="8">
        <v>9</v>
      </c>
      <c r="E219" s="8">
        <v>13</v>
      </c>
      <c r="F219" s="8">
        <v>248</v>
      </c>
      <c r="G219" s="9">
        <v>168</v>
      </c>
      <c r="H219" s="10">
        <v>43601.428090277775</v>
      </c>
      <c r="I219" s="10">
        <v>43601.655671296299</v>
      </c>
      <c r="J219" s="11">
        <v>5.46</v>
      </c>
      <c r="K219" s="9">
        <v>23</v>
      </c>
      <c r="L219" s="9" t="s">
        <v>4</v>
      </c>
      <c r="M219" s="8">
        <v>7308</v>
      </c>
      <c r="N219" s="8" t="s">
        <v>50</v>
      </c>
      <c r="O219" s="8" t="s">
        <v>51</v>
      </c>
      <c r="P219" s="8">
        <v>315272.44900000002</v>
      </c>
      <c r="Q219" s="12">
        <v>6133407.1859999998</v>
      </c>
      <c r="R219" s="27" t="s">
        <v>437</v>
      </c>
    </row>
    <row r="220" spans="3:18">
      <c r="C220" s="9">
        <v>202000135</v>
      </c>
      <c r="D220" s="8">
        <v>9</v>
      </c>
      <c r="E220" s="8">
        <v>1</v>
      </c>
      <c r="F220" s="8">
        <v>25</v>
      </c>
      <c r="G220" s="9">
        <v>17</v>
      </c>
      <c r="H220" s="10">
        <v>43865.458333333336</v>
      </c>
      <c r="I220" s="10">
        <v>43865.614583333336</v>
      </c>
      <c r="J220" s="11">
        <v>3.75</v>
      </c>
      <c r="K220" s="9">
        <v>23</v>
      </c>
      <c r="L220" s="9" t="s">
        <v>4</v>
      </c>
      <c r="M220" s="8">
        <v>7308</v>
      </c>
      <c r="N220" s="8" t="s">
        <v>50</v>
      </c>
      <c r="O220" s="8" t="s">
        <v>51</v>
      </c>
      <c r="P220" s="8">
        <v>311032.11700000003</v>
      </c>
      <c r="Q220" s="12">
        <v>6137089.6699999999</v>
      </c>
      <c r="R220" s="27" t="s">
        <v>567</v>
      </c>
    </row>
    <row r="221" spans="3:18">
      <c r="C221" s="9">
        <v>202000604</v>
      </c>
      <c r="D221" s="8">
        <v>9</v>
      </c>
      <c r="E221" s="8">
        <v>12</v>
      </c>
      <c r="F221" s="8">
        <v>790</v>
      </c>
      <c r="G221" s="9">
        <v>92</v>
      </c>
      <c r="H221" s="10">
        <v>43982.418749999997</v>
      </c>
      <c r="I221" s="10">
        <v>43982.610960648148</v>
      </c>
      <c r="J221" s="11">
        <v>4.6100000000000003</v>
      </c>
      <c r="K221" s="9">
        <v>23</v>
      </c>
      <c r="L221" s="9" t="s">
        <v>4</v>
      </c>
      <c r="M221" s="8">
        <v>7308</v>
      </c>
      <c r="N221" s="8" t="s">
        <v>50</v>
      </c>
      <c r="O221" s="8" t="s">
        <v>51</v>
      </c>
      <c r="P221" s="8">
        <v>304575.99800000002</v>
      </c>
      <c r="Q221" s="12">
        <v>6139232.6440000003</v>
      </c>
      <c r="R221" s="27" t="s">
        <v>624</v>
      </c>
    </row>
    <row r="222" spans="3:18">
      <c r="C222" s="9">
        <v>202100641</v>
      </c>
      <c r="D222" s="8">
        <v>9</v>
      </c>
      <c r="E222" s="8">
        <v>6</v>
      </c>
      <c r="F222" s="8">
        <v>230</v>
      </c>
      <c r="G222" s="9">
        <v>22</v>
      </c>
      <c r="H222" s="10">
        <v>44342.41778935185</v>
      </c>
      <c r="I222" s="10">
        <v>44342.650763888887</v>
      </c>
      <c r="J222" s="11">
        <v>5.59</v>
      </c>
      <c r="K222" s="9">
        <v>23</v>
      </c>
      <c r="L222" s="9" t="s">
        <v>4</v>
      </c>
      <c r="M222" s="8">
        <v>7308</v>
      </c>
      <c r="N222" s="8" t="s">
        <v>50</v>
      </c>
      <c r="O222" s="8" t="s">
        <v>51</v>
      </c>
      <c r="P222" s="8">
        <v>312544.08500000002</v>
      </c>
      <c r="Q222" s="12">
        <v>6135530.3689999999</v>
      </c>
      <c r="R222" s="27" t="s">
        <v>820</v>
      </c>
    </row>
    <row r="223" spans="3:18">
      <c r="C223" s="9">
        <v>202101555</v>
      </c>
      <c r="D223" s="8">
        <v>9</v>
      </c>
      <c r="E223" s="8">
        <v>2</v>
      </c>
      <c r="F223" s="8">
        <v>195</v>
      </c>
      <c r="G223" s="9">
        <v>71</v>
      </c>
      <c r="H223" s="10">
        <v>44467.418993055559</v>
      </c>
      <c r="I223" s="10">
        <v>44467.602071759262</v>
      </c>
      <c r="J223" s="11">
        <v>4.3899999999999997</v>
      </c>
      <c r="K223" s="9">
        <v>23</v>
      </c>
      <c r="L223" s="9" t="s">
        <v>4</v>
      </c>
      <c r="M223" s="8">
        <v>7308</v>
      </c>
      <c r="N223" s="8" t="s">
        <v>50</v>
      </c>
      <c r="O223" s="8" t="s">
        <v>51</v>
      </c>
      <c r="P223" s="8">
        <v>304651.68800000002</v>
      </c>
      <c r="Q223" s="12">
        <v>6136962.9960000003</v>
      </c>
      <c r="R223" s="27" t="s">
        <v>917</v>
      </c>
    </row>
    <row r="224" spans="3:18">
      <c r="C224" s="9">
        <v>201900418</v>
      </c>
      <c r="D224" s="8">
        <v>9</v>
      </c>
      <c r="E224" s="8">
        <v>6</v>
      </c>
      <c r="F224" s="8">
        <v>110</v>
      </c>
      <c r="G224" s="9">
        <v>92</v>
      </c>
      <c r="H224" s="10">
        <v>43557.418055555558</v>
      </c>
      <c r="I224" s="10">
        <v>43557.675902777781</v>
      </c>
      <c r="J224" s="11">
        <v>6.19</v>
      </c>
      <c r="K224" s="9">
        <v>25</v>
      </c>
      <c r="L224" s="9" t="s">
        <v>4</v>
      </c>
      <c r="M224" s="8">
        <v>7308</v>
      </c>
      <c r="N224" s="8" t="s">
        <v>50</v>
      </c>
      <c r="O224" s="8" t="s">
        <v>51</v>
      </c>
      <c r="P224" s="8">
        <v>311551.69099999999</v>
      </c>
      <c r="Q224" s="12">
        <v>6140250.909</v>
      </c>
      <c r="R224" s="27" t="s">
        <v>409</v>
      </c>
    </row>
    <row r="225" spans="3:18">
      <c r="C225" s="9">
        <v>201900864</v>
      </c>
      <c r="D225" s="8">
        <v>9</v>
      </c>
      <c r="E225" s="8">
        <v>6</v>
      </c>
      <c r="F225" s="8">
        <v>141.5</v>
      </c>
      <c r="G225" s="9">
        <v>31</v>
      </c>
      <c r="H225" s="10">
        <v>43643.422708333332</v>
      </c>
      <c r="I225" s="10">
        <v>43643.667986111112</v>
      </c>
      <c r="J225" s="11">
        <v>5.89</v>
      </c>
      <c r="K225" s="9">
        <v>25</v>
      </c>
      <c r="L225" s="9" t="s">
        <v>4</v>
      </c>
      <c r="M225" s="8">
        <v>7308</v>
      </c>
      <c r="N225" s="8" t="s">
        <v>50</v>
      </c>
      <c r="O225" s="8" t="s">
        <v>51</v>
      </c>
      <c r="P225" s="8">
        <v>323419.08</v>
      </c>
      <c r="Q225" s="12">
        <v>6128657.4400000004</v>
      </c>
      <c r="R225" s="27" t="s">
        <v>473</v>
      </c>
    </row>
    <row r="226" spans="3:18">
      <c r="C226" s="9">
        <v>201900904</v>
      </c>
      <c r="D226" s="8">
        <v>9</v>
      </c>
      <c r="E226" s="8">
        <v>1</v>
      </c>
      <c r="F226" s="8">
        <v>15</v>
      </c>
      <c r="G226" s="9">
        <v>1</v>
      </c>
      <c r="H226" s="10">
        <v>43650.41746527778</v>
      </c>
      <c r="I226" s="10">
        <v>43650.66715277778</v>
      </c>
      <c r="J226" s="11">
        <v>5.99</v>
      </c>
      <c r="K226" s="9">
        <v>25</v>
      </c>
      <c r="L226" s="9" t="s">
        <v>4</v>
      </c>
      <c r="M226" s="8">
        <v>7308</v>
      </c>
      <c r="N226" s="8" t="s">
        <v>50</v>
      </c>
      <c r="O226" s="8" t="s">
        <v>51</v>
      </c>
      <c r="P226" s="8">
        <v>324142.60399999999</v>
      </c>
      <c r="Q226" s="12">
        <v>6128262.1160000004</v>
      </c>
      <c r="R226" s="27" t="s">
        <v>478</v>
      </c>
    </row>
    <row r="227" spans="3:18">
      <c r="C227" s="9">
        <v>201900974</v>
      </c>
      <c r="D227" s="8">
        <v>9</v>
      </c>
      <c r="E227" s="8">
        <v>1</v>
      </c>
      <c r="F227" s="8">
        <v>25</v>
      </c>
      <c r="G227" s="9">
        <v>0</v>
      </c>
      <c r="H227" s="10">
        <v>43664.421898148146</v>
      </c>
      <c r="I227" s="10">
        <v>43664.640902777777</v>
      </c>
      <c r="J227" s="11">
        <v>5.26</v>
      </c>
      <c r="K227" s="9">
        <v>25</v>
      </c>
      <c r="L227" s="9" t="s">
        <v>4</v>
      </c>
      <c r="M227" s="8">
        <v>7308</v>
      </c>
      <c r="N227" s="8" t="s">
        <v>50</v>
      </c>
      <c r="O227" s="8" t="s">
        <v>275</v>
      </c>
      <c r="P227" s="8">
        <v>307520.005</v>
      </c>
      <c r="Q227" s="12">
        <v>6140986.2199999997</v>
      </c>
      <c r="R227" s="27" t="s">
        <v>485</v>
      </c>
    </row>
    <row r="228" spans="3:18">
      <c r="C228" s="9">
        <v>201901007</v>
      </c>
      <c r="D228" s="8">
        <v>9</v>
      </c>
      <c r="E228" s="8">
        <v>12</v>
      </c>
      <c r="F228" s="8">
        <v>540</v>
      </c>
      <c r="G228" s="9">
        <v>2</v>
      </c>
      <c r="H228" s="10">
        <v>43671.378784722219</v>
      </c>
      <c r="I228" s="10">
        <v>43671.661932870367</v>
      </c>
      <c r="J228" s="11">
        <v>6.8</v>
      </c>
      <c r="K228" s="9">
        <v>25</v>
      </c>
      <c r="L228" s="9" t="s">
        <v>4</v>
      </c>
      <c r="M228" s="8">
        <v>7308</v>
      </c>
      <c r="N228" s="8" t="s">
        <v>50</v>
      </c>
      <c r="O228" s="8" t="s">
        <v>275</v>
      </c>
      <c r="P228" s="8">
        <v>310131.39199999999</v>
      </c>
      <c r="Q228" s="12">
        <v>6138020.5669999998</v>
      </c>
      <c r="R228" s="27" t="s">
        <v>492</v>
      </c>
    </row>
    <row r="229" spans="3:18">
      <c r="C229" s="9">
        <v>201901007</v>
      </c>
      <c r="D229" s="8">
        <v>9</v>
      </c>
      <c r="E229" s="8">
        <v>12</v>
      </c>
      <c r="F229" s="8">
        <v>540</v>
      </c>
      <c r="G229" s="9">
        <v>2</v>
      </c>
      <c r="H229" s="10">
        <v>43671.382581018515</v>
      </c>
      <c r="I229" s="10">
        <v>43671.661932870367</v>
      </c>
      <c r="J229" s="11">
        <v>6.7</v>
      </c>
      <c r="K229" s="9">
        <v>25</v>
      </c>
      <c r="L229" s="9" t="s">
        <v>4</v>
      </c>
      <c r="M229" s="8">
        <v>7308</v>
      </c>
      <c r="N229" s="8" t="s">
        <v>50</v>
      </c>
      <c r="O229" s="8" t="s">
        <v>275</v>
      </c>
      <c r="P229" s="8">
        <v>310438.18599999999</v>
      </c>
      <c r="Q229" s="12">
        <v>6137638.4170000004</v>
      </c>
      <c r="R229" s="27" t="s">
        <v>492</v>
      </c>
    </row>
    <row r="230" spans="3:18">
      <c r="C230" s="9">
        <v>201901007</v>
      </c>
      <c r="D230" s="8">
        <v>9</v>
      </c>
      <c r="E230" s="8">
        <v>12</v>
      </c>
      <c r="F230" s="8">
        <v>540</v>
      </c>
      <c r="G230" s="9">
        <v>2</v>
      </c>
      <c r="H230" s="10">
        <v>43671.382939814815</v>
      </c>
      <c r="I230" s="10">
        <v>43671.661932870367</v>
      </c>
      <c r="J230" s="11">
        <v>6.7</v>
      </c>
      <c r="K230" s="9">
        <v>25</v>
      </c>
      <c r="L230" s="9" t="s">
        <v>4</v>
      </c>
      <c r="M230" s="8">
        <v>7308</v>
      </c>
      <c r="N230" s="8" t="s">
        <v>50</v>
      </c>
      <c r="O230" s="8" t="s">
        <v>275</v>
      </c>
      <c r="P230" s="8">
        <v>310747.37400000001</v>
      </c>
      <c r="Q230" s="12">
        <v>6137352.0690000001</v>
      </c>
      <c r="R230" s="27" t="s">
        <v>492</v>
      </c>
    </row>
    <row r="231" spans="3:18">
      <c r="C231" s="9">
        <v>201901007</v>
      </c>
      <c r="D231" s="8">
        <v>9</v>
      </c>
      <c r="E231" s="8">
        <v>12</v>
      </c>
      <c r="F231" s="8">
        <v>540</v>
      </c>
      <c r="G231" s="9">
        <v>66</v>
      </c>
      <c r="H231" s="10">
        <v>43671.424525462964</v>
      </c>
      <c r="I231" s="10">
        <v>43671.661932870367</v>
      </c>
      <c r="J231" s="11">
        <v>5.7</v>
      </c>
      <c r="K231" s="9">
        <v>25</v>
      </c>
      <c r="L231" s="9" t="s">
        <v>4</v>
      </c>
      <c r="M231" s="8">
        <v>7308</v>
      </c>
      <c r="N231" s="8" t="s">
        <v>50</v>
      </c>
      <c r="O231" s="8" t="s">
        <v>51</v>
      </c>
      <c r="P231" s="8">
        <v>310080.71000000002</v>
      </c>
      <c r="Q231" s="12">
        <v>6138275.2199999997</v>
      </c>
      <c r="R231" s="27" t="s">
        <v>492</v>
      </c>
    </row>
    <row r="232" spans="3:18">
      <c r="C232" s="9">
        <v>201901080</v>
      </c>
      <c r="D232" s="8">
        <v>9</v>
      </c>
      <c r="E232" s="8">
        <v>12</v>
      </c>
      <c r="F232" s="8">
        <v>290</v>
      </c>
      <c r="G232" s="9">
        <v>4</v>
      </c>
      <c r="H232" s="10">
        <v>43685.381377314814</v>
      </c>
      <c r="I232" s="10">
        <v>43685.659733796296</v>
      </c>
      <c r="J232" s="11">
        <v>6.68</v>
      </c>
      <c r="K232" s="9">
        <v>25</v>
      </c>
      <c r="L232" s="9" t="s">
        <v>4</v>
      </c>
      <c r="M232" s="8">
        <v>7308</v>
      </c>
      <c r="N232" s="8" t="s">
        <v>50</v>
      </c>
      <c r="O232" s="8" t="s">
        <v>275</v>
      </c>
      <c r="P232" s="8">
        <v>308788.23300000001</v>
      </c>
      <c r="Q232" s="12">
        <v>6138300.3030000003</v>
      </c>
      <c r="R232" s="27" t="s">
        <v>495</v>
      </c>
    </row>
    <row r="233" spans="3:18">
      <c r="C233" s="9">
        <v>201901080</v>
      </c>
      <c r="D233" s="8">
        <v>9</v>
      </c>
      <c r="E233" s="8">
        <v>0</v>
      </c>
      <c r="F233" s="8">
        <v>0</v>
      </c>
      <c r="G233" s="9">
        <v>4</v>
      </c>
      <c r="H233" s="10">
        <v>43685.419074074074</v>
      </c>
      <c r="I233" s="10">
        <v>43685.425219907411</v>
      </c>
      <c r="J233" s="11">
        <v>0.15</v>
      </c>
      <c r="K233" s="9">
        <v>25</v>
      </c>
      <c r="L233" s="9" t="s">
        <v>4</v>
      </c>
      <c r="M233" s="8">
        <v>7308</v>
      </c>
      <c r="N233" s="8" t="s">
        <v>50</v>
      </c>
      <c r="O233" s="8" t="s">
        <v>275</v>
      </c>
      <c r="P233" s="8">
        <v>309328.62</v>
      </c>
      <c r="Q233" s="12">
        <v>6139468.0300000003</v>
      </c>
      <c r="R233" s="27" t="s">
        <v>495</v>
      </c>
    </row>
    <row r="234" spans="3:18">
      <c r="C234" s="9">
        <v>201901080</v>
      </c>
      <c r="D234" s="8">
        <v>9</v>
      </c>
      <c r="E234" s="8">
        <v>12</v>
      </c>
      <c r="F234" s="8">
        <v>290</v>
      </c>
      <c r="G234" s="9">
        <v>73</v>
      </c>
      <c r="H234" s="10">
        <v>43685.419074074074</v>
      </c>
      <c r="I234" s="10">
        <v>43685.659733796296</v>
      </c>
      <c r="J234" s="11">
        <v>5.78</v>
      </c>
      <c r="K234" s="9">
        <v>25</v>
      </c>
      <c r="L234" s="9" t="s">
        <v>4</v>
      </c>
      <c r="M234" s="8">
        <v>7308</v>
      </c>
      <c r="N234" s="8" t="s">
        <v>50</v>
      </c>
      <c r="O234" s="8" t="s">
        <v>51</v>
      </c>
      <c r="P234" s="8">
        <v>309328.62</v>
      </c>
      <c r="Q234" s="12">
        <v>6139468.0300000003</v>
      </c>
      <c r="R234" s="27" t="s">
        <v>495</v>
      </c>
    </row>
    <row r="235" spans="3:18">
      <c r="C235" s="9">
        <v>201901080</v>
      </c>
      <c r="D235" s="8">
        <v>9</v>
      </c>
      <c r="E235" s="8">
        <v>1</v>
      </c>
      <c r="F235" s="8">
        <v>30</v>
      </c>
      <c r="G235" s="9">
        <v>1</v>
      </c>
      <c r="H235" s="10">
        <v>43685.419074074074</v>
      </c>
      <c r="I235" s="10">
        <v>43685.423611111109</v>
      </c>
      <c r="J235" s="11">
        <v>0.11</v>
      </c>
      <c r="K235" s="9">
        <v>25</v>
      </c>
      <c r="L235" s="9" t="s">
        <v>4</v>
      </c>
      <c r="M235" s="8">
        <v>7308</v>
      </c>
      <c r="N235" s="8" t="s">
        <v>50</v>
      </c>
      <c r="O235" s="8" t="s">
        <v>51</v>
      </c>
      <c r="P235" s="8">
        <v>309328.62</v>
      </c>
      <c r="Q235" s="12">
        <v>6139468.0300000003</v>
      </c>
      <c r="R235" s="27" t="s">
        <v>495</v>
      </c>
    </row>
    <row r="236" spans="3:18">
      <c r="C236" s="9">
        <v>201901136</v>
      </c>
      <c r="D236" s="8">
        <v>9</v>
      </c>
      <c r="E236" s="8">
        <v>10</v>
      </c>
      <c r="F236" s="8">
        <v>255</v>
      </c>
      <c r="G236" s="9">
        <v>113</v>
      </c>
      <c r="H236" s="10">
        <v>43706.418078703704</v>
      </c>
      <c r="I236" s="10">
        <v>43706.645833333336</v>
      </c>
      <c r="J236" s="11">
        <v>5.47</v>
      </c>
      <c r="K236" s="9">
        <v>25</v>
      </c>
      <c r="L236" s="9" t="s">
        <v>4</v>
      </c>
      <c r="M236" s="8">
        <v>7308</v>
      </c>
      <c r="N236" s="8" t="s">
        <v>50</v>
      </c>
      <c r="O236" s="8" t="s">
        <v>51</v>
      </c>
      <c r="P236" s="8">
        <v>320325.24099999998</v>
      </c>
      <c r="Q236" s="12">
        <v>6129429.9340000004</v>
      </c>
      <c r="R236" s="27" t="s">
        <v>501</v>
      </c>
    </row>
    <row r="237" spans="3:18">
      <c r="C237" s="9">
        <v>202000643</v>
      </c>
      <c r="D237" s="8">
        <v>9</v>
      </c>
      <c r="E237" s="8">
        <v>1</v>
      </c>
      <c r="F237" s="8">
        <v>15</v>
      </c>
      <c r="G237" s="9">
        <v>12</v>
      </c>
      <c r="H237" s="10">
        <v>43994.416944444441</v>
      </c>
      <c r="I237" s="10">
        <v>43994.477546296293</v>
      </c>
      <c r="J237" s="11">
        <v>1.45</v>
      </c>
      <c r="K237" s="9">
        <v>25</v>
      </c>
      <c r="L237" s="9" t="s">
        <v>4</v>
      </c>
      <c r="M237" s="8">
        <v>7308</v>
      </c>
      <c r="N237" s="8" t="s">
        <v>50</v>
      </c>
      <c r="O237" s="8" t="s">
        <v>51</v>
      </c>
      <c r="P237" s="8">
        <v>320111.7</v>
      </c>
      <c r="Q237" s="12">
        <v>6129584.2520000003</v>
      </c>
      <c r="R237" s="27" t="s">
        <v>629</v>
      </c>
    </row>
    <row r="238" spans="3:18">
      <c r="C238" s="9">
        <v>202100753</v>
      </c>
      <c r="D238" s="8">
        <v>9</v>
      </c>
      <c r="E238" s="8">
        <v>6</v>
      </c>
      <c r="F238" s="8">
        <v>230</v>
      </c>
      <c r="G238" s="9">
        <v>22</v>
      </c>
      <c r="H238" s="10">
        <v>44362.41815972222</v>
      </c>
      <c r="I238" s="10">
        <v>44362.664571759262</v>
      </c>
      <c r="J238" s="11">
        <v>5.91</v>
      </c>
      <c r="K238" s="9">
        <v>25</v>
      </c>
      <c r="L238" s="9" t="s">
        <v>4</v>
      </c>
      <c r="M238" s="8">
        <v>7308</v>
      </c>
      <c r="N238" s="8" t="s">
        <v>50</v>
      </c>
      <c r="O238" s="8" t="s">
        <v>51</v>
      </c>
      <c r="P238" s="8">
        <v>312544.08500000002</v>
      </c>
      <c r="Q238" s="12">
        <v>6135530.3689999999</v>
      </c>
      <c r="R238" s="27" t="s">
        <v>830</v>
      </c>
    </row>
    <row r="239" spans="3:18">
      <c r="C239" s="8">
        <v>202201512</v>
      </c>
      <c r="D239" s="8">
        <v>9</v>
      </c>
      <c r="E239" s="8">
        <v>49</v>
      </c>
      <c r="F239" s="8">
        <v>3377</v>
      </c>
      <c r="G239" s="9">
        <v>690</v>
      </c>
      <c r="H239" s="10">
        <v>44810.356377314813</v>
      </c>
      <c r="I239" s="10">
        <v>44810.356446759259</v>
      </c>
      <c r="J239" s="11">
        <v>0</v>
      </c>
      <c r="K239" s="9">
        <v>25</v>
      </c>
      <c r="L239" s="9" t="s">
        <v>4</v>
      </c>
      <c r="M239" s="8">
        <v>7308</v>
      </c>
      <c r="N239" s="8" t="s">
        <v>50</v>
      </c>
      <c r="O239" s="8" t="s">
        <v>51</v>
      </c>
      <c r="P239" s="8">
        <v>308630.16100000002</v>
      </c>
      <c r="Q239" s="12">
        <v>6140108.6950000003</v>
      </c>
      <c r="R239" s="27" t="s">
        <v>1146</v>
      </c>
    </row>
    <row r="240" spans="3:18">
      <c r="C240" s="8">
        <v>202201512</v>
      </c>
      <c r="D240" s="8">
        <v>9</v>
      </c>
      <c r="E240" s="8">
        <v>5</v>
      </c>
      <c r="F240" s="8">
        <v>335</v>
      </c>
      <c r="G240" s="9">
        <v>29</v>
      </c>
      <c r="H240" s="10">
        <v>44810.418611111112</v>
      </c>
      <c r="I240" s="10">
        <v>44810.662546296298</v>
      </c>
      <c r="J240" s="11">
        <v>5.85</v>
      </c>
      <c r="K240" s="9">
        <v>25</v>
      </c>
      <c r="L240" s="9" t="s">
        <v>4</v>
      </c>
      <c r="M240" s="8">
        <v>7308</v>
      </c>
      <c r="N240" s="8" t="s">
        <v>50</v>
      </c>
      <c r="O240" s="8" t="s">
        <v>51</v>
      </c>
      <c r="P240" s="8">
        <v>307848.43300000002</v>
      </c>
      <c r="Q240" s="12">
        <v>6138377.3399999999</v>
      </c>
      <c r="R240" s="27" t="s">
        <v>1146</v>
      </c>
    </row>
    <row r="241" spans="3:18">
      <c r="C241" s="8">
        <v>202201652</v>
      </c>
      <c r="D241" s="8">
        <v>9</v>
      </c>
      <c r="E241" s="8">
        <v>3</v>
      </c>
      <c r="F241" s="8">
        <v>70</v>
      </c>
      <c r="G241" s="9">
        <v>35</v>
      </c>
      <c r="H241" s="10">
        <v>44845.417222222219</v>
      </c>
      <c r="I241" s="10">
        <v>44845.660752314812</v>
      </c>
      <c r="J241" s="11">
        <v>5.84</v>
      </c>
      <c r="K241" s="9">
        <v>25</v>
      </c>
      <c r="L241" s="9" t="s">
        <v>4</v>
      </c>
      <c r="M241" s="8">
        <v>7308</v>
      </c>
      <c r="N241" s="8" t="s">
        <v>50</v>
      </c>
      <c r="O241" s="8" t="s">
        <v>51</v>
      </c>
      <c r="P241" s="8">
        <v>307598.93699999998</v>
      </c>
      <c r="Q241" s="12">
        <v>6137825.8260000004</v>
      </c>
      <c r="R241" s="27" t="s">
        <v>1157</v>
      </c>
    </row>
    <row r="242" spans="3:18">
      <c r="C242" s="8">
        <v>202201670</v>
      </c>
      <c r="D242" s="8">
        <v>9</v>
      </c>
      <c r="E242" s="8">
        <v>10</v>
      </c>
      <c r="F242" s="8">
        <v>455</v>
      </c>
      <c r="G242" s="9">
        <v>91</v>
      </c>
      <c r="H242" s="10">
        <v>44852.417048611111</v>
      </c>
      <c r="I242" s="10">
        <v>44852.663298611114</v>
      </c>
      <c r="J242" s="11">
        <v>5.91</v>
      </c>
      <c r="K242" s="9">
        <v>25</v>
      </c>
      <c r="L242" s="9" t="s">
        <v>4</v>
      </c>
      <c r="M242" s="8">
        <v>7308</v>
      </c>
      <c r="N242" s="8" t="s">
        <v>50</v>
      </c>
      <c r="O242" s="8" t="s">
        <v>51</v>
      </c>
      <c r="P242" s="8">
        <v>306900.10499999998</v>
      </c>
      <c r="Q242" s="12">
        <v>6136622.2039999999</v>
      </c>
      <c r="R242" s="27" t="s">
        <v>1159</v>
      </c>
    </row>
    <row r="243" spans="3:18">
      <c r="C243" s="8">
        <v>202500204</v>
      </c>
      <c r="D243" s="8">
        <v>9</v>
      </c>
      <c r="E243" s="8">
        <v>1</v>
      </c>
      <c r="F243" s="8">
        <v>10</v>
      </c>
      <c r="G243" s="9">
        <v>5</v>
      </c>
      <c r="H243" s="10">
        <v>45708.427083333336</v>
      </c>
      <c r="I243" s="10">
        <v>45708.662835648145</v>
      </c>
      <c r="J243" s="11">
        <v>5.66</v>
      </c>
      <c r="K243" s="9">
        <v>25</v>
      </c>
      <c r="L243" s="9" t="s">
        <v>4</v>
      </c>
      <c r="M243" s="8">
        <v>7308</v>
      </c>
      <c r="N243" s="8" t="s">
        <v>50</v>
      </c>
      <c r="O243" s="8" t="s">
        <v>51</v>
      </c>
      <c r="P243" s="8"/>
      <c r="Q243" s="12"/>
      <c r="R243" s="27" t="s">
        <v>1576</v>
      </c>
    </row>
    <row r="244" spans="3:18">
      <c r="C244" s="9">
        <v>201900117</v>
      </c>
      <c r="D244" s="8">
        <v>9</v>
      </c>
      <c r="E244" s="8">
        <v>0</v>
      </c>
      <c r="F244" s="8">
        <v>0</v>
      </c>
      <c r="G244" s="9">
        <v>13</v>
      </c>
      <c r="H244" s="10">
        <v>43490.888379629629</v>
      </c>
      <c r="I244" s="10">
        <v>43491.191724537035</v>
      </c>
      <c r="J244" s="11">
        <v>7.28</v>
      </c>
      <c r="K244" s="9">
        <v>26</v>
      </c>
      <c r="L244" s="9" t="s">
        <v>4</v>
      </c>
      <c r="M244" s="8">
        <v>7306</v>
      </c>
      <c r="N244" s="8" t="s">
        <v>60</v>
      </c>
      <c r="O244" s="8" t="s">
        <v>275</v>
      </c>
      <c r="P244" s="8">
        <v>334303.02399999998</v>
      </c>
      <c r="Q244" s="12">
        <v>6125400.2970000003</v>
      </c>
      <c r="R244" s="27" t="s">
        <v>358</v>
      </c>
    </row>
    <row r="245" spans="3:18">
      <c r="C245" s="9">
        <v>201901402</v>
      </c>
      <c r="D245" s="8">
        <v>9</v>
      </c>
      <c r="E245" s="8">
        <v>0</v>
      </c>
      <c r="F245" s="8">
        <v>0</v>
      </c>
      <c r="G245" s="9">
        <v>30</v>
      </c>
      <c r="H245" s="10">
        <v>43768.707928240743</v>
      </c>
      <c r="I245" s="10">
        <v>43768.823217592595</v>
      </c>
      <c r="J245" s="11">
        <v>2.77</v>
      </c>
      <c r="K245" s="9">
        <v>26</v>
      </c>
      <c r="L245" s="9" t="s">
        <v>4</v>
      </c>
      <c r="M245" s="8">
        <v>7306</v>
      </c>
      <c r="N245" s="8" t="s">
        <v>60</v>
      </c>
      <c r="O245" s="8" t="s">
        <v>275</v>
      </c>
      <c r="P245" s="8">
        <v>334907.21399999998</v>
      </c>
      <c r="Q245" s="12">
        <v>6125489.125</v>
      </c>
      <c r="R245" s="27" t="s">
        <v>525</v>
      </c>
    </row>
    <row r="246" spans="3:18">
      <c r="C246" s="8">
        <v>202501138</v>
      </c>
      <c r="D246" s="8">
        <v>9</v>
      </c>
      <c r="E246" s="8">
        <v>1</v>
      </c>
      <c r="F246" s="8">
        <v>15</v>
      </c>
      <c r="G246" s="9">
        <v>6</v>
      </c>
      <c r="H246" s="10">
        <v>45909.517175925925</v>
      </c>
      <c r="I246" s="10">
        <v>45909.62972222222</v>
      </c>
      <c r="J246" s="11">
        <v>2.7</v>
      </c>
      <c r="K246" s="9">
        <v>26</v>
      </c>
      <c r="L246" s="9" t="s">
        <v>4</v>
      </c>
      <c r="M246" s="8">
        <v>7306</v>
      </c>
      <c r="N246" s="8" t="s">
        <v>60</v>
      </c>
      <c r="O246" s="8" t="s">
        <v>51</v>
      </c>
      <c r="P246" s="8"/>
      <c r="Q246" s="12"/>
      <c r="R246" s="27" t="s">
        <v>1631</v>
      </c>
    </row>
    <row r="247" spans="3:18">
      <c r="C247" s="8">
        <v>201801662</v>
      </c>
      <c r="D247" s="8">
        <v>9</v>
      </c>
      <c r="E247" s="8">
        <v>2</v>
      </c>
      <c r="F247" s="8">
        <v>75</v>
      </c>
      <c r="G247" s="9">
        <v>24</v>
      </c>
      <c r="H247" s="10">
        <v>43439.449976851902</v>
      </c>
      <c r="I247" s="10">
        <v>43439.489398148202</v>
      </c>
      <c r="J247" s="39">
        <v>0.94611111111111112</v>
      </c>
      <c r="K247" s="9">
        <v>26</v>
      </c>
      <c r="L247" s="9" t="s">
        <v>4</v>
      </c>
      <c r="M247" s="9">
        <v>7308</v>
      </c>
      <c r="N247" s="8" t="s">
        <v>50</v>
      </c>
      <c r="O247" s="8" t="s">
        <v>51</v>
      </c>
      <c r="P247" s="12">
        <v>320226.098</v>
      </c>
      <c r="Q247" s="27">
        <v>6129502.2089999998</v>
      </c>
      <c r="R247" s="27" t="s">
        <v>307</v>
      </c>
    </row>
    <row r="248" spans="3:18">
      <c r="C248" s="8">
        <v>201801739</v>
      </c>
      <c r="D248" s="8">
        <v>9</v>
      </c>
      <c r="E248" s="8">
        <v>0</v>
      </c>
      <c r="F248" s="8">
        <v>0</v>
      </c>
      <c r="G248" s="9">
        <v>37</v>
      </c>
      <c r="H248" s="10">
        <v>43458.745810185203</v>
      </c>
      <c r="I248" s="10">
        <v>43458.778761574104</v>
      </c>
      <c r="J248" s="39">
        <v>0.79083333333333339</v>
      </c>
      <c r="K248" s="9">
        <v>26</v>
      </c>
      <c r="L248" s="9" t="s">
        <v>4</v>
      </c>
      <c r="M248" s="9">
        <v>7308</v>
      </c>
      <c r="N248" s="8" t="s">
        <v>50</v>
      </c>
      <c r="O248" s="8" t="s">
        <v>51</v>
      </c>
      <c r="P248" s="12">
        <v>316220.57900000003</v>
      </c>
      <c r="Q248" s="27">
        <v>6135073.0250000004</v>
      </c>
      <c r="R248" s="27" t="s">
        <v>320</v>
      </c>
    </row>
    <row r="249" spans="3:18">
      <c r="C249" s="9">
        <v>201900141</v>
      </c>
      <c r="D249" s="8">
        <v>9</v>
      </c>
      <c r="E249" s="8">
        <v>1</v>
      </c>
      <c r="F249" s="8">
        <v>50</v>
      </c>
      <c r="G249" s="9">
        <v>21</v>
      </c>
      <c r="H249" s="10">
        <v>43496.515844907408</v>
      </c>
      <c r="I249" s="10">
        <v>43496.579247685186</v>
      </c>
      <c r="J249" s="11">
        <v>1.52</v>
      </c>
      <c r="K249" s="9">
        <v>26</v>
      </c>
      <c r="L249" s="9" t="s">
        <v>4</v>
      </c>
      <c r="M249" s="8">
        <v>7308</v>
      </c>
      <c r="N249" s="8" t="s">
        <v>50</v>
      </c>
      <c r="O249" s="8" t="s">
        <v>51</v>
      </c>
      <c r="P249" s="8">
        <v>310605.68699999998</v>
      </c>
      <c r="Q249" s="12">
        <v>6134187.4939999999</v>
      </c>
      <c r="R249" s="27" t="s">
        <v>361</v>
      </c>
    </row>
    <row r="250" spans="3:18">
      <c r="C250" s="9">
        <v>201900182</v>
      </c>
      <c r="D250" s="8">
        <v>9</v>
      </c>
      <c r="E250" s="8">
        <v>13</v>
      </c>
      <c r="F250" s="8">
        <v>1805</v>
      </c>
      <c r="G250" s="9">
        <v>108</v>
      </c>
      <c r="H250" s="10">
        <v>43500.608738425923</v>
      </c>
      <c r="I250" s="10">
        <v>43500.655543981484</v>
      </c>
      <c r="J250" s="11">
        <v>1.1200000000000001</v>
      </c>
      <c r="K250" s="9">
        <v>26</v>
      </c>
      <c r="L250" s="9" t="s">
        <v>4</v>
      </c>
      <c r="M250" s="8">
        <v>7308</v>
      </c>
      <c r="N250" s="8" t="s">
        <v>50</v>
      </c>
      <c r="O250" s="8" t="s">
        <v>51</v>
      </c>
      <c r="P250" s="8">
        <v>306900.10499999998</v>
      </c>
      <c r="Q250" s="12">
        <v>6136622.2039999999</v>
      </c>
      <c r="R250" s="27" t="s">
        <v>366</v>
      </c>
    </row>
    <row r="251" spans="3:18">
      <c r="C251" s="9">
        <v>201900392</v>
      </c>
      <c r="D251" s="8">
        <v>9</v>
      </c>
      <c r="E251" s="8">
        <v>0</v>
      </c>
      <c r="F251" s="8">
        <v>0</v>
      </c>
      <c r="G251" s="9">
        <v>37</v>
      </c>
      <c r="H251" s="10">
        <v>43553.846921296295</v>
      </c>
      <c r="I251" s="10">
        <v>43553.886412037034</v>
      </c>
      <c r="J251" s="11">
        <v>0.95</v>
      </c>
      <c r="K251" s="9">
        <v>26</v>
      </c>
      <c r="L251" s="9" t="s">
        <v>4</v>
      </c>
      <c r="M251" s="8">
        <v>7308</v>
      </c>
      <c r="N251" s="8" t="s">
        <v>50</v>
      </c>
      <c r="O251" s="8" t="s">
        <v>275</v>
      </c>
      <c r="P251" s="8">
        <v>314156.158</v>
      </c>
      <c r="Q251" s="12">
        <v>6134293.8720000004</v>
      </c>
      <c r="R251" s="27" t="s">
        <v>408</v>
      </c>
    </row>
    <row r="252" spans="3:18">
      <c r="C252" s="9">
        <v>201900601</v>
      </c>
      <c r="D252" s="8">
        <v>9</v>
      </c>
      <c r="E252" s="8">
        <v>0</v>
      </c>
      <c r="F252" s="8">
        <v>0</v>
      </c>
      <c r="G252" s="9">
        <v>9</v>
      </c>
      <c r="H252" s="10">
        <v>43600.80541666667</v>
      </c>
      <c r="I252" s="10">
        <v>43600.861261574071</v>
      </c>
      <c r="J252" s="11">
        <v>1.34</v>
      </c>
      <c r="K252" s="9">
        <v>26</v>
      </c>
      <c r="L252" s="9" t="s">
        <v>4</v>
      </c>
      <c r="M252" s="8">
        <v>7308</v>
      </c>
      <c r="N252" s="8" t="s">
        <v>50</v>
      </c>
      <c r="O252" s="8" t="s">
        <v>275</v>
      </c>
      <c r="P252" s="8">
        <v>309171.17200000002</v>
      </c>
      <c r="Q252" s="12">
        <v>6139446.4029999999</v>
      </c>
      <c r="R252" s="27" t="s">
        <v>436</v>
      </c>
    </row>
    <row r="253" spans="3:18">
      <c r="C253" s="9">
        <v>201900668</v>
      </c>
      <c r="D253" s="8">
        <v>9</v>
      </c>
      <c r="E253" s="8">
        <v>1</v>
      </c>
      <c r="F253" s="8">
        <v>5</v>
      </c>
      <c r="G253" s="9">
        <v>2</v>
      </c>
      <c r="H253" s="10">
        <v>43614.648402777777</v>
      </c>
      <c r="I253" s="10">
        <v>43614.717002314814</v>
      </c>
      <c r="J253" s="11">
        <v>1.65</v>
      </c>
      <c r="K253" s="9">
        <v>26</v>
      </c>
      <c r="L253" s="9" t="s">
        <v>4</v>
      </c>
      <c r="M253" s="8">
        <v>7308</v>
      </c>
      <c r="N253" s="8" t="s">
        <v>50</v>
      </c>
      <c r="O253" s="8" t="s">
        <v>51</v>
      </c>
      <c r="P253" s="8">
        <v>320850.87904833001</v>
      </c>
      <c r="Q253" s="12">
        <v>6129224.0721414499</v>
      </c>
      <c r="R253" s="27" t="s">
        <v>449</v>
      </c>
    </row>
    <row r="254" spans="3:18">
      <c r="C254" s="9">
        <v>201900827</v>
      </c>
      <c r="D254" s="8">
        <v>9</v>
      </c>
      <c r="E254" s="8">
        <v>0</v>
      </c>
      <c r="F254" s="8">
        <v>0</v>
      </c>
      <c r="G254" s="9">
        <v>11</v>
      </c>
      <c r="H254" s="10">
        <v>43632.915358796294</v>
      </c>
      <c r="I254" s="10">
        <v>43632.966111111113</v>
      </c>
      <c r="J254" s="11">
        <v>1.22</v>
      </c>
      <c r="K254" s="9">
        <v>26</v>
      </c>
      <c r="L254" s="9" t="s">
        <v>4</v>
      </c>
      <c r="M254" s="8">
        <v>7308</v>
      </c>
      <c r="N254" s="8" t="s">
        <v>50</v>
      </c>
      <c r="O254" s="8" t="s">
        <v>275</v>
      </c>
      <c r="P254" s="8">
        <v>307061.91700000002</v>
      </c>
      <c r="Q254" s="12">
        <v>6136918.2290000003</v>
      </c>
      <c r="R254" s="27" t="s">
        <v>470</v>
      </c>
    </row>
    <row r="255" spans="3:18">
      <c r="C255" s="9">
        <v>201900893</v>
      </c>
      <c r="D255" s="8">
        <v>9</v>
      </c>
      <c r="E255" s="8">
        <v>0</v>
      </c>
      <c r="F255" s="8">
        <v>0</v>
      </c>
      <c r="G255" s="9">
        <v>25</v>
      </c>
      <c r="H255" s="10">
        <v>43647.792905092596</v>
      </c>
      <c r="I255" s="10">
        <v>43647.849328703705</v>
      </c>
      <c r="J255" s="11">
        <v>1.35</v>
      </c>
      <c r="K255" s="9">
        <v>26</v>
      </c>
      <c r="L255" s="9" t="s">
        <v>4</v>
      </c>
      <c r="M255" s="8">
        <v>7308</v>
      </c>
      <c r="N255" s="8" t="s">
        <v>50</v>
      </c>
      <c r="O255" s="8" t="s">
        <v>275</v>
      </c>
      <c r="P255" s="8">
        <v>304621.99599999998</v>
      </c>
      <c r="Q255" s="12">
        <v>6136899.2089999998</v>
      </c>
      <c r="R255" s="27" t="s">
        <v>475</v>
      </c>
    </row>
    <row r="256" spans="3:18">
      <c r="C256" s="9">
        <v>201900975</v>
      </c>
      <c r="D256" s="8">
        <v>9</v>
      </c>
      <c r="E256" s="8">
        <v>0</v>
      </c>
      <c r="F256" s="8">
        <v>0</v>
      </c>
      <c r="G256" s="9">
        <v>37</v>
      </c>
      <c r="H256" s="10">
        <v>43664.809004629627</v>
      </c>
      <c r="I256" s="10">
        <v>43664.874618055554</v>
      </c>
      <c r="J256" s="11">
        <v>1.57</v>
      </c>
      <c r="K256" s="9">
        <v>26</v>
      </c>
      <c r="L256" s="9" t="s">
        <v>4</v>
      </c>
      <c r="M256" s="8">
        <v>7308</v>
      </c>
      <c r="N256" s="8" t="s">
        <v>50</v>
      </c>
      <c r="O256" s="8" t="s">
        <v>275</v>
      </c>
      <c r="P256" s="8">
        <v>316236.27899999998</v>
      </c>
      <c r="Q256" s="12">
        <v>6135060.085</v>
      </c>
      <c r="R256" s="27" t="s">
        <v>486</v>
      </c>
    </row>
    <row r="257" spans="3:18">
      <c r="C257" s="9">
        <v>201900991</v>
      </c>
      <c r="D257" s="8">
        <v>9</v>
      </c>
      <c r="E257" s="8">
        <v>0</v>
      </c>
      <c r="F257" s="8">
        <v>0</v>
      </c>
      <c r="G257" s="9">
        <v>37</v>
      </c>
      <c r="H257" s="10">
        <v>43667.71775462963</v>
      </c>
      <c r="I257" s="10">
        <v>43667.786006944443</v>
      </c>
      <c r="J257" s="11">
        <v>1.64</v>
      </c>
      <c r="K257" s="9">
        <v>26</v>
      </c>
      <c r="L257" s="9" t="s">
        <v>4</v>
      </c>
      <c r="M257" s="8">
        <v>7308</v>
      </c>
      <c r="N257" s="8" t="s">
        <v>50</v>
      </c>
      <c r="O257" s="8" t="s">
        <v>275</v>
      </c>
      <c r="P257" s="8">
        <v>316236.27899999998</v>
      </c>
      <c r="Q257" s="12">
        <v>6135060.085</v>
      </c>
      <c r="R257" s="27" t="s">
        <v>488</v>
      </c>
    </row>
    <row r="258" spans="3:18">
      <c r="C258" s="9">
        <v>201901409</v>
      </c>
      <c r="D258" s="8">
        <v>9</v>
      </c>
      <c r="E258" s="8">
        <v>0</v>
      </c>
      <c r="F258" s="8">
        <v>0</v>
      </c>
      <c r="G258" s="9">
        <v>4</v>
      </c>
      <c r="H258" s="10">
        <v>43772.745868055557</v>
      </c>
      <c r="I258" s="10">
        <v>43772.867534722223</v>
      </c>
      <c r="J258" s="11">
        <v>2.92</v>
      </c>
      <c r="K258" s="9">
        <v>26</v>
      </c>
      <c r="L258" s="9" t="s">
        <v>4</v>
      </c>
      <c r="M258" s="8">
        <v>7308</v>
      </c>
      <c r="N258" s="8" t="s">
        <v>50</v>
      </c>
      <c r="O258" s="8" t="s">
        <v>275</v>
      </c>
      <c r="P258" s="8">
        <v>309129.32500000001</v>
      </c>
      <c r="Q258" s="12">
        <v>6138888.0870000003</v>
      </c>
      <c r="R258" s="27" t="s">
        <v>527</v>
      </c>
    </row>
    <row r="259" spans="3:18">
      <c r="C259" s="9">
        <v>202000366</v>
      </c>
      <c r="D259" s="8">
        <v>9</v>
      </c>
      <c r="E259" s="8">
        <v>0</v>
      </c>
      <c r="F259" s="8">
        <v>0</v>
      </c>
      <c r="G259" s="9">
        <v>15</v>
      </c>
      <c r="H259" s="10">
        <v>43938.691874999997</v>
      </c>
      <c r="I259" s="10">
        <v>43938.751840277779</v>
      </c>
      <c r="J259" s="11">
        <v>1.44</v>
      </c>
      <c r="K259" s="9">
        <v>26</v>
      </c>
      <c r="L259" s="9" t="s">
        <v>4</v>
      </c>
      <c r="M259" s="8">
        <v>7308</v>
      </c>
      <c r="N259" s="8" t="s">
        <v>50</v>
      </c>
      <c r="O259" s="8" t="s">
        <v>275</v>
      </c>
      <c r="P259" s="8">
        <v>313669.33600000001</v>
      </c>
      <c r="Q259" s="12">
        <v>6136949.0669999998</v>
      </c>
      <c r="R259" s="27" t="s">
        <v>592</v>
      </c>
    </row>
    <row r="260" spans="3:18">
      <c r="C260" s="9">
        <v>202000474</v>
      </c>
      <c r="D260" s="8">
        <v>9</v>
      </c>
      <c r="E260" s="8">
        <v>0</v>
      </c>
      <c r="F260" s="8">
        <v>0</v>
      </c>
      <c r="G260" s="9">
        <v>19</v>
      </c>
      <c r="H260" s="10">
        <v>43960.52239583333</v>
      </c>
      <c r="I260" s="10">
        <v>43960.541666666664</v>
      </c>
      <c r="J260" s="11">
        <v>0.46</v>
      </c>
      <c r="K260" s="9">
        <v>26</v>
      </c>
      <c r="L260" s="9" t="s">
        <v>4</v>
      </c>
      <c r="M260" s="8">
        <v>7308</v>
      </c>
      <c r="N260" s="8" t="s">
        <v>50</v>
      </c>
      <c r="O260" s="8" t="s">
        <v>275</v>
      </c>
      <c r="P260" s="8">
        <v>312649.59700000001</v>
      </c>
      <c r="Q260" s="12">
        <v>6138979.7640000004</v>
      </c>
      <c r="R260" s="27" t="s">
        <v>607</v>
      </c>
    </row>
    <row r="261" spans="3:18">
      <c r="C261" s="9">
        <v>202000577</v>
      </c>
      <c r="D261" s="8">
        <v>9</v>
      </c>
      <c r="E261" s="8">
        <v>0</v>
      </c>
      <c r="F261" s="8">
        <v>0</v>
      </c>
      <c r="G261" s="9">
        <v>7</v>
      </c>
      <c r="H261" s="10">
        <v>43973.523854166669</v>
      </c>
      <c r="I261" s="10">
        <v>43973.550034722219</v>
      </c>
      <c r="J261" s="11">
        <v>0.63</v>
      </c>
      <c r="K261" s="9">
        <v>26</v>
      </c>
      <c r="L261" s="9" t="s">
        <v>4</v>
      </c>
      <c r="M261" s="8">
        <v>7308</v>
      </c>
      <c r="N261" s="8" t="s">
        <v>50</v>
      </c>
      <c r="O261" s="8" t="s">
        <v>275</v>
      </c>
      <c r="P261" s="8">
        <v>306236.81699999998</v>
      </c>
      <c r="Q261" s="12">
        <v>6141086.5209999997</v>
      </c>
      <c r="R261" s="27" t="s">
        <v>622</v>
      </c>
    </row>
    <row r="262" spans="3:18">
      <c r="C262" s="9">
        <v>202000848</v>
      </c>
      <c r="D262" s="8">
        <v>9</v>
      </c>
      <c r="E262" s="8">
        <v>0</v>
      </c>
      <c r="F262" s="8">
        <v>0</v>
      </c>
      <c r="G262" s="9">
        <v>12</v>
      </c>
      <c r="H262" s="10">
        <v>44005.890590277777</v>
      </c>
      <c r="I262" s="10">
        <v>44005.944293981483</v>
      </c>
      <c r="J262" s="11">
        <v>1.29</v>
      </c>
      <c r="K262" s="9">
        <v>26</v>
      </c>
      <c r="L262" s="9" t="s">
        <v>4</v>
      </c>
      <c r="M262" s="8">
        <v>7308</v>
      </c>
      <c r="N262" s="8" t="s">
        <v>50</v>
      </c>
      <c r="O262" s="8" t="s">
        <v>275</v>
      </c>
      <c r="P262" s="8">
        <v>315970.576</v>
      </c>
      <c r="Q262" s="12">
        <v>6136615.926</v>
      </c>
      <c r="R262" s="27" t="s">
        <v>655</v>
      </c>
    </row>
    <row r="263" spans="3:18">
      <c r="C263" s="9">
        <v>202000932</v>
      </c>
      <c r="D263" s="8">
        <v>9</v>
      </c>
      <c r="E263" s="8">
        <v>1</v>
      </c>
      <c r="F263" s="8">
        <v>35</v>
      </c>
      <c r="G263" s="9">
        <v>53</v>
      </c>
      <c r="H263" s="10">
        <v>44012.663981481484</v>
      </c>
      <c r="I263" s="10">
        <v>44012.717662037037</v>
      </c>
      <c r="J263" s="11">
        <v>1.29</v>
      </c>
      <c r="K263" s="9">
        <v>26</v>
      </c>
      <c r="L263" s="9" t="s">
        <v>4</v>
      </c>
      <c r="M263" s="8">
        <v>7308</v>
      </c>
      <c r="N263" s="8" t="s">
        <v>50</v>
      </c>
      <c r="O263" s="8" t="s">
        <v>51</v>
      </c>
      <c r="P263" s="8">
        <v>311235.266</v>
      </c>
      <c r="Q263" s="12">
        <v>6140040.4230000004</v>
      </c>
      <c r="R263" s="27" t="s">
        <v>668</v>
      </c>
    </row>
    <row r="264" spans="3:18">
      <c r="C264" s="9">
        <v>202000943</v>
      </c>
      <c r="D264" s="8">
        <v>9</v>
      </c>
      <c r="E264" s="8">
        <v>0</v>
      </c>
      <c r="F264" s="8">
        <v>0</v>
      </c>
      <c r="G264" s="9">
        <v>53</v>
      </c>
      <c r="H264" s="10">
        <v>44013.833171296297</v>
      </c>
      <c r="I264" s="10">
        <v>44013.906307870369</v>
      </c>
      <c r="J264" s="11">
        <v>1.76</v>
      </c>
      <c r="K264" s="9">
        <v>26</v>
      </c>
      <c r="L264" s="9" t="s">
        <v>4</v>
      </c>
      <c r="M264" s="8">
        <v>7308</v>
      </c>
      <c r="N264" s="8" t="s">
        <v>50</v>
      </c>
      <c r="O264" s="8" t="s">
        <v>275</v>
      </c>
      <c r="P264" s="8">
        <v>311235.266</v>
      </c>
      <c r="Q264" s="12">
        <v>6140040.4230000004</v>
      </c>
      <c r="R264" s="27" t="s">
        <v>669</v>
      </c>
    </row>
    <row r="265" spans="3:18">
      <c r="C265" s="9">
        <v>202000946</v>
      </c>
      <c r="D265" s="8">
        <v>9</v>
      </c>
      <c r="E265" s="8">
        <v>0</v>
      </c>
      <c r="F265" s="8">
        <v>0</v>
      </c>
      <c r="G265" s="9">
        <v>54</v>
      </c>
      <c r="H265" s="10">
        <v>44014.462777777779</v>
      </c>
      <c r="I265" s="10">
        <v>44014.581053240741</v>
      </c>
      <c r="J265" s="11">
        <v>2.84</v>
      </c>
      <c r="K265" s="9">
        <v>26</v>
      </c>
      <c r="L265" s="9" t="s">
        <v>4</v>
      </c>
      <c r="M265" s="8">
        <v>7308</v>
      </c>
      <c r="N265" s="8" t="s">
        <v>50</v>
      </c>
      <c r="O265" s="8" t="s">
        <v>275</v>
      </c>
      <c r="P265" s="8">
        <v>311235.266</v>
      </c>
      <c r="Q265" s="12">
        <v>6140040.4230000004</v>
      </c>
      <c r="R265" s="27" t="s">
        <v>670</v>
      </c>
    </row>
    <row r="266" spans="3:18">
      <c r="C266" s="9">
        <v>202001095</v>
      </c>
      <c r="D266" s="8">
        <v>9</v>
      </c>
      <c r="E266" s="8">
        <v>0</v>
      </c>
      <c r="F266" s="8">
        <v>0</v>
      </c>
      <c r="G266" s="9">
        <v>54</v>
      </c>
      <c r="H266" s="10">
        <v>44040.789918981478</v>
      </c>
      <c r="I266" s="10">
        <v>44040.837858796294</v>
      </c>
      <c r="J266" s="11">
        <v>1.1499999999999999</v>
      </c>
      <c r="K266" s="9">
        <v>26</v>
      </c>
      <c r="L266" s="9" t="s">
        <v>4</v>
      </c>
      <c r="M266" s="8">
        <v>7308</v>
      </c>
      <c r="N266" s="8" t="s">
        <v>50</v>
      </c>
      <c r="O266" s="8" t="s">
        <v>275</v>
      </c>
      <c r="P266" s="8">
        <v>311235.266</v>
      </c>
      <c r="Q266" s="12">
        <v>6140040.4230000004</v>
      </c>
      <c r="R266" s="27" t="s">
        <v>691</v>
      </c>
    </row>
    <row r="267" spans="3:18">
      <c r="C267" s="9">
        <v>202001406</v>
      </c>
      <c r="D267" s="8">
        <v>9</v>
      </c>
      <c r="E267" s="8">
        <v>0</v>
      </c>
      <c r="F267" s="8">
        <v>0</v>
      </c>
      <c r="G267" s="9">
        <v>3</v>
      </c>
      <c r="H267" s="10">
        <v>44108.590891203705</v>
      </c>
      <c r="I267" s="10">
        <v>44108.615127314813</v>
      </c>
      <c r="J267" s="11">
        <v>0.57999999999999996</v>
      </c>
      <c r="K267" s="9">
        <v>26</v>
      </c>
      <c r="L267" s="9" t="s">
        <v>4</v>
      </c>
      <c r="M267" s="8">
        <v>7308</v>
      </c>
      <c r="N267" s="8" t="s">
        <v>50</v>
      </c>
      <c r="O267" s="8" t="s">
        <v>275</v>
      </c>
      <c r="P267" s="8">
        <v>305349.109</v>
      </c>
      <c r="Q267" s="12">
        <v>6140221.7889999999</v>
      </c>
      <c r="R267" s="27" t="s">
        <v>721</v>
      </c>
    </row>
    <row r="268" spans="3:18">
      <c r="C268" s="9">
        <v>202101879</v>
      </c>
      <c r="D268" s="8">
        <v>9</v>
      </c>
      <c r="E268" s="8">
        <v>0</v>
      </c>
      <c r="F268" s="8">
        <v>0</v>
      </c>
      <c r="G268" s="9">
        <v>60</v>
      </c>
      <c r="H268" s="10">
        <v>44551.581111111111</v>
      </c>
      <c r="I268" s="10">
        <v>44551.637245370373</v>
      </c>
      <c r="J268" s="11">
        <v>1.35</v>
      </c>
      <c r="K268" s="9">
        <v>26</v>
      </c>
      <c r="L268" s="9" t="s">
        <v>4</v>
      </c>
      <c r="M268" s="8">
        <v>7308</v>
      </c>
      <c r="N268" s="8" t="s">
        <v>50</v>
      </c>
      <c r="O268" s="8" t="s">
        <v>275</v>
      </c>
      <c r="P268" s="8">
        <v>307030.67680000002</v>
      </c>
      <c r="Q268" s="12">
        <v>6136578.7801000001</v>
      </c>
      <c r="R268" s="27" t="s">
        <v>957</v>
      </c>
    </row>
    <row r="269" spans="3:18">
      <c r="C269" s="8">
        <v>202200033</v>
      </c>
      <c r="D269" s="8">
        <v>9</v>
      </c>
      <c r="E269" s="8">
        <v>0</v>
      </c>
      <c r="F269" s="8">
        <v>0</v>
      </c>
      <c r="G269" s="9">
        <v>3</v>
      </c>
      <c r="H269" s="10">
        <v>44568.444108796299</v>
      </c>
      <c r="I269" s="10">
        <v>44568.510787037034</v>
      </c>
      <c r="J269" s="11">
        <v>1.6</v>
      </c>
      <c r="K269" s="9">
        <v>26</v>
      </c>
      <c r="L269" s="9" t="s">
        <v>4</v>
      </c>
      <c r="M269" s="8">
        <v>7308</v>
      </c>
      <c r="N269" s="8" t="s">
        <v>50</v>
      </c>
      <c r="O269" s="8" t="s">
        <v>275</v>
      </c>
      <c r="P269" s="8">
        <v>326944.53689018002</v>
      </c>
      <c r="Q269" s="12">
        <v>6127893.2190360297</v>
      </c>
      <c r="R269" s="27" t="s">
        <v>969</v>
      </c>
    </row>
    <row r="270" spans="3:18">
      <c r="C270" s="8">
        <v>202200949</v>
      </c>
      <c r="D270" s="8">
        <v>9</v>
      </c>
      <c r="E270" s="8">
        <v>0</v>
      </c>
      <c r="F270" s="8">
        <v>0</v>
      </c>
      <c r="G270" s="9">
        <v>18</v>
      </c>
      <c r="H270" s="10">
        <v>44712.330625000002</v>
      </c>
      <c r="I270" s="10">
        <v>44712.374247685184</v>
      </c>
      <c r="J270" s="11">
        <v>1.05</v>
      </c>
      <c r="K270" s="9">
        <v>26</v>
      </c>
      <c r="L270" s="9" t="s">
        <v>4</v>
      </c>
      <c r="M270" s="8">
        <v>7308</v>
      </c>
      <c r="N270" s="8" t="s">
        <v>50</v>
      </c>
      <c r="O270" s="8" t="s">
        <v>275</v>
      </c>
      <c r="P270" s="8">
        <v>308195.8</v>
      </c>
      <c r="Q270" s="12">
        <v>6139145.591</v>
      </c>
      <c r="R270" s="27" t="s">
        <v>1088</v>
      </c>
    </row>
    <row r="271" spans="3:18">
      <c r="C271" s="8">
        <v>202200964</v>
      </c>
      <c r="D271" s="8">
        <v>9</v>
      </c>
      <c r="E271" s="8">
        <v>0</v>
      </c>
      <c r="F271" s="8">
        <v>0</v>
      </c>
      <c r="G271" s="9">
        <v>17</v>
      </c>
      <c r="H271" s="10">
        <v>44712.835497685184</v>
      </c>
      <c r="I271" s="10">
        <v>44712.876956018517</v>
      </c>
      <c r="J271" s="11">
        <v>1</v>
      </c>
      <c r="K271" s="9">
        <v>26</v>
      </c>
      <c r="L271" s="9" t="s">
        <v>4</v>
      </c>
      <c r="M271" s="8">
        <v>7308</v>
      </c>
      <c r="N271" s="8" t="s">
        <v>50</v>
      </c>
      <c r="O271" s="8" t="s">
        <v>275</v>
      </c>
      <c r="P271" s="8">
        <v>305056.87800000003</v>
      </c>
      <c r="Q271" s="12">
        <v>6137564.6660000002</v>
      </c>
      <c r="R271" s="27" t="s">
        <v>1091</v>
      </c>
    </row>
    <row r="272" spans="3:18">
      <c r="C272" s="8">
        <v>202201591</v>
      </c>
      <c r="D272" s="8">
        <v>9</v>
      </c>
      <c r="E272" s="8">
        <v>0</v>
      </c>
      <c r="F272" s="8">
        <v>0</v>
      </c>
      <c r="G272" s="9">
        <v>48</v>
      </c>
      <c r="H272" s="10">
        <v>44825.578472222223</v>
      </c>
      <c r="I272" s="10">
        <v>44825.645833333336</v>
      </c>
      <c r="J272" s="11">
        <v>1.62</v>
      </c>
      <c r="K272" s="9">
        <v>26</v>
      </c>
      <c r="L272" s="9" t="s">
        <v>4</v>
      </c>
      <c r="M272" s="8">
        <v>7308</v>
      </c>
      <c r="N272" s="8" t="s">
        <v>50</v>
      </c>
      <c r="O272" s="8" t="s">
        <v>275</v>
      </c>
      <c r="P272" s="8">
        <v>314107.75280000002</v>
      </c>
      <c r="Q272" s="12">
        <v>6134132.2441999996</v>
      </c>
      <c r="R272" s="27" t="s">
        <v>1155</v>
      </c>
    </row>
    <row r="273" spans="3:18">
      <c r="C273" s="8">
        <v>202300712</v>
      </c>
      <c r="D273" s="8">
        <v>9</v>
      </c>
      <c r="E273" s="8">
        <v>0</v>
      </c>
      <c r="F273" s="8">
        <v>0</v>
      </c>
      <c r="G273" s="9">
        <v>54</v>
      </c>
      <c r="H273" s="10">
        <v>45075.816712962966</v>
      </c>
      <c r="I273" s="10">
        <v>45075.905405092592</v>
      </c>
      <c r="J273" s="11">
        <v>2.13</v>
      </c>
      <c r="K273" s="9">
        <v>26</v>
      </c>
      <c r="L273" s="9" t="s">
        <v>4</v>
      </c>
      <c r="M273" s="8">
        <v>7308</v>
      </c>
      <c r="N273" s="8" t="s">
        <v>50</v>
      </c>
      <c r="O273" s="8" t="s">
        <v>275</v>
      </c>
      <c r="P273" s="8"/>
      <c r="Q273" s="12"/>
      <c r="R273" s="27" t="s">
        <v>1253</v>
      </c>
    </row>
    <row r="274" spans="3:18">
      <c r="C274" s="8">
        <v>202300759</v>
      </c>
      <c r="D274" s="8">
        <v>9</v>
      </c>
      <c r="E274" s="8">
        <v>0</v>
      </c>
      <c r="F274" s="8">
        <v>0</v>
      </c>
      <c r="G274" s="9">
        <v>12</v>
      </c>
      <c r="H274" s="10">
        <v>45085.741655092592</v>
      </c>
      <c r="I274" s="10">
        <v>45085.775625000002</v>
      </c>
      <c r="J274" s="11">
        <v>0.82</v>
      </c>
      <c r="K274" s="9">
        <v>26</v>
      </c>
      <c r="L274" s="9" t="s">
        <v>4</v>
      </c>
      <c r="M274" s="8">
        <v>7308</v>
      </c>
      <c r="N274" s="8" t="s">
        <v>50</v>
      </c>
      <c r="O274" s="8" t="s">
        <v>275</v>
      </c>
      <c r="P274" s="8"/>
      <c r="Q274" s="12"/>
      <c r="R274" s="27" t="s">
        <v>1260</v>
      </c>
    </row>
    <row r="275" spans="3:18">
      <c r="C275" s="8">
        <v>202300794</v>
      </c>
      <c r="D275" s="8">
        <v>9</v>
      </c>
      <c r="E275" s="8">
        <v>0</v>
      </c>
      <c r="F275" s="8">
        <v>0</v>
      </c>
      <c r="G275" s="9">
        <v>63</v>
      </c>
      <c r="H275" s="10">
        <v>45089.775000000001</v>
      </c>
      <c r="I275" s="10">
        <v>45089.835682870369</v>
      </c>
      <c r="J275" s="11">
        <v>1.46</v>
      </c>
      <c r="K275" s="9">
        <v>26</v>
      </c>
      <c r="L275" s="9" t="s">
        <v>4</v>
      </c>
      <c r="M275" s="8">
        <v>7308</v>
      </c>
      <c r="N275" s="8" t="s">
        <v>50</v>
      </c>
      <c r="O275" s="8" t="s">
        <v>275</v>
      </c>
      <c r="P275" s="8"/>
      <c r="Q275" s="12"/>
      <c r="R275" s="27" t="s">
        <v>1266</v>
      </c>
    </row>
    <row r="276" spans="3:18">
      <c r="C276" s="8">
        <v>202300805</v>
      </c>
      <c r="D276" s="8">
        <v>9</v>
      </c>
      <c r="E276" s="8">
        <v>0</v>
      </c>
      <c r="F276" s="8">
        <v>0</v>
      </c>
      <c r="G276" s="9">
        <v>35</v>
      </c>
      <c r="H276" s="10">
        <v>45090.885046296295</v>
      </c>
      <c r="I276" s="10">
        <v>45090.928333333337</v>
      </c>
      <c r="J276" s="11">
        <v>1.04</v>
      </c>
      <c r="K276" s="9">
        <v>26</v>
      </c>
      <c r="L276" s="9" t="s">
        <v>4</v>
      </c>
      <c r="M276" s="8">
        <v>7308</v>
      </c>
      <c r="N276" s="8" t="s">
        <v>50</v>
      </c>
      <c r="O276" s="8" t="s">
        <v>275</v>
      </c>
      <c r="P276" s="8"/>
      <c r="Q276" s="12"/>
      <c r="R276" s="27" t="s">
        <v>1268</v>
      </c>
    </row>
    <row r="277" spans="3:18">
      <c r="C277" s="8">
        <v>202400090</v>
      </c>
      <c r="D277" s="8">
        <v>9</v>
      </c>
      <c r="E277" s="8">
        <v>0</v>
      </c>
      <c r="F277" s="8">
        <v>0</v>
      </c>
      <c r="G277" s="9">
        <v>36</v>
      </c>
      <c r="H277" s="10">
        <v>45312.728171296294</v>
      </c>
      <c r="I277" s="10">
        <v>45312.79582175926</v>
      </c>
      <c r="J277" s="11">
        <v>1.62</v>
      </c>
      <c r="K277" s="9">
        <v>26</v>
      </c>
      <c r="L277" s="9" t="s">
        <v>4</v>
      </c>
      <c r="M277" s="8">
        <v>7308</v>
      </c>
      <c r="N277" s="8" t="s">
        <v>50</v>
      </c>
      <c r="O277" s="8" t="s">
        <v>275</v>
      </c>
      <c r="P277" s="8"/>
      <c r="Q277" s="12"/>
      <c r="R277" s="27" t="s">
        <v>1380</v>
      </c>
    </row>
    <row r="278" spans="3:18">
      <c r="C278" s="8">
        <v>202400106</v>
      </c>
      <c r="D278" s="8">
        <v>9</v>
      </c>
      <c r="E278" s="8">
        <v>0</v>
      </c>
      <c r="F278" s="8">
        <v>0</v>
      </c>
      <c r="G278" s="9">
        <v>36</v>
      </c>
      <c r="H278" s="10">
        <v>45315.710543981484</v>
      </c>
      <c r="I278" s="10">
        <v>45315.776689814818</v>
      </c>
      <c r="J278" s="11">
        <v>1.59</v>
      </c>
      <c r="K278" s="9">
        <v>26</v>
      </c>
      <c r="L278" s="9" t="s">
        <v>4</v>
      </c>
      <c r="M278" s="8">
        <v>7308</v>
      </c>
      <c r="N278" s="8" t="s">
        <v>50</v>
      </c>
      <c r="O278" s="8" t="s">
        <v>275</v>
      </c>
      <c r="P278" s="8"/>
      <c r="Q278" s="12"/>
      <c r="R278" s="27" t="s">
        <v>1382</v>
      </c>
    </row>
    <row r="279" spans="3:18">
      <c r="C279" s="8">
        <v>202400716</v>
      </c>
      <c r="D279" s="8">
        <v>9</v>
      </c>
      <c r="E279" s="8">
        <v>0</v>
      </c>
      <c r="F279" s="8">
        <v>0</v>
      </c>
      <c r="G279" s="9">
        <v>58</v>
      </c>
      <c r="H279" s="10">
        <v>45424.992326388892</v>
      </c>
      <c r="I279" s="10">
        <v>45425.102337962962</v>
      </c>
      <c r="J279" s="11">
        <v>2.64</v>
      </c>
      <c r="K279" s="9">
        <v>26</v>
      </c>
      <c r="L279" s="9" t="s">
        <v>4</v>
      </c>
      <c r="M279" s="8">
        <v>7308</v>
      </c>
      <c r="N279" s="8" t="s">
        <v>50</v>
      </c>
      <c r="O279" s="8" t="s">
        <v>275</v>
      </c>
      <c r="P279" s="8"/>
      <c r="Q279" s="12"/>
      <c r="R279" s="27" t="s">
        <v>1421</v>
      </c>
    </row>
    <row r="280" spans="3:18">
      <c r="C280" s="8">
        <v>202200543</v>
      </c>
      <c r="D280" s="8">
        <v>9</v>
      </c>
      <c r="E280" s="8">
        <v>0</v>
      </c>
      <c r="F280" s="8">
        <v>0</v>
      </c>
      <c r="G280" s="9">
        <v>46</v>
      </c>
      <c r="H280" s="10">
        <v>44665.51835648148</v>
      </c>
      <c r="I280" s="10">
        <v>44665.541666666664</v>
      </c>
      <c r="J280" s="11">
        <v>0.56000000000000005</v>
      </c>
      <c r="K280" s="9">
        <v>28</v>
      </c>
      <c r="L280" s="9" t="s">
        <v>4</v>
      </c>
      <c r="M280" s="8">
        <v>7308</v>
      </c>
      <c r="N280" s="8" t="s">
        <v>50</v>
      </c>
      <c r="O280" s="8" t="s">
        <v>275</v>
      </c>
      <c r="P280" s="8">
        <v>314107.75280000002</v>
      </c>
      <c r="Q280" s="12">
        <v>6134132.2441999996</v>
      </c>
      <c r="R280" s="27" t="s">
        <v>1048</v>
      </c>
    </row>
    <row r="281" spans="3:18">
      <c r="C281" s="8">
        <v>201801728</v>
      </c>
      <c r="D281" s="8">
        <v>9</v>
      </c>
      <c r="E281" s="8">
        <v>18</v>
      </c>
      <c r="F281" s="8">
        <v>545</v>
      </c>
      <c r="G281" s="9">
        <v>368</v>
      </c>
      <c r="H281" s="10">
        <v>43454.584490740701</v>
      </c>
      <c r="I281" s="10">
        <v>43454.7024537037</v>
      </c>
      <c r="J281" s="39">
        <v>2.8311111111111109</v>
      </c>
      <c r="K281" s="9">
        <v>29</v>
      </c>
      <c r="L281" s="9" t="s">
        <v>4</v>
      </c>
      <c r="M281" s="9">
        <v>7306</v>
      </c>
      <c r="N281" s="8" t="s">
        <v>60</v>
      </c>
      <c r="O281" s="8" t="s">
        <v>51</v>
      </c>
      <c r="P281" s="12">
        <v>329697.978</v>
      </c>
      <c r="Q281" s="27">
        <v>6126412.8080000002</v>
      </c>
      <c r="R281" s="27" t="s">
        <v>317</v>
      </c>
    </row>
    <row r="282" spans="3:18">
      <c r="C282" s="9">
        <v>201900199</v>
      </c>
      <c r="D282" s="8">
        <v>9</v>
      </c>
      <c r="E282" s="8">
        <v>7</v>
      </c>
      <c r="F282" s="8">
        <v>555</v>
      </c>
      <c r="G282" s="9">
        <v>102</v>
      </c>
      <c r="H282" s="10">
        <v>43505.712187500001</v>
      </c>
      <c r="I282" s="10">
        <v>43505.760613425926</v>
      </c>
      <c r="J282" s="11">
        <v>1.1599999999999999</v>
      </c>
      <c r="K282" s="9">
        <v>29</v>
      </c>
      <c r="L282" s="9" t="s">
        <v>4</v>
      </c>
      <c r="M282" s="8">
        <v>7308</v>
      </c>
      <c r="N282" s="8" t="s">
        <v>50</v>
      </c>
      <c r="O282" s="8" t="s">
        <v>51</v>
      </c>
      <c r="P282" s="8">
        <v>310073.88299999997</v>
      </c>
      <c r="Q282" s="12">
        <v>6140492.3059999999</v>
      </c>
      <c r="R282" s="27" t="s">
        <v>370</v>
      </c>
    </row>
    <row r="283" spans="3:18">
      <c r="C283" s="9">
        <v>201900199</v>
      </c>
      <c r="D283" s="8">
        <v>9</v>
      </c>
      <c r="E283" s="8">
        <v>6</v>
      </c>
      <c r="F283" s="8">
        <v>110</v>
      </c>
      <c r="G283" s="9">
        <v>92</v>
      </c>
      <c r="H283" s="10">
        <v>43505.712187500001</v>
      </c>
      <c r="I283" s="10">
        <v>43505.769421296296</v>
      </c>
      <c r="J283" s="11">
        <v>1.37</v>
      </c>
      <c r="K283" s="9">
        <v>29</v>
      </c>
      <c r="L283" s="9" t="s">
        <v>4</v>
      </c>
      <c r="M283" s="8">
        <v>7308</v>
      </c>
      <c r="N283" s="8" t="s">
        <v>50</v>
      </c>
      <c r="O283" s="8" t="s">
        <v>51</v>
      </c>
      <c r="P283" s="8">
        <v>310073.88299999997</v>
      </c>
      <c r="Q283" s="12">
        <v>6140492.3059999999</v>
      </c>
      <c r="R283" s="27" t="s">
        <v>370</v>
      </c>
    </row>
    <row r="284" spans="3:18">
      <c r="C284" s="8">
        <v>202200523</v>
      </c>
      <c r="D284" s="8">
        <v>9</v>
      </c>
      <c r="E284" s="8">
        <v>20</v>
      </c>
      <c r="F284" s="8">
        <v>607</v>
      </c>
      <c r="G284" s="9">
        <v>465</v>
      </c>
      <c r="H284" s="10">
        <v>44663.950891203705</v>
      </c>
      <c r="I284" s="10">
        <v>44663.975474537037</v>
      </c>
      <c r="J284" s="11">
        <v>0.59</v>
      </c>
      <c r="K284" s="9">
        <v>29</v>
      </c>
      <c r="L284" s="9" t="s">
        <v>4</v>
      </c>
      <c r="M284" s="8">
        <v>7308</v>
      </c>
      <c r="N284" s="8" t="s">
        <v>50</v>
      </c>
      <c r="O284" s="8" t="s">
        <v>51</v>
      </c>
      <c r="P284" s="8">
        <v>306876.51899999997</v>
      </c>
      <c r="Q284" s="12">
        <v>6136633.5080000004</v>
      </c>
      <c r="R284" s="27" t="s">
        <v>1043</v>
      </c>
    </row>
    <row r="285" spans="3:18">
      <c r="C285" s="8">
        <v>202200523</v>
      </c>
      <c r="D285" s="8">
        <v>9</v>
      </c>
      <c r="E285" s="8">
        <v>4</v>
      </c>
      <c r="F285" s="8">
        <v>260</v>
      </c>
      <c r="G285" s="9">
        <v>7</v>
      </c>
      <c r="H285" s="10">
        <v>44663.950891203705</v>
      </c>
      <c r="I285" s="10">
        <v>44664.01326388889</v>
      </c>
      <c r="J285" s="11">
        <v>1.5</v>
      </c>
      <c r="K285" s="9">
        <v>29</v>
      </c>
      <c r="L285" s="9" t="s">
        <v>4</v>
      </c>
      <c r="M285" s="8">
        <v>7308</v>
      </c>
      <c r="N285" s="8" t="s">
        <v>50</v>
      </c>
      <c r="O285" s="8" t="s">
        <v>51</v>
      </c>
      <c r="P285" s="8">
        <v>306876.51899999997</v>
      </c>
      <c r="Q285" s="12">
        <v>6136633.5080000004</v>
      </c>
      <c r="R285" s="27" t="s">
        <v>1043</v>
      </c>
    </row>
    <row r="286" spans="3:18">
      <c r="C286" s="9">
        <v>202001802</v>
      </c>
      <c r="D286" s="8">
        <v>9</v>
      </c>
      <c r="E286" s="8">
        <v>7</v>
      </c>
      <c r="F286" s="8">
        <v>86</v>
      </c>
      <c r="G286" s="9">
        <v>29</v>
      </c>
      <c r="H286" s="10">
        <v>44195.854247685187</v>
      </c>
      <c r="I286" s="10">
        <v>44195.912592592591</v>
      </c>
      <c r="J286" s="11">
        <v>1.4</v>
      </c>
      <c r="K286" s="9">
        <v>30</v>
      </c>
      <c r="L286" s="9" t="s">
        <v>4</v>
      </c>
      <c r="M286" s="8">
        <v>7306</v>
      </c>
      <c r="N286" s="8" t="s">
        <v>60</v>
      </c>
      <c r="O286" s="8" t="s">
        <v>51</v>
      </c>
      <c r="P286" s="8">
        <v>329375.321</v>
      </c>
      <c r="Q286" s="12">
        <v>6126642.8569999998</v>
      </c>
      <c r="R286" s="27" t="s">
        <v>761</v>
      </c>
    </row>
    <row r="287" spans="3:18">
      <c r="C287" s="9">
        <v>202100898</v>
      </c>
      <c r="D287" s="8">
        <v>9</v>
      </c>
      <c r="E287" s="8">
        <v>0</v>
      </c>
      <c r="F287" s="8">
        <v>0</v>
      </c>
      <c r="G287" s="9">
        <v>13</v>
      </c>
      <c r="H287" s="10">
        <v>44376.61446759259</v>
      </c>
      <c r="I287" s="10">
        <v>44376.694988425923</v>
      </c>
      <c r="J287" s="11">
        <v>1.93</v>
      </c>
      <c r="K287" s="9">
        <v>30</v>
      </c>
      <c r="L287" s="9" t="s">
        <v>4</v>
      </c>
      <c r="M287" s="8">
        <v>7306</v>
      </c>
      <c r="N287" s="8" t="s">
        <v>60</v>
      </c>
      <c r="O287" s="8" t="s">
        <v>275</v>
      </c>
      <c r="P287" s="8">
        <v>327588.35738</v>
      </c>
      <c r="Q287" s="12">
        <v>6127035.80527802</v>
      </c>
      <c r="R287" s="27" t="s">
        <v>846</v>
      </c>
    </row>
    <row r="288" spans="3:18">
      <c r="C288" s="9">
        <v>202101060</v>
      </c>
      <c r="D288" s="8">
        <v>9</v>
      </c>
      <c r="E288" s="8">
        <v>0</v>
      </c>
      <c r="F288" s="8">
        <v>0</v>
      </c>
      <c r="G288" s="9">
        <v>58</v>
      </c>
      <c r="H288" s="10">
        <v>44394.784791666665</v>
      </c>
      <c r="I288" s="10">
        <v>44394.881678240738</v>
      </c>
      <c r="J288" s="11">
        <v>2.33</v>
      </c>
      <c r="K288" s="9">
        <v>30</v>
      </c>
      <c r="L288" s="9" t="s">
        <v>4</v>
      </c>
      <c r="M288" s="8">
        <v>7306</v>
      </c>
      <c r="N288" s="8" t="s">
        <v>60</v>
      </c>
      <c r="O288" s="8" t="s">
        <v>275</v>
      </c>
      <c r="P288" s="8">
        <v>334507.59700000001</v>
      </c>
      <c r="Q288" s="12">
        <v>6125569.8619999997</v>
      </c>
      <c r="R288" s="27" t="s">
        <v>867</v>
      </c>
    </row>
    <row r="289" spans="3:18">
      <c r="C289" s="8">
        <v>202200087</v>
      </c>
      <c r="D289" s="8">
        <v>9</v>
      </c>
      <c r="E289" s="8">
        <v>3</v>
      </c>
      <c r="F289" s="8">
        <v>35</v>
      </c>
      <c r="G289" s="9">
        <v>12</v>
      </c>
      <c r="H289" s="10">
        <v>44575.485312500001</v>
      </c>
      <c r="I289" s="10">
        <v>44575.583703703705</v>
      </c>
      <c r="J289" s="11">
        <v>2.36</v>
      </c>
      <c r="K289" s="9">
        <v>30</v>
      </c>
      <c r="L289" s="9" t="s">
        <v>4</v>
      </c>
      <c r="M289" s="8">
        <v>7306</v>
      </c>
      <c r="N289" s="8" t="s">
        <v>60</v>
      </c>
      <c r="O289" s="8" t="s">
        <v>51</v>
      </c>
      <c r="P289" s="8">
        <v>331750.7586</v>
      </c>
      <c r="Q289" s="12">
        <v>6125040.8529000003</v>
      </c>
      <c r="R289" s="27" t="s">
        <v>976</v>
      </c>
    </row>
    <row r="290" spans="3:18">
      <c r="C290" s="8">
        <v>202301276</v>
      </c>
      <c r="D290" s="8">
        <v>9</v>
      </c>
      <c r="E290" s="8">
        <v>5</v>
      </c>
      <c r="F290" s="8">
        <v>56</v>
      </c>
      <c r="G290" s="9">
        <v>15</v>
      </c>
      <c r="H290" s="10">
        <v>45158.74417824074</v>
      </c>
      <c r="I290" s="10">
        <v>45158.80810185185</v>
      </c>
      <c r="J290" s="11">
        <v>1.53</v>
      </c>
      <c r="K290" s="9">
        <v>30</v>
      </c>
      <c r="L290" s="9" t="s">
        <v>4</v>
      </c>
      <c r="M290" s="8">
        <v>7306</v>
      </c>
      <c r="N290" s="8" t="s">
        <v>60</v>
      </c>
      <c r="O290" s="8" t="s">
        <v>51</v>
      </c>
      <c r="P290" s="8"/>
      <c r="Q290" s="12"/>
      <c r="R290" s="27" t="s">
        <v>1307</v>
      </c>
    </row>
    <row r="291" spans="3:18">
      <c r="C291" s="8">
        <v>202400538</v>
      </c>
      <c r="D291" s="8">
        <v>9</v>
      </c>
      <c r="E291" s="8">
        <v>0</v>
      </c>
      <c r="F291" s="8">
        <v>0</v>
      </c>
      <c r="G291" s="9">
        <v>59</v>
      </c>
      <c r="H291" s="10">
        <v>45404.692777777775</v>
      </c>
      <c r="I291" s="10">
        <v>45404.731307870374</v>
      </c>
      <c r="J291" s="11">
        <v>0.92</v>
      </c>
      <c r="K291" s="9">
        <v>30</v>
      </c>
      <c r="L291" s="9" t="s">
        <v>4</v>
      </c>
      <c r="M291" s="8">
        <v>7306</v>
      </c>
      <c r="N291" s="8" t="s">
        <v>60</v>
      </c>
      <c r="O291" s="8" t="s">
        <v>275</v>
      </c>
      <c r="P291" s="8"/>
      <c r="Q291" s="12"/>
      <c r="R291" s="27" t="s">
        <v>1408</v>
      </c>
    </row>
    <row r="292" spans="3:18">
      <c r="C292" s="8">
        <v>202400987</v>
      </c>
      <c r="D292" s="8">
        <v>9</v>
      </c>
      <c r="E292" s="8">
        <v>1</v>
      </c>
      <c r="F292" s="8">
        <v>75</v>
      </c>
      <c r="G292" s="9">
        <v>26</v>
      </c>
      <c r="H292" s="10">
        <v>45461.384131944447</v>
      </c>
      <c r="I292" s="10">
        <v>45461.463460648149</v>
      </c>
      <c r="J292" s="11">
        <v>1.9</v>
      </c>
      <c r="K292" s="9">
        <v>30</v>
      </c>
      <c r="L292" s="9" t="s">
        <v>4</v>
      </c>
      <c r="M292" s="8">
        <v>7306</v>
      </c>
      <c r="N292" s="8" t="s">
        <v>60</v>
      </c>
      <c r="O292" s="8" t="s">
        <v>51</v>
      </c>
      <c r="P292" s="8"/>
      <c r="Q292" s="12"/>
      <c r="R292" s="27" t="s">
        <v>1454</v>
      </c>
    </row>
    <row r="293" spans="3:18">
      <c r="C293" s="9">
        <v>201900784</v>
      </c>
      <c r="D293" s="8">
        <v>9</v>
      </c>
      <c r="E293" s="8">
        <v>48</v>
      </c>
      <c r="F293" s="8">
        <v>1353</v>
      </c>
      <c r="G293" s="9">
        <v>777</v>
      </c>
      <c r="H293" s="10">
        <v>43624.044004629628</v>
      </c>
      <c r="I293" s="10">
        <v>43624.06486111111</v>
      </c>
      <c r="J293" s="11">
        <v>0.5</v>
      </c>
      <c r="K293" s="9">
        <v>30</v>
      </c>
      <c r="L293" s="9" t="s">
        <v>4</v>
      </c>
      <c r="M293" s="8">
        <v>7308</v>
      </c>
      <c r="N293" s="8" t="s">
        <v>50</v>
      </c>
      <c r="O293" s="8" t="s">
        <v>51</v>
      </c>
      <c r="P293" s="8">
        <v>313329.56199999998</v>
      </c>
      <c r="Q293" s="12">
        <v>6134953.6090000002</v>
      </c>
      <c r="R293" s="27" t="s">
        <v>466</v>
      </c>
    </row>
    <row r="294" spans="3:18">
      <c r="C294" s="9">
        <v>201900951</v>
      </c>
      <c r="D294" s="8">
        <v>9</v>
      </c>
      <c r="E294" s="8">
        <v>0</v>
      </c>
      <c r="F294" s="8">
        <v>0</v>
      </c>
      <c r="G294" s="9">
        <v>28</v>
      </c>
      <c r="H294" s="10">
        <v>43658.628391203703</v>
      </c>
      <c r="I294" s="10">
        <v>43658.635960648149</v>
      </c>
      <c r="J294" s="11">
        <v>0.18</v>
      </c>
      <c r="K294" s="9">
        <v>30</v>
      </c>
      <c r="L294" s="9" t="s">
        <v>4</v>
      </c>
      <c r="M294" s="8">
        <v>7308</v>
      </c>
      <c r="N294" s="8" t="s">
        <v>50</v>
      </c>
      <c r="O294" s="8" t="s">
        <v>275</v>
      </c>
      <c r="P294" s="8">
        <v>306071.52600000001</v>
      </c>
      <c r="Q294" s="12">
        <v>6137332.8020000001</v>
      </c>
      <c r="R294" s="27" t="s">
        <v>482</v>
      </c>
    </row>
    <row r="295" spans="3:18">
      <c r="C295" s="9">
        <v>201900953</v>
      </c>
      <c r="D295" s="8">
        <v>9</v>
      </c>
      <c r="E295" s="8">
        <v>1</v>
      </c>
      <c r="F295" s="8">
        <v>35</v>
      </c>
      <c r="G295" s="9">
        <v>51</v>
      </c>
      <c r="H295" s="10">
        <v>43658.77076388889</v>
      </c>
      <c r="I295" s="10">
        <v>43658.819710648146</v>
      </c>
      <c r="J295" s="11">
        <v>1.17</v>
      </c>
      <c r="K295" s="9">
        <v>30</v>
      </c>
      <c r="L295" s="9" t="s">
        <v>4</v>
      </c>
      <c r="M295" s="8">
        <v>7308</v>
      </c>
      <c r="N295" s="8" t="s">
        <v>50</v>
      </c>
      <c r="O295" s="8" t="s">
        <v>51</v>
      </c>
      <c r="P295" s="8">
        <v>311235.266</v>
      </c>
      <c r="Q295" s="12">
        <v>6140040.4230000004</v>
      </c>
      <c r="R295" s="27" t="s">
        <v>483</v>
      </c>
    </row>
    <row r="296" spans="3:18">
      <c r="C296" s="9">
        <v>201900953</v>
      </c>
      <c r="D296" s="8">
        <v>9</v>
      </c>
      <c r="E296" s="8">
        <v>18</v>
      </c>
      <c r="F296" s="8">
        <v>915</v>
      </c>
      <c r="G296" s="9">
        <v>269</v>
      </c>
      <c r="H296" s="10">
        <v>43658.860150462962</v>
      </c>
      <c r="I296" s="10">
        <v>43658.893738425926</v>
      </c>
      <c r="J296" s="11">
        <v>0.81</v>
      </c>
      <c r="K296" s="9">
        <v>30</v>
      </c>
      <c r="L296" s="9" t="s">
        <v>4</v>
      </c>
      <c r="M296" s="8">
        <v>7308</v>
      </c>
      <c r="N296" s="8" t="s">
        <v>50</v>
      </c>
      <c r="O296" s="8" t="s">
        <v>51</v>
      </c>
      <c r="P296" s="8">
        <v>309335.516</v>
      </c>
      <c r="Q296" s="12">
        <v>6139238.4479999999</v>
      </c>
      <c r="R296" s="27" t="s">
        <v>483</v>
      </c>
    </row>
    <row r="297" spans="3:18">
      <c r="C297" s="9">
        <v>201901120</v>
      </c>
      <c r="D297" s="8">
        <v>9</v>
      </c>
      <c r="E297" s="8">
        <v>1</v>
      </c>
      <c r="F297" s="8">
        <v>5</v>
      </c>
      <c r="G297" s="9">
        <v>2</v>
      </c>
      <c r="H297" s="10">
        <v>43700.555694444447</v>
      </c>
      <c r="I297" s="10">
        <v>43700.642361111109</v>
      </c>
      <c r="J297" s="11">
        <v>2.08</v>
      </c>
      <c r="K297" s="9">
        <v>30</v>
      </c>
      <c r="L297" s="9" t="s">
        <v>4</v>
      </c>
      <c r="M297" s="8">
        <v>7308</v>
      </c>
      <c r="N297" s="8" t="s">
        <v>50</v>
      </c>
      <c r="O297" s="8" t="s">
        <v>51</v>
      </c>
      <c r="P297" s="8">
        <v>320357.93400000001</v>
      </c>
      <c r="Q297" s="12">
        <v>6129411.8399999999</v>
      </c>
      <c r="R297" s="27" t="s">
        <v>497</v>
      </c>
    </row>
    <row r="298" spans="3:18">
      <c r="C298" s="9">
        <v>201901158</v>
      </c>
      <c r="D298" s="8">
        <v>9</v>
      </c>
      <c r="E298" s="8">
        <v>0</v>
      </c>
      <c r="F298" s="8">
        <v>0</v>
      </c>
      <c r="G298" s="9">
        <v>13</v>
      </c>
      <c r="H298" s="10">
        <v>43713.774305555555</v>
      </c>
      <c r="I298" s="10">
        <v>43713.849502314813</v>
      </c>
      <c r="J298" s="11">
        <v>1.8</v>
      </c>
      <c r="K298" s="9">
        <v>30</v>
      </c>
      <c r="L298" s="9" t="s">
        <v>4</v>
      </c>
      <c r="M298" s="8">
        <v>7308</v>
      </c>
      <c r="N298" s="8" t="s">
        <v>50</v>
      </c>
      <c r="O298" s="8" t="s">
        <v>275</v>
      </c>
      <c r="P298" s="8">
        <v>306868.283</v>
      </c>
      <c r="Q298" s="12">
        <v>6139338.6370000001</v>
      </c>
      <c r="R298" s="27" t="s">
        <v>505</v>
      </c>
    </row>
    <row r="299" spans="3:18">
      <c r="C299" s="9">
        <v>201901201</v>
      </c>
      <c r="D299" s="8">
        <v>9</v>
      </c>
      <c r="E299" s="8">
        <v>5</v>
      </c>
      <c r="F299" s="8">
        <v>250</v>
      </c>
      <c r="G299" s="9">
        <v>70</v>
      </c>
      <c r="H299" s="10">
        <v>43718.921469907407</v>
      </c>
      <c r="I299" s="10">
        <v>43718.942939814813</v>
      </c>
      <c r="J299" s="11">
        <v>0.52</v>
      </c>
      <c r="K299" s="9">
        <v>30</v>
      </c>
      <c r="L299" s="9" t="s">
        <v>4</v>
      </c>
      <c r="M299" s="8">
        <v>7308</v>
      </c>
      <c r="N299" s="8" t="s">
        <v>50</v>
      </c>
      <c r="O299" s="8" t="s">
        <v>51</v>
      </c>
      <c r="P299" s="8">
        <v>309335.516</v>
      </c>
      <c r="Q299" s="12">
        <v>6139238.4479999999</v>
      </c>
      <c r="R299" s="27" t="s">
        <v>508</v>
      </c>
    </row>
    <row r="300" spans="3:18">
      <c r="C300" s="9">
        <v>201901201</v>
      </c>
      <c r="D300" s="8">
        <v>9</v>
      </c>
      <c r="E300" s="8">
        <v>13</v>
      </c>
      <c r="F300" s="8">
        <v>665</v>
      </c>
      <c r="G300" s="9">
        <v>199</v>
      </c>
      <c r="H300" s="10">
        <v>43718.921469907407</v>
      </c>
      <c r="I300" s="10">
        <v>43718.944780092592</v>
      </c>
      <c r="J300" s="11">
        <v>0.56000000000000005</v>
      </c>
      <c r="K300" s="9">
        <v>30</v>
      </c>
      <c r="L300" s="9" t="s">
        <v>4</v>
      </c>
      <c r="M300" s="8">
        <v>7308</v>
      </c>
      <c r="N300" s="8" t="s">
        <v>50</v>
      </c>
      <c r="O300" s="8" t="s">
        <v>51</v>
      </c>
      <c r="P300" s="8">
        <v>309335.516</v>
      </c>
      <c r="Q300" s="12">
        <v>6139238.4479999999</v>
      </c>
      <c r="R300" s="27" t="s">
        <v>508</v>
      </c>
    </row>
    <row r="301" spans="3:18">
      <c r="C301" s="9">
        <v>201901217</v>
      </c>
      <c r="D301" s="8">
        <v>9</v>
      </c>
      <c r="E301" s="8">
        <v>1</v>
      </c>
      <c r="F301" s="8">
        <v>35</v>
      </c>
      <c r="G301" s="9">
        <v>51</v>
      </c>
      <c r="H301" s="10">
        <v>43724.787824074076</v>
      </c>
      <c r="I301" s="10">
        <v>43724.799988425926</v>
      </c>
      <c r="J301" s="11">
        <v>0.28999999999999998</v>
      </c>
      <c r="K301" s="9">
        <v>30</v>
      </c>
      <c r="L301" s="9" t="s">
        <v>4</v>
      </c>
      <c r="M301" s="8">
        <v>7308</v>
      </c>
      <c r="N301" s="8" t="s">
        <v>50</v>
      </c>
      <c r="O301" s="8" t="s">
        <v>51</v>
      </c>
      <c r="P301" s="8">
        <v>311235.266</v>
      </c>
      <c r="Q301" s="12">
        <v>6140040.4230000004</v>
      </c>
      <c r="R301" s="27" t="s">
        <v>510</v>
      </c>
    </row>
    <row r="302" spans="3:18">
      <c r="C302" s="9">
        <v>201901486</v>
      </c>
      <c r="D302" s="8">
        <v>9</v>
      </c>
      <c r="E302" s="8">
        <v>3</v>
      </c>
      <c r="F302" s="8">
        <v>140</v>
      </c>
      <c r="G302" s="9">
        <v>16</v>
      </c>
      <c r="H302" s="10">
        <v>43791.333009259259</v>
      </c>
      <c r="I302" s="10">
        <v>43791.385636574072</v>
      </c>
      <c r="J302" s="11">
        <v>1.26</v>
      </c>
      <c r="K302" s="9">
        <v>30</v>
      </c>
      <c r="L302" s="9" t="s">
        <v>4</v>
      </c>
      <c r="M302" s="8">
        <v>7308</v>
      </c>
      <c r="N302" s="8" t="s">
        <v>50</v>
      </c>
      <c r="O302" s="8" t="s">
        <v>51</v>
      </c>
      <c r="P302" s="8">
        <v>313875.82299999997</v>
      </c>
      <c r="Q302" s="12">
        <v>6137114.432</v>
      </c>
      <c r="R302" s="27" t="s">
        <v>534</v>
      </c>
    </row>
    <row r="303" spans="3:18">
      <c r="C303" s="9">
        <v>202000185</v>
      </c>
      <c r="D303" s="8">
        <v>9</v>
      </c>
      <c r="E303" s="8">
        <v>3</v>
      </c>
      <c r="F303" s="8">
        <v>50</v>
      </c>
      <c r="G303" s="9">
        <v>0</v>
      </c>
      <c r="H303" s="10">
        <v>43878.924027777779</v>
      </c>
      <c r="I303" s="10">
        <v>43878.952951388892</v>
      </c>
      <c r="J303" s="11">
        <v>0.69</v>
      </c>
      <c r="K303" s="9">
        <v>30</v>
      </c>
      <c r="L303" s="9" t="s">
        <v>4</v>
      </c>
      <c r="M303" s="8">
        <v>7308</v>
      </c>
      <c r="N303" s="8" t="s">
        <v>50</v>
      </c>
      <c r="O303" s="8" t="s">
        <v>275</v>
      </c>
      <c r="P303" s="8">
        <v>330145.18199999997</v>
      </c>
      <c r="Q303" s="12">
        <v>6127627.2970000003</v>
      </c>
      <c r="R303" s="27" t="s">
        <v>571</v>
      </c>
    </row>
    <row r="304" spans="3:18">
      <c r="C304" s="9">
        <v>202000185</v>
      </c>
      <c r="D304" s="8">
        <v>9</v>
      </c>
      <c r="E304" s="8">
        <v>0</v>
      </c>
      <c r="F304" s="8">
        <v>0</v>
      </c>
      <c r="G304" s="9">
        <v>9</v>
      </c>
      <c r="H304" s="10">
        <v>43878.924027777779</v>
      </c>
      <c r="I304" s="10">
        <v>43878.955752314818</v>
      </c>
      <c r="J304" s="11">
        <v>0.76</v>
      </c>
      <c r="K304" s="9">
        <v>30</v>
      </c>
      <c r="L304" s="9" t="s">
        <v>4</v>
      </c>
      <c r="M304" s="8">
        <v>7308</v>
      </c>
      <c r="N304" s="8" t="s">
        <v>50</v>
      </c>
      <c r="O304" s="8" t="s">
        <v>275</v>
      </c>
      <c r="P304" s="8">
        <v>330145.18199999997</v>
      </c>
      <c r="Q304" s="12">
        <v>6127627.2970000003</v>
      </c>
      <c r="R304" s="27" t="s">
        <v>571</v>
      </c>
    </row>
    <row r="305" spans="3:18">
      <c r="C305" s="9">
        <v>202000185</v>
      </c>
      <c r="D305" s="8">
        <v>9</v>
      </c>
      <c r="E305" s="8">
        <v>3</v>
      </c>
      <c r="F305" s="8">
        <v>50</v>
      </c>
      <c r="G305" s="9">
        <v>4</v>
      </c>
      <c r="H305" s="10">
        <v>43878.932500000003</v>
      </c>
      <c r="I305" s="10">
        <v>43878.952951388892</v>
      </c>
      <c r="J305" s="11">
        <v>0.49</v>
      </c>
      <c r="K305" s="9">
        <v>30</v>
      </c>
      <c r="L305" s="9" t="s">
        <v>4</v>
      </c>
      <c r="M305" s="8">
        <v>7308</v>
      </c>
      <c r="N305" s="8" t="s">
        <v>50</v>
      </c>
      <c r="O305" s="8" t="s">
        <v>51</v>
      </c>
      <c r="P305" s="8">
        <v>329618.47399999999</v>
      </c>
      <c r="Q305" s="12">
        <v>6128030.534</v>
      </c>
      <c r="R305" s="27" t="s">
        <v>571</v>
      </c>
    </row>
    <row r="306" spans="3:18">
      <c r="C306" s="9">
        <v>202000305</v>
      </c>
      <c r="D306" s="8">
        <v>9</v>
      </c>
      <c r="E306" s="8">
        <v>4</v>
      </c>
      <c r="F306" s="8">
        <v>150</v>
      </c>
      <c r="G306" s="9">
        <v>11</v>
      </c>
      <c r="H306" s="10">
        <v>43915.403263888889</v>
      </c>
      <c r="I306" s="10">
        <v>43915.445057870369</v>
      </c>
      <c r="J306" s="11">
        <v>1</v>
      </c>
      <c r="K306" s="9">
        <v>30</v>
      </c>
      <c r="L306" s="9" t="s">
        <v>4</v>
      </c>
      <c r="M306" s="8">
        <v>7308</v>
      </c>
      <c r="N306" s="8" t="s">
        <v>50</v>
      </c>
      <c r="O306" s="8" t="s">
        <v>51</v>
      </c>
      <c r="P306" s="8">
        <v>309344.71000000002</v>
      </c>
      <c r="Q306" s="12">
        <v>6139226.7690000003</v>
      </c>
      <c r="R306" s="27" t="s">
        <v>587</v>
      </c>
    </row>
    <row r="307" spans="3:18">
      <c r="C307" s="9">
        <v>202000411</v>
      </c>
      <c r="D307" s="8">
        <v>9</v>
      </c>
      <c r="E307" s="8">
        <v>2</v>
      </c>
      <c r="F307" s="8">
        <v>50</v>
      </c>
      <c r="G307" s="9">
        <v>61</v>
      </c>
      <c r="H307" s="10">
        <v>43946.342060185183</v>
      </c>
      <c r="I307" s="10">
        <v>43946.379432870373</v>
      </c>
      <c r="J307" s="11">
        <v>0.9</v>
      </c>
      <c r="K307" s="9">
        <v>30</v>
      </c>
      <c r="L307" s="9" t="s">
        <v>4</v>
      </c>
      <c r="M307" s="8">
        <v>7308</v>
      </c>
      <c r="N307" s="8" t="s">
        <v>50</v>
      </c>
      <c r="O307" s="8" t="s">
        <v>51</v>
      </c>
      <c r="P307" s="8">
        <v>305168.52600000001</v>
      </c>
      <c r="Q307" s="12">
        <v>6136668.9919999996</v>
      </c>
      <c r="R307" s="27" t="s">
        <v>601</v>
      </c>
    </row>
    <row r="308" spans="3:18">
      <c r="C308" s="9">
        <v>202001188</v>
      </c>
      <c r="D308" s="8">
        <v>9</v>
      </c>
      <c r="E308" s="8">
        <v>0</v>
      </c>
      <c r="F308" s="8">
        <v>0</v>
      </c>
      <c r="G308" s="9">
        <v>3</v>
      </c>
      <c r="H308" s="10">
        <v>44062.366018518522</v>
      </c>
      <c r="I308" s="10">
        <v>44062.517361111109</v>
      </c>
      <c r="J308" s="11">
        <v>3.63</v>
      </c>
      <c r="K308" s="9">
        <v>30</v>
      </c>
      <c r="L308" s="9" t="s">
        <v>4</v>
      </c>
      <c r="M308" s="8">
        <v>7308</v>
      </c>
      <c r="N308" s="8" t="s">
        <v>50</v>
      </c>
      <c r="O308" s="8" t="s">
        <v>275</v>
      </c>
      <c r="P308" s="8">
        <v>308463.44300000003</v>
      </c>
      <c r="Q308" s="12">
        <v>6137068.4119999995</v>
      </c>
      <c r="R308" s="27" t="s">
        <v>700</v>
      </c>
    </row>
    <row r="309" spans="3:18">
      <c r="C309" s="9">
        <v>202001314</v>
      </c>
      <c r="D309" s="8">
        <v>9</v>
      </c>
      <c r="E309" s="8">
        <v>0</v>
      </c>
      <c r="F309" s="8">
        <v>0</v>
      </c>
      <c r="G309" s="9">
        <v>17</v>
      </c>
      <c r="H309" s="10">
        <v>44083.434247685182</v>
      </c>
      <c r="I309" s="10">
        <v>44083.478773148148</v>
      </c>
      <c r="J309" s="11">
        <v>1.07</v>
      </c>
      <c r="K309" s="9">
        <v>30</v>
      </c>
      <c r="L309" s="9" t="s">
        <v>4</v>
      </c>
      <c r="M309" s="8">
        <v>7308</v>
      </c>
      <c r="N309" s="8" t="s">
        <v>50</v>
      </c>
      <c r="O309" s="8" t="s">
        <v>275</v>
      </c>
      <c r="P309" s="8">
        <v>305056.87800000003</v>
      </c>
      <c r="Q309" s="12">
        <v>6137564.6660000002</v>
      </c>
      <c r="R309" s="27" t="s">
        <v>711</v>
      </c>
    </row>
    <row r="310" spans="3:18">
      <c r="C310" s="9">
        <v>202100269</v>
      </c>
      <c r="D310" s="8">
        <v>9</v>
      </c>
      <c r="E310" s="8">
        <v>2</v>
      </c>
      <c r="F310" s="8">
        <v>50</v>
      </c>
      <c r="G310" s="9">
        <v>62</v>
      </c>
      <c r="H310" s="10">
        <v>44249.608784722222</v>
      </c>
      <c r="I310" s="10">
        <v>44249.701898148145</v>
      </c>
      <c r="J310" s="11">
        <v>2.23</v>
      </c>
      <c r="K310" s="9">
        <v>30</v>
      </c>
      <c r="L310" s="9" t="s">
        <v>4</v>
      </c>
      <c r="M310" s="8">
        <v>7308</v>
      </c>
      <c r="N310" s="8" t="s">
        <v>50</v>
      </c>
      <c r="O310" s="8" t="s">
        <v>51</v>
      </c>
      <c r="P310" s="8">
        <v>305168.52600000001</v>
      </c>
      <c r="Q310" s="12">
        <v>6136668.9919999996</v>
      </c>
      <c r="R310" s="27" t="s">
        <v>786</v>
      </c>
    </row>
    <row r="311" spans="3:18">
      <c r="C311" s="9">
        <v>202101039</v>
      </c>
      <c r="D311" s="8">
        <v>9</v>
      </c>
      <c r="E311" s="8">
        <v>0</v>
      </c>
      <c r="F311" s="8">
        <v>0</v>
      </c>
      <c r="G311" s="9">
        <v>16</v>
      </c>
      <c r="H311" s="10">
        <v>44391.853773148148</v>
      </c>
      <c r="I311" s="10">
        <v>44391.982881944445</v>
      </c>
      <c r="J311" s="11">
        <v>3.1</v>
      </c>
      <c r="K311" s="9">
        <v>30</v>
      </c>
      <c r="L311" s="9" t="s">
        <v>4</v>
      </c>
      <c r="M311" s="8">
        <v>7308</v>
      </c>
      <c r="N311" s="8" t="s">
        <v>50</v>
      </c>
      <c r="O311" s="8" t="s">
        <v>275</v>
      </c>
      <c r="P311" s="8">
        <v>305217.32900000003</v>
      </c>
      <c r="Q311" s="12">
        <v>6137804.7170000002</v>
      </c>
      <c r="R311" s="27" t="s">
        <v>864</v>
      </c>
    </row>
    <row r="312" spans="3:18">
      <c r="C312" s="9">
        <v>202101060</v>
      </c>
      <c r="D312" s="8">
        <v>9</v>
      </c>
      <c r="E312" s="8">
        <v>0</v>
      </c>
      <c r="F312" s="8">
        <v>0</v>
      </c>
      <c r="G312" s="9">
        <v>18</v>
      </c>
      <c r="H312" s="10">
        <v>44394.784791666665</v>
      </c>
      <c r="I312" s="10">
        <v>44394.881678240738</v>
      </c>
      <c r="J312" s="11">
        <v>2.33</v>
      </c>
      <c r="K312" s="9">
        <v>30</v>
      </c>
      <c r="L312" s="9" t="s">
        <v>4</v>
      </c>
      <c r="M312" s="8">
        <v>7308</v>
      </c>
      <c r="N312" s="8" t="s">
        <v>50</v>
      </c>
      <c r="O312" s="8" t="s">
        <v>275</v>
      </c>
      <c r="P312" s="8">
        <v>334507.59700000001</v>
      </c>
      <c r="Q312" s="12">
        <v>6125569.8619999997</v>
      </c>
      <c r="R312" s="27" t="s">
        <v>867</v>
      </c>
    </row>
    <row r="313" spans="3:18">
      <c r="C313" s="9">
        <v>202101865</v>
      </c>
      <c r="D313" s="8">
        <v>9</v>
      </c>
      <c r="E313" s="8">
        <v>7</v>
      </c>
      <c r="F313" s="8">
        <v>205</v>
      </c>
      <c r="G313" s="9">
        <v>26</v>
      </c>
      <c r="H313" s="10">
        <v>44549.845833333333</v>
      </c>
      <c r="I313" s="10">
        <v>44549.916666666664</v>
      </c>
      <c r="J313" s="11">
        <v>1.7</v>
      </c>
      <c r="K313" s="9">
        <v>30</v>
      </c>
      <c r="L313" s="9" t="s">
        <v>4</v>
      </c>
      <c r="M313" s="8">
        <v>7308</v>
      </c>
      <c r="N313" s="8" t="s">
        <v>50</v>
      </c>
      <c r="O313" s="8" t="s">
        <v>51</v>
      </c>
      <c r="P313" s="8">
        <v>328900.49800000002</v>
      </c>
      <c r="Q313" s="12">
        <v>6128254.4189999998</v>
      </c>
      <c r="R313" s="27" t="s">
        <v>954</v>
      </c>
    </row>
    <row r="314" spans="3:18">
      <c r="C314" s="8">
        <v>202201067</v>
      </c>
      <c r="D314" s="8">
        <v>9</v>
      </c>
      <c r="E314" s="8">
        <v>0</v>
      </c>
      <c r="F314" s="8">
        <v>0</v>
      </c>
      <c r="G314" s="9">
        <v>4</v>
      </c>
      <c r="H314" s="10">
        <v>44727.392789351848</v>
      </c>
      <c r="I314" s="10">
        <v>44727.46875</v>
      </c>
      <c r="J314" s="11">
        <v>1.82</v>
      </c>
      <c r="K314" s="9">
        <v>30</v>
      </c>
      <c r="L314" s="9" t="s">
        <v>4</v>
      </c>
      <c r="M314" s="8">
        <v>7308</v>
      </c>
      <c r="N314" s="8" t="s">
        <v>50</v>
      </c>
      <c r="O314" s="8" t="s">
        <v>275</v>
      </c>
      <c r="P314" s="8">
        <v>330589.89399999997</v>
      </c>
      <c r="Q314" s="12">
        <v>6127444.949</v>
      </c>
      <c r="R314" s="27" t="s">
        <v>1103</v>
      </c>
    </row>
    <row r="315" spans="3:18">
      <c r="C315" s="8">
        <v>202201131</v>
      </c>
      <c r="D315" s="8">
        <v>9</v>
      </c>
      <c r="E315" s="8">
        <v>0</v>
      </c>
      <c r="F315" s="8">
        <v>0</v>
      </c>
      <c r="G315" s="9">
        <v>47</v>
      </c>
      <c r="H315" s="10">
        <v>44736.808692129627</v>
      </c>
      <c r="I315" s="10">
        <v>44736.84103009259</v>
      </c>
      <c r="J315" s="11">
        <v>0.78</v>
      </c>
      <c r="K315" s="9">
        <v>30</v>
      </c>
      <c r="L315" s="9" t="s">
        <v>4</v>
      </c>
      <c r="M315" s="8">
        <v>7308</v>
      </c>
      <c r="N315" s="8" t="s">
        <v>50</v>
      </c>
      <c r="O315" s="8" t="s">
        <v>275</v>
      </c>
      <c r="P315" s="8">
        <v>314107.75280000002</v>
      </c>
      <c r="Q315" s="12">
        <v>6134132.2441999996</v>
      </c>
      <c r="R315" s="27" t="s">
        <v>1110</v>
      </c>
    </row>
    <row r="316" spans="3:18">
      <c r="C316" s="8">
        <v>202201260</v>
      </c>
      <c r="D316" s="8">
        <v>9</v>
      </c>
      <c r="E316" s="8">
        <v>0</v>
      </c>
      <c r="F316" s="8">
        <v>0</v>
      </c>
      <c r="G316" s="9">
        <v>25</v>
      </c>
      <c r="H316" s="10">
        <v>44753.543356481481</v>
      </c>
      <c r="I316" s="10">
        <v>44753.560694444444</v>
      </c>
      <c r="J316" s="11">
        <v>0.42</v>
      </c>
      <c r="K316" s="9">
        <v>30</v>
      </c>
      <c r="L316" s="9" t="s">
        <v>4</v>
      </c>
      <c r="M316" s="8">
        <v>7308</v>
      </c>
      <c r="N316" s="8" t="s">
        <v>50</v>
      </c>
      <c r="O316" s="8" t="s">
        <v>275</v>
      </c>
      <c r="P316" s="8">
        <v>304621.99599999998</v>
      </c>
      <c r="Q316" s="12">
        <v>6136899.2089999998</v>
      </c>
      <c r="R316" s="27" t="s">
        <v>1123</v>
      </c>
    </row>
    <row r="317" spans="3:18">
      <c r="C317" s="8">
        <v>202201463</v>
      </c>
      <c r="D317" s="8">
        <v>9</v>
      </c>
      <c r="E317" s="8">
        <v>0</v>
      </c>
      <c r="F317" s="8">
        <v>0</v>
      </c>
      <c r="G317" s="9">
        <v>32</v>
      </c>
      <c r="H317" s="10">
        <v>44791.646678240744</v>
      </c>
      <c r="I317" s="10">
        <v>44791.727094907408</v>
      </c>
      <c r="J317" s="11">
        <v>1.93</v>
      </c>
      <c r="K317" s="9">
        <v>30</v>
      </c>
      <c r="L317" s="9" t="s">
        <v>4</v>
      </c>
      <c r="M317" s="8">
        <v>7308</v>
      </c>
      <c r="N317" s="8" t="s">
        <v>50</v>
      </c>
      <c r="O317" s="8" t="s">
        <v>275</v>
      </c>
      <c r="P317" s="8">
        <v>321217.11200000002</v>
      </c>
      <c r="Q317" s="12">
        <v>6129402.199</v>
      </c>
      <c r="R317" s="27" t="s">
        <v>1142</v>
      </c>
    </row>
    <row r="318" spans="3:18">
      <c r="C318" s="8">
        <v>202201788</v>
      </c>
      <c r="D318" s="8">
        <v>9</v>
      </c>
      <c r="E318" s="8">
        <v>1</v>
      </c>
      <c r="F318" s="8">
        <v>5</v>
      </c>
      <c r="G318" s="9">
        <v>3</v>
      </c>
      <c r="H318" s="10">
        <v>44871.674386574072</v>
      </c>
      <c r="I318" s="10">
        <v>44871.720833333333</v>
      </c>
      <c r="J318" s="11">
        <v>1.1100000000000001</v>
      </c>
      <c r="K318" s="9">
        <v>30</v>
      </c>
      <c r="L318" s="9" t="s">
        <v>4</v>
      </c>
      <c r="M318" s="8">
        <v>7308</v>
      </c>
      <c r="N318" s="8" t="s">
        <v>50</v>
      </c>
      <c r="O318" s="8" t="s">
        <v>51</v>
      </c>
      <c r="P318" s="8">
        <v>308463.44300000003</v>
      </c>
      <c r="Q318" s="12">
        <v>6137068.4119999995</v>
      </c>
      <c r="R318" s="27" t="s">
        <v>1168</v>
      </c>
    </row>
    <row r="319" spans="3:18">
      <c r="C319" s="8">
        <v>202400272</v>
      </c>
      <c r="D319" s="8">
        <v>9</v>
      </c>
      <c r="E319" s="8">
        <v>50</v>
      </c>
      <c r="F319" s="8">
        <v>3549</v>
      </c>
      <c r="G319" s="9">
        <v>696</v>
      </c>
      <c r="H319" s="10">
        <v>45344.482025462959</v>
      </c>
      <c r="I319" s="10">
        <v>45344.509826388887</v>
      </c>
      <c r="J319" s="11">
        <v>0.67</v>
      </c>
      <c r="K319" s="9">
        <v>30</v>
      </c>
      <c r="L319" s="9" t="s">
        <v>4</v>
      </c>
      <c r="M319" s="8">
        <v>7308</v>
      </c>
      <c r="N319" s="8" t="s">
        <v>50</v>
      </c>
      <c r="O319" s="8" t="s">
        <v>51</v>
      </c>
      <c r="P319" s="8"/>
      <c r="Q319" s="12"/>
      <c r="R319" s="27" t="s">
        <v>1392</v>
      </c>
    </row>
    <row r="320" spans="3:18">
      <c r="C320" s="8">
        <v>202400538</v>
      </c>
      <c r="D320" s="8">
        <v>9</v>
      </c>
      <c r="E320" s="8">
        <v>0</v>
      </c>
      <c r="F320" s="8">
        <v>0</v>
      </c>
      <c r="G320" s="9">
        <v>22</v>
      </c>
      <c r="H320" s="10">
        <v>45404.692777777775</v>
      </c>
      <c r="I320" s="10">
        <v>45404.731307870374</v>
      </c>
      <c r="J320" s="11">
        <v>0.92</v>
      </c>
      <c r="K320" s="9">
        <v>30</v>
      </c>
      <c r="L320" s="9" t="s">
        <v>4</v>
      </c>
      <c r="M320" s="8">
        <v>7308</v>
      </c>
      <c r="N320" s="8" t="s">
        <v>50</v>
      </c>
      <c r="O320" s="8" t="s">
        <v>275</v>
      </c>
      <c r="P320" s="8"/>
      <c r="Q320" s="12"/>
      <c r="R320" s="27" t="s">
        <v>1408</v>
      </c>
    </row>
    <row r="321" spans="3:18">
      <c r="C321" s="8">
        <v>202401075</v>
      </c>
      <c r="D321" s="8">
        <v>9</v>
      </c>
      <c r="E321" s="8">
        <v>1</v>
      </c>
      <c r="F321" s="8">
        <v>15</v>
      </c>
      <c r="G321" s="9">
        <v>11</v>
      </c>
      <c r="H321" s="10">
        <v>45464.658217592594</v>
      </c>
      <c r="I321" s="10">
        <v>45464.743576388886</v>
      </c>
      <c r="J321" s="11">
        <v>2.0499999999999998</v>
      </c>
      <c r="K321" s="9">
        <v>30</v>
      </c>
      <c r="L321" s="9" t="s">
        <v>4</v>
      </c>
      <c r="M321" s="8">
        <v>7308</v>
      </c>
      <c r="N321" s="8" t="s">
        <v>50</v>
      </c>
      <c r="O321" s="8" t="s">
        <v>51</v>
      </c>
      <c r="P321" s="8"/>
      <c r="Q321" s="12"/>
      <c r="R321" s="27" t="s">
        <v>1474</v>
      </c>
    </row>
    <row r="322" spans="3:18">
      <c r="C322" s="8">
        <v>202401209</v>
      </c>
      <c r="D322" s="8">
        <v>9</v>
      </c>
      <c r="E322" s="8">
        <v>0</v>
      </c>
      <c r="F322" s="8">
        <v>0</v>
      </c>
      <c r="G322" s="9">
        <v>147</v>
      </c>
      <c r="H322" s="10">
        <v>45483.773692129631</v>
      </c>
      <c r="I322" s="10">
        <v>45483.852129629631</v>
      </c>
      <c r="J322" s="11">
        <v>1.88</v>
      </c>
      <c r="K322" s="9">
        <v>30</v>
      </c>
      <c r="L322" s="9" t="s">
        <v>4</v>
      </c>
      <c r="M322" s="8">
        <v>7308</v>
      </c>
      <c r="N322" s="8" t="s">
        <v>50</v>
      </c>
      <c r="O322" s="8" t="s">
        <v>275</v>
      </c>
      <c r="P322" s="8"/>
      <c r="Q322" s="12"/>
      <c r="R322" s="27" t="s">
        <v>1478</v>
      </c>
    </row>
    <row r="323" spans="3:18">
      <c r="C323" s="8">
        <v>202500936</v>
      </c>
      <c r="D323" s="8">
        <v>9</v>
      </c>
      <c r="E323" s="8">
        <v>0</v>
      </c>
      <c r="F323" s="8">
        <v>0</v>
      </c>
      <c r="G323" s="9">
        <v>13</v>
      </c>
      <c r="H323" s="10">
        <v>45861.826805555553</v>
      </c>
      <c r="I323" s="10">
        <v>45861.905231481483</v>
      </c>
      <c r="J323" s="11">
        <v>1.88</v>
      </c>
      <c r="K323" s="9">
        <v>30</v>
      </c>
      <c r="L323" s="9" t="s">
        <v>4</v>
      </c>
      <c r="M323" s="8">
        <v>7308</v>
      </c>
      <c r="N323" s="8" t="s">
        <v>50</v>
      </c>
      <c r="O323" s="8" t="s">
        <v>275</v>
      </c>
      <c r="P323" s="8"/>
      <c r="Q323" s="12"/>
      <c r="R323" s="27" t="s">
        <v>1620</v>
      </c>
    </row>
    <row r="324" spans="3:18">
      <c r="C324" s="8">
        <v>201801765</v>
      </c>
      <c r="D324" s="8">
        <v>9</v>
      </c>
      <c r="E324" s="8">
        <v>0</v>
      </c>
      <c r="F324" s="8">
        <v>0</v>
      </c>
      <c r="G324" s="9">
        <v>7</v>
      </c>
      <c r="H324" s="10">
        <v>43463.727476851898</v>
      </c>
      <c r="I324" s="10">
        <v>43463.856018518498</v>
      </c>
      <c r="J324" s="39">
        <v>3.085</v>
      </c>
      <c r="K324" s="9">
        <v>31</v>
      </c>
      <c r="L324" s="9" t="s">
        <v>4</v>
      </c>
      <c r="M324" s="9">
        <v>7308</v>
      </c>
      <c r="N324" s="8" t="s">
        <v>50</v>
      </c>
      <c r="O324" s="8" t="s">
        <v>51</v>
      </c>
      <c r="P324" s="12">
        <v>306221.11700000003</v>
      </c>
      <c r="Q324" s="27">
        <v>6141099.4610000001</v>
      </c>
      <c r="R324" s="27" t="s">
        <v>327</v>
      </c>
    </row>
    <row r="325" spans="3:18">
      <c r="C325" s="9">
        <v>201900671</v>
      </c>
      <c r="D325" s="8">
        <v>9</v>
      </c>
      <c r="E325" s="8">
        <v>0</v>
      </c>
      <c r="F325" s="8">
        <v>0</v>
      </c>
      <c r="G325" s="9">
        <v>25</v>
      </c>
      <c r="H325" s="10">
        <v>43614.805393518516</v>
      </c>
      <c r="I325" s="10">
        <v>43614.906342592592</v>
      </c>
      <c r="J325" s="11">
        <v>2.42</v>
      </c>
      <c r="K325" s="9">
        <v>31</v>
      </c>
      <c r="L325" s="9" t="s">
        <v>4</v>
      </c>
      <c r="M325" s="8">
        <v>7308</v>
      </c>
      <c r="N325" s="8" t="s">
        <v>50</v>
      </c>
      <c r="O325" s="8" t="s">
        <v>275</v>
      </c>
      <c r="P325" s="8">
        <v>304621.99599999998</v>
      </c>
      <c r="Q325" s="12">
        <v>6136899.2089999998</v>
      </c>
      <c r="R325" s="27" t="s">
        <v>450</v>
      </c>
    </row>
    <row r="326" spans="3:18">
      <c r="C326" s="8">
        <v>201800429</v>
      </c>
      <c r="D326" s="8">
        <v>9</v>
      </c>
      <c r="E326" s="8">
        <v>7</v>
      </c>
      <c r="F326" s="8">
        <v>86</v>
      </c>
      <c r="G326" s="9">
        <v>28</v>
      </c>
      <c r="H326" s="10">
        <v>43402.653078703697</v>
      </c>
      <c r="I326" s="10">
        <v>43402.769270833298</v>
      </c>
      <c r="J326" s="39">
        <v>2.7886111111111109</v>
      </c>
      <c r="K326" s="9">
        <v>1101</v>
      </c>
      <c r="L326" s="9" t="s">
        <v>4</v>
      </c>
      <c r="M326" s="9">
        <v>7306</v>
      </c>
      <c r="N326" s="8" t="s">
        <v>60</v>
      </c>
      <c r="O326" s="8" t="s">
        <v>51</v>
      </c>
      <c r="P326" s="12">
        <v>328789.62800000003</v>
      </c>
      <c r="Q326" s="27">
        <v>6126718.8760000002</v>
      </c>
      <c r="R326" s="27" t="s">
        <v>71</v>
      </c>
    </row>
    <row r="327" spans="3:18">
      <c r="C327" s="8">
        <v>201800100</v>
      </c>
      <c r="D327" s="8">
        <v>9</v>
      </c>
      <c r="E327" s="8">
        <v>117</v>
      </c>
      <c r="F327" s="8">
        <v>7583</v>
      </c>
      <c r="G327" s="9">
        <v>1378</v>
      </c>
      <c r="H327" s="10">
        <v>43176.722222222197</v>
      </c>
      <c r="I327" s="10">
        <v>43176.823611111096</v>
      </c>
      <c r="J327" s="39">
        <v>2.0499999999999998</v>
      </c>
      <c r="K327" s="9">
        <v>1101</v>
      </c>
      <c r="L327" s="9" t="s">
        <v>4</v>
      </c>
      <c r="M327" s="9">
        <v>7308</v>
      </c>
      <c r="N327" s="8" t="s">
        <v>50</v>
      </c>
      <c r="O327" s="8" t="s">
        <v>51</v>
      </c>
      <c r="P327" s="12">
        <v>307277.12300000002</v>
      </c>
      <c r="Q327" s="27">
        <v>6141244.4179999996</v>
      </c>
      <c r="R327" s="27" t="s">
        <v>106</v>
      </c>
    </row>
    <row r="328" spans="3:18">
      <c r="C328" s="8">
        <v>201800236</v>
      </c>
      <c r="D328" s="8">
        <v>9</v>
      </c>
      <c r="E328" s="8">
        <v>18</v>
      </c>
      <c r="F328" s="8">
        <v>885</v>
      </c>
      <c r="G328" s="9">
        <v>259</v>
      </c>
      <c r="H328" s="10">
        <v>43260.643113425896</v>
      </c>
      <c r="I328" s="10">
        <v>43260.810891203699</v>
      </c>
      <c r="J328" s="39">
        <v>4.0266666666666664</v>
      </c>
      <c r="K328" s="9">
        <v>1101</v>
      </c>
      <c r="L328" s="9" t="s">
        <v>4</v>
      </c>
      <c r="M328" s="9">
        <v>7308</v>
      </c>
      <c r="N328" s="8" t="s">
        <v>50</v>
      </c>
      <c r="O328" s="8" t="s">
        <v>51</v>
      </c>
      <c r="P328" s="12">
        <v>309461.076</v>
      </c>
      <c r="Q328" s="27">
        <v>6139311.4119999995</v>
      </c>
      <c r="R328" s="27" t="s">
        <v>58</v>
      </c>
    </row>
    <row r="329" spans="3:18">
      <c r="C329" s="8">
        <v>201800243</v>
      </c>
      <c r="D329" s="8">
        <v>9</v>
      </c>
      <c r="E329" s="8">
        <v>13</v>
      </c>
      <c r="F329" s="8">
        <v>210</v>
      </c>
      <c r="G329" s="9">
        <v>150</v>
      </c>
      <c r="H329" s="10">
        <v>43260.838078703702</v>
      </c>
      <c r="I329" s="10">
        <v>43260.934861111098</v>
      </c>
      <c r="J329" s="39">
        <v>2.3227777777777776</v>
      </c>
      <c r="K329" s="9">
        <v>1101</v>
      </c>
      <c r="L329" s="9" t="s">
        <v>4</v>
      </c>
      <c r="M329" s="9">
        <v>7308</v>
      </c>
      <c r="N329" s="8" t="s">
        <v>50</v>
      </c>
      <c r="O329" s="8" t="s">
        <v>51</v>
      </c>
      <c r="P329" s="12">
        <v>305782.30300000001</v>
      </c>
      <c r="Q329" s="27">
        <v>6138420.2750000004</v>
      </c>
      <c r="R329" s="27" t="s">
        <v>94</v>
      </c>
    </row>
    <row r="330" spans="3:18">
      <c r="C330" s="8">
        <v>201800253</v>
      </c>
      <c r="D330" s="8">
        <v>9</v>
      </c>
      <c r="E330" s="8">
        <v>54</v>
      </c>
      <c r="F330" s="8">
        <v>3495</v>
      </c>
      <c r="G330" s="9">
        <v>650</v>
      </c>
      <c r="H330" s="10">
        <v>43261.841990740701</v>
      </c>
      <c r="I330" s="10">
        <v>43261.856967592597</v>
      </c>
      <c r="J330" s="39">
        <v>0.35944444444444446</v>
      </c>
      <c r="K330" s="9">
        <v>1101</v>
      </c>
      <c r="L330" s="9" t="s">
        <v>4</v>
      </c>
      <c r="M330" s="9">
        <v>7308</v>
      </c>
      <c r="N330" s="8" t="s">
        <v>50</v>
      </c>
      <c r="O330" s="8" t="s">
        <v>51</v>
      </c>
      <c r="P330" s="12">
        <v>308630.98499999999</v>
      </c>
      <c r="Q330" s="27">
        <v>6139863.5650000004</v>
      </c>
      <c r="R330" s="27" t="s">
        <v>187</v>
      </c>
    </row>
    <row r="331" spans="3:18">
      <c r="C331" s="8">
        <v>201800258</v>
      </c>
      <c r="D331" s="8">
        <v>9</v>
      </c>
      <c r="E331" s="8">
        <v>2</v>
      </c>
      <c r="F331" s="8">
        <v>75</v>
      </c>
      <c r="G331" s="9">
        <v>24</v>
      </c>
      <c r="H331" s="10">
        <v>43262.447928240697</v>
      </c>
      <c r="I331" s="10">
        <v>43262.793726851902</v>
      </c>
      <c r="J331" s="39">
        <v>8.2991666666666664</v>
      </c>
      <c r="K331" s="9">
        <v>1101</v>
      </c>
      <c r="L331" s="9" t="s">
        <v>4</v>
      </c>
      <c r="M331" s="9">
        <v>7308</v>
      </c>
      <c r="N331" s="8" t="s">
        <v>50</v>
      </c>
      <c r="O331" s="8" t="s">
        <v>51</v>
      </c>
      <c r="P331" s="12">
        <v>320313.83899999998</v>
      </c>
      <c r="Q331" s="27">
        <v>6129575.6179999998</v>
      </c>
      <c r="R331" s="27" t="s">
        <v>69</v>
      </c>
    </row>
    <row r="332" spans="3:18">
      <c r="C332" s="8">
        <v>201800396</v>
      </c>
      <c r="D332" s="8">
        <v>9</v>
      </c>
      <c r="E332" s="8">
        <v>126</v>
      </c>
      <c r="F332" s="8">
        <v>5400</v>
      </c>
      <c r="G332" s="9">
        <v>1253</v>
      </c>
      <c r="H332" s="10">
        <v>43361.419675925899</v>
      </c>
      <c r="I332" s="10">
        <v>43361.436342592599</v>
      </c>
      <c r="J332" s="39">
        <v>0.4</v>
      </c>
      <c r="K332" s="9">
        <v>1101</v>
      </c>
      <c r="L332" s="9" t="s">
        <v>4</v>
      </c>
      <c r="M332" s="9">
        <v>7308</v>
      </c>
      <c r="N332" s="8" t="s">
        <v>50</v>
      </c>
      <c r="O332" s="8" t="s">
        <v>51</v>
      </c>
      <c r="P332" s="12">
        <v>307008.48499999999</v>
      </c>
      <c r="Q332" s="27">
        <v>6141364.6359999999</v>
      </c>
      <c r="R332" s="27" t="s">
        <v>165</v>
      </c>
    </row>
    <row r="333" spans="3:18">
      <c r="C333" s="8">
        <v>201800430</v>
      </c>
      <c r="D333" s="8">
        <v>9</v>
      </c>
      <c r="E333" s="8">
        <v>1</v>
      </c>
      <c r="F333" s="8">
        <v>15</v>
      </c>
      <c r="G333" s="9">
        <v>4</v>
      </c>
      <c r="H333" s="10">
        <v>43402.750648148103</v>
      </c>
      <c r="I333" s="10">
        <v>43402.807662036997</v>
      </c>
      <c r="J333" s="39">
        <v>1.4175</v>
      </c>
      <c r="K333" s="9">
        <v>1101</v>
      </c>
      <c r="L333" s="9" t="s">
        <v>4</v>
      </c>
      <c r="M333" s="9">
        <v>7308</v>
      </c>
      <c r="N333" s="8" t="s">
        <v>50</v>
      </c>
      <c r="O333" s="8" t="s">
        <v>51</v>
      </c>
      <c r="P333" s="12">
        <v>309483.696</v>
      </c>
      <c r="Q333" s="27">
        <v>6139268.6799999997</v>
      </c>
      <c r="R333" s="27" t="s">
        <v>287</v>
      </c>
    </row>
    <row r="334" spans="3:18">
      <c r="C334" s="8">
        <v>201800447</v>
      </c>
      <c r="D334" s="8">
        <v>9</v>
      </c>
      <c r="E334" s="8">
        <v>2</v>
      </c>
      <c r="F334" s="8">
        <v>75</v>
      </c>
      <c r="G334" s="9">
        <v>24</v>
      </c>
      <c r="H334" s="10">
        <v>43417.633645833303</v>
      </c>
      <c r="I334" s="10">
        <v>43417.738194444399</v>
      </c>
      <c r="J334" s="39">
        <v>2.5091666666666668</v>
      </c>
      <c r="K334" s="9">
        <v>1101</v>
      </c>
      <c r="L334" s="9" t="s">
        <v>4</v>
      </c>
      <c r="M334" s="9">
        <v>7308</v>
      </c>
      <c r="N334" s="8" t="s">
        <v>50</v>
      </c>
      <c r="O334" s="8" t="s">
        <v>51</v>
      </c>
      <c r="P334" s="12">
        <v>320313.83899999998</v>
      </c>
      <c r="Q334" s="27">
        <v>6129575.6179999998</v>
      </c>
      <c r="R334" s="27" t="s">
        <v>69</v>
      </c>
    </row>
    <row r="335" spans="3:18">
      <c r="C335" s="8">
        <v>201800448</v>
      </c>
      <c r="D335" s="8">
        <v>9</v>
      </c>
      <c r="E335" s="8">
        <v>49</v>
      </c>
      <c r="F335" s="8">
        <v>1237</v>
      </c>
      <c r="G335" s="9">
        <v>539</v>
      </c>
      <c r="H335" s="10">
        <v>43417.634814814803</v>
      </c>
      <c r="I335" s="10">
        <v>43417.720833333296</v>
      </c>
      <c r="J335" s="39">
        <v>2.0644444444444443</v>
      </c>
      <c r="K335" s="9">
        <v>1101</v>
      </c>
      <c r="L335" s="9" t="s">
        <v>4</v>
      </c>
      <c r="M335" s="9">
        <v>7308</v>
      </c>
      <c r="N335" s="8" t="s">
        <v>50</v>
      </c>
      <c r="O335" s="8" t="s">
        <v>51</v>
      </c>
      <c r="P335" s="12">
        <v>320387.054</v>
      </c>
      <c r="Q335" s="27">
        <v>6129521.1270000003</v>
      </c>
      <c r="R335" s="27" t="s">
        <v>188</v>
      </c>
    </row>
    <row r="336" spans="3:18">
      <c r="C336" s="8">
        <v>201800451</v>
      </c>
      <c r="D336" s="8">
        <v>9</v>
      </c>
      <c r="E336" s="8">
        <v>1</v>
      </c>
      <c r="F336" s="8">
        <v>15</v>
      </c>
      <c r="G336" s="9">
        <v>7</v>
      </c>
      <c r="H336" s="10">
        <v>43417.719131944403</v>
      </c>
      <c r="I336" s="10">
        <v>43417.778935185197</v>
      </c>
      <c r="J336" s="39">
        <v>1.4352777777777779</v>
      </c>
      <c r="K336" s="9">
        <v>1101</v>
      </c>
      <c r="L336" s="9" t="s">
        <v>4</v>
      </c>
      <c r="M336" s="9">
        <v>7308</v>
      </c>
      <c r="N336" s="8" t="s">
        <v>50</v>
      </c>
      <c r="O336" s="8" t="s">
        <v>51</v>
      </c>
      <c r="P336" s="12">
        <v>306359.65999999997</v>
      </c>
      <c r="Q336" s="27">
        <v>6141117.4000000004</v>
      </c>
      <c r="R336" s="27" t="s">
        <v>298</v>
      </c>
    </row>
    <row r="337" spans="3:18">
      <c r="C337" s="8">
        <v>201800245</v>
      </c>
      <c r="D337" s="8">
        <v>9</v>
      </c>
      <c r="E337" s="8">
        <v>1</v>
      </c>
      <c r="F337" s="8">
        <v>5</v>
      </c>
      <c r="G337" s="9">
        <v>2</v>
      </c>
      <c r="H337" s="10">
        <v>43261.3370601852</v>
      </c>
      <c r="I337" s="10">
        <v>43261.440972222197</v>
      </c>
      <c r="J337" s="39">
        <v>2.4938888888888888</v>
      </c>
      <c r="K337" s="9">
        <v>1105</v>
      </c>
      <c r="L337" s="9" t="s">
        <v>4</v>
      </c>
      <c r="M337" s="9">
        <v>7308</v>
      </c>
      <c r="N337" s="8" t="s">
        <v>50</v>
      </c>
      <c r="O337" s="8" t="s">
        <v>51</v>
      </c>
      <c r="P337" s="12">
        <v>320936.77</v>
      </c>
      <c r="Q337" s="27">
        <v>6129256.6399999997</v>
      </c>
      <c r="R337" s="27" t="s">
        <v>183</v>
      </c>
    </row>
    <row r="338" spans="3:18">
      <c r="C338" s="8">
        <v>201800281</v>
      </c>
      <c r="D338" s="8">
        <v>9</v>
      </c>
      <c r="E338" s="8">
        <v>12</v>
      </c>
      <c r="F338" s="8">
        <v>1735</v>
      </c>
      <c r="G338" s="9">
        <v>49</v>
      </c>
      <c r="H338" s="10">
        <v>43282.5476388889</v>
      </c>
      <c r="I338" s="10">
        <v>43282.592696759297</v>
      </c>
      <c r="J338" s="39">
        <v>1.081388888888889</v>
      </c>
      <c r="K338" s="9">
        <v>1105</v>
      </c>
      <c r="L338" s="9" t="s">
        <v>4</v>
      </c>
      <c r="M338" s="9">
        <v>7308</v>
      </c>
      <c r="N338" s="8" t="s">
        <v>50</v>
      </c>
      <c r="O338" s="8" t="s">
        <v>51</v>
      </c>
      <c r="P338" s="12">
        <v>313237.05200000003</v>
      </c>
      <c r="Q338" s="27">
        <v>6135093.6619999995</v>
      </c>
      <c r="R338" s="27" t="s">
        <v>135</v>
      </c>
    </row>
    <row r="339" spans="3:18">
      <c r="C339" s="8">
        <v>201800284</v>
      </c>
      <c r="D339" s="8">
        <v>9</v>
      </c>
      <c r="E339" s="8">
        <v>12</v>
      </c>
      <c r="F339" s="8">
        <v>1735</v>
      </c>
      <c r="G339" s="9">
        <v>49</v>
      </c>
      <c r="H339" s="10">
        <v>43285.695416666698</v>
      </c>
      <c r="I339" s="10">
        <v>43285.729976851799</v>
      </c>
      <c r="J339" s="39">
        <v>0.82944444444444443</v>
      </c>
      <c r="K339" s="9">
        <v>1105</v>
      </c>
      <c r="L339" s="9" t="s">
        <v>4</v>
      </c>
      <c r="M339" s="9">
        <v>7308</v>
      </c>
      <c r="N339" s="8" t="s">
        <v>50</v>
      </c>
      <c r="O339" s="8" t="s">
        <v>51</v>
      </c>
      <c r="P339" s="12">
        <v>313237.05200000003</v>
      </c>
      <c r="Q339" s="27">
        <v>6135093.6619999995</v>
      </c>
      <c r="R339" s="27" t="s">
        <v>135</v>
      </c>
    </row>
    <row r="340" spans="3:18">
      <c r="C340" s="8">
        <v>201800359</v>
      </c>
      <c r="D340" s="8">
        <v>9</v>
      </c>
      <c r="E340" s="8">
        <v>1</v>
      </c>
      <c r="F340" s="8">
        <v>5</v>
      </c>
      <c r="G340" s="9">
        <v>5</v>
      </c>
      <c r="H340" s="10">
        <v>43335.681504629603</v>
      </c>
      <c r="I340" s="10">
        <v>43335.688993055599</v>
      </c>
      <c r="J340" s="39">
        <v>0.17972222222222223</v>
      </c>
      <c r="K340" s="9">
        <v>1106</v>
      </c>
      <c r="L340" s="9" t="s">
        <v>4</v>
      </c>
      <c r="M340" s="9">
        <v>7306</v>
      </c>
      <c r="N340" s="8" t="s">
        <v>60</v>
      </c>
      <c r="O340" s="8" t="s">
        <v>51</v>
      </c>
      <c r="P340" s="12">
        <v>326848.07</v>
      </c>
      <c r="Q340" s="27">
        <v>6127025.7699999996</v>
      </c>
      <c r="R340" s="27" t="s">
        <v>243</v>
      </c>
    </row>
    <row r="341" spans="3:18">
      <c r="C341" s="8">
        <v>201800361</v>
      </c>
      <c r="D341" s="8">
        <v>9</v>
      </c>
      <c r="E341" s="8">
        <v>3</v>
      </c>
      <c r="F341" s="8">
        <v>35</v>
      </c>
      <c r="G341" s="9">
        <v>5</v>
      </c>
      <c r="H341" s="10">
        <v>43335.712662037004</v>
      </c>
      <c r="I341" s="10">
        <v>43335.810787037</v>
      </c>
      <c r="J341" s="39">
        <v>2.355</v>
      </c>
      <c r="K341" s="9">
        <v>1106</v>
      </c>
      <c r="L341" s="9" t="s">
        <v>4</v>
      </c>
      <c r="M341" s="9">
        <v>7306</v>
      </c>
      <c r="N341" s="8" t="s">
        <v>60</v>
      </c>
      <c r="O341" s="8" t="s">
        <v>51</v>
      </c>
      <c r="P341" s="12">
        <v>331925.27899999998</v>
      </c>
      <c r="Q341" s="27">
        <v>6124972.9230000004</v>
      </c>
      <c r="R341" s="27" t="s">
        <v>61</v>
      </c>
    </row>
    <row r="342" spans="3:18">
      <c r="C342" s="8">
        <v>201800254</v>
      </c>
      <c r="D342" s="8">
        <v>9</v>
      </c>
      <c r="E342" s="8">
        <v>49</v>
      </c>
      <c r="F342" s="8">
        <v>1237</v>
      </c>
      <c r="G342" s="9">
        <v>539</v>
      </c>
      <c r="H342" s="10">
        <v>43262.033796296302</v>
      </c>
      <c r="I342" s="10">
        <v>43262.465509259302</v>
      </c>
      <c r="J342" s="39">
        <v>10.361111111111111</v>
      </c>
      <c r="K342" s="9">
        <v>1106</v>
      </c>
      <c r="L342" s="9" t="s">
        <v>4</v>
      </c>
      <c r="M342" s="9">
        <v>7308</v>
      </c>
      <c r="N342" s="8" t="s">
        <v>50</v>
      </c>
      <c r="O342" s="8" t="s">
        <v>51</v>
      </c>
      <c r="P342" s="12">
        <v>320387.054</v>
      </c>
      <c r="Q342" s="27">
        <v>6129521.1270000003</v>
      </c>
      <c r="R342" s="27" t="s">
        <v>188</v>
      </c>
    </row>
    <row r="343" spans="3:18">
      <c r="C343" s="8">
        <v>201800260</v>
      </c>
      <c r="D343" s="8">
        <v>9</v>
      </c>
      <c r="E343" s="8">
        <v>49</v>
      </c>
      <c r="F343" s="8">
        <v>1237</v>
      </c>
      <c r="G343" s="9">
        <v>539</v>
      </c>
      <c r="H343" s="10">
        <v>43262.855555555601</v>
      </c>
      <c r="I343" s="10">
        <v>43262.747222222199</v>
      </c>
      <c r="J343" s="39">
        <v>6.6827777777777779</v>
      </c>
      <c r="K343" s="9">
        <v>1106</v>
      </c>
      <c r="L343" s="9" t="s">
        <v>4</v>
      </c>
      <c r="M343" s="9">
        <v>7308</v>
      </c>
      <c r="N343" s="8" t="s">
        <v>50</v>
      </c>
      <c r="O343" s="8" t="s">
        <v>51</v>
      </c>
      <c r="P343" s="12">
        <v>320387.054</v>
      </c>
      <c r="Q343" s="27">
        <v>6129521.1270000003</v>
      </c>
      <c r="R343" s="27" t="s">
        <v>188</v>
      </c>
    </row>
    <row r="344" spans="3:18">
      <c r="C344" s="8">
        <v>201800257</v>
      </c>
      <c r="D344" s="8">
        <v>9</v>
      </c>
      <c r="E344" s="8">
        <v>1</v>
      </c>
      <c r="F344" s="8">
        <v>25</v>
      </c>
      <c r="G344" s="9">
        <v>2</v>
      </c>
      <c r="H344" s="10">
        <v>43262.434247685203</v>
      </c>
      <c r="I344" s="10">
        <v>43262.8725694444</v>
      </c>
      <c r="J344" s="39">
        <v>10.519722222222223</v>
      </c>
      <c r="K344" s="9">
        <v>1801</v>
      </c>
      <c r="L344" s="9" t="s">
        <v>4</v>
      </c>
      <c r="M344" s="9">
        <v>7301</v>
      </c>
      <c r="N344" s="8" t="s">
        <v>53</v>
      </c>
      <c r="O344" s="8" t="s">
        <v>51</v>
      </c>
      <c r="P344" s="12">
        <v>311163.95899999997</v>
      </c>
      <c r="Q344" s="27">
        <v>6102426.5140000004</v>
      </c>
      <c r="R344" s="27" t="s">
        <v>150</v>
      </c>
    </row>
    <row r="345" spans="3:18">
      <c r="C345" s="8">
        <v>201800431</v>
      </c>
      <c r="D345" s="8">
        <v>9</v>
      </c>
      <c r="E345" s="8">
        <v>1</v>
      </c>
      <c r="F345" s="8">
        <v>15</v>
      </c>
      <c r="G345" s="9">
        <v>42</v>
      </c>
      <c r="H345" s="10">
        <v>43402.691504629598</v>
      </c>
      <c r="I345" s="10">
        <v>43402.7807986111</v>
      </c>
      <c r="J345" s="39">
        <v>2.1430555555555557</v>
      </c>
      <c r="K345" s="9">
        <v>1801</v>
      </c>
      <c r="L345" s="9" t="s">
        <v>4</v>
      </c>
      <c r="M345" s="9">
        <v>7306</v>
      </c>
      <c r="N345" s="8" t="s">
        <v>60</v>
      </c>
      <c r="O345" s="8" t="s">
        <v>51</v>
      </c>
      <c r="P345" s="12">
        <v>333610.96999999997</v>
      </c>
      <c r="Q345" s="27">
        <v>6125521.1699999999</v>
      </c>
      <c r="R345" s="27" t="s">
        <v>288</v>
      </c>
    </row>
    <row r="346" spans="3:18">
      <c r="C346" s="8">
        <v>201800001</v>
      </c>
      <c r="D346" s="8">
        <v>9</v>
      </c>
      <c r="E346" s="8">
        <v>1</v>
      </c>
      <c r="F346" s="8">
        <v>15</v>
      </c>
      <c r="G346" s="8">
        <v>9</v>
      </c>
      <c r="H346" s="10">
        <v>43105.748611111099</v>
      </c>
      <c r="I346" s="10">
        <v>43105.9375</v>
      </c>
      <c r="J346" s="11">
        <v>4.5333333333333332</v>
      </c>
      <c r="K346" s="9">
        <v>1801</v>
      </c>
      <c r="L346" s="9" t="s">
        <v>4</v>
      </c>
      <c r="M346" s="9">
        <v>7308</v>
      </c>
      <c r="N346" s="11" t="s">
        <v>50</v>
      </c>
      <c r="O346" s="11" t="s">
        <v>51</v>
      </c>
      <c r="P346" s="11">
        <v>315569.53200000001</v>
      </c>
      <c r="Q346" s="11">
        <v>6136152.3470000001</v>
      </c>
      <c r="R346" s="30" t="s">
        <v>52</v>
      </c>
    </row>
    <row r="347" spans="3:18">
      <c r="C347" s="8">
        <v>201800047</v>
      </c>
      <c r="D347" s="8">
        <v>9</v>
      </c>
      <c r="E347" s="8">
        <v>13</v>
      </c>
      <c r="F347" s="8">
        <v>210</v>
      </c>
      <c r="G347" s="9">
        <v>150</v>
      </c>
      <c r="H347" s="10">
        <v>43155.787499999999</v>
      </c>
      <c r="I347" s="10">
        <v>43155.999305555597</v>
      </c>
      <c r="J347" s="39">
        <v>5.083333333333333</v>
      </c>
      <c r="K347" s="9">
        <v>1801</v>
      </c>
      <c r="L347" s="9" t="s">
        <v>4</v>
      </c>
      <c r="M347" s="9">
        <v>7308</v>
      </c>
      <c r="N347" s="8" t="s">
        <v>50</v>
      </c>
      <c r="O347" s="8" t="s">
        <v>51</v>
      </c>
      <c r="P347" s="12">
        <v>305680.21500000003</v>
      </c>
      <c r="Q347" s="27">
        <v>6140376.0039999997</v>
      </c>
      <c r="R347" s="27" t="s">
        <v>94</v>
      </c>
    </row>
    <row r="348" spans="3:18">
      <c r="C348" s="8">
        <v>201800087</v>
      </c>
      <c r="D348" s="8">
        <v>9</v>
      </c>
      <c r="E348" s="8">
        <v>1</v>
      </c>
      <c r="F348" s="8">
        <v>25</v>
      </c>
      <c r="G348" s="9">
        <v>5</v>
      </c>
      <c r="H348" s="10">
        <v>43162.5</v>
      </c>
      <c r="I348" s="10">
        <v>43162.59375</v>
      </c>
      <c r="J348" s="39">
        <v>2.25</v>
      </c>
      <c r="K348" s="9">
        <v>1801</v>
      </c>
      <c r="L348" s="9" t="s">
        <v>4</v>
      </c>
      <c r="M348" s="9">
        <v>7308</v>
      </c>
      <c r="N348" s="8" t="s">
        <v>50</v>
      </c>
      <c r="O348" s="8" t="s">
        <v>51</v>
      </c>
      <c r="P348" s="12">
        <v>314959.21000000002</v>
      </c>
      <c r="Q348" s="27">
        <v>6135631.4800000004</v>
      </c>
      <c r="R348" s="27" t="s">
        <v>96</v>
      </c>
    </row>
    <row r="349" spans="3:18">
      <c r="C349" s="8">
        <v>201800192</v>
      </c>
      <c r="D349" s="8">
        <v>9</v>
      </c>
      <c r="E349" s="8">
        <v>12</v>
      </c>
      <c r="F349" s="8">
        <v>1735</v>
      </c>
      <c r="G349" s="9">
        <v>49</v>
      </c>
      <c r="H349" s="10">
        <v>43248.768298611103</v>
      </c>
      <c r="I349" s="10">
        <v>43248.890428240702</v>
      </c>
      <c r="J349" s="39">
        <v>2.931111111111111</v>
      </c>
      <c r="K349" s="9">
        <v>1801</v>
      </c>
      <c r="L349" s="9" t="s">
        <v>4</v>
      </c>
      <c r="M349" s="9">
        <v>7308</v>
      </c>
      <c r="N349" s="8" t="s">
        <v>50</v>
      </c>
      <c r="O349" s="8" t="s">
        <v>51</v>
      </c>
      <c r="P349" s="12">
        <v>313237.05200000003</v>
      </c>
      <c r="Q349" s="27">
        <v>6135093.6619999995</v>
      </c>
      <c r="R349" s="27" t="s">
        <v>135</v>
      </c>
    </row>
    <row r="350" spans="3:18">
      <c r="C350" s="8">
        <v>201800239</v>
      </c>
      <c r="D350" s="8">
        <v>9</v>
      </c>
      <c r="E350" s="8">
        <v>10</v>
      </c>
      <c r="F350" s="8">
        <v>360</v>
      </c>
      <c r="G350" s="9">
        <v>79</v>
      </c>
      <c r="H350" s="10">
        <v>43260.4535300926</v>
      </c>
      <c r="I350" s="10">
        <v>43260.876446759299</v>
      </c>
      <c r="J350" s="39">
        <v>10.15</v>
      </c>
      <c r="K350" s="9">
        <v>1801</v>
      </c>
      <c r="L350" s="9" t="s">
        <v>4</v>
      </c>
      <c r="M350" s="9">
        <v>7308</v>
      </c>
      <c r="N350" s="8" t="s">
        <v>50</v>
      </c>
      <c r="O350" s="8" t="s">
        <v>51</v>
      </c>
      <c r="P350" s="12">
        <v>310998.02</v>
      </c>
      <c r="Q350" s="27">
        <v>6133979.5300000003</v>
      </c>
      <c r="R350" s="27" t="s">
        <v>180</v>
      </c>
    </row>
    <row r="351" spans="3:18">
      <c r="C351" s="8">
        <v>201800388</v>
      </c>
      <c r="D351" s="8">
        <v>9</v>
      </c>
      <c r="E351" s="8">
        <v>126</v>
      </c>
      <c r="F351" s="8">
        <v>5400</v>
      </c>
      <c r="G351" s="9">
        <v>1253</v>
      </c>
      <c r="H351" s="10">
        <v>43352.684722222199</v>
      </c>
      <c r="I351" s="10">
        <v>43352.760416666701</v>
      </c>
      <c r="J351" s="39">
        <v>1.8166666666666667</v>
      </c>
      <c r="K351" s="9">
        <v>1801</v>
      </c>
      <c r="L351" s="9" t="s">
        <v>4</v>
      </c>
      <c r="M351" s="9">
        <v>7308</v>
      </c>
      <c r="N351" s="8" t="s">
        <v>50</v>
      </c>
      <c r="O351" s="8" t="s">
        <v>51</v>
      </c>
      <c r="P351" s="12">
        <v>307008.48499999999</v>
      </c>
      <c r="Q351" s="27">
        <v>6141364.6359999999</v>
      </c>
      <c r="R351" s="27" t="s">
        <v>165</v>
      </c>
    </row>
    <row r="352" spans="3:18">
      <c r="C352" s="8">
        <v>201800278</v>
      </c>
      <c r="D352" s="8">
        <v>9</v>
      </c>
      <c r="E352" s="8">
        <v>7</v>
      </c>
      <c r="F352" s="8">
        <v>86</v>
      </c>
      <c r="G352" s="9">
        <v>28</v>
      </c>
      <c r="H352" s="10">
        <v>43264.807442129597</v>
      </c>
      <c r="I352" s="10">
        <v>43264.896331018499</v>
      </c>
      <c r="J352" s="39">
        <v>2.1333333333333333</v>
      </c>
      <c r="K352" s="9">
        <v>1802</v>
      </c>
      <c r="L352" s="9" t="s">
        <v>4</v>
      </c>
      <c r="M352" s="9">
        <v>7306</v>
      </c>
      <c r="N352" s="8" t="s">
        <v>60</v>
      </c>
      <c r="O352" s="8" t="s">
        <v>51</v>
      </c>
      <c r="P352" s="12">
        <v>328789.62800000003</v>
      </c>
      <c r="Q352" s="27">
        <v>6126718.8760000002</v>
      </c>
      <c r="R352" s="27" t="s">
        <v>71</v>
      </c>
    </row>
    <row r="353" spans="3:18">
      <c r="C353" s="8">
        <v>201800401</v>
      </c>
      <c r="D353" s="8">
        <v>9</v>
      </c>
      <c r="E353" s="8">
        <v>1</v>
      </c>
      <c r="F353" s="8">
        <v>15</v>
      </c>
      <c r="G353" s="9">
        <v>18</v>
      </c>
      <c r="H353" s="10">
        <v>43364.350555555597</v>
      </c>
      <c r="I353" s="10">
        <v>43364.590277777803</v>
      </c>
      <c r="J353" s="39">
        <v>5.753333333333333</v>
      </c>
      <c r="K353" s="9">
        <v>1802</v>
      </c>
      <c r="L353" s="9" t="s">
        <v>4</v>
      </c>
      <c r="M353" s="9">
        <v>7306</v>
      </c>
      <c r="N353" s="8" t="s">
        <v>60</v>
      </c>
      <c r="O353" s="8" t="s">
        <v>51</v>
      </c>
      <c r="P353" s="12">
        <v>331164.23</v>
      </c>
      <c r="Q353" s="27">
        <v>6125701.3200000003</v>
      </c>
      <c r="R353" s="27" t="s">
        <v>268</v>
      </c>
    </row>
    <row r="354" spans="3:18">
      <c r="C354" s="8">
        <v>201800016</v>
      </c>
      <c r="D354" s="8">
        <v>9</v>
      </c>
      <c r="E354" s="8">
        <v>2</v>
      </c>
      <c r="F354" s="8">
        <v>75</v>
      </c>
      <c r="G354" s="8">
        <v>24</v>
      </c>
      <c r="H354" s="10">
        <v>43131.563888888901</v>
      </c>
      <c r="I354" s="10">
        <v>43131.652777777803</v>
      </c>
      <c r="J354" s="11">
        <v>2.1333333333333333</v>
      </c>
      <c r="K354" s="9">
        <v>1802</v>
      </c>
      <c r="L354" s="9" t="s">
        <v>4</v>
      </c>
      <c r="M354" s="9">
        <v>7308</v>
      </c>
      <c r="N354" s="11" t="s">
        <v>50</v>
      </c>
      <c r="O354" s="11" t="s">
        <v>51</v>
      </c>
      <c r="P354" s="11">
        <v>320480.40000000002</v>
      </c>
      <c r="Q354" s="11">
        <v>6130191.4199999999</v>
      </c>
      <c r="R354" s="30" t="s">
        <v>69</v>
      </c>
    </row>
    <row r="355" spans="3:18">
      <c r="C355" s="8">
        <v>201800029</v>
      </c>
      <c r="D355" s="8">
        <v>9</v>
      </c>
      <c r="E355" s="8">
        <v>1</v>
      </c>
      <c r="F355" s="8">
        <v>5</v>
      </c>
      <c r="G355" s="9">
        <v>2</v>
      </c>
      <c r="H355" s="10">
        <v>43144.743750000001</v>
      </c>
      <c r="I355" s="10">
        <v>43144.798611111102</v>
      </c>
      <c r="J355" s="39">
        <v>1.3166666666666667</v>
      </c>
      <c r="K355" s="9">
        <v>1802</v>
      </c>
      <c r="L355" s="9" t="s">
        <v>4</v>
      </c>
      <c r="M355" s="9">
        <v>7308</v>
      </c>
      <c r="N355" s="8" t="s">
        <v>50</v>
      </c>
      <c r="O355" s="8" t="s">
        <v>51</v>
      </c>
      <c r="P355" s="12">
        <v>322650.83</v>
      </c>
      <c r="Q355" s="27">
        <v>6128801.96</v>
      </c>
      <c r="R355" s="27" t="s">
        <v>77</v>
      </c>
    </row>
    <row r="356" spans="3:18">
      <c r="C356" s="8">
        <v>201800101</v>
      </c>
      <c r="D356" s="8">
        <v>9</v>
      </c>
      <c r="E356" s="8">
        <v>2</v>
      </c>
      <c r="F356" s="8">
        <v>90</v>
      </c>
      <c r="G356" s="9">
        <v>6</v>
      </c>
      <c r="H356" s="10">
        <v>43176.974999999999</v>
      </c>
      <c r="I356" s="10">
        <v>43177.027777777803</v>
      </c>
      <c r="J356" s="39">
        <v>1.2666666666666666</v>
      </c>
      <c r="K356" s="9">
        <v>1802</v>
      </c>
      <c r="L356" s="9" t="s">
        <v>4</v>
      </c>
      <c r="M356" s="9">
        <v>7308</v>
      </c>
      <c r="N356" s="8" t="s">
        <v>50</v>
      </c>
      <c r="O356" s="8" t="s">
        <v>51</v>
      </c>
      <c r="P356" s="12">
        <v>319200.52100000001</v>
      </c>
      <c r="Q356" s="27">
        <v>6130307.9179999996</v>
      </c>
      <c r="R356" s="27" t="s">
        <v>107</v>
      </c>
    </row>
    <row r="357" spans="3:18">
      <c r="C357" s="8">
        <v>201800103</v>
      </c>
      <c r="D357" s="8">
        <v>9</v>
      </c>
      <c r="E357" s="8">
        <v>1</v>
      </c>
      <c r="F357" s="8">
        <v>5</v>
      </c>
      <c r="G357" s="9">
        <v>2</v>
      </c>
      <c r="H357" s="10">
        <v>43177.4152777778</v>
      </c>
      <c r="I357" s="10">
        <v>43177.524305555598</v>
      </c>
      <c r="J357" s="39">
        <v>2.6166666666666667</v>
      </c>
      <c r="K357" s="9">
        <v>1802</v>
      </c>
      <c r="L357" s="9" t="s">
        <v>4</v>
      </c>
      <c r="M357" s="9">
        <v>7308</v>
      </c>
      <c r="N357" s="8" t="s">
        <v>50</v>
      </c>
      <c r="O357" s="8" t="s">
        <v>51</v>
      </c>
      <c r="P357" s="12">
        <v>320925.37</v>
      </c>
      <c r="Q357" s="27">
        <v>6129256.6399999997</v>
      </c>
      <c r="R357" s="27" t="s">
        <v>109</v>
      </c>
    </row>
    <row r="358" spans="3:18">
      <c r="C358" s="8">
        <v>201800115</v>
      </c>
      <c r="D358" s="8">
        <v>9</v>
      </c>
      <c r="E358" s="8">
        <v>1</v>
      </c>
      <c r="F358" s="8">
        <v>15</v>
      </c>
      <c r="G358" s="9">
        <v>10</v>
      </c>
      <c r="H358" s="10">
        <v>43189.443055555603</v>
      </c>
      <c r="I358" s="10">
        <v>43189.486111111102</v>
      </c>
      <c r="J358" s="39">
        <v>1.0333333333333334</v>
      </c>
      <c r="K358" s="9">
        <v>1802</v>
      </c>
      <c r="L358" s="9" t="s">
        <v>4</v>
      </c>
      <c r="M358" s="9">
        <v>7308</v>
      </c>
      <c r="N358" s="8" t="s">
        <v>50</v>
      </c>
      <c r="O358" s="8" t="s">
        <v>51</v>
      </c>
      <c r="P358" s="12">
        <v>308124.49</v>
      </c>
      <c r="Q358" s="27">
        <v>6136363.0700000003</v>
      </c>
      <c r="R358" s="27" t="s">
        <v>119</v>
      </c>
    </row>
    <row r="359" spans="3:18">
      <c r="C359" s="8">
        <v>201800126</v>
      </c>
      <c r="D359" s="8">
        <v>9</v>
      </c>
      <c r="E359" s="8">
        <v>1</v>
      </c>
      <c r="F359" s="8">
        <v>10</v>
      </c>
      <c r="G359" s="9">
        <v>17</v>
      </c>
      <c r="H359" s="10">
        <v>43192.702777777798</v>
      </c>
      <c r="I359" s="10">
        <v>43192.748611111099</v>
      </c>
      <c r="J359" s="39">
        <v>1.1000000000000001</v>
      </c>
      <c r="K359" s="9">
        <v>1802</v>
      </c>
      <c r="L359" s="9" t="s">
        <v>4</v>
      </c>
      <c r="M359" s="9">
        <v>7308</v>
      </c>
      <c r="N359" s="8" t="s">
        <v>50</v>
      </c>
      <c r="O359" s="8" t="s">
        <v>51</v>
      </c>
      <c r="P359" s="12">
        <v>310273.5</v>
      </c>
      <c r="Q359" s="27">
        <v>6137994</v>
      </c>
      <c r="R359" s="27" t="s">
        <v>122</v>
      </c>
    </row>
    <row r="360" spans="3:18">
      <c r="C360" s="8">
        <v>201800140</v>
      </c>
      <c r="D360" s="8">
        <v>9</v>
      </c>
      <c r="E360" s="8">
        <v>12</v>
      </c>
      <c r="F360" s="8">
        <v>1735</v>
      </c>
      <c r="G360" s="9">
        <v>49</v>
      </c>
      <c r="H360" s="10">
        <v>43201.642685185201</v>
      </c>
      <c r="I360" s="10">
        <v>43201.711921296301</v>
      </c>
      <c r="J360" s="39">
        <v>1.6616666666666666</v>
      </c>
      <c r="K360" s="9">
        <v>1802</v>
      </c>
      <c r="L360" s="9" t="s">
        <v>4</v>
      </c>
      <c r="M360" s="9">
        <v>7308</v>
      </c>
      <c r="N360" s="8" t="s">
        <v>50</v>
      </c>
      <c r="O360" s="8" t="s">
        <v>51</v>
      </c>
      <c r="P360" s="12">
        <v>313237.05200000003</v>
      </c>
      <c r="Q360" s="27">
        <v>6135093.6619999995</v>
      </c>
      <c r="R360" s="27" t="s">
        <v>129</v>
      </c>
    </row>
    <row r="361" spans="3:18">
      <c r="C361" s="8">
        <v>201800184</v>
      </c>
      <c r="D361" s="8">
        <v>9</v>
      </c>
      <c r="E361" s="8">
        <v>2</v>
      </c>
      <c r="F361" s="8">
        <v>75</v>
      </c>
      <c r="G361" s="9">
        <v>24</v>
      </c>
      <c r="H361" s="10">
        <v>43235.854166666701</v>
      </c>
      <c r="I361" s="10">
        <v>43235.920138888898</v>
      </c>
      <c r="J361" s="39">
        <v>1.5833333333333333</v>
      </c>
      <c r="K361" s="9">
        <v>1802</v>
      </c>
      <c r="L361" s="9" t="s">
        <v>4</v>
      </c>
      <c r="M361" s="9">
        <v>7308</v>
      </c>
      <c r="N361" s="8" t="s">
        <v>50</v>
      </c>
      <c r="O361" s="8" t="s">
        <v>51</v>
      </c>
      <c r="P361" s="12">
        <v>320313.83899999998</v>
      </c>
      <c r="Q361" s="27">
        <v>6129575.6179999998</v>
      </c>
      <c r="R361" s="27" t="s">
        <v>69</v>
      </c>
    </row>
    <row r="362" spans="3:18">
      <c r="C362" s="8">
        <v>201800200</v>
      </c>
      <c r="D362" s="8">
        <v>9</v>
      </c>
      <c r="E362" s="8">
        <v>17</v>
      </c>
      <c r="F362" s="8">
        <v>710</v>
      </c>
      <c r="G362" s="9">
        <v>224</v>
      </c>
      <c r="H362" s="10">
        <v>43249.282673611102</v>
      </c>
      <c r="I362" s="10">
        <v>43249.378680555601</v>
      </c>
      <c r="J362" s="39">
        <v>2.3041666666666667</v>
      </c>
      <c r="K362" s="9">
        <v>1802</v>
      </c>
      <c r="L362" s="9" t="s">
        <v>4</v>
      </c>
      <c r="M362" s="9">
        <v>7308</v>
      </c>
      <c r="N362" s="8" t="s">
        <v>50</v>
      </c>
      <c r="O362" s="8" t="s">
        <v>51</v>
      </c>
      <c r="P362" s="12">
        <v>306976.27799999999</v>
      </c>
      <c r="Q362" s="27">
        <v>6136625.7640000004</v>
      </c>
      <c r="R362" s="27" t="s">
        <v>161</v>
      </c>
    </row>
    <row r="363" spans="3:18">
      <c r="C363" s="8">
        <v>201800208</v>
      </c>
      <c r="D363" s="8">
        <v>9</v>
      </c>
      <c r="E363" s="8">
        <v>126</v>
      </c>
      <c r="F363" s="8">
        <v>5400</v>
      </c>
      <c r="G363" s="9">
        <v>1253</v>
      </c>
      <c r="H363" s="10">
        <v>43249.473946759303</v>
      </c>
      <c r="I363" s="10">
        <v>43249.4927314815</v>
      </c>
      <c r="J363" s="39">
        <v>0.45083333333333331</v>
      </c>
      <c r="K363" s="9">
        <v>1802</v>
      </c>
      <c r="L363" s="9" t="s">
        <v>4</v>
      </c>
      <c r="M363" s="9">
        <v>7308</v>
      </c>
      <c r="N363" s="8" t="s">
        <v>50</v>
      </c>
      <c r="O363" s="8" t="s">
        <v>51</v>
      </c>
      <c r="P363" s="12">
        <v>307008.48499999999</v>
      </c>
      <c r="Q363" s="27">
        <v>6141364.6359999999</v>
      </c>
      <c r="R363" s="27" t="s">
        <v>165</v>
      </c>
    </row>
    <row r="364" spans="3:18">
      <c r="C364" s="8">
        <v>201800213</v>
      </c>
      <c r="D364" s="8">
        <v>9</v>
      </c>
      <c r="E364" s="8">
        <v>55</v>
      </c>
      <c r="F364" s="8">
        <v>3500</v>
      </c>
      <c r="G364" s="9">
        <v>655</v>
      </c>
      <c r="H364" s="10">
        <v>43249.494409722203</v>
      </c>
      <c r="I364" s="10">
        <v>43249.495289351798</v>
      </c>
      <c r="J364" s="39">
        <v>2.1111111111111112E-2</v>
      </c>
      <c r="K364" s="9">
        <v>1802</v>
      </c>
      <c r="L364" s="9" t="s">
        <v>4</v>
      </c>
      <c r="M364" s="9">
        <v>7308</v>
      </c>
      <c r="N364" s="8" t="s">
        <v>50</v>
      </c>
      <c r="O364" s="8" t="s">
        <v>51</v>
      </c>
      <c r="P364" s="12">
        <v>308742.70199999999</v>
      </c>
      <c r="Q364" s="27">
        <v>6140121.7280000001</v>
      </c>
      <c r="R364" s="27" t="s">
        <v>76</v>
      </c>
    </row>
    <row r="365" spans="3:18">
      <c r="C365" s="8">
        <v>201800215</v>
      </c>
      <c r="D365" s="8">
        <v>9</v>
      </c>
      <c r="E365" s="8">
        <v>3</v>
      </c>
      <c r="F365" s="8">
        <v>35</v>
      </c>
      <c r="G365" s="9">
        <v>30</v>
      </c>
      <c r="H365" s="10">
        <v>43249.496122685203</v>
      </c>
      <c r="I365" s="10">
        <v>43249.568321759303</v>
      </c>
      <c r="J365" s="39">
        <v>1.7327777777777778</v>
      </c>
      <c r="K365" s="9">
        <v>1802</v>
      </c>
      <c r="L365" s="9" t="s">
        <v>4</v>
      </c>
      <c r="M365" s="9">
        <v>7308</v>
      </c>
      <c r="N365" s="8" t="s">
        <v>50</v>
      </c>
      <c r="O365" s="8" t="s">
        <v>51</v>
      </c>
      <c r="P365" s="12">
        <v>318941.603</v>
      </c>
      <c r="Q365" s="27">
        <v>6130501.1799999997</v>
      </c>
      <c r="R365" s="27" t="s">
        <v>166</v>
      </c>
    </row>
    <row r="366" spans="3:18">
      <c r="C366" s="8">
        <v>201800219</v>
      </c>
      <c r="D366" s="8">
        <v>9</v>
      </c>
      <c r="E366" s="8">
        <v>4</v>
      </c>
      <c r="F366" s="8">
        <v>60</v>
      </c>
      <c r="G366" s="9">
        <v>49</v>
      </c>
      <c r="H366" s="10">
        <v>43249.605636574102</v>
      </c>
      <c r="I366" s="10">
        <v>43249.645613425899</v>
      </c>
      <c r="J366" s="39">
        <v>0.95944444444444443</v>
      </c>
      <c r="K366" s="9">
        <v>1802</v>
      </c>
      <c r="L366" s="9" t="s">
        <v>4</v>
      </c>
      <c r="M366" s="9">
        <v>7308</v>
      </c>
      <c r="N366" s="8" t="s">
        <v>50</v>
      </c>
      <c r="O366" s="8" t="s">
        <v>51</v>
      </c>
      <c r="P366" s="12">
        <v>312668.48499999999</v>
      </c>
      <c r="Q366" s="27">
        <v>6139023.3959999997</v>
      </c>
      <c r="R366" s="27" t="s">
        <v>168</v>
      </c>
    </row>
    <row r="367" spans="3:18">
      <c r="C367" s="8">
        <v>201800228</v>
      </c>
      <c r="D367" s="8">
        <v>9</v>
      </c>
      <c r="E367" s="8">
        <v>1</v>
      </c>
      <c r="F367" s="8">
        <v>10</v>
      </c>
      <c r="G367" s="9">
        <v>1</v>
      </c>
      <c r="H367" s="10">
        <v>43256.579490740703</v>
      </c>
      <c r="I367" s="10">
        <v>43256.649907407402</v>
      </c>
      <c r="J367" s="39">
        <v>1.69</v>
      </c>
      <c r="K367" s="9">
        <v>1802</v>
      </c>
      <c r="L367" s="9" t="s">
        <v>4</v>
      </c>
      <c r="M367" s="9">
        <v>7308</v>
      </c>
      <c r="N367" s="8" t="s">
        <v>50</v>
      </c>
      <c r="O367" s="8" t="s">
        <v>51</v>
      </c>
      <c r="P367" s="12">
        <v>306068.41499999998</v>
      </c>
      <c r="Q367" s="27">
        <v>6140115.2240000004</v>
      </c>
      <c r="R367" s="27" t="s">
        <v>173</v>
      </c>
    </row>
    <row r="368" spans="3:18">
      <c r="C368" s="8">
        <v>201800232</v>
      </c>
      <c r="D368" s="8">
        <v>9</v>
      </c>
      <c r="E368" s="8">
        <v>116</v>
      </c>
      <c r="F368" s="8">
        <v>5040</v>
      </c>
      <c r="G368" s="9">
        <v>1174</v>
      </c>
      <c r="H368" s="10">
        <v>43260.504166666702</v>
      </c>
      <c r="I368" s="10">
        <v>43260.7028125</v>
      </c>
      <c r="J368" s="39">
        <v>4.7675000000000001</v>
      </c>
      <c r="K368" s="9">
        <v>1802</v>
      </c>
      <c r="L368" s="9" t="s">
        <v>4</v>
      </c>
      <c r="M368" s="9">
        <v>7308</v>
      </c>
      <c r="N368" s="8" t="s">
        <v>50</v>
      </c>
      <c r="O368" s="8" t="s">
        <v>51</v>
      </c>
      <c r="P368" s="12">
        <v>306976.27799999999</v>
      </c>
      <c r="Q368" s="27">
        <v>6136625.7640000004</v>
      </c>
      <c r="R368" s="27" t="s">
        <v>165</v>
      </c>
    </row>
    <row r="369" spans="3:18">
      <c r="C369" s="8">
        <v>201800235</v>
      </c>
      <c r="D369" s="8">
        <v>9</v>
      </c>
      <c r="E369" s="8">
        <v>50</v>
      </c>
      <c r="F369" s="8">
        <v>1242</v>
      </c>
      <c r="G369" s="9">
        <v>539</v>
      </c>
      <c r="H369" s="10">
        <v>43260.605115740698</v>
      </c>
      <c r="I369" s="10">
        <v>43260.721701388902</v>
      </c>
      <c r="J369" s="39">
        <v>3.0822222222222222</v>
      </c>
      <c r="K369" s="9">
        <v>1802</v>
      </c>
      <c r="L369" s="9" t="s">
        <v>4</v>
      </c>
      <c r="M369" s="9">
        <v>7308</v>
      </c>
      <c r="N369" s="8" t="s">
        <v>50</v>
      </c>
      <c r="O369" s="8" t="s">
        <v>51</v>
      </c>
      <c r="P369" s="12">
        <v>308736.09999999998</v>
      </c>
      <c r="Q369" s="27">
        <v>6140163.7659999998</v>
      </c>
      <c r="R369" s="27" t="s">
        <v>178</v>
      </c>
    </row>
    <row r="370" spans="3:18">
      <c r="C370" s="8">
        <v>201800259</v>
      </c>
      <c r="D370" s="8">
        <v>9</v>
      </c>
      <c r="E370" s="8">
        <v>24</v>
      </c>
      <c r="F370" s="8">
        <v>606</v>
      </c>
      <c r="G370" s="9">
        <v>151</v>
      </c>
      <c r="H370" s="10">
        <v>43262.458668981497</v>
      </c>
      <c r="I370" s="10">
        <v>43262.465509259302</v>
      </c>
      <c r="J370" s="39">
        <v>0.16416666666666666</v>
      </c>
      <c r="K370" s="9">
        <v>1802</v>
      </c>
      <c r="L370" s="9" t="s">
        <v>4</v>
      </c>
      <c r="M370" s="9">
        <v>7308</v>
      </c>
      <c r="N370" s="8" t="s">
        <v>50</v>
      </c>
      <c r="O370" s="8" t="s">
        <v>51</v>
      </c>
      <c r="P370" s="12">
        <v>320387.054</v>
      </c>
      <c r="Q370" s="27">
        <v>6129521.1270000003</v>
      </c>
      <c r="R370" s="27" t="s">
        <v>188</v>
      </c>
    </row>
    <row r="371" spans="3:18">
      <c r="C371" s="8">
        <v>201800275</v>
      </c>
      <c r="D371" s="8">
        <v>9</v>
      </c>
      <c r="E371" s="8">
        <v>12</v>
      </c>
      <c r="F371" s="8">
        <v>233</v>
      </c>
      <c r="G371" s="9">
        <v>162</v>
      </c>
      <c r="H371" s="10">
        <v>43264.4522685185</v>
      </c>
      <c r="I371" s="10">
        <v>43264.5144097222</v>
      </c>
      <c r="J371" s="39">
        <v>1.4913888888888889</v>
      </c>
      <c r="K371" s="9">
        <v>1802</v>
      </c>
      <c r="L371" s="9" t="s">
        <v>4</v>
      </c>
      <c r="M371" s="9">
        <v>7308</v>
      </c>
      <c r="N371" s="8" t="s">
        <v>50</v>
      </c>
      <c r="O371" s="8" t="s">
        <v>51</v>
      </c>
      <c r="P371" s="12">
        <v>315339.10700000002</v>
      </c>
      <c r="Q371" s="27">
        <v>6133419.5650000004</v>
      </c>
      <c r="R371" s="27" t="s">
        <v>57</v>
      </c>
    </row>
    <row r="372" spans="3:18">
      <c r="C372" s="8">
        <v>201800287</v>
      </c>
      <c r="D372" s="8">
        <v>9</v>
      </c>
      <c r="E372" s="8">
        <v>8</v>
      </c>
      <c r="F372" s="8">
        <v>180</v>
      </c>
      <c r="G372" s="9">
        <v>151</v>
      </c>
      <c r="H372" s="10">
        <v>43285.707604166702</v>
      </c>
      <c r="I372" s="10">
        <v>43285.7495023148</v>
      </c>
      <c r="J372" s="39">
        <v>1.0055555555555555</v>
      </c>
      <c r="K372" s="9">
        <v>1802</v>
      </c>
      <c r="L372" s="9" t="s">
        <v>4</v>
      </c>
      <c r="M372" s="9">
        <v>7308</v>
      </c>
      <c r="N372" s="8" t="s">
        <v>50</v>
      </c>
      <c r="O372" s="8" t="s">
        <v>51</v>
      </c>
      <c r="P372" s="12">
        <v>316014.68400000001</v>
      </c>
      <c r="Q372" s="27">
        <v>6134878.8700000001</v>
      </c>
      <c r="R372" s="27" t="s">
        <v>204</v>
      </c>
    </row>
    <row r="373" spans="3:18">
      <c r="C373" s="8">
        <v>201800389</v>
      </c>
      <c r="D373" s="8">
        <v>9</v>
      </c>
      <c r="E373" s="8">
        <v>2</v>
      </c>
      <c r="F373" s="8">
        <v>55</v>
      </c>
      <c r="G373" s="9">
        <v>2</v>
      </c>
      <c r="H373" s="10">
        <v>43353.528634259303</v>
      </c>
      <c r="I373" s="10">
        <v>43353.685902777797</v>
      </c>
      <c r="J373" s="39">
        <v>3.7744444444444443</v>
      </c>
      <c r="K373" s="9">
        <v>1802</v>
      </c>
      <c r="L373" s="9" t="s">
        <v>4</v>
      </c>
      <c r="M373" s="9">
        <v>7308</v>
      </c>
      <c r="N373" s="8" t="s">
        <v>50</v>
      </c>
      <c r="O373" s="8" t="s">
        <v>51</v>
      </c>
      <c r="P373" s="12">
        <v>308264.44799999997</v>
      </c>
      <c r="Q373" s="27">
        <v>6140708.4630000005</v>
      </c>
      <c r="R373" s="27" t="s">
        <v>260</v>
      </c>
    </row>
    <row r="374" spans="3:18">
      <c r="C374" s="8">
        <v>201800425</v>
      </c>
      <c r="D374" s="8">
        <v>9</v>
      </c>
      <c r="E374" s="8">
        <v>13</v>
      </c>
      <c r="F374" s="8">
        <v>210</v>
      </c>
      <c r="G374" s="9">
        <v>150</v>
      </c>
      <c r="H374" s="10">
        <v>43402.351597222201</v>
      </c>
      <c r="I374" s="10">
        <v>43402.403831018499</v>
      </c>
      <c r="J374" s="39">
        <v>1.253611111111111</v>
      </c>
      <c r="K374" s="9">
        <v>1802</v>
      </c>
      <c r="L374" s="9" t="s">
        <v>4</v>
      </c>
      <c r="M374" s="9">
        <v>7308</v>
      </c>
      <c r="N374" s="8" t="s">
        <v>50</v>
      </c>
      <c r="O374" s="8" t="s">
        <v>51</v>
      </c>
      <c r="P374" s="12">
        <v>305680.21500000003</v>
      </c>
      <c r="Q374" s="27">
        <v>6140376.0039999997</v>
      </c>
      <c r="R374" s="27" t="s">
        <v>94</v>
      </c>
    </row>
    <row r="375" spans="3:18">
      <c r="C375" s="8">
        <v>201800439</v>
      </c>
      <c r="D375" s="8">
        <v>9</v>
      </c>
      <c r="E375" s="8">
        <v>2</v>
      </c>
      <c r="F375" s="8">
        <v>20</v>
      </c>
      <c r="G375" s="9">
        <v>11</v>
      </c>
      <c r="H375" s="10">
        <v>43409.525995370401</v>
      </c>
      <c r="I375" s="10">
        <v>43409.569444444402</v>
      </c>
      <c r="J375" s="39">
        <v>1.0427777777777778</v>
      </c>
      <c r="K375" s="9">
        <v>1802</v>
      </c>
      <c r="L375" s="9" t="s">
        <v>4</v>
      </c>
      <c r="M375" s="9">
        <v>7308</v>
      </c>
      <c r="N375" s="8" t="s">
        <v>50</v>
      </c>
      <c r="O375" s="8" t="s">
        <v>51</v>
      </c>
      <c r="P375" s="12">
        <v>308212.06699999998</v>
      </c>
      <c r="Q375" s="27">
        <v>6136335.1859999998</v>
      </c>
      <c r="R375" s="27" t="s">
        <v>292</v>
      </c>
    </row>
    <row r="376" spans="3:18">
      <c r="C376" s="8">
        <v>201800440</v>
      </c>
      <c r="D376" s="8">
        <v>9</v>
      </c>
      <c r="E376" s="8">
        <v>18</v>
      </c>
      <c r="F376" s="8">
        <v>885</v>
      </c>
      <c r="G376" s="9">
        <v>259</v>
      </c>
      <c r="H376" s="10">
        <v>43409.693171296298</v>
      </c>
      <c r="I376" s="10">
        <v>43409.744444444397</v>
      </c>
      <c r="J376" s="39">
        <v>1.2305555555555556</v>
      </c>
      <c r="K376" s="9">
        <v>1802</v>
      </c>
      <c r="L376" s="9" t="s">
        <v>4</v>
      </c>
      <c r="M376" s="9">
        <v>7308</v>
      </c>
      <c r="N376" s="8" t="s">
        <v>50</v>
      </c>
      <c r="O376" s="8" t="s">
        <v>51</v>
      </c>
      <c r="P376" s="12">
        <v>309461.076</v>
      </c>
      <c r="Q376" s="27">
        <v>6139311.4119999995</v>
      </c>
      <c r="R376" s="27" t="s">
        <v>58</v>
      </c>
    </row>
    <row r="377" spans="3:18">
      <c r="C377" s="8">
        <v>201800091</v>
      </c>
      <c r="D377" s="8">
        <v>9</v>
      </c>
      <c r="E377" s="8">
        <v>1</v>
      </c>
      <c r="F377" s="8">
        <v>25</v>
      </c>
      <c r="G377" s="9">
        <v>41</v>
      </c>
      <c r="H377" s="10">
        <v>43169.4284722222</v>
      </c>
      <c r="I377" s="10">
        <v>43169.5625</v>
      </c>
      <c r="J377" s="39">
        <v>3.2166666666666668</v>
      </c>
      <c r="K377" s="9">
        <v>1804</v>
      </c>
      <c r="L377" s="9" t="s">
        <v>4</v>
      </c>
      <c r="M377" s="9">
        <v>7308</v>
      </c>
      <c r="N377" s="8" t="s">
        <v>50</v>
      </c>
      <c r="O377" s="8" t="s">
        <v>51</v>
      </c>
      <c r="P377" s="12">
        <v>320053.13</v>
      </c>
      <c r="Q377" s="27">
        <v>6129752.0899999999</v>
      </c>
      <c r="R377" s="27" t="s">
        <v>100</v>
      </c>
    </row>
    <row r="378" spans="3:18">
      <c r="C378" s="8">
        <v>201800094</v>
      </c>
      <c r="D378" s="8">
        <v>9</v>
      </c>
      <c r="E378" s="8">
        <v>1</v>
      </c>
      <c r="F378" s="8">
        <v>15</v>
      </c>
      <c r="G378" s="9">
        <v>17</v>
      </c>
      <c r="H378" s="10">
        <v>43173.65625</v>
      </c>
      <c r="I378" s="10">
        <v>43173.841666666704</v>
      </c>
      <c r="J378" s="39">
        <v>4.45</v>
      </c>
      <c r="K378" s="9">
        <v>1804</v>
      </c>
      <c r="L378" s="9" t="s">
        <v>4</v>
      </c>
      <c r="M378" s="9">
        <v>7308</v>
      </c>
      <c r="N378" s="8" t="s">
        <v>50</v>
      </c>
      <c r="O378" s="8" t="s">
        <v>51</v>
      </c>
      <c r="P378" s="12">
        <v>317696.06</v>
      </c>
      <c r="Q378" s="27">
        <v>6131264.9299999997</v>
      </c>
      <c r="R378" s="27" t="s">
        <v>103</v>
      </c>
    </row>
    <row r="379" spans="3:18">
      <c r="C379" s="8">
        <v>201800122</v>
      </c>
      <c r="D379" s="8">
        <v>9</v>
      </c>
      <c r="E379" s="8">
        <v>6</v>
      </c>
      <c r="F379" s="8">
        <v>745</v>
      </c>
      <c r="G379" s="9">
        <v>103</v>
      </c>
      <c r="H379" s="10">
        <v>43192.416331018503</v>
      </c>
      <c r="I379" s="10">
        <v>43192.472210648099</v>
      </c>
      <c r="J379" s="39">
        <v>1.3411111111111111</v>
      </c>
      <c r="K379" s="9">
        <v>1804</v>
      </c>
      <c r="L379" s="9" t="s">
        <v>4</v>
      </c>
      <c r="M379" s="9">
        <v>7308</v>
      </c>
      <c r="N379" s="8" t="s">
        <v>50</v>
      </c>
      <c r="O379" s="8" t="s">
        <v>51</v>
      </c>
      <c r="P379" s="12">
        <v>307585.27600000001</v>
      </c>
      <c r="Q379" s="27">
        <v>6142407.5410000002</v>
      </c>
      <c r="R379" s="27" t="s">
        <v>120</v>
      </c>
    </row>
    <row r="380" spans="3:18">
      <c r="C380" s="8">
        <v>201800326</v>
      </c>
      <c r="D380" s="8">
        <v>9</v>
      </c>
      <c r="E380" s="8">
        <v>1</v>
      </c>
      <c r="F380" s="8">
        <v>75</v>
      </c>
      <c r="G380" s="9">
        <v>1</v>
      </c>
      <c r="H380" s="10">
        <v>43314.755324074104</v>
      </c>
      <c r="I380" s="10">
        <v>43314.812870370399</v>
      </c>
      <c r="J380" s="39">
        <v>1.3811111111111112</v>
      </c>
      <c r="K380" s="9">
        <v>1804</v>
      </c>
      <c r="L380" s="9" t="s">
        <v>4</v>
      </c>
      <c r="M380" s="9">
        <v>7308</v>
      </c>
      <c r="N380" s="8" t="s">
        <v>50</v>
      </c>
      <c r="O380" s="8" t="s">
        <v>51</v>
      </c>
      <c r="P380" s="12">
        <v>319160.42099999997</v>
      </c>
      <c r="Q380" s="27">
        <v>6130337.6519999998</v>
      </c>
      <c r="R380" s="27" t="s">
        <v>223</v>
      </c>
    </row>
    <row r="381" spans="3:18">
      <c r="C381" s="8">
        <v>201800143</v>
      </c>
      <c r="D381" s="8">
        <v>9</v>
      </c>
      <c r="E381" s="8">
        <v>17</v>
      </c>
      <c r="F381" s="8">
        <v>710</v>
      </c>
      <c r="G381" s="9">
        <v>224</v>
      </c>
      <c r="H381" s="10">
        <v>43202.151273148098</v>
      </c>
      <c r="I381" s="10">
        <v>43202.420474537001</v>
      </c>
      <c r="J381" s="39">
        <v>6.4608333333333334</v>
      </c>
      <c r="K381" s="9">
        <v>1806</v>
      </c>
      <c r="L381" s="9" t="s">
        <v>4</v>
      </c>
      <c r="M381" s="9">
        <v>7308</v>
      </c>
      <c r="N381" s="8" t="s">
        <v>50</v>
      </c>
      <c r="O381" s="8" t="s">
        <v>51</v>
      </c>
      <c r="P381" s="12">
        <v>306976.27799999999</v>
      </c>
      <c r="Q381" s="27">
        <v>6136625.7640000004</v>
      </c>
      <c r="R381" s="27" t="s">
        <v>131</v>
      </c>
    </row>
    <row r="382" spans="3:18">
      <c r="C382" s="8">
        <v>201800041</v>
      </c>
      <c r="D382" s="8">
        <v>9</v>
      </c>
      <c r="E382" s="8">
        <v>1</v>
      </c>
      <c r="F382" s="8">
        <v>30</v>
      </c>
      <c r="G382" s="9">
        <v>8</v>
      </c>
      <c r="H382" s="10">
        <v>43152.525694444397</v>
      </c>
      <c r="I382" s="10">
        <v>43152.5625</v>
      </c>
      <c r="J382" s="39">
        <v>0.8833333333333333</v>
      </c>
      <c r="K382" s="9">
        <v>1808</v>
      </c>
      <c r="L382" s="9" t="s">
        <v>4</v>
      </c>
      <c r="M382" s="9">
        <v>7308</v>
      </c>
      <c r="N382" s="8" t="s">
        <v>50</v>
      </c>
      <c r="O382" s="8" t="s">
        <v>51</v>
      </c>
      <c r="P382" s="12">
        <v>305561.57</v>
      </c>
      <c r="Q382" s="27">
        <v>6140257.5300000003</v>
      </c>
      <c r="R382" s="27" t="s">
        <v>88</v>
      </c>
    </row>
    <row r="383" spans="3:18">
      <c r="C383" s="8">
        <v>201800147</v>
      </c>
      <c r="D383" s="8">
        <v>9</v>
      </c>
      <c r="E383" s="8">
        <v>12</v>
      </c>
      <c r="F383" s="8">
        <v>1735</v>
      </c>
      <c r="G383" s="9">
        <v>49</v>
      </c>
      <c r="H383" s="10">
        <v>43203.6948611111</v>
      </c>
      <c r="I383" s="10">
        <v>43203.732511574097</v>
      </c>
      <c r="J383" s="39">
        <v>0.90361111111111114</v>
      </c>
      <c r="K383" s="9">
        <v>2008</v>
      </c>
      <c r="L383" s="9" t="s">
        <v>4</v>
      </c>
      <c r="M383" s="9">
        <v>7308</v>
      </c>
      <c r="N383" s="8" t="s">
        <v>50</v>
      </c>
      <c r="O383" s="8" t="s">
        <v>51</v>
      </c>
      <c r="P383" s="12">
        <v>313237.05200000003</v>
      </c>
      <c r="Q383" s="27">
        <v>6135093.6619999995</v>
      </c>
      <c r="R383" s="27" t="s">
        <v>135</v>
      </c>
    </row>
    <row r="384" spans="3:18">
      <c r="C384" s="8">
        <v>201800411</v>
      </c>
      <c r="D384" s="8">
        <v>9</v>
      </c>
      <c r="E384" s="8">
        <v>3</v>
      </c>
      <c r="F384" s="8">
        <v>85</v>
      </c>
      <c r="G384" s="9">
        <v>3</v>
      </c>
      <c r="H384" s="10">
        <v>43376.848263888904</v>
      </c>
      <c r="I384" s="10">
        <v>43376.8930555556</v>
      </c>
      <c r="J384" s="39">
        <v>1.075</v>
      </c>
      <c r="K384" s="9">
        <v>2008</v>
      </c>
      <c r="L384" s="9" t="s">
        <v>4</v>
      </c>
      <c r="M384" s="9">
        <v>7308</v>
      </c>
      <c r="N384" s="8" t="s">
        <v>50</v>
      </c>
      <c r="O384" s="8" t="s">
        <v>51</v>
      </c>
      <c r="P384" s="12">
        <v>315597.74900000001</v>
      </c>
      <c r="Q384" s="27">
        <v>6133082.9939999999</v>
      </c>
      <c r="R384" s="27" t="s">
        <v>199</v>
      </c>
    </row>
    <row r="385" spans="3:18">
      <c r="C385" s="8">
        <v>201800280</v>
      </c>
      <c r="D385" s="8">
        <v>9</v>
      </c>
      <c r="E385" s="8">
        <v>25</v>
      </c>
      <c r="F385" s="8">
        <v>631</v>
      </c>
      <c r="G385" s="9">
        <v>388</v>
      </c>
      <c r="H385" s="10">
        <v>43266.752905092602</v>
      </c>
      <c r="I385" s="10">
        <v>43266.789907407401</v>
      </c>
      <c r="J385" s="39">
        <v>0.8880555555555556</v>
      </c>
      <c r="K385" s="9">
        <v>2201</v>
      </c>
      <c r="L385" s="9" t="s">
        <v>4</v>
      </c>
      <c r="M385" s="9">
        <v>7308</v>
      </c>
      <c r="N385" s="8" t="s">
        <v>50</v>
      </c>
      <c r="O385" s="8" t="s">
        <v>51</v>
      </c>
      <c r="P385" s="12">
        <v>320387.054</v>
      </c>
      <c r="Q385" s="27">
        <v>6129521.1270000003</v>
      </c>
      <c r="R385" s="27" t="s">
        <v>188</v>
      </c>
    </row>
    <row r="386" spans="3:18">
      <c r="C386" s="8">
        <v>201800007</v>
      </c>
      <c r="D386" s="8">
        <v>9</v>
      </c>
      <c r="E386" s="8">
        <v>18</v>
      </c>
      <c r="F386" s="8">
        <v>885</v>
      </c>
      <c r="G386" s="8">
        <v>259</v>
      </c>
      <c r="H386" s="10">
        <v>43112.047222222202</v>
      </c>
      <c r="I386" s="10">
        <v>43112.107638888898</v>
      </c>
      <c r="J386" s="11">
        <v>1.45</v>
      </c>
      <c r="K386" s="9">
        <v>2203</v>
      </c>
      <c r="L386" s="9" t="s">
        <v>4</v>
      </c>
      <c r="M386" s="9">
        <v>7308</v>
      </c>
      <c r="N386" s="11" t="s">
        <v>50</v>
      </c>
      <c r="O386" s="11" t="s">
        <v>51</v>
      </c>
      <c r="P386" s="11">
        <v>309703.44699999999</v>
      </c>
      <c r="Q386" s="11">
        <v>6139415.3200000003</v>
      </c>
      <c r="R386" s="30" t="s">
        <v>58</v>
      </c>
    </row>
    <row r="387" spans="3:18">
      <c r="C387" s="8">
        <v>201800090</v>
      </c>
      <c r="D387" s="8">
        <v>9</v>
      </c>
      <c r="E387" s="8">
        <v>1</v>
      </c>
      <c r="F387" s="8">
        <v>15</v>
      </c>
      <c r="G387" s="9">
        <v>18</v>
      </c>
      <c r="H387" s="10">
        <v>43168.940277777801</v>
      </c>
      <c r="I387" s="10">
        <v>43169.03125</v>
      </c>
      <c r="J387" s="39">
        <v>2.1833333333333331</v>
      </c>
      <c r="K387" s="9">
        <v>2206</v>
      </c>
      <c r="L387" s="9" t="s">
        <v>4</v>
      </c>
      <c r="M387" s="9">
        <v>7306</v>
      </c>
      <c r="N387" s="8" t="s">
        <v>98</v>
      </c>
      <c r="O387" s="8" t="s">
        <v>51</v>
      </c>
      <c r="P387" s="12">
        <v>331152.83</v>
      </c>
      <c r="Q387" s="27">
        <v>6125701.3200000003</v>
      </c>
      <c r="R387" s="27" t="s">
        <v>99</v>
      </c>
    </row>
    <row r="388" spans="3:18">
      <c r="C388" s="8">
        <v>201800009</v>
      </c>
      <c r="D388" s="8">
        <v>9</v>
      </c>
      <c r="E388" s="8">
        <v>3</v>
      </c>
      <c r="F388" s="8">
        <v>35</v>
      </c>
      <c r="G388" s="8">
        <v>5</v>
      </c>
      <c r="H388" s="10">
        <v>43113.809722222199</v>
      </c>
      <c r="I388" s="10">
        <v>43113.854166666701</v>
      </c>
      <c r="J388" s="11">
        <v>1.0666666666666667</v>
      </c>
      <c r="K388" s="9">
        <v>2304</v>
      </c>
      <c r="L388" s="9" t="s">
        <v>4</v>
      </c>
      <c r="M388" s="9">
        <v>7306</v>
      </c>
      <c r="N388" s="11" t="s">
        <v>60</v>
      </c>
      <c r="O388" s="11" t="s">
        <v>51</v>
      </c>
      <c r="P388" s="11">
        <v>332076.59000000003</v>
      </c>
      <c r="Q388" s="11">
        <v>6124788.8899999997</v>
      </c>
      <c r="R388" s="30" t="s">
        <v>61</v>
      </c>
    </row>
    <row r="389" spans="3:18">
      <c r="C389" s="8">
        <v>201800088</v>
      </c>
      <c r="D389" s="8">
        <v>9</v>
      </c>
      <c r="E389" s="8">
        <v>1</v>
      </c>
      <c r="F389" s="8">
        <v>30</v>
      </c>
      <c r="G389" s="9">
        <v>17</v>
      </c>
      <c r="H389" s="10">
        <v>43164.460416666698</v>
      </c>
      <c r="I389" s="10">
        <v>43164.534722222197</v>
      </c>
      <c r="J389" s="39">
        <v>1.7833333333333334</v>
      </c>
      <c r="K389" s="9">
        <v>2304</v>
      </c>
      <c r="L389" s="9" t="s">
        <v>4</v>
      </c>
      <c r="M389" s="9">
        <v>7308</v>
      </c>
      <c r="N389" s="8" t="s">
        <v>50</v>
      </c>
      <c r="O389" s="8" t="s">
        <v>51</v>
      </c>
      <c r="P389" s="12">
        <v>312754.78000000003</v>
      </c>
      <c r="Q389" s="27">
        <v>6138958.6100000003</v>
      </c>
      <c r="R389" s="27" t="s">
        <v>97</v>
      </c>
    </row>
    <row r="390" spans="3:18">
      <c r="C390" s="8">
        <v>201800107</v>
      </c>
      <c r="D390" s="8">
        <v>9</v>
      </c>
      <c r="E390" s="8">
        <v>1</v>
      </c>
      <c r="F390" s="8">
        <v>5</v>
      </c>
      <c r="G390" s="9">
        <v>2</v>
      </c>
      <c r="H390" s="10">
        <v>43181.850694444402</v>
      </c>
      <c r="I390" s="10">
        <v>43183.776388888902</v>
      </c>
      <c r="J390" s="39">
        <v>0.83333333333333337</v>
      </c>
      <c r="K390" s="9">
        <v>2304</v>
      </c>
      <c r="L390" s="9" t="s">
        <v>4</v>
      </c>
      <c r="M390" s="9">
        <v>7308</v>
      </c>
      <c r="N390" s="8" t="s">
        <v>50</v>
      </c>
      <c r="O390" s="8" t="s">
        <v>51</v>
      </c>
      <c r="P390" s="12">
        <v>322650.83</v>
      </c>
      <c r="Q390" s="27">
        <v>6128801.96</v>
      </c>
      <c r="R390" s="27" t="s">
        <v>113</v>
      </c>
    </row>
    <row r="391" spans="3:18">
      <c r="C391" s="8">
        <v>201800248</v>
      </c>
      <c r="D391" s="8">
        <v>9</v>
      </c>
      <c r="E391" s="8">
        <v>1</v>
      </c>
      <c r="F391" s="8">
        <v>75</v>
      </c>
      <c r="G391" s="9">
        <v>30</v>
      </c>
      <c r="H391" s="10">
        <v>43261.403969907398</v>
      </c>
      <c r="I391" s="10">
        <v>43261.511111111096</v>
      </c>
      <c r="J391" s="39">
        <v>2.5713888888888889</v>
      </c>
      <c r="K391" s="9">
        <v>2305</v>
      </c>
      <c r="L391" s="9" t="s">
        <v>4</v>
      </c>
      <c r="M391" s="9">
        <v>7306</v>
      </c>
      <c r="N391" s="8" t="s">
        <v>60</v>
      </c>
      <c r="O391" s="8" t="s">
        <v>51</v>
      </c>
      <c r="P391" s="12">
        <v>334982.15999999997</v>
      </c>
      <c r="Q391" s="27">
        <v>6125435.7699999996</v>
      </c>
      <c r="R391" s="27" t="s">
        <v>184</v>
      </c>
    </row>
    <row r="392" spans="3:18">
      <c r="C392" s="8">
        <v>201800156</v>
      </c>
      <c r="D392" s="8">
        <v>9</v>
      </c>
      <c r="E392" s="8">
        <v>1</v>
      </c>
      <c r="F392" s="8">
        <v>25</v>
      </c>
      <c r="G392" s="9">
        <v>17</v>
      </c>
      <c r="H392" s="10">
        <v>43217.733900462998</v>
      </c>
      <c r="I392" s="10">
        <v>43217.745185185202</v>
      </c>
      <c r="J392" s="39">
        <v>0.27083333333333331</v>
      </c>
      <c r="K392" s="9">
        <v>2305</v>
      </c>
      <c r="L392" s="9" t="s">
        <v>4</v>
      </c>
      <c r="M392" s="9">
        <v>7308</v>
      </c>
      <c r="N392" s="8" t="s">
        <v>50</v>
      </c>
      <c r="O392" s="8" t="s">
        <v>51</v>
      </c>
      <c r="P392" s="12">
        <v>316108.82</v>
      </c>
      <c r="Q392" s="27">
        <v>6135193.29</v>
      </c>
      <c r="R392" s="27" t="s">
        <v>143</v>
      </c>
    </row>
    <row r="393" spans="3:18">
      <c r="C393" s="8">
        <v>201800161</v>
      </c>
      <c r="D393" s="8">
        <v>9</v>
      </c>
      <c r="E393" s="8">
        <v>1</v>
      </c>
      <c r="F393" s="8">
        <v>75</v>
      </c>
      <c r="G393" s="9">
        <v>50</v>
      </c>
      <c r="H393" s="10">
        <v>43220.970601851899</v>
      </c>
      <c r="I393" s="10">
        <v>43221.001944444397</v>
      </c>
      <c r="J393" s="39">
        <v>0.75222222222222224</v>
      </c>
      <c r="K393" s="9">
        <v>2305</v>
      </c>
      <c r="L393" s="9" t="s">
        <v>4</v>
      </c>
      <c r="M393" s="9">
        <v>7308</v>
      </c>
      <c r="N393" s="8" t="s">
        <v>50</v>
      </c>
      <c r="O393" s="8" t="s">
        <v>51</v>
      </c>
      <c r="P393" s="12">
        <v>307554.69</v>
      </c>
      <c r="Q393" s="27">
        <v>6142439.7400000002</v>
      </c>
      <c r="R393" s="27" t="s">
        <v>147</v>
      </c>
    </row>
    <row r="394" spans="3:18">
      <c r="C394" s="8">
        <v>201800273</v>
      </c>
      <c r="D394" s="8">
        <v>9</v>
      </c>
      <c r="E394" s="8">
        <v>1</v>
      </c>
      <c r="F394" s="8">
        <v>15</v>
      </c>
      <c r="G394" s="9">
        <v>6</v>
      </c>
      <c r="H394" s="10">
        <v>43263.4468865741</v>
      </c>
      <c r="I394" s="10">
        <v>43263.551539351902</v>
      </c>
      <c r="J394" s="39">
        <v>2.5116666666666667</v>
      </c>
      <c r="K394" s="9">
        <v>2305</v>
      </c>
      <c r="L394" s="9" t="s">
        <v>4</v>
      </c>
      <c r="M394" s="9">
        <v>7308</v>
      </c>
      <c r="N394" s="8" t="s">
        <v>50</v>
      </c>
      <c r="O394" s="8" t="s">
        <v>51</v>
      </c>
      <c r="P394" s="12">
        <v>326067.23</v>
      </c>
      <c r="Q394" s="27">
        <v>6130844.6699999999</v>
      </c>
      <c r="R394" s="27" t="s">
        <v>198</v>
      </c>
    </row>
    <row r="395" spans="3:18">
      <c r="C395" s="8">
        <v>201800274</v>
      </c>
      <c r="D395" s="8">
        <v>9</v>
      </c>
      <c r="E395" s="8">
        <v>3</v>
      </c>
      <c r="F395" s="8">
        <v>85</v>
      </c>
      <c r="G395" s="9">
        <v>3</v>
      </c>
      <c r="H395" s="10">
        <v>43263.5144097222</v>
      </c>
      <c r="I395" s="10">
        <v>43263.541203703702</v>
      </c>
      <c r="J395" s="39">
        <v>0.6430555555555556</v>
      </c>
      <c r="K395" s="9">
        <v>2305</v>
      </c>
      <c r="L395" s="9" t="s">
        <v>4</v>
      </c>
      <c r="M395" s="9">
        <v>7308</v>
      </c>
      <c r="N395" s="8" t="s">
        <v>50</v>
      </c>
      <c r="O395" s="8" t="s">
        <v>51</v>
      </c>
      <c r="P395" s="12">
        <v>315597.74900000001</v>
      </c>
      <c r="Q395" s="27">
        <v>6133082.9939999999</v>
      </c>
      <c r="R395" s="27" t="s">
        <v>199</v>
      </c>
    </row>
    <row r="396" spans="3:18">
      <c r="C396" s="8">
        <v>201800286</v>
      </c>
      <c r="D396" s="8">
        <v>9</v>
      </c>
      <c r="E396" s="8">
        <v>3</v>
      </c>
      <c r="F396" s="8">
        <v>85</v>
      </c>
      <c r="G396" s="9">
        <v>3</v>
      </c>
      <c r="H396" s="10">
        <v>43285.713773148098</v>
      </c>
      <c r="I396" s="10">
        <v>43285.772349537001</v>
      </c>
      <c r="J396" s="39">
        <v>1.4058333333333333</v>
      </c>
      <c r="K396" s="9">
        <v>2305</v>
      </c>
      <c r="L396" s="9" t="s">
        <v>4</v>
      </c>
      <c r="M396" s="9">
        <v>7308</v>
      </c>
      <c r="N396" s="8" t="s">
        <v>50</v>
      </c>
      <c r="O396" s="8" t="s">
        <v>51</v>
      </c>
      <c r="P396" s="12">
        <v>315597.74900000001</v>
      </c>
      <c r="Q396" s="27">
        <v>6133082.9939999999</v>
      </c>
      <c r="R396" s="27" t="s">
        <v>199</v>
      </c>
    </row>
    <row r="397" spans="3:18">
      <c r="C397" s="8">
        <v>201800307</v>
      </c>
      <c r="D397" s="8">
        <v>9</v>
      </c>
      <c r="E397" s="8">
        <v>1</v>
      </c>
      <c r="F397" s="8">
        <v>45</v>
      </c>
      <c r="G397" s="9">
        <v>65</v>
      </c>
      <c r="H397" s="10">
        <v>43301.899421296301</v>
      </c>
      <c r="I397" s="10">
        <v>43301.947916666701</v>
      </c>
      <c r="J397" s="39">
        <v>1.163888888888889</v>
      </c>
      <c r="K397" s="9">
        <v>2305</v>
      </c>
      <c r="L397" s="9" t="s">
        <v>4</v>
      </c>
      <c r="M397" s="9">
        <v>7308</v>
      </c>
      <c r="N397" s="8" t="s">
        <v>50</v>
      </c>
      <c r="O397" s="8" t="s">
        <v>51</v>
      </c>
      <c r="P397" s="12">
        <v>315028</v>
      </c>
      <c r="Q397" s="27">
        <v>6133651.2000000002</v>
      </c>
      <c r="R397" s="27" t="s">
        <v>212</v>
      </c>
    </row>
    <row r="398" spans="3:18">
      <c r="C398" s="8">
        <v>201800331</v>
      </c>
      <c r="D398" s="8">
        <v>9</v>
      </c>
      <c r="E398" s="8">
        <v>1</v>
      </c>
      <c r="F398" s="8">
        <v>15</v>
      </c>
      <c r="G398" s="9">
        <v>6</v>
      </c>
      <c r="H398" s="10">
        <v>43319.519965277803</v>
      </c>
      <c r="I398" s="10">
        <v>43319.596863425897</v>
      </c>
      <c r="J398" s="39">
        <v>1.8455555555555556</v>
      </c>
      <c r="K398" s="9">
        <v>2305</v>
      </c>
      <c r="L398" s="9" t="s">
        <v>4</v>
      </c>
      <c r="M398" s="9">
        <v>7308</v>
      </c>
      <c r="N398" s="8" t="s">
        <v>50</v>
      </c>
      <c r="O398" s="8" t="s">
        <v>51</v>
      </c>
      <c r="P398" s="12">
        <v>320184.00900000002</v>
      </c>
      <c r="Q398" s="27">
        <v>6129655.7850000001</v>
      </c>
      <c r="R398" s="27" t="s">
        <v>226</v>
      </c>
    </row>
    <row r="399" spans="3:18">
      <c r="C399" s="8">
        <v>201800294</v>
      </c>
      <c r="D399" s="8">
        <v>9</v>
      </c>
      <c r="E399" s="8">
        <v>18</v>
      </c>
      <c r="F399" s="8">
        <v>545</v>
      </c>
      <c r="G399" s="9">
        <v>360</v>
      </c>
      <c r="H399" s="10">
        <v>43287.542962963002</v>
      </c>
      <c r="I399" s="10">
        <v>43287.551493055602</v>
      </c>
      <c r="J399" s="39">
        <v>0.20472222222222222</v>
      </c>
      <c r="K399" s="9">
        <v>2401</v>
      </c>
      <c r="L399" s="9" t="s">
        <v>4</v>
      </c>
      <c r="M399" s="9">
        <v>7306</v>
      </c>
      <c r="N399" s="8" t="s">
        <v>60</v>
      </c>
      <c r="O399" s="8" t="s">
        <v>51</v>
      </c>
      <c r="P399" s="12">
        <v>329889.24</v>
      </c>
      <c r="Q399" s="27">
        <v>6126354.0609999998</v>
      </c>
      <c r="R399" s="27" t="s">
        <v>208</v>
      </c>
    </row>
    <row r="400" spans="3:18">
      <c r="C400" s="8">
        <v>201800400</v>
      </c>
      <c r="D400" s="8">
        <v>9</v>
      </c>
      <c r="E400" s="8">
        <v>1</v>
      </c>
      <c r="F400" s="8">
        <v>15</v>
      </c>
      <c r="G400" s="9">
        <v>18</v>
      </c>
      <c r="H400" s="10">
        <v>43363.816180555601</v>
      </c>
      <c r="I400" s="10">
        <v>43363.896423611099</v>
      </c>
      <c r="J400" s="39">
        <v>1.9258333333333333</v>
      </c>
      <c r="K400" s="9">
        <v>2401</v>
      </c>
      <c r="L400" s="9" t="s">
        <v>4</v>
      </c>
      <c r="M400" s="9">
        <v>7306</v>
      </c>
      <c r="N400" s="8" t="s">
        <v>60</v>
      </c>
      <c r="O400" s="8" t="s">
        <v>51</v>
      </c>
      <c r="P400" s="12">
        <v>331152.83</v>
      </c>
      <c r="Q400" s="27">
        <v>6125701.3200000003</v>
      </c>
      <c r="R400" s="27" t="s">
        <v>267</v>
      </c>
    </row>
    <row r="401" spans="3:18">
      <c r="C401" s="8">
        <v>201800433</v>
      </c>
      <c r="D401" s="8">
        <v>9</v>
      </c>
      <c r="E401" s="8">
        <v>1</v>
      </c>
      <c r="F401" s="8">
        <v>15</v>
      </c>
      <c r="G401" s="9">
        <v>42</v>
      </c>
      <c r="H401" s="10">
        <v>43403.4621527778</v>
      </c>
      <c r="I401" s="10">
        <v>43403.502650463</v>
      </c>
      <c r="J401" s="39">
        <v>0.9719444444444445</v>
      </c>
      <c r="K401" s="9">
        <v>2401</v>
      </c>
      <c r="L401" s="9" t="s">
        <v>4</v>
      </c>
      <c r="M401" s="9">
        <v>7306</v>
      </c>
      <c r="N401" s="8" t="s">
        <v>60</v>
      </c>
      <c r="O401" s="8" t="s">
        <v>51</v>
      </c>
      <c r="P401" s="12">
        <v>333622.37</v>
      </c>
      <c r="Q401" s="27">
        <v>6125521.1699999999</v>
      </c>
      <c r="R401" s="27" t="s">
        <v>289</v>
      </c>
    </row>
    <row r="402" spans="3:18">
      <c r="C402" s="8">
        <v>201800021</v>
      </c>
      <c r="D402" s="8">
        <v>9</v>
      </c>
      <c r="E402" s="8">
        <v>2</v>
      </c>
      <c r="F402" s="8">
        <v>195</v>
      </c>
      <c r="G402" s="9">
        <v>72</v>
      </c>
      <c r="H402" s="10">
        <v>43142.686111111099</v>
      </c>
      <c r="I402" s="10">
        <v>43142.724305555603</v>
      </c>
      <c r="J402" s="39">
        <v>0.91666666666666663</v>
      </c>
      <c r="K402" s="9">
        <v>2401</v>
      </c>
      <c r="L402" s="9" t="s">
        <v>4</v>
      </c>
      <c r="M402" s="9">
        <v>7308</v>
      </c>
      <c r="N402" s="8" t="s">
        <v>50</v>
      </c>
      <c r="O402" s="8" t="s">
        <v>51</v>
      </c>
      <c r="P402" s="12">
        <v>304788.41700000002</v>
      </c>
      <c r="Q402" s="27">
        <v>6136961.0070000002</v>
      </c>
      <c r="R402" s="27" t="s">
        <v>74</v>
      </c>
    </row>
    <row r="403" spans="3:18">
      <c r="C403" s="8">
        <v>201800309</v>
      </c>
      <c r="D403" s="8">
        <v>9</v>
      </c>
      <c r="E403" s="8">
        <v>1</v>
      </c>
      <c r="F403" s="8">
        <v>45</v>
      </c>
      <c r="G403" s="9">
        <v>3</v>
      </c>
      <c r="H403" s="10">
        <v>43303.6706134259</v>
      </c>
      <c r="I403" s="10">
        <v>43303.7394907407</v>
      </c>
      <c r="J403" s="39">
        <v>1.6530555555555555</v>
      </c>
      <c r="K403" s="9">
        <v>2401</v>
      </c>
      <c r="L403" s="9" t="s">
        <v>4</v>
      </c>
      <c r="M403" s="9">
        <v>7308</v>
      </c>
      <c r="N403" s="8" t="s">
        <v>50</v>
      </c>
      <c r="O403" s="8" t="s">
        <v>51</v>
      </c>
      <c r="P403" s="12">
        <v>310616.46999999997</v>
      </c>
      <c r="Q403" s="27">
        <v>6136762.5</v>
      </c>
      <c r="R403" s="27" t="s">
        <v>213</v>
      </c>
    </row>
    <row r="404" spans="3:18">
      <c r="C404" s="8">
        <v>201800305</v>
      </c>
      <c r="D404" s="8">
        <v>9</v>
      </c>
      <c r="E404" s="8">
        <v>7</v>
      </c>
      <c r="F404" s="8">
        <v>86</v>
      </c>
      <c r="G404" s="9">
        <v>28</v>
      </c>
      <c r="H404" s="10">
        <v>43300.432731481502</v>
      </c>
      <c r="I404" s="10">
        <v>43300.683993055602</v>
      </c>
      <c r="J404" s="39">
        <v>6.0302777777777781</v>
      </c>
      <c r="K404" s="9">
        <v>2407</v>
      </c>
      <c r="L404" s="9" t="s">
        <v>4</v>
      </c>
      <c r="M404" s="9">
        <v>7306</v>
      </c>
      <c r="N404" s="8" t="s">
        <v>60</v>
      </c>
      <c r="O404" s="8" t="s">
        <v>51</v>
      </c>
      <c r="P404" s="12">
        <v>328789.62800000003</v>
      </c>
      <c r="Q404" s="27">
        <v>6126718.8760000002</v>
      </c>
      <c r="R404" s="27" t="s">
        <v>71</v>
      </c>
    </row>
    <row r="405" spans="3:18">
      <c r="C405" s="8">
        <v>201800297</v>
      </c>
      <c r="D405" s="8">
        <v>9</v>
      </c>
      <c r="E405" s="8">
        <v>3</v>
      </c>
      <c r="F405" s="8">
        <v>35</v>
      </c>
      <c r="G405" s="9">
        <v>30</v>
      </c>
      <c r="H405" s="10">
        <v>43292.427083333299</v>
      </c>
      <c r="I405" s="10">
        <v>43292.576712962997</v>
      </c>
      <c r="J405" s="39">
        <v>3.5911111111111111</v>
      </c>
      <c r="K405" s="9">
        <v>2407</v>
      </c>
      <c r="L405" s="9" t="s">
        <v>4</v>
      </c>
      <c r="M405" s="9">
        <v>7308</v>
      </c>
      <c r="N405" s="8" t="s">
        <v>50</v>
      </c>
      <c r="O405" s="8" t="s">
        <v>51</v>
      </c>
      <c r="P405" s="12">
        <v>318941.603</v>
      </c>
      <c r="Q405" s="27">
        <v>6130501.1799999997</v>
      </c>
      <c r="R405" s="27" t="s">
        <v>166</v>
      </c>
    </row>
    <row r="406" spans="3:18">
      <c r="C406" s="8">
        <v>201800304</v>
      </c>
      <c r="D406" s="8">
        <v>9</v>
      </c>
      <c r="E406" s="8">
        <v>8</v>
      </c>
      <c r="F406" s="8">
        <v>180</v>
      </c>
      <c r="G406" s="9">
        <v>151</v>
      </c>
      <c r="H406" s="10">
        <v>43299.423321759299</v>
      </c>
      <c r="I406" s="10">
        <v>43299.671574074098</v>
      </c>
      <c r="J406" s="39">
        <v>5.9580555555555552</v>
      </c>
      <c r="K406" s="9">
        <v>2407</v>
      </c>
      <c r="L406" s="9" t="s">
        <v>4</v>
      </c>
      <c r="M406" s="9">
        <v>7308</v>
      </c>
      <c r="N406" s="8" t="s">
        <v>50</v>
      </c>
      <c r="O406" s="8" t="s">
        <v>51</v>
      </c>
      <c r="P406" s="12">
        <v>316014.68400000001</v>
      </c>
      <c r="Q406" s="27">
        <v>6134878.8700000001</v>
      </c>
      <c r="R406" s="27" t="s">
        <v>204</v>
      </c>
    </row>
    <row r="407" spans="3:18">
      <c r="C407" s="8">
        <v>201800146</v>
      </c>
      <c r="D407" s="8">
        <v>9</v>
      </c>
      <c r="E407" s="8">
        <v>1</v>
      </c>
      <c r="F407" s="8">
        <v>45</v>
      </c>
      <c r="G407" s="9">
        <v>72</v>
      </c>
      <c r="H407" s="10">
        <v>43203.3765277778</v>
      </c>
      <c r="I407" s="10">
        <v>43203.395601851902</v>
      </c>
      <c r="J407" s="39">
        <v>0.45777777777777778</v>
      </c>
      <c r="K407" s="9">
        <v>2606</v>
      </c>
      <c r="L407" s="9" t="s">
        <v>4</v>
      </c>
      <c r="M407" s="9">
        <v>7308</v>
      </c>
      <c r="N407" s="8" t="s">
        <v>50</v>
      </c>
      <c r="O407" s="8" t="s">
        <v>51</v>
      </c>
      <c r="P407" s="12">
        <v>314243.57</v>
      </c>
      <c r="Q407" s="27">
        <v>6134289.7599999998</v>
      </c>
      <c r="R407" s="27" t="s">
        <v>134</v>
      </c>
    </row>
    <row r="408" spans="3:18">
      <c r="C408" s="8">
        <v>201800018</v>
      </c>
      <c r="D408" s="8">
        <v>9</v>
      </c>
      <c r="E408" s="8">
        <v>7</v>
      </c>
      <c r="F408" s="8">
        <v>86</v>
      </c>
      <c r="G408" s="8">
        <v>28</v>
      </c>
      <c r="H408" s="10">
        <v>43119.5</v>
      </c>
      <c r="I408" s="10">
        <v>43119.666666666701</v>
      </c>
      <c r="J408" s="11">
        <v>4</v>
      </c>
      <c r="K408" s="9">
        <v>2607</v>
      </c>
      <c r="L408" s="9" t="s">
        <v>4</v>
      </c>
      <c r="M408" s="9">
        <v>7306</v>
      </c>
      <c r="N408" s="11" t="s">
        <v>60</v>
      </c>
      <c r="O408" s="11" t="s">
        <v>51</v>
      </c>
      <c r="P408" s="11">
        <v>328789.62800000003</v>
      </c>
      <c r="Q408" s="11">
        <v>6126718.8760000002</v>
      </c>
      <c r="R408" s="30" t="s">
        <v>71</v>
      </c>
    </row>
    <row r="409" spans="3:18">
      <c r="C409" s="8">
        <v>201800150</v>
      </c>
      <c r="D409" s="8">
        <v>9</v>
      </c>
      <c r="E409" s="8">
        <v>1</v>
      </c>
      <c r="F409" s="8">
        <v>5</v>
      </c>
      <c r="G409" s="9">
        <v>5</v>
      </c>
      <c r="H409" s="10">
        <v>43208.416840277801</v>
      </c>
      <c r="I409" s="10">
        <v>43208.7288078704</v>
      </c>
      <c r="J409" s="39">
        <v>7.487222222222222</v>
      </c>
      <c r="K409" s="9">
        <v>2607</v>
      </c>
      <c r="L409" s="9" t="s">
        <v>4</v>
      </c>
      <c r="M409" s="9">
        <v>7306</v>
      </c>
      <c r="N409" s="8" t="s">
        <v>60</v>
      </c>
      <c r="O409" s="8" t="s">
        <v>51</v>
      </c>
      <c r="P409" s="12">
        <v>325296.50599999999</v>
      </c>
      <c r="Q409" s="27">
        <v>6126466.6900000004</v>
      </c>
      <c r="R409" s="27" t="s">
        <v>137</v>
      </c>
    </row>
    <row r="410" spans="3:18">
      <c r="C410" s="8">
        <v>201800333</v>
      </c>
      <c r="D410" s="8">
        <v>9</v>
      </c>
      <c r="E410" s="8">
        <v>7</v>
      </c>
      <c r="F410" s="8">
        <v>86</v>
      </c>
      <c r="G410" s="9">
        <v>28</v>
      </c>
      <c r="H410" s="10">
        <v>43320.415694444397</v>
      </c>
      <c r="I410" s="10">
        <v>43320.6953125</v>
      </c>
      <c r="J410" s="39">
        <v>6.7108333333333334</v>
      </c>
      <c r="K410" s="9">
        <v>2607</v>
      </c>
      <c r="L410" s="9" t="s">
        <v>4</v>
      </c>
      <c r="M410" s="9">
        <v>7306</v>
      </c>
      <c r="N410" s="8" t="s">
        <v>60</v>
      </c>
      <c r="O410" s="8" t="s">
        <v>51</v>
      </c>
      <c r="P410" s="12">
        <v>328789.62800000003</v>
      </c>
      <c r="Q410" s="27">
        <v>6126718.8760000002</v>
      </c>
      <c r="R410" s="27" t="s">
        <v>71</v>
      </c>
    </row>
    <row r="411" spans="3:18">
      <c r="C411" s="8">
        <v>201800346</v>
      </c>
      <c r="D411" s="8">
        <v>9</v>
      </c>
      <c r="E411" s="8">
        <v>7</v>
      </c>
      <c r="F411" s="8">
        <v>86</v>
      </c>
      <c r="G411" s="9">
        <v>28</v>
      </c>
      <c r="H411" s="10">
        <v>43328.544999999998</v>
      </c>
      <c r="I411" s="10">
        <v>43328.563125000001</v>
      </c>
      <c r="J411" s="39">
        <v>0.435</v>
      </c>
      <c r="K411" s="9">
        <v>2607</v>
      </c>
      <c r="L411" s="9" t="s">
        <v>4</v>
      </c>
      <c r="M411" s="9">
        <v>7306</v>
      </c>
      <c r="N411" s="8" t="s">
        <v>60</v>
      </c>
      <c r="O411" s="8" t="s">
        <v>51</v>
      </c>
      <c r="P411" s="12">
        <v>329497.20799999998</v>
      </c>
      <c r="Q411" s="27">
        <v>6126522.7350000003</v>
      </c>
      <c r="R411" s="27" t="s">
        <v>234</v>
      </c>
    </row>
    <row r="412" spans="3:18">
      <c r="C412" s="8">
        <v>201800017</v>
      </c>
      <c r="D412" s="8">
        <v>9</v>
      </c>
      <c r="E412" s="8">
        <v>2</v>
      </c>
      <c r="F412" s="8">
        <v>90</v>
      </c>
      <c r="G412" s="8">
        <v>6</v>
      </c>
      <c r="H412" s="10">
        <v>43123.5625</v>
      </c>
      <c r="I412" s="10">
        <v>43123.739583333299</v>
      </c>
      <c r="J412" s="11">
        <v>4.25</v>
      </c>
      <c r="K412" s="9">
        <v>2607</v>
      </c>
      <c r="L412" s="9" t="s">
        <v>4</v>
      </c>
      <c r="M412" s="9">
        <v>7308</v>
      </c>
      <c r="N412" s="11" t="s">
        <v>50</v>
      </c>
      <c r="O412" s="11" t="s">
        <v>51</v>
      </c>
      <c r="P412" s="11">
        <v>319200.52100000001</v>
      </c>
      <c r="Q412" s="11">
        <v>6130307.9179999996</v>
      </c>
      <c r="R412" s="30" t="s">
        <v>70</v>
      </c>
    </row>
    <row r="413" spans="3:18">
      <c r="C413" s="8">
        <v>201800344</v>
      </c>
      <c r="D413" s="8">
        <v>9</v>
      </c>
      <c r="E413" s="8">
        <v>17</v>
      </c>
      <c r="F413" s="8">
        <v>710</v>
      </c>
      <c r="G413" s="9">
        <v>224</v>
      </c>
      <c r="H413" s="10">
        <v>43326.385416666701</v>
      </c>
      <c r="I413" s="10">
        <v>43326.566944444399</v>
      </c>
      <c r="J413" s="39">
        <v>4.3566666666666665</v>
      </c>
      <c r="K413" s="9">
        <v>2607</v>
      </c>
      <c r="L413" s="9" t="s">
        <v>4</v>
      </c>
      <c r="M413" s="9">
        <v>7308</v>
      </c>
      <c r="N413" s="8" t="s">
        <v>50</v>
      </c>
      <c r="O413" s="8" t="s">
        <v>51</v>
      </c>
      <c r="P413" s="12">
        <v>306976.27799999999</v>
      </c>
      <c r="Q413" s="27">
        <v>6136625.7640000004</v>
      </c>
      <c r="R413" s="27" t="s">
        <v>161</v>
      </c>
    </row>
    <row r="414" spans="3:18">
      <c r="C414" s="8">
        <v>201800442</v>
      </c>
      <c r="D414" s="8">
        <v>9</v>
      </c>
      <c r="E414" s="8">
        <v>5</v>
      </c>
      <c r="F414" s="8">
        <v>185</v>
      </c>
      <c r="G414" s="9">
        <v>101</v>
      </c>
      <c r="H414" s="10">
        <v>43413.4223726852</v>
      </c>
      <c r="I414" s="10">
        <v>43413.508784722202</v>
      </c>
      <c r="J414" s="39">
        <v>3.4722222222222224E-2</v>
      </c>
      <c r="K414" s="9">
        <v>2607</v>
      </c>
      <c r="L414" s="9" t="s">
        <v>4</v>
      </c>
      <c r="M414" s="9">
        <v>7308</v>
      </c>
      <c r="N414" s="8" t="s">
        <v>50</v>
      </c>
      <c r="O414" s="8" t="s">
        <v>51</v>
      </c>
      <c r="P414" s="12">
        <v>310458.02299999999</v>
      </c>
      <c r="Q414" s="27">
        <v>6134367.0810000002</v>
      </c>
      <c r="R414" s="27" t="s">
        <v>294</v>
      </c>
    </row>
    <row r="415" spans="3:18">
      <c r="C415" s="8">
        <v>201800453</v>
      </c>
      <c r="D415" s="8">
        <v>9</v>
      </c>
      <c r="E415" s="8">
        <v>1</v>
      </c>
      <c r="F415" s="8">
        <v>10</v>
      </c>
      <c r="G415" s="9">
        <v>5</v>
      </c>
      <c r="H415" s="10">
        <v>43418.421597222201</v>
      </c>
      <c r="I415" s="10">
        <v>43418.614999999998</v>
      </c>
      <c r="J415" s="39">
        <v>4.6416666666666666</v>
      </c>
      <c r="K415" s="9">
        <v>2607</v>
      </c>
      <c r="L415" s="9" t="s">
        <v>4</v>
      </c>
      <c r="M415" s="9">
        <v>7308</v>
      </c>
      <c r="N415" s="8" t="s">
        <v>50</v>
      </c>
      <c r="O415" s="8" t="s">
        <v>51</v>
      </c>
      <c r="P415" s="12">
        <v>316162.875</v>
      </c>
      <c r="Q415" s="27">
        <v>6132569.8559999997</v>
      </c>
      <c r="R415" s="27" t="s">
        <v>300</v>
      </c>
    </row>
    <row r="416" spans="3:18">
      <c r="C416" s="8">
        <v>201800455</v>
      </c>
      <c r="D416" s="8">
        <v>9</v>
      </c>
      <c r="E416" s="8">
        <v>2</v>
      </c>
      <c r="F416" s="8">
        <v>20</v>
      </c>
      <c r="G416" s="9">
        <v>11</v>
      </c>
      <c r="H416" s="10">
        <v>43419.419907407399</v>
      </c>
      <c r="I416" s="10">
        <v>43419.647002314799</v>
      </c>
      <c r="J416" s="39">
        <v>5.450277777777778</v>
      </c>
      <c r="K416" s="9">
        <v>2607</v>
      </c>
      <c r="L416" s="9" t="s">
        <v>4</v>
      </c>
      <c r="M416" s="9">
        <v>7308</v>
      </c>
      <c r="N416" s="8" t="s">
        <v>50</v>
      </c>
      <c r="O416" s="8" t="s">
        <v>51</v>
      </c>
      <c r="P416" s="12">
        <v>308212.06699999998</v>
      </c>
      <c r="Q416" s="27">
        <v>6136335.1859999998</v>
      </c>
      <c r="R416" s="27" t="s">
        <v>292</v>
      </c>
    </row>
    <row r="417" spans="3:18">
      <c r="C417" s="8">
        <v>201800302</v>
      </c>
      <c r="D417" s="8">
        <v>9</v>
      </c>
      <c r="E417" s="8">
        <v>3</v>
      </c>
      <c r="F417" s="8">
        <v>35</v>
      </c>
      <c r="G417" s="9">
        <v>5</v>
      </c>
      <c r="H417" s="10">
        <v>43294.781284722201</v>
      </c>
      <c r="I417" s="10">
        <v>43294.846388888902</v>
      </c>
      <c r="J417" s="39">
        <v>1.5625</v>
      </c>
      <c r="K417" s="9">
        <v>2701</v>
      </c>
      <c r="L417" s="9" t="s">
        <v>4</v>
      </c>
      <c r="M417" s="9">
        <v>7306</v>
      </c>
      <c r="N417" s="8" t="s">
        <v>60</v>
      </c>
      <c r="O417" s="8" t="s">
        <v>51</v>
      </c>
      <c r="P417" s="12">
        <v>331925.27899999998</v>
      </c>
      <c r="Q417" s="27">
        <v>6124972.9230000004</v>
      </c>
      <c r="R417" s="27" t="s">
        <v>61</v>
      </c>
    </row>
    <row r="418" spans="3:18">
      <c r="C418" s="8">
        <v>201800024</v>
      </c>
      <c r="D418" s="8">
        <v>9</v>
      </c>
      <c r="E418" s="8">
        <v>55</v>
      </c>
      <c r="F418" s="8">
        <v>3500</v>
      </c>
      <c r="G418" s="9">
        <v>655</v>
      </c>
      <c r="H418" s="10">
        <v>43144.514583333301</v>
      </c>
      <c r="I418" s="10">
        <v>43144.555555555598</v>
      </c>
      <c r="J418" s="39">
        <v>0.98333333333333328</v>
      </c>
      <c r="K418" s="9">
        <v>2701</v>
      </c>
      <c r="L418" s="9" t="s">
        <v>4</v>
      </c>
      <c r="M418" s="9">
        <v>7308</v>
      </c>
      <c r="N418" s="8" t="s">
        <v>50</v>
      </c>
      <c r="O418" s="8" t="s">
        <v>51</v>
      </c>
      <c r="P418" s="12">
        <v>308742.70199999999</v>
      </c>
      <c r="Q418" s="27">
        <v>6140121.7280000001</v>
      </c>
      <c r="R418" s="27" t="s">
        <v>76</v>
      </c>
    </row>
    <row r="419" spans="3:18">
      <c r="C419" s="8">
        <v>201800229</v>
      </c>
      <c r="D419" s="8">
        <v>9</v>
      </c>
      <c r="E419" s="8">
        <v>55</v>
      </c>
      <c r="F419" s="8">
        <v>3500</v>
      </c>
      <c r="G419" s="9">
        <v>655</v>
      </c>
      <c r="H419" s="10">
        <v>43256.582916666703</v>
      </c>
      <c r="I419" s="10">
        <v>43256.612187500003</v>
      </c>
      <c r="J419" s="39">
        <v>0.70250000000000001</v>
      </c>
      <c r="K419" s="9">
        <v>2701</v>
      </c>
      <c r="L419" s="9" t="s">
        <v>4</v>
      </c>
      <c r="M419" s="9">
        <v>7308</v>
      </c>
      <c r="N419" s="8" t="s">
        <v>50</v>
      </c>
      <c r="O419" s="8" t="s">
        <v>51</v>
      </c>
      <c r="P419" s="12">
        <v>308742.70199999999</v>
      </c>
      <c r="Q419" s="27">
        <v>6140121.7280000001</v>
      </c>
      <c r="R419" s="27" t="s">
        <v>174</v>
      </c>
    </row>
  </sheetData>
  <sortState xmlns:xlrd2="http://schemas.microsoft.com/office/spreadsheetml/2017/richdata2" ref="C4:R419">
    <sortCondition ref="L4:L419"/>
  </sortState>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A149-2970-4ACF-A0C8-2E3E48BA1611}">
  <dimension ref="A1:P146"/>
  <sheetViews>
    <sheetView workbookViewId="0">
      <selection activeCell="J31" sqref="J31"/>
    </sheetView>
  </sheetViews>
  <sheetFormatPr defaultColWidth="11.42578125" defaultRowHeight="15"/>
  <cols>
    <col min="1" max="1" width="17.42578125" customWidth="1"/>
    <col min="2" max="2" width="18.28515625" customWidth="1"/>
    <col min="3" max="3" width="16.5703125" customWidth="1"/>
    <col min="4" max="4" width="16" customWidth="1"/>
    <col min="5" max="5" width="15.85546875" customWidth="1"/>
    <col min="6" max="6" width="15.7109375" customWidth="1"/>
    <col min="8" max="8" width="15.28515625" customWidth="1"/>
    <col min="11" max="11" width="17.28515625" customWidth="1"/>
    <col min="13" max="13" width="13.5703125" customWidth="1"/>
    <col min="14" max="14" width="16.42578125" customWidth="1"/>
    <col min="15" max="15" width="12.42578125" customWidth="1"/>
  </cols>
  <sheetData>
    <row r="1" spans="1:16">
      <c r="A1" s="72" t="s">
        <v>1881</v>
      </c>
      <c r="B1" s="72" t="s">
        <v>1882</v>
      </c>
      <c r="C1" s="72" t="s">
        <v>1883</v>
      </c>
      <c r="D1" s="72" t="s">
        <v>1884</v>
      </c>
      <c r="E1" s="72" t="s">
        <v>1885</v>
      </c>
      <c r="F1" s="72" t="s">
        <v>1886</v>
      </c>
      <c r="K1" s="72" t="s">
        <v>20</v>
      </c>
      <c r="L1" s="72" t="s">
        <v>1883</v>
      </c>
      <c r="M1" s="72" t="s">
        <v>1884</v>
      </c>
      <c r="N1" s="72" t="s">
        <v>1885</v>
      </c>
      <c r="O1" s="72" t="s">
        <v>1887</v>
      </c>
      <c r="P1" s="76" t="s">
        <v>1886</v>
      </c>
    </row>
    <row r="2" spans="1:16">
      <c r="A2" t="s">
        <v>5604</v>
      </c>
      <c r="B2" s="71">
        <v>1019833538</v>
      </c>
      <c r="C2" s="71">
        <v>10404602964</v>
      </c>
      <c r="D2" t="s">
        <v>5605</v>
      </c>
      <c r="E2" s="71">
        <v>11035979628</v>
      </c>
      <c r="F2" t="s">
        <v>5606</v>
      </c>
      <c r="K2" s="3" t="s">
        <v>5607</v>
      </c>
      <c r="L2" s="3">
        <v>2.6660922971000001</v>
      </c>
      <c r="M2" s="3">
        <v>2.8183113172000001</v>
      </c>
      <c r="N2" s="3">
        <v>3.8795523991</v>
      </c>
      <c r="O2" s="3">
        <v>1.0390000343000001</v>
      </c>
      <c r="P2" s="3">
        <v>-0.68721646800000002</v>
      </c>
    </row>
    <row r="3" spans="1:16">
      <c r="A3" t="s">
        <v>5608</v>
      </c>
      <c r="B3" s="71">
        <v>10359149452</v>
      </c>
      <c r="C3" t="s">
        <v>5609</v>
      </c>
      <c r="D3" t="s">
        <v>5610</v>
      </c>
      <c r="E3" t="s">
        <v>5611</v>
      </c>
      <c r="F3" t="s">
        <v>5612</v>
      </c>
    </row>
    <row r="4" spans="1:16">
      <c r="A4" t="s">
        <v>5613</v>
      </c>
      <c r="B4" s="71">
        <v>10330936225</v>
      </c>
      <c r="C4" t="s">
        <v>5614</v>
      </c>
      <c r="D4" t="s">
        <v>5615</v>
      </c>
      <c r="E4" t="s">
        <v>5616</v>
      </c>
      <c r="F4" t="s">
        <v>5617</v>
      </c>
    </row>
    <row r="5" spans="1:16">
      <c r="A5" t="s">
        <v>5618</v>
      </c>
      <c r="B5" s="71">
        <v>10361980287</v>
      </c>
      <c r="C5" t="s">
        <v>1893</v>
      </c>
      <c r="D5" t="s">
        <v>1893</v>
      </c>
      <c r="E5" t="s">
        <v>1893</v>
      </c>
      <c r="F5" t="s">
        <v>5619</v>
      </c>
      <c r="H5" t="s">
        <v>5620</v>
      </c>
    </row>
    <row r="6" spans="1:16">
      <c r="A6" t="s">
        <v>5621</v>
      </c>
      <c r="B6" s="71">
        <v>1023317312</v>
      </c>
      <c r="C6" t="s">
        <v>5622</v>
      </c>
      <c r="D6" t="s">
        <v>5623</v>
      </c>
      <c r="E6" t="s">
        <v>5624</v>
      </c>
      <c r="F6" t="s">
        <v>5625</v>
      </c>
    </row>
    <row r="7" spans="1:16">
      <c r="A7" t="s">
        <v>5626</v>
      </c>
      <c r="B7" s="71">
        <v>10234317233</v>
      </c>
      <c r="C7" t="s">
        <v>5627</v>
      </c>
      <c r="D7" t="s">
        <v>5628</v>
      </c>
      <c r="E7" t="s">
        <v>5629</v>
      </c>
      <c r="F7" t="s">
        <v>5630</v>
      </c>
    </row>
    <row r="8" spans="1:16">
      <c r="A8" t="s">
        <v>5631</v>
      </c>
      <c r="B8" s="71">
        <v>10237007728</v>
      </c>
      <c r="C8" t="s">
        <v>5632</v>
      </c>
      <c r="D8" t="s">
        <v>5633</v>
      </c>
      <c r="E8" t="s">
        <v>5634</v>
      </c>
      <c r="F8" t="s">
        <v>5635</v>
      </c>
    </row>
    <row r="9" spans="1:16">
      <c r="A9" t="s">
        <v>5636</v>
      </c>
      <c r="B9" s="71">
        <v>10238634688</v>
      </c>
      <c r="C9" t="s">
        <v>5637</v>
      </c>
      <c r="D9" t="s">
        <v>5638</v>
      </c>
      <c r="E9" t="s">
        <v>5639</v>
      </c>
      <c r="F9" t="s">
        <v>5640</v>
      </c>
    </row>
    <row r="10" spans="1:16">
      <c r="A10" t="s">
        <v>5641</v>
      </c>
      <c r="B10" s="71">
        <v>10220184926</v>
      </c>
    </row>
    <row r="11" spans="1:16">
      <c r="A11" t="s">
        <v>5642</v>
      </c>
      <c r="B11" s="71">
        <v>10213401601</v>
      </c>
      <c r="C11" t="s">
        <v>5643</v>
      </c>
      <c r="D11" t="s">
        <v>5644</v>
      </c>
      <c r="E11" t="s">
        <v>5645</v>
      </c>
      <c r="F11" t="s">
        <v>5646</v>
      </c>
    </row>
    <row r="12" spans="1:16">
      <c r="A12" t="s">
        <v>5647</v>
      </c>
      <c r="B12" s="71">
        <v>10289985747</v>
      </c>
    </row>
    <row r="13" spans="1:16">
      <c r="A13" t="s">
        <v>5648</v>
      </c>
      <c r="B13" s="71">
        <v>10040940712</v>
      </c>
      <c r="K13" s="71"/>
    </row>
    <row r="14" spans="1:16">
      <c r="A14" t="s">
        <v>5649</v>
      </c>
      <c r="B14" s="71">
        <v>10060955179</v>
      </c>
      <c r="C14" t="s">
        <v>5650</v>
      </c>
      <c r="D14" t="s">
        <v>5651</v>
      </c>
      <c r="E14" t="s">
        <v>5652</v>
      </c>
      <c r="F14" t="s">
        <v>5653</v>
      </c>
    </row>
    <row r="15" spans="1:16">
      <c r="A15" t="s">
        <v>5654</v>
      </c>
      <c r="B15" s="71">
        <v>10049351718</v>
      </c>
    </row>
    <row r="16" spans="1:16">
      <c r="A16" t="s">
        <v>5655</v>
      </c>
      <c r="B16" s="71">
        <v>10039454414</v>
      </c>
      <c r="C16" t="s">
        <v>5656</v>
      </c>
      <c r="D16" t="s">
        <v>5657</v>
      </c>
      <c r="E16" t="s">
        <v>5658</v>
      </c>
      <c r="F16" t="s">
        <v>5659</v>
      </c>
      <c r="K16" s="71"/>
    </row>
    <row r="17" spans="1:11">
      <c r="A17" t="s">
        <v>5660</v>
      </c>
      <c r="B17" s="71">
        <v>10231842353</v>
      </c>
      <c r="C17" t="s">
        <v>5661</v>
      </c>
      <c r="D17" t="s">
        <v>5662</v>
      </c>
      <c r="E17" t="s">
        <v>5663</v>
      </c>
      <c r="F17" t="s">
        <v>5664</v>
      </c>
      <c r="K17" s="71"/>
    </row>
    <row r="18" spans="1:11">
      <c r="A18" t="s">
        <v>5665</v>
      </c>
      <c r="B18" s="71">
        <v>10059744524</v>
      </c>
      <c r="C18" t="s">
        <v>5666</v>
      </c>
      <c r="D18" t="s">
        <v>5667</v>
      </c>
      <c r="E18" t="s">
        <v>5668</v>
      </c>
      <c r="F18" t="s">
        <v>5669</v>
      </c>
      <c r="K18" s="71"/>
    </row>
    <row r="19" spans="1:11">
      <c r="A19" t="s">
        <v>5670</v>
      </c>
      <c r="B19" s="71">
        <v>10238725651</v>
      </c>
    </row>
    <row r="20" spans="1:11">
      <c r="A20" t="s">
        <v>5671</v>
      </c>
      <c r="B20" s="71">
        <v>10232371251</v>
      </c>
      <c r="C20" t="s">
        <v>5672</v>
      </c>
      <c r="D20" t="s">
        <v>5673</v>
      </c>
      <c r="E20" t="s">
        <v>5674</v>
      </c>
      <c r="F20" t="s">
        <v>5675</v>
      </c>
    </row>
    <row r="21" spans="1:11">
      <c r="A21" t="s">
        <v>5676</v>
      </c>
      <c r="B21" s="71">
        <v>10430912187</v>
      </c>
      <c r="C21" t="s">
        <v>5677</v>
      </c>
      <c r="D21" t="s">
        <v>5678</v>
      </c>
      <c r="E21" t="s">
        <v>5679</v>
      </c>
      <c r="F21" t="s">
        <v>5680</v>
      </c>
    </row>
    <row r="22" spans="1:11">
      <c r="A22" t="s">
        <v>5681</v>
      </c>
      <c r="B22" s="71">
        <v>10063288878</v>
      </c>
    </row>
    <row r="23" spans="1:11">
      <c r="A23" t="s">
        <v>5682</v>
      </c>
      <c r="B23" s="71">
        <v>10062351473</v>
      </c>
    </row>
    <row r="24" spans="1:11">
      <c r="A24" t="s">
        <v>5683</v>
      </c>
      <c r="B24" s="71">
        <v>10055067671</v>
      </c>
    </row>
    <row r="25" spans="1:11">
      <c r="A25" t="s">
        <v>5684</v>
      </c>
      <c r="B25" t="s">
        <v>1893</v>
      </c>
    </row>
    <row r="26" spans="1:11">
      <c r="A26" t="s">
        <v>5685</v>
      </c>
      <c r="B26" s="71">
        <v>10040297033</v>
      </c>
      <c r="C26" t="s">
        <v>5686</v>
      </c>
      <c r="D26" t="s">
        <v>5687</v>
      </c>
      <c r="E26" t="s">
        <v>5688</v>
      </c>
      <c r="F26" t="s">
        <v>5689</v>
      </c>
    </row>
    <row r="27" spans="1:11">
      <c r="A27" t="s">
        <v>5690</v>
      </c>
      <c r="B27" s="71">
        <v>10060661554</v>
      </c>
    </row>
    <row r="28" spans="1:11">
      <c r="A28" t="s">
        <v>5691</v>
      </c>
      <c r="B28" s="71">
        <v>10233807128</v>
      </c>
    </row>
    <row r="29" spans="1:11">
      <c r="A29" t="s">
        <v>5692</v>
      </c>
      <c r="B29" t="s">
        <v>1893</v>
      </c>
    </row>
    <row r="30" spans="1:11">
      <c r="A30" t="s">
        <v>5693</v>
      </c>
      <c r="B30" s="71">
        <v>104556206</v>
      </c>
    </row>
    <row r="31" spans="1:11">
      <c r="A31" t="s">
        <v>5694</v>
      </c>
      <c r="B31" s="71">
        <v>10047369195</v>
      </c>
      <c r="C31" t="s">
        <v>5695</v>
      </c>
      <c r="D31" t="s">
        <v>5696</v>
      </c>
      <c r="E31" t="s">
        <v>5697</v>
      </c>
      <c r="F31" t="s">
        <v>5698</v>
      </c>
    </row>
    <row r="32" spans="1:11">
      <c r="A32" t="s">
        <v>5699</v>
      </c>
      <c r="B32" s="71">
        <v>10231836265</v>
      </c>
      <c r="C32" t="s">
        <v>5700</v>
      </c>
      <c r="D32" t="s">
        <v>5701</v>
      </c>
      <c r="E32" t="s">
        <v>5702</v>
      </c>
      <c r="F32" t="s">
        <v>5703</v>
      </c>
    </row>
    <row r="33" spans="1:6">
      <c r="A33" t="s">
        <v>5704</v>
      </c>
      <c r="B33" t="s">
        <v>1893</v>
      </c>
    </row>
    <row r="34" spans="1:6">
      <c r="A34" t="s">
        <v>5705</v>
      </c>
      <c r="B34" s="71">
        <v>10048253835</v>
      </c>
    </row>
    <row r="35" spans="1:6">
      <c r="A35" t="s">
        <v>5706</v>
      </c>
      <c r="B35" s="71">
        <v>10039742767</v>
      </c>
      <c r="C35" t="s">
        <v>5707</v>
      </c>
      <c r="D35" t="s">
        <v>5708</v>
      </c>
      <c r="E35" t="s">
        <v>5709</v>
      </c>
      <c r="F35" t="s">
        <v>5710</v>
      </c>
    </row>
    <row r="36" spans="1:6">
      <c r="A36" t="s">
        <v>5711</v>
      </c>
      <c r="B36" s="71">
        <v>10040684852</v>
      </c>
      <c r="C36" t="s">
        <v>5712</v>
      </c>
      <c r="D36" t="s">
        <v>5713</v>
      </c>
      <c r="E36" t="s">
        <v>5714</v>
      </c>
      <c r="F36" t="s">
        <v>5715</v>
      </c>
    </row>
    <row r="37" spans="1:6">
      <c r="A37" t="s">
        <v>5716</v>
      </c>
      <c r="B37" s="71">
        <v>10055324637</v>
      </c>
      <c r="C37" t="s">
        <v>5717</v>
      </c>
      <c r="D37" t="s">
        <v>5718</v>
      </c>
      <c r="E37" t="s">
        <v>5719</v>
      </c>
      <c r="F37" t="s">
        <v>5720</v>
      </c>
    </row>
    <row r="38" spans="1:6">
      <c r="A38" t="s">
        <v>5721</v>
      </c>
      <c r="B38" s="71">
        <v>10060621116</v>
      </c>
      <c r="C38" t="s">
        <v>5722</v>
      </c>
      <c r="D38" t="s">
        <v>5723</v>
      </c>
      <c r="E38" t="s">
        <v>5724</v>
      </c>
      <c r="F38" t="s">
        <v>5725</v>
      </c>
    </row>
    <row r="39" spans="1:6">
      <c r="A39" t="s">
        <v>5726</v>
      </c>
      <c r="B39" s="71">
        <v>10050806657</v>
      </c>
      <c r="C39" t="s">
        <v>5727</v>
      </c>
      <c r="D39" t="s">
        <v>5728</v>
      </c>
      <c r="E39" t="s">
        <v>5729</v>
      </c>
      <c r="F39" t="s">
        <v>5730</v>
      </c>
    </row>
    <row r="40" spans="1:6">
      <c r="A40" t="s">
        <v>5731</v>
      </c>
      <c r="B40" t="s">
        <v>1893</v>
      </c>
    </row>
    <row r="41" spans="1:6">
      <c r="A41" t="s">
        <v>5732</v>
      </c>
      <c r="B41" s="71">
        <v>10051001614</v>
      </c>
    </row>
    <row r="42" spans="1:6">
      <c r="A42" t="s">
        <v>5733</v>
      </c>
      <c r="B42" s="71">
        <v>10236933108</v>
      </c>
      <c r="C42" t="s">
        <v>5734</v>
      </c>
      <c r="D42" t="s">
        <v>5735</v>
      </c>
      <c r="E42" t="s">
        <v>5736</v>
      </c>
      <c r="F42" t="s">
        <v>5737</v>
      </c>
    </row>
    <row r="43" spans="1:6">
      <c r="A43" t="s">
        <v>5738</v>
      </c>
      <c r="B43" s="71">
        <v>10057278534</v>
      </c>
    </row>
    <row r="44" spans="1:6">
      <c r="A44" t="s">
        <v>5739</v>
      </c>
      <c r="B44" s="71">
        <v>10040665493</v>
      </c>
      <c r="C44" t="s">
        <v>5740</v>
      </c>
      <c r="D44" t="s">
        <v>5741</v>
      </c>
      <c r="E44" t="s">
        <v>5742</v>
      </c>
      <c r="F44" t="s">
        <v>5743</v>
      </c>
    </row>
    <row r="45" spans="1:6">
      <c r="A45" t="s">
        <v>5744</v>
      </c>
      <c r="B45" s="71">
        <v>10050844578</v>
      </c>
    </row>
    <row r="46" spans="1:6">
      <c r="A46" t="s">
        <v>5745</v>
      </c>
      <c r="B46" s="71">
        <v>10051094253</v>
      </c>
    </row>
    <row r="47" spans="1:6">
      <c r="A47" t="s">
        <v>5746</v>
      </c>
      <c r="B47" s="71">
        <v>10051234875</v>
      </c>
    </row>
    <row r="48" spans="1:6">
      <c r="A48" t="s">
        <v>5747</v>
      </c>
      <c r="B48" s="71">
        <v>10051422191</v>
      </c>
    </row>
    <row r="49" spans="1:6">
      <c r="A49" t="s">
        <v>5748</v>
      </c>
      <c r="B49" s="71">
        <v>10061362429</v>
      </c>
    </row>
    <row r="50" spans="1:6">
      <c r="A50" t="s">
        <v>5749</v>
      </c>
      <c r="B50" s="71">
        <v>10063864876</v>
      </c>
      <c r="C50" t="s">
        <v>5750</v>
      </c>
      <c r="D50" t="s">
        <v>5751</v>
      </c>
      <c r="E50" t="s">
        <v>5752</v>
      </c>
      <c r="F50" t="s">
        <v>5753</v>
      </c>
    </row>
    <row r="51" spans="1:6">
      <c r="A51" t="s">
        <v>5754</v>
      </c>
      <c r="B51" t="s">
        <v>1893</v>
      </c>
    </row>
    <row r="52" spans="1:6">
      <c r="A52" t="s">
        <v>5755</v>
      </c>
      <c r="B52" s="71">
        <v>10233915736</v>
      </c>
    </row>
    <row r="53" spans="1:6">
      <c r="A53" t="s">
        <v>5756</v>
      </c>
      <c r="B53" s="71">
        <v>10298025724</v>
      </c>
      <c r="C53" t="s">
        <v>5757</v>
      </c>
      <c r="D53" t="s">
        <v>5758</v>
      </c>
      <c r="E53" t="s">
        <v>5759</v>
      </c>
      <c r="F53" t="s">
        <v>5760</v>
      </c>
    </row>
    <row r="54" spans="1:6">
      <c r="A54" t="s">
        <v>5761</v>
      </c>
      <c r="B54" s="71">
        <v>10527190948</v>
      </c>
    </row>
    <row r="55" spans="1:6">
      <c r="A55" t="s">
        <v>5762</v>
      </c>
      <c r="B55" s="71">
        <v>10540220953</v>
      </c>
    </row>
    <row r="56" spans="1:6">
      <c r="A56" t="s">
        <v>5763</v>
      </c>
      <c r="B56" s="71">
        <v>10577399669</v>
      </c>
    </row>
    <row r="57" spans="1:6">
      <c r="A57" t="s">
        <v>5764</v>
      </c>
      <c r="B57" s="71">
        <v>10595773455</v>
      </c>
    </row>
    <row r="58" spans="1:6">
      <c r="A58" t="s">
        <v>5765</v>
      </c>
      <c r="B58" s="71">
        <v>10608562478</v>
      </c>
    </row>
    <row r="59" spans="1:6">
      <c r="A59" t="s">
        <v>5766</v>
      </c>
      <c r="B59" s="71">
        <v>1062742913</v>
      </c>
    </row>
    <row r="60" spans="1:6">
      <c r="A60" t="s">
        <v>5767</v>
      </c>
      <c r="B60" s="71">
        <v>1064089004</v>
      </c>
    </row>
    <row r="61" spans="1:6">
      <c r="A61" t="s">
        <v>5768</v>
      </c>
      <c r="B61" s="71">
        <v>1065635039</v>
      </c>
    </row>
    <row r="62" spans="1:6">
      <c r="A62" t="s">
        <v>5769</v>
      </c>
      <c r="B62" s="71">
        <v>10060293376</v>
      </c>
    </row>
    <row r="63" spans="1:6">
      <c r="A63" t="s">
        <v>5770</v>
      </c>
      <c r="B63" t="s">
        <v>1893</v>
      </c>
    </row>
    <row r="64" spans="1:6">
      <c r="A64" t="s">
        <v>5771</v>
      </c>
      <c r="B64" s="71">
        <v>10203443735</v>
      </c>
      <c r="C64" t="s">
        <v>5772</v>
      </c>
      <c r="D64" t="s">
        <v>5773</v>
      </c>
      <c r="E64" t="s">
        <v>5774</v>
      </c>
      <c r="F64" t="s">
        <v>5775</v>
      </c>
    </row>
    <row r="65" spans="1:6">
      <c r="A65" t="s">
        <v>5776</v>
      </c>
      <c r="B65" t="s">
        <v>1893</v>
      </c>
    </row>
    <row r="66" spans="1:6">
      <c r="A66" t="s">
        <v>5777</v>
      </c>
      <c r="B66" s="71">
        <v>10551791474</v>
      </c>
      <c r="C66" t="s">
        <v>5778</v>
      </c>
      <c r="D66" t="s">
        <v>5779</v>
      </c>
      <c r="E66" t="s">
        <v>5780</v>
      </c>
      <c r="F66" t="s">
        <v>5781</v>
      </c>
    </row>
    <row r="67" spans="1:6">
      <c r="A67" t="s">
        <v>5782</v>
      </c>
      <c r="B67" t="s">
        <v>1893</v>
      </c>
    </row>
    <row r="68" spans="1:6">
      <c r="A68" t="s">
        <v>5783</v>
      </c>
      <c r="B68" s="71">
        <v>10233805542</v>
      </c>
    </row>
    <row r="69" spans="1:6">
      <c r="A69" t="s">
        <v>5784</v>
      </c>
      <c r="B69" s="71">
        <v>1003931168</v>
      </c>
      <c r="C69" t="s">
        <v>5785</v>
      </c>
      <c r="D69" t="s">
        <v>5786</v>
      </c>
      <c r="E69" t="s">
        <v>5787</v>
      </c>
      <c r="F69" t="s">
        <v>5788</v>
      </c>
    </row>
    <row r="70" spans="1:6">
      <c r="A70" t="s">
        <v>5789</v>
      </c>
      <c r="B70" s="71">
        <v>10055662644</v>
      </c>
    </row>
    <row r="71" spans="1:6">
      <c r="A71" t="s">
        <v>5790</v>
      </c>
      <c r="B71" s="71">
        <v>10201071111</v>
      </c>
      <c r="C71" t="s">
        <v>5791</v>
      </c>
      <c r="D71" t="s">
        <v>5792</v>
      </c>
      <c r="E71" t="s">
        <v>5793</v>
      </c>
      <c r="F71" t="s">
        <v>5794</v>
      </c>
    </row>
    <row r="72" spans="1:6">
      <c r="A72" t="s">
        <v>5795</v>
      </c>
      <c r="B72" s="71">
        <v>10059261483</v>
      </c>
      <c r="C72" t="s">
        <v>5796</v>
      </c>
      <c r="D72" t="s">
        <v>5797</v>
      </c>
      <c r="E72" t="s">
        <v>5798</v>
      </c>
      <c r="F72" t="s">
        <v>5715</v>
      </c>
    </row>
    <row r="73" spans="1:6">
      <c r="A73" t="s">
        <v>5799</v>
      </c>
      <c r="B73" s="71">
        <v>10039986026</v>
      </c>
      <c r="C73" t="s">
        <v>5800</v>
      </c>
      <c r="D73" t="s">
        <v>5801</v>
      </c>
      <c r="E73" t="s">
        <v>5802</v>
      </c>
      <c r="F73" t="s">
        <v>5803</v>
      </c>
    </row>
    <row r="74" spans="1:6">
      <c r="A74" t="s">
        <v>5804</v>
      </c>
      <c r="B74" s="71">
        <v>10274450609</v>
      </c>
      <c r="C74" t="s">
        <v>5805</v>
      </c>
      <c r="D74" t="s">
        <v>5806</v>
      </c>
      <c r="E74" t="s">
        <v>5807</v>
      </c>
      <c r="F74" t="s">
        <v>5808</v>
      </c>
    </row>
    <row r="75" spans="1:6">
      <c r="A75" t="s">
        <v>5809</v>
      </c>
      <c r="B75" s="71">
        <v>10262821317</v>
      </c>
    </row>
    <row r="76" spans="1:6">
      <c r="A76" t="s">
        <v>5810</v>
      </c>
      <c r="B76" t="s">
        <v>1893</v>
      </c>
    </row>
    <row r="77" spans="1:6">
      <c r="A77" t="s">
        <v>5811</v>
      </c>
      <c r="B77" s="71">
        <v>10235885384</v>
      </c>
    </row>
    <row r="78" spans="1:6">
      <c r="A78" t="s">
        <v>5812</v>
      </c>
      <c r="B78" s="71">
        <v>10373028948</v>
      </c>
      <c r="C78" t="s">
        <v>5813</v>
      </c>
      <c r="D78" t="s">
        <v>5814</v>
      </c>
      <c r="E78" t="s">
        <v>5815</v>
      </c>
      <c r="F78" t="s">
        <v>5816</v>
      </c>
    </row>
    <row r="79" spans="1:6">
      <c r="A79" t="s">
        <v>5817</v>
      </c>
      <c r="B79" s="71">
        <v>10205575513</v>
      </c>
    </row>
    <row r="80" spans="1:6">
      <c r="A80" t="s">
        <v>5818</v>
      </c>
      <c r="B80" s="71">
        <v>1020353425</v>
      </c>
    </row>
    <row r="81" spans="1:6">
      <c r="A81" t="s">
        <v>5819</v>
      </c>
      <c r="B81" t="s">
        <v>1893</v>
      </c>
    </row>
    <row r="82" spans="1:6">
      <c r="A82" t="s">
        <v>5820</v>
      </c>
      <c r="B82" s="71">
        <v>10353198265</v>
      </c>
      <c r="C82" t="s">
        <v>5821</v>
      </c>
      <c r="D82" t="s">
        <v>5822</v>
      </c>
      <c r="E82" t="s">
        <v>5823</v>
      </c>
      <c r="F82" t="s">
        <v>5824</v>
      </c>
    </row>
    <row r="83" spans="1:6">
      <c r="A83" t="s">
        <v>5825</v>
      </c>
      <c r="B83" s="71">
        <v>102340633</v>
      </c>
      <c r="C83" t="s">
        <v>5826</v>
      </c>
      <c r="D83" t="s">
        <v>5827</v>
      </c>
      <c r="E83" t="s">
        <v>5828</v>
      </c>
      <c r="F83" t="s">
        <v>5829</v>
      </c>
    </row>
    <row r="84" spans="1:6">
      <c r="A84" t="s">
        <v>5830</v>
      </c>
      <c r="B84" s="71">
        <v>10307156541</v>
      </c>
    </row>
    <row r="85" spans="1:6">
      <c r="A85" t="s">
        <v>5831</v>
      </c>
      <c r="B85" s="71">
        <v>10058291287</v>
      </c>
      <c r="C85" t="s">
        <v>5832</v>
      </c>
      <c r="D85" t="s">
        <v>5833</v>
      </c>
      <c r="E85" t="s">
        <v>5834</v>
      </c>
      <c r="F85" t="s">
        <v>5835</v>
      </c>
    </row>
    <row r="86" spans="1:6">
      <c r="A86" t="s">
        <v>5836</v>
      </c>
      <c r="B86" s="71">
        <v>10203491204</v>
      </c>
      <c r="C86" t="s">
        <v>5837</v>
      </c>
      <c r="D86" t="s">
        <v>5838</v>
      </c>
      <c r="E86" t="s">
        <v>5839</v>
      </c>
      <c r="F86" t="s">
        <v>5840</v>
      </c>
    </row>
    <row r="87" spans="1:6">
      <c r="A87" t="s">
        <v>5841</v>
      </c>
      <c r="B87" s="71">
        <v>10247082651</v>
      </c>
    </row>
    <row r="88" spans="1:6">
      <c r="A88" t="s">
        <v>5842</v>
      </c>
      <c r="B88" s="71">
        <v>1023405513</v>
      </c>
      <c r="C88" t="s">
        <v>5843</v>
      </c>
      <c r="D88" t="s">
        <v>5844</v>
      </c>
      <c r="E88" t="s">
        <v>5845</v>
      </c>
      <c r="F88" t="s">
        <v>5846</v>
      </c>
    </row>
    <row r="89" spans="1:6">
      <c r="A89" t="s">
        <v>5847</v>
      </c>
      <c r="B89" s="71">
        <v>10211907522</v>
      </c>
      <c r="C89" t="s">
        <v>5848</v>
      </c>
      <c r="D89" t="s">
        <v>5849</v>
      </c>
      <c r="E89" t="s">
        <v>5850</v>
      </c>
      <c r="F89" t="s">
        <v>5851</v>
      </c>
    </row>
    <row r="90" spans="1:6">
      <c r="A90" t="s">
        <v>5852</v>
      </c>
      <c r="B90" s="71">
        <v>10039316532</v>
      </c>
      <c r="C90" t="s">
        <v>5853</v>
      </c>
      <c r="D90" t="s">
        <v>5854</v>
      </c>
      <c r="E90" t="s">
        <v>5855</v>
      </c>
      <c r="F90" t="s">
        <v>5856</v>
      </c>
    </row>
    <row r="91" spans="1:6">
      <c r="A91" t="s">
        <v>5857</v>
      </c>
      <c r="B91" s="71">
        <v>10578388</v>
      </c>
      <c r="C91" t="s">
        <v>5858</v>
      </c>
      <c r="D91" t="s">
        <v>5859</v>
      </c>
      <c r="E91" t="s">
        <v>5860</v>
      </c>
      <c r="F91" t="s">
        <v>5861</v>
      </c>
    </row>
    <row r="92" spans="1:6">
      <c r="A92" t="s">
        <v>5862</v>
      </c>
      <c r="B92" s="71">
        <v>10227296452</v>
      </c>
      <c r="C92" t="s">
        <v>5863</v>
      </c>
      <c r="D92" t="s">
        <v>5864</v>
      </c>
      <c r="E92" t="s">
        <v>5865</v>
      </c>
      <c r="F92" t="s">
        <v>5866</v>
      </c>
    </row>
    <row r="93" spans="1:6">
      <c r="A93" t="s">
        <v>5867</v>
      </c>
      <c r="B93" s="71">
        <v>10046057811</v>
      </c>
      <c r="C93" t="s">
        <v>5868</v>
      </c>
      <c r="D93" t="s">
        <v>5869</v>
      </c>
      <c r="E93" t="s">
        <v>5870</v>
      </c>
      <c r="F93" t="s">
        <v>5871</v>
      </c>
    </row>
    <row r="94" spans="1:6">
      <c r="A94" t="s">
        <v>5872</v>
      </c>
      <c r="B94" t="s">
        <v>1893</v>
      </c>
    </row>
    <row r="95" spans="1:6">
      <c r="A95" t="s">
        <v>5873</v>
      </c>
      <c r="B95" s="71">
        <v>10613858494</v>
      </c>
      <c r="C95" t="s">
        <v>5874</v>
      </c>
      <c r="D95" t="s">
        <v>5875</v>
      </c>
      <c r="E95" t="s">
        <v>5876</v>
      </c>
      <c r="F95" t="s">
        <v>5877</v>
      </c>
    </row>
    <row r="96" spans="1:6">
      <c r="A96" t="s">
        <v>5878</v>
      </c>
      <c r="B96" s="71">
        <v>10602607019</v>
      </c>
      <c r="C96" t="s">
        <v>5879</v>
      </c>
      <c r="D96" t="s">
        <v>5880</v>
      </c>
      <c r="E96" t="s">
        <v>5881</v>
      </c>
      <c r="F96" t="s">
        <v>5882</v>
      </c>
    </row>
    <row r="97" spans="1:6">
      <c r="A97" t="s">
        <v>5883</v>
      </c>
      <c r="B97" t="s">
        <v>1893</v>
      </c>
    </row>
    <row r="98" spans="1:6">
      <c r="A98" t="s">
        <v>5884</v>
      </c>
      <c r="B98" s="71">
        <v>1023902634</v>
      </c>
      <c r="C98" t="s">
        <v>5885</v>
      </c>
      <c r="D98" t="s">
        <v>5886</v>
      </c>
      <c r="E98" t="s">
        <v>5887</v>
      </c>
      <c r="F98" t="s">
        <v>5888</v>
      </c>
    </row>
    <row r="99" spans="1:6">
      <c r="A99" t="s">
        <v>5889</v>
      </c>
      <c r="B99" s="71">
        <v>10057788931</v>
      </c>
    </row>
    <row r="100" spans="1:6">
      <c r="A100" t="s">
        <v>5890</v>
      </c>
      <c r="B100" s="71">
        <v>10301451019</v>
      </c>
    </row>
    <row r="101" spans="1:6">
      <c r="A101" t="s">
        <v>5891</v>
      </c>
      <c r="B101" s="71">
        <v>10055038779</v>
      </c>
      <c r="C101" t="s">
        <v>5892</v>
      </c>
      <c r="D101" t="s">
        <v>5893</v>
      </c>
      <c r="E101" t="s">
        <v>5894</v>
      </c>
      <c r="F101" t="s">
        <v>5895</v>
      </c>
    </row>
    <row r="102" spans="1:6">
      <c r="A102" t="s">
        <v>5896</v>
      </c>
      <c r="B102" t="s">
        <v>1893</v>
      </c>
    </row>
    <row r="103" spans="1:6">
      <c r="A103" t="s">
        <v>5897</v>
      </c>
      <c r="B103" t="s">
        <v>1893</v>
      </c>
    </row>
    <row r="104" spans="1:6">
      <c r="A104" t="s">
        <v>5898</v>
      </c>
      <c r="B104" t="s">
        <v>1893</v>
      </c>
    </row>
    <row r="105" spans="1:6">
      <c r="A105" t="s">
        <v>5899</v>
      </c>
      <c r="B105" s="71">
        <v>1038808372</v>
      </c>
    </row>
    <row r="106" spans="1:6">
      <c r="A106" t="s">
        <v>5900</v>
      </c>
      <c r="B106" t="s">
        <v>1893</v>
      </c>
    </row>
    <row r="107" spans="1:6">
      <c r="A107" t="s">
        <v>5901</v>
      </c>
      <c r="B107" s="71">
        <v>1006307885</v>
      </c>
    </row>
    <row r="108" spans="1:6">
      <c r="A108" t="s">
        <v>5902</v>
      </c>
      <c r="B108" s="71">
        <v>103082718</v>
      </c>
    </row>
    <row r="109" spans="1:6">
      <c r="A109" t="s">
        <v>5903</v>
      </c>
      <c r="B109" s="71">
        <v>10351885006</v>
      </c>
    </row>
    <row r="110" spans="1:6">
      <c r="A110" t="s">
        <v>5904</v>
      </c>
      <c r="B110" s="71">
        <v>10452152427</v>
      </c>
    </row>
    <row r="111" spans="1:6">
      <c r="A111" t="s">
        <v>5905</v>
      </c>
      <c r="B111" s="71">
        <v>10362556895</v>
      </c>
      <c r="C111" t="s">
        <v>5906</v>
      </c>
      <c r="D111" t="s">
        <v>5907</v>
      </c>
      <c r="E111" t="s">
        <v>5908</v>
      </c>
      <c r="F111" t="s">
        <v>5909</v>
      </c>
    </row>
    <row r="112" spans="1:6">
      <c r="A112" t="s">
        <v>5910</v>
      </c>
      <c r="B112" s="71">
        <v>10234240794</v>
      </c>
      <c r="C112" t="s">
        <v>5911</v>
      </c>
      <c r="D112" t="s">
        <v>5912</v>
      </c>
      <c r="E112" t="s">
        <v>5913</v>
      </c>
      <c r="F112" t="s">
        <v>5914</v>
      </c>
    </row>
    <row r="113" spans="1:6">
      <c r="A113" t="s">
        <v>5915</v>
      </c>
      <c r="B113" s="71">
        <v>10430871741</v>
      </c>
      <c r="C113" t="s">
        <v>5916</v>
      </c>
      <c r="D113" t="s">
        <v>5917</v>
      </c>
      <c r="E113" t="s">
        <v>5918</v>
      </c>
      <c r="F113" t="s">
        <v>5919</v>
      </c>
    </row>
    <row r="114" spans="1:6">
      <c r="A114" t="s">
        <v>5920</v>
      </c>
      <c r="B114" s="71">
        <v>10430788005</v>
      </c>
      <c r="C114" t="s">
        <v>5921</v>
      </c>
      <c r="D114" t="s">
        <v>5922</v>
      </c>
      <c r="E114" t="s">
        <v>5923</v>
      </c>
      <c r="F114" t="s">
        <v>5924</v>
      </c>
    </row>
    <row r="115" spans="1:6">
      <c r="A115" t="s">
        <v>5925</v>
      </c>
      <c r="B115" s="71">
        <v>10442088513</v>
      </c>
      <c r="C115" t="s">
        <v>5926</v>
      </c>
      <c r="D115" t="s">
        <v>5927</v>
      </c>
      <c r="E115" t="s">
        <v>5928</v>
      </c>
      <c r="F115" t="s">
        <v>5929</v>
      </c>
    </row>
    <row r="116" spans="1:6">
      <c r="A116" t="s">
        <v>5930</v>
      </c>
      <c r="B116" s="71">
        <v>10662886864</v>
      </c>
    </row>
    <row r="117" spans="1:6">
      <c r="A117" t="s">
        <v>5931</v>
      </c>
      <c r="B117" t="s">
        <v>1893</v>
      </c>
    </row>
    <row r="118" spans="1:6">
      <c r="A118" t="s">
        <v>5932</v>
      </c>
      <c r="B118" t="s">
        <v>1893</v>
      </c>
    </row>
    <row r="119" spans="1:6">
      <c r="A119" t="s">
        <v>5933</v>
      </c>
      <c r="B119" s="71">
        <v>1033282103</v>
      </c>
    </row>
    <row r="120" spans="1:6">
      <c r="A120" t="s">
        <v>5934</v>
      </c>
      <c r="B120" s="71">
        <v>10361730605</v>
      </c>
      <c r="C120" t="s">
        <v>5935</v>
      </c>
      <c r="D120" t="s">
        <v>5936</v>
      </c>
      <c r="E120" t="s">
        <v>5937</v>
      </c>
      <c r="F120" t="s">
        <v>5938</v>
      </c>
    </row>
    <row r="121" spans="1:6">
      <c r="A121" t="s">
        <v>5939</v>
      </c>
      <c r="B121" s="71">
        <v>10043839944</v>
      </c>
    </row>
    <row r="122" spans="1:6">
      <c r="A122" t="s">
        <v>5940</v>
      </c>
      <c r="B122" s="71">
        <v>10054966095</v>
      </c>
    </row>
    <row r="123" spans="1:6">
      <c r="A123" t="s">
        <v>5941</v>
      </c>
      <c r="B123" s="71">
        <v>10062568653</v>
      </c>
      <c r="C123" t="s">
        <v>5942</v>
      </c>
      <c r="D123" t="s">
        <v>5943</v>
      </c>
      <c r="E123" t="s">
        <v>5944</v>
      </c>
      <c r="F123" t="s">
        <v>5945</v>
      </c>
    </row>
    <row r="124" spans="1:6">
      <c r="A124" t="s">
        <v>5946</v>
      </c>
      <c r="B124" s="71">
        <v>1026378123</v>
      </c>
      <c r="C124" t="s">
        <v>5947</v>
      </c>
      <c r="D124" t="s">
        <v>5948</v>
      </c>
      <c r="E124" t="s">
        <v>5949</v>
      </c>
      <c r="F124" t="s">
        <v>5950</v>
      </c>
    </row>
    <row r="125" spans="1:6">
      <c r="A125" t="s">
        <v>5951</v>
      </c>
      <c r="B125" s="71">
        <v>10223174892</v>
      </c>
      <c r="C125" t="s">
        <v>5952</v>
      </c>
      <c r="D125" t="s">
        <v>5953</v>
      </c>
      <c r="E125" t="s">
        <v>5954</v>
      </c>
      <c r="F125" t="s">
        <v>5955</v>
      </c>
    </row>
    <row r="126" spans="1:6">
      <c r="A126" t="s">
        <v>5956</v>
      </c>
      <c r="B126" s="71">
        <v>10327758416</v>
      </c>
      <c r="C126" t="s">
        <v>5957</v>
      </c>
      <c r="D126" t="s">
        <v>5958</v>
      </c>
      <c r="E126" t="s">
        <v>5959</v>
      </c>
      <c r="F126" t="s">
        <v>5960</v>
      </c>
    </row>
    <row r="127" spans="1:6">
      <c r="A127" t="s">
        <v>5961</v>
      </c>
      <c r="B127" s="71">
        <v>10239901612</v>
      </c>
      <c r="C127" t="s">
        <v>5962</v>
      </c>
      <c r="D127" t="s">
        <v>5963</v>
      </c>
      <c r="E127" t="s">
        <v>5964</v>
      </c>
      <c r="F127" t="s">
        <v>5965</v>
      </c>
    </row>
    <row r="128" spans="1:6">
      <c r="A128" t="s">
        <v>5966</v>
      </c>
      <c r="B128" s="71">
        <v>10233762943</v>
      </c>
      <c r="C128" t="s">
        <v>5967</v>
      </c>
      <c r="D128" t="s">
        <v>5968</v>
      </c>
      <c r="E128" t="s">
        <v>5969</v>
      </c>
      <c r="F128" t="s">
        <v>5970</v>
      </c>
    </row>
    <row r="129" spans="1:6">
      <c r="A129" t="s">
        <v>5971</v>
      </c>
      <c r="B129" s="71">
        <v>10485137835</v>
      </c>
      <c r="C129" t="s">
        <v>5972</v>
      </c>
      <c r="D129" t="s">
        <v>5973</v>
      </c>
      <c r="E129" t="s">
        <v>5974</v>
      </c>
      <c r="F129" t="s">
        <v>5975</v>
      </c>
    </row>
    <row r="130" spans="1:6">
      <c r="A130" t="s">
        <v>5976</v>
      </c>
      <c r="B130" s="71">
        <v>10050085357</v>
      </c>
    </row>
    <row r="131" spans="1:6">
      <c r="A131" t="s">
        <v>5977</v>
      </c>
      <c r="B131" s="71">
        <v>1045559534</v>
      </c>
      <c r="C131" t="s">
        <v>5978</v>
      </c>
      <c r="D131" t="s">
        <v>5979</v>
      </c>
      <c r="E131" t="s">
        <v>5980</v>
      </c>
      <c r="F131" t="s">
        <v>5981</v>
      </c>
    </row>
    <row r="132" spans="1:6">
      <c r="A132" t="s">
        <v>5982</v>
      </c>
      <c r="B132" s="71">
        <v>1056530253</v>
      </c>
      <c r="C132" t="s">
        <v>5983</v>
      </c>
      <c r="D132" t="s">
        <v>5984</v>
      </c>
      <c r="E132" t="s">
        <v>5985</v>
      </c>
      <c r="F132" t="s">
        <v>5986</v>
      </c>
    </row>
    <row r="133" spans="1:6">
      <c r="A133" t="s">
        <v>5987</v>
      </c>
      <c r="B133" s="71">
        <v>10545335469</v>
      </c>
      <c r="C133" t="s">
        <v>5988</v>
      </c>
      <c r="D133" t="s">
        <v>5989</v>
      </c>
      <c r="E133" t="s">
        <v>5990</v>
      </c>
      <c r="F133" t="s">
        <v>5991</v>
      </c>
    </row>
    <row r="134" spans="1:6">
      <c r="A134" t="s">
        <v>5992</v>
      </c>
      <c r="B134" s="71">
        <v>10239226183</v>
      </c>
    </row>
    <row r="135" spans="1:6">
      <c r="A135" t="s">
        <v>5993</v>
      </c>
      <c r="B135" s="71">
        <v>10057065199</v>
      </c>
    </row>
    <row r="136" spans="1:6">
      <c r="A136" t="s">
        <v>5994</v>
      </c>
      <c r="B136" s="71">
        <v>10204055094</v>
      </c>
      <c r="C136" t="s">
        <v>5995</v>
      </c>
      <c r="D136" t="s">
        <v>5996</v>
      </c>
      <c r="E136" t="s">
        <v>5997</v>
      </c>
      <c r="F136" t="s">
        <v>5998</v>
      </c>
    </row>
    <row r="137" spans="1:6">
      <c r="A137" t="s">
        <v>5999</v>
      </c>
      <c r="B137" s="71">
        <v>10063052894</v>
      </c>
      <c r="C137" t="s">
        <v>6000</v>
      </c>
      <c r="D137" t="s">
        <v>6001</v>
      </c>
      <c r="E137" t="s">
        <v>6002</v>
      </c>
      <c r="F137" t="s">
        <v>6003</v>
      </c>
    </row>
    <row r="138" spans="1:6">
      <c r="A138" t="s">
        <v>6004</v>
      </c>
      <c r="B138" s="71">
        <v>10058028771</v>
      </c>
      <c r="C138" t="s">
        <v>6005</v>
      </c>
      <c r="D138" t="s">
        <v>6006</v>
      </c>
      <c r="E138" t="s">
        <v>6007</v>
      </c>
      <c r="F138" t="s">
        <v>6008</v>
      </c>
    </row>
    <row r="139" spans="1:6">
      <c r="A139" t="s">
        <v>6009</v>
      </c>
      <c r="B139" s="71">
        <v>10257947644</v>
      </c>
    </row>
    <row r="140" spans="1:6">
      <c r="A140" t="s">
        <v>6010</v>
      </c>
      <c r="B140" s="71">
        <v>10650689799</v>
      </c>
      <c r="C140" t="s">
        <v>6011</v>
      </c>
      <c r="D140" t="s">
        <v>6012</v>
      </c>
      <c r="E140" t="s">
        <v>6013</v>
      </c>
      <c r="F140" t="s">
        <v>6014</v>
      </c>
    </row>
    <row r="141" spans="1:6">
      <c r="A141" t="s">
        <v>6015</v>
      </c>
      <c r="B141" s="71">
        <v>10239945024</v>
      </c>
      <c r="C141" t="s">
        <v>6016</v>
      </c>
      <c r="D141" t="s">
        <v>6017</v>
      </c>
      <c r="E141" t="s">
        <v>6018</v>
      </c>
      <c r="F141" t="s">
        <v>6019</v>
      </c>
    </row>
    <row r="142" spans="1:6">
      <c r="A142" t="s">
        <v>6020</v>
      </c>
      <c r="B142" s="71">
        <v>10056197926</v>
      </c>
    </row>
    <row r="143" spans="1:6">
      <c r="A143" t="s">
        <v>6021</v>
      </c>
      <c r="B143" s="71">
        <v>10365433675</v>
      </c>
      <c r="C143" t="s">
        <v>6022</v>
      </c>
      <c r="D143" t="s">
        <v>6023</v>
      </c>
      <c r="E143" t="s">
        <v>6024</v>
      </c>
      <c r="F143" t="s">
        <v>6025</v>
      </c>
    </row>
    <row r="144" spans="1:6">
      <c r="A144" t="s">
        <v>6026</v>
      </c>
      <c r="B144" s="71">
        <v>10367221599</v>
      </c>
      <c r="C144" t="s">
        <v>6027</v>
      </c>
      <c r="D144" t="s">
        <v>6028</v>
      </c>
      <c r="E144" t="s">
        <v>6029</v>
      </c>
      <c r="F144" t="s">
        <v>6030</v>
      </c>
    </row>
    <row r="145" spans="1:6">
      <c r="A145" t="s">
        <v>6031</v>
      </c>
      <c r="B145" s="71">
        <v>10367338815</v>
      </c>
      <c r="C145" t="s">
        <v>6032</v>
      </c>
      <c r="D145" t="s">
        <v>6033</v>
      </c>
      <c r="E145" t="s">
        <v>6034</v>
      </c>
      <c r="F145" t="s">
        <v>6035</v>
      </c>
    </row>
    <row r="146" spans="1:6">
      <c r="A146" t="s">
        <v>6036</v>
      </c>
      <c r="B146" s="71">
        <v>10431336449</v>
      </c>
      <c r="C146" t="s">
        <v>6037</v>
      </c>
      <c r="D146" t="s">
        <v>6038</v>
      </c>
      <c r="E146" t="s">
        <v>6039</v>
      </c>
      <c r="F146" t="s">
        <v>6040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9021-245E-4032-BBDE-DCCF29B01C85}">
  <dimension ref="B3:AI165"/>
  <sheetViews>
    <sheetView workbookViewId="0">
      <selection activeCell="AI21" sqref="AI21"/>
    </sheetView>
  </sheetViews>
  <sheetFormatPr defaultColWidth="9.140625" defaultRowHeight="15"/>
  <cols>
    <col min="2" max="2" width="15.28515625" customWidth="1"/>
    <col min="7" max="7" width="16.140625" customWidth="1"/>
    <col min="8" max="8" width="17.42578125" customWidth="1"/>
    <col min="16" max="16" width="15" customWidth="1"/>
    <col min="34" max="34" width="18.140625" customWidth="1"/>
    <col min="35" max="35" width="24" customWidth="1"/>
  </cols>
  <sheetData>
    <row r="3" spans="2:35">
      <c r="B3" s="45" t="s">
        <v>32</v>
      </c>
      <c r="C3" s="45" t="s">
        <v>20</v>
      </c>
      <c r="D3" s="45" t="s">
        <v>33</v>
      </c>
      <c r="E3" s="45" t="s">
        <v>34</v>
      </c>
      <c r="F3" s="46" t="s">
        <v>35</v>
      </c>
      <c r="G3" s="45" t="s">
        <v>36</v>
      </c>
      <c r="H3" s="45" t="s">
        <v>37</v>
      </c>
      <c r="I3" s="46" t="s">
        <v>38</v>
      </c>
      <c r="J3" s="46" t="s">
        <v>39</v>
      </c>
      <c r="K3" s="46" t="s">
        <v>40</v>
      </c>
      <c r="L3" s="46" t="s">
        <v>41</v>
      </c>
      <c r="M3" s="45" t="s">
        <v>42</v>
      </c>
      <c r="N3" s="45" t="s">
        <v>43</v>
      </c>
      <c r="O3" s="45" t="s">
        <v>44</v>
      </c>
      <c r="P3" s="47" t="s">
        <v>45</v>
      </c>
      <c r="Q3" s="48" t="s">
        <v>46</v>
      </c>
    </row>
    <row r="4" spans="2:35">
      <c r="B4" s="8">
        <v>202500913</v>
      </c>
      <c r="C4" s="8">
        <v>10</v>
      </c>
      <c r="D4" s="8">
        <v>27</v>
      </c>
      <c r="E4" s="8">
        <v>701</v>
      </c>
      <c r="F4" s="9">
        <v>466</v>
      </c>
      <c r="G4" s="10">
        <v>45857.272916666669</v>
      </c>
      <c r="H4" s="10">
        <v>45857.306944444441</v>
      </c>
      <c r="I4" s="50">
        <v>0.82</v>
      </c>
      <c r="J4" s="9">
        <v>32</v>
      </c>
      <c r="K4" s="9" t="s">
        <v>2</v>
      </c>
      <c r="L4" s="8">
        <v>7306</v>
      </c>
      <c r="M4" s="8" t="s">
        <v>60</v>
      </c>
      <c r="N4" s="8" t="s">
        <v>51</v>
      </c>
      <c r="O4" s="8"/>
      <c r="P4" s="12"/>
      <c r="Q4" s="27" t="s">
        <v>1617</v>
      </c>
      <c r="AG4" s="52" t="s">
        <v>3065</v>
      </c>
      <c r="AH4" s="52" t="s">
        <v>1877</v>
      </c>
      <c r="AI4" s="52" t="s">
        <v>6041</v>
      </c>
    </row>
    <row r="5" spans="2:35">
      <c r="B5" s="8">
        <v>202200366</v>
      </c>
      <c r="C5" s="8">
        <v>10</v>
      </c>
      <c r="D5" s="8">
        <v>188</v>
      </c>
      <c r="E5" s="8">
        <v>19621</v>
      </c>
      <c r="F5" s="9">
        <v>2089</v>
      </c>
      <c r="G5" s="10">
        <v>44631.659722222219</v>
      </c>
      <c r="H5" s="10">
        <v>44631.662499999999</v>
      </c>
      <c r="I5" s="50">
        <v>7.0000000000000007E-2</v>
      </c>
      <c r="J5" s="9">
        <v>32</v>
      </c>
      <c r="K5" s="9" t="s">
        <v>2</v>
      </c>
      <c r="L5" s="8">
        <v>7308</v>
      </c>
      <c r="M5" s="8" t="s">
        <v>50</v>
      </c>
      <c r="N5" s="8" t="s">
        <v>51</v>
      </c>
      <c r="O5" s="8">
        <v>304252.89421007002</v>
      </c>
      <c r="P5" s="12">
        <v>6139485.9180800002</v>
      </c>
      <c r="Q5" s="27" t="s">
        <v>1019</v>
      </c>
      <c r="AG5" s="52" t="s">
        <v>3067</v>
      </c>
      <c r="AH5" s="52">
        <f>COUNTA(K36:K165)</f>
        <v>130</v>
      </c>
      <c r="AI5" s="53">
        <f>SUM(I36:I165)</f>
        <v>291.95</v>
      </c>
    </row>
    <row r="6" spans="2:35">
      <c r="B6" s="8">
        <v>202201997</v>
      </c>
      <c r="C6" s="8">
        <v>10</v>
      </c>
      <c r="D6" s="8">
        <v>196</v>
      </c>
      <c r="E6" s="8">
        <v>17686</v>
      </c>
      <c r="F6" s="9">
        <v>2270</v>
      </c>
      <c r="G6" s="10">
        <v>44916.188807870371</v>
      </c>
      <c r="H6" s="10">
        <v>44916.191134259258</v>
      </c>
      <c r="I6" s="50">
        <v>0.06</v>
      </c>
      <c r="J6" s="9">
        <v>32</v>
      </c>
      <c r="K6" s="9" t="s">
        <v>2</v>
      </c>
      <c r="L6" s="8">
        <v>7308</v>
      </c>
      <c r="M6" s="8" t="s">
        <v>50</v>
      </c>
      <c r="N6" s="8" t="s">
        <v>51</v>
      </c>
      <c r="O6" s="8">
        <v>304252.89421007002</v>
      </c>
      <c r="P6" s="12">
        <v>6139485.9180800002</v>
      </c>
      <c r="Q6" s="27" t="s">
        <v>1186</v>
      </c>
      <c r="AG6" s="52" t="s">
        <v>3068</v>
      </c>
      <c r="AH6" s="52">
        <f>COUNTA(K4:K10)</f>
        <v>7</v>
      </c>
      <c r="AI6" s="53">
        <f>SUM(I4:I10)</f>
        <v>3.1999999999999997</v>
      </c>
    </row>
    <row r="7" spans="2:35">
      <c r="B7" s="8">
        <v>202300083</v>
      </c>
      <c r="C7" s="8">
        <v>10</v>
      </c>
      <c r="D7" s="8">
        <v>197</v>
      </c>
      <c r="E7" s="8">
        <v>18436</v>
      </c>
      <c r="F7" s="9">
        <v>2285</v>
      </c>
      <c r="G7" s="10">
        <v>44944.788888888892</v>
      </c>
      <c r="H7" s="10">
        <v>44944.800694444442</v>
      </c>
      <c r="I7" s="50">
        <v>0.28000000000000003</v>
      </c>
      <c r="J7" s="9">
        <v>32</v>
      </c>
      <c r="K7" s="9" t="s">
        <v>2</v>
      </c>
      <c r="L7" s="8">
        <v>7308</v>
      </c>
      <c r="M7" s="8" t="s">
        <v>50</v>
      </c>
      <c r="N7" s="8" t="s">
        <v>51</v>
      </c>
      <c r="O7" s="8"/>
      <c r="P7" s="12"/>
      <c r="Q7" s="27" t="s">
        <v>1199</v>
      </c>
      <c r="AG7" s="52" t="s">
        <v>3</v>
      </c>
      <c r="AH7" s="52">
        <f>COUNTA(K11:K35)</f>
        <v>25</v>
      </c>
      <c r="AI7" s="53">
        <f>SUM(I11:I35)</f>
        <v>83.029999999999987</v>
      </c>
    </row>
    <row r="8" spans="2:35">
      <c r="B8" s="8">
        <v>202500913</v>
      </c>
      <c r="C8" s="8">
        <v>10</v>
      </c>
      <c r="D8" s="8">
        <v>213</v>
      </c>
      <c r="E8" s="8">
        <v>19924.5</v>
      </c>
      <c r="F8" s="9">
        <v>2599</v>
      </c>
      <c r="G8" s="10">
        <v>45857.272916666669</v>
      </c>
      <c r="H8" s="10">
        <v>45857.306944444441</v>
      </c>
      <c r="I8" s="50">
        <v>0.82</v>
      </c>
      <c r="J8" s="9">
        <v>32</v>
      </c>
      <c r="K8" s="9" t="s">
        <v>2</v>
      </c>
      <c r="L8" s="8">
        <v>7308</v>
      </c>
      <c r="M8" s="8" t="s">
        <v>50</v>
      </c>
      <c r="N8" s="8" t="s">
        <v>51</v>
      </c>
      <c r="O8" s="8"/>
      <c r="P8" s="12"/>
      <c r="Q8" s="27" t="s">
        <v>1617</v>
      </c>
    </row>
    <row r="9" spans="2:35">
      <c r="B9" s="8">
        <v>202500913</v>
      </c>
      <c r="C9" s="8">
        <v>10</v>
      </c>
      <c r="D9" s="8">
        <v>121</v>
      </c>
      <c r="E9" s="8">
        <v>17472.5</v>
      </c>
      <c r="F9" s="9">
        <v>1212</v>
      </c>
      <c r="G9" s="10">
        <v>45857.272916666669</v>
      </c>
      <c r="H9" s="10">
        <v>45857.306944444441</v>
      </c>
      <c r="I9" s="50">
        <v>0.82</v>
      </c>
      <c r="J9" s="9">
        <v>32</v>
      </c>
      <c r="K9" s="9" t="s">
        <v>2</v>
      </c>
      <c r="L9" s="8">
        <v>7308</v>
      </c>
      <c r="M9" s="8" t="s">
        <v>50</v>
      </c>
      <c r="N9" s="8" t="s">
        <v>51</v>
      </c>
      <c r="O9" s="8"/>
      <c r="P9" s="12"/>
      <c r="Q9" s="27" t="s">
        <v>1617</v>
      </c>
    </row>
    <row r="10" spans="2:35">
      <c r="B10" s="8">
        <v>202400342</v>
      </c>
      <c r="C10" s="8">
        <v>10</v>
      </c>
      <c r="D10" s="8">
        <v>205</v>
      </c>
      <c r="E10" s="8">
        <v>18551</v>
      </c>
      <c r="F10" s="9">
        <v>2464</v>
      </c>
      <c r="G10" s="10">
        <v>45353.474907407406</v>
      </c>
      <c r="H10" s="10">
        <v>45353.488749999997</v>
      </c>
      <c r="I10" s="50">
        <v>0.33</v>
      </c>
      <c r="J10" s="9">
        <v>33</v>
      </c>
      <c r="K10" s="9" t="s">
        <v>2</v>
      </c>
      <c r="L10" s="8">
        <v>7308</v>
      </c>
      <c r="M10" s="8" t="s">
        <v>50</v>
      </c>
      <c r="N10" s="8" t="s">
        <v>51</v>
      </c>
      <c r="O10" s="8"/>
      <c r="P10" s="12"/>
      <c r="Q10" s="27" t="s">
        <v>1396</v>
      </c>
    </row>
    <row r="11" spans="2:35">
      <c r="B11" s="8">
        <v>202401346</v>
      </c>
      <c r="C11" s="8">
        <v>10</v>
      </c>
      <c r="D11" s="8">
        <v>7</v>
      </c>
      <c r="E11" s="8">
        <v>111.5</v>
      </c>
      <c r="F11" s="9">
        <v>24</v>
      </c>
      <c r="G11" s="10">
        <v>45506.299467592595</v>
      </c>
      <c r="H11" s="10">
        <v>45506.465509259258</v>
      </c>
      <c r="I11" s="50">
        <v>3.99</v>
      </c>
      <c r="J11" s="9">
        <v>4</v>
      </c>
      <c r="K11" s="9" t="s">
        <v>3</v>
      </c>
      <c r="L11" s="8">
        <v>7308</v>
      </c>
      <c r="M11" s="8" t="s">
        <v>50</v>
      </c>
      <c r="N11" s="8" t="s">
        <v>51</v>
      </c>
      <c r="O11" s="8"/>
      <c r="P11" s="12"/>
      <c r="Q11" s="27" t="s">
        <v>1490</v>
      </c>
    </row>
    <row r="12" spans="2:35">
      <c r="B12" s="8">
        <v>202401346</v>
      </c>
      <c r="C12" s="8">
        <v>10</v>
      </c>
      <c r="D12" s="8">
        <v>10</v>
      </c>
      <c r="E12" s="8">
        <v>260</v>
      </c>
      <c r="F12" s="9">
        <v>240</v>
      </c>
      <c r="G12" s="10">
        <v>45506.299467592595</v>
      </c>
      <c r="H12" s="10">
        <v>45506.473136574074</v>
      </c>
      <c r="I12" s="50">
        <v>4.17</v>
      </c>
      <c r="J12" s="9">
        <v>4</v>
      </c>
      <c r="K12" s="9" t="s">
        <v>3</v>
      </c>
      <c r="L12" s="8">
        <v>7308</v>
      </c>
      <c r="M12" s="8" t="s">
        <v>50</v>
      </c>
      <c r="N12" s="8" t="s">
        <v>51</v>
      </c>
      <c r="O12" s="8"/>
      <c r="P12" s="12"/>
      <c r="Q12" s="27" t="s">
        <v>1490</v>
      </c>
    </row>
    <row r="13" spans="2:35">
      <c r="B13" s="8">
        <v>202401349</v>
      </c>
      <c r="C13" s="8">
        <v>10</v>
      </c>
      <c r="D13" s="8">
        <v>17</v>
      </c>
      <c r="E13" s="8">
        <v>575</v>
      </c>
      <c r="F13" s="9">
        <v>66</v>
      </c>
      <c r="G13" s="10">
        <v>45506.302083333336</v>
      </c>
      <c r="H13" s="10">
        <v>45506.686678240738</v>
      </c>
      <c r="I13" s="50">
        <v>9.23</v>
      </c>
      <c r="J13" s="9">
        <v>4</v>
      </c>
      <c r="K13" s="9" t="s">
        <v>3</v>
      </c>
      <c r="L13" s="8">
        <v>7308</v>
      </c>
      <c r="M13" s="8" t="s">
        <v>50</v>
      </c>
      <c r="N13" s="8" t="s">
        <v>51</v>
      </c>
      <c r="O13" s="8"/>
      <c r="P13" s="12"/>
      <c r="Q13" s="27" t="s">
        <v>1492</v>
      </c>
    </row>
    <row r="14" spans="2:35">
      <c r="B14" s="9">
        <v>202001131</v>
      </c>
      <c r="C14" s="8">
        <v>10</v>
      </c>
      <c r="D14" s="8">
        <v>0</v>
      </c>
      <c r="E14" s="8">
        <v>0</v>
      </c>
      <c r="F14" s="9">
        <v>32</v>
      </c>
      <c r="G14" s="10">
        <v>44050.819756944446</v>
      </c>
      <c r="H14" s="10">
        <v>44050.847071759257</v>
      </c>
      <c r="I14" s="50">
        <v>0.66</v>
      </c>
      <c r="J14" s="9">
        <v>20</v>
      </c>
      <c r="K14" s="9" t="s">
        <v>3</v>
      </c>
      <c r="L14" s="8">
        <v>7308</v>
      </c>
      <c r="M14" s="8" t="s">
        <v>50</v>
      </c>
      <c r="N14" s="8" t="s">
        <v>275</v>
      </c>
      <c r="O14" s="8">
        <v>312577.886</v>
      </c>
      <c r="P14" s="12">
        <v>6135555.5609999998</v>
      </c>
      <c r="Q14" s="27" t="s">
        <v>693</v>
      </c>
    </row>
    <row r="15" spans="2:35">
      <c r="B15" s="9">
        <v>202001131</v>
      </c>
      <c r="C15" s="8">
        <v>10</v>
      </c>
      <c r="D15" s="8">
        <v>0</v>
      </c>
      <c r="E15" s="8">
        <v>0</v>
      </c>
      <c r="F15" s="9">
        <v>15</v>
      </c>
      <c r="G15" s="10">
        <v>44050.819756944446</v>
      </c>
      <c r="H15" s="10">
        <v>44050.996990740743</v>
      </c>
      <c r="I15" s="50">
        <v>4.25</v>
      </c>
      <c r="J15" s="9">
        <v>20</v>
      </c>
      <c r="K15" s="9" t="s">
        <v>3</v>
      </c>
      <c r="L15" s="8">
        <v>7308</v>
      </c>
      <c r="M15" s="8" t="s">
        <v>50</v>
      </c>
      <c r="N15" s="8" t="s">
        <v>275</v>
      </c>
      <c r="O15" s="8">
        <v>312655.84999999998</v>
      </c>
      <c r="P15" s="12">
        <v>6135554.1799999997</v>
      </c>
      <c r="Q15" s="27" t="s">
        <v>693</v>
      </c>
    </row>
    <row r="16" spans="2:35">
      <c r="B16" s="9">
        <v>202001478</v>
      </c>
      <c r="C16" s="8">
        <v>10</v>
      </c>
      <c r="D16" s="8">
        <v>4</v>
      </c>
      <c r="E16" s="8">
        <v>100</v>
      </c>
      <c r="F16" s="9">
        <v>91</v>
      </c>
      <c r="G16" s="10">
        <v>44128.361550925925</v>
      </c>
      <c r="H16" s="10">
        <v>44128.540590277778</v>
      </c>
      <c r="I16" s="50">
        <v>4.3</v>
      </c>
      <c r="J16" s="9">
        <v>20</v>
      </c>
      <c r="K16" s="9" t="s">
        <v>3</v>
      </c>
      <c r="L16" s="8">
        <v>7308</v>
      </c>
      <c r="M16" s="8" t="s">
        <v>50</v>
      </c>
      <c r="N16" s="8" t="s">
        <v>51</v>
      </c>
      <c r="O16" s="8">
        <v>316169.64600000001</v>
      </c>
      <c r="P16" s="12">
        <v>6135389.4809999997</v>
      </c>
      <c r="Q16" s="27" t="s">
        <v>732</v>
      </c>
    </row>
    <row r="17" spans="2:17">
      <c r="B17" s="9">
        <v>202100228</v>
      </c>
      <c r="C17" s="8">
        <v>10</v>
      </c>
      <c r="D17" s="8">
        <v>160</v>
      </c>
      <c r="E17" s="8">
        <v>18381</v>
      </c>
      <c r="F17" s="9">
        <v>1738</v>
      </c>
      <c r="G17" s="10">
        <v>44239.410555555558</v>
      </c>
      <c r="H17" s="10">
        <v>44239.422164351854</v>
      </c>
      <c r="I17" s="50">
        <v>0.28000000000000003</v>
      </c>
      <c r="J17" s="9">
        <v>20</v>
      </c>
      <c r="K17" s="9" t="s">
        <v>3</v>
      </c>
      <c r="L17" s="8">
        <v>7308</v>
      </c>
      <c r="M17" s="8" t="s">
        <v>50</v>
      </c>
      <c r="N17" s="8" t="s">
        <v>51</v>
      </c>
      <c r="O17" s="8">
        <v>304575.99800000002</v>
      </c>
      <c r="P17" s="12">
        <v>6139232.6440000003</v>
      </c>
      <c r="Q17" s="27" t="s">
        <v>783</v>
      </c>
    </row>
    <row r="18" spans="2:17">
      <c r="B18" s="9">
        <v>202101652</v>
      </c>
      <c r="C18" s="8">
        <v>10</v>
      </c>
      <c r="D18" s="8">
        <v>2</v>
      </c>
      <c r="E18" s="8">
        <v>40</v>
      </c>
      <c r="F18" s="9">
        <v>10</v>
      </c>
      <c r="G18" s="10">
        <v>44492.320428240739</v>
      </c>
      <c r="H18" s="10">
        <v>44492.496608796297</v>
      </c>
      <c r="I18" s="50">
        <v>4.2300000000000004</v>
      </c>
      <c r="J18" s="9">
        <v>20</v>
      </c>
      <c r="K18" s="9" t="s">
        <v>3</v>
      </c>
      <c r="L18" s="8">
        <v>7308</v>
      </c>
      <c r="M18" s="8" t="s">
        <v>50</v>
      </c>
      <c r="N18" s="8" t="s">
        <v>51</v>
      </c>
      <c r="O18" s="8">
        <v>315862.92070000002</v>
      </c>
      <c r="P18" s="12">
        <v>6134671.7461999999</v>
      </c>
      <c r="Q18" s="27" t="s">
        <v>926</v>
      </c>
    </row>
    <row r="19" spans="2:17">
      <c r="B19" s="8">
        <v>202200449</v>
      </c>
      <c r="C19" s="8">
        <v>10</v>
      </c>
      <c r="D19" s="8">
        <v>2</v>
      </c>
      <c r="E19" s="8">
        <v>100</v>
      </c>
      <c r="F19" s="9">
        <v>19</v>
      </c>
      <c r="G19" s="10">
        <v>44645.780810185184</v>
      </c>
      <c r="H19" s="10">
        <v>44645.926770833335</v>
      </c>
      <c r="I19" s="50">
        <v>3.5</v>
      </c>
      <c r="J19" s="9">
        <v>20</v>
      </c>
      <c r="K19" s="9" t="s">
        <v>3</v>
      </c>
      <c r="L19" s="8">
        <v>7308</v>
      </c>
      <c r="M19" s="8" t="s">
        <v>50</v>
      </c>
      <c r="N19" s="8" t="s">
        <v>51</v>
      </c>
      <c r="O19" s="8">
        <v>311032.11700000003</v>
      </c>
      <c r="P19" s="12">
        <v>6137089.6699999999</v>
      </c>
      <c r="Q19" s="27" t="s">
        <v>1033</v>
      </c>
    </row>
    <row r="20" spans="2:17">
      <c r="B20" s="8">
        <v>202201478</v>
      </c>
      <c r="C20" s="8">
        <v>10</v>
      </c>
      <c r="D20" s="8">
        <v>13</v>
      </c>
      <c r="E20" s="8">
        <v>258</v>
      </c>
      <c r="F20" s="9">
        <v>210</v>
      </c>
      <c r="G20" s="10">
        <v>44795.579340277778</v>
      </c>
      <c r="H20" s="10">
        <v>44795.613969907405</v>
      </c>
      <c r="I20" s="50">
        <v>0.83</v>
      </c>
      <c r="J20" s="9">
        <v>20</v>
      </c>
      <c r="K20" s="9" t="s">
        <v>3</v>
      </c>
      <c r="L20" s="8">
        <v>7308</v>
      </c>
      <c r="M20" s="8" t="s">
        <v>50</v>
      </c>
      <c r="N20" s="8" t="s">
        <v>51</v>
      </c>
      <c r="O20" s="8">
        <v>315272.44900000002</v>
      </c>
      <c r="P20" s="12">
        <v>6133407.1859999998</v>
      </c>
      <c r="Q20" s="27" t="s">
        <v>1145</v>
      </c>
    </row>
    <row r="21" spans="2:17">
      <c r="B21" s="8">
        <v>202201478</v>
      </c>
      <c r="C21" s="8">
        <v>10</v>
      </c>
      <c r="D21" s="8">
        <v>1</v>
      </c>
      <c r="E21" s="8">
        <v>25</v>
      </c>
      <c r="F21" s="9">
        <v>17</v>
      </c>
      <c r="G21" s="10">
        <v>44795.579340277778</v>
      </c>
      <c r="H21" s="10">
        <v>44795.752928240741</v>
      </c>
      <c r="I21" s="50">
        <v>4.17</v>
      </c>
      <c r="J21" s="9">
        <v>20</v>
      </c>
      <c r="K21" s="9" t="s">
        <v>3</v>
      </c>
      <c r="L21" s="8">
        <v>7308</v>
      </c>
      <c r="M21" s="8" t="s">
        <v>50</v>
      </c>
      <c r="N21" s="8" t="s">
        <v>51</v>
      </c>
      <c r="O21" s="8">
        <v>315272.44900000002</v>
      </c>
      <c r="P21" s="12">
        <v>6133407.1859999998</v>
      </c>
      <c r="Q21" s="27" t="s">
        <v>1145</v>
      </c>
    </row>
    <row r="22" spans="2:17">
      <c r="B22" s="8">
        <v>202300168</v>
      </c>
      <c r="C22" s="8">
        <v>10</v>
      </c>
      <c r="D22" s="8">
        <v>1</v>
      </c>
      <c r="E22" s="8">
        <v>25</v>
      </c>
      <c r="F22" s="9">
        <v>8</v>
      </c>
      <c r="G22" s="10">
        <v>44956.671076388891</v>
      </c>
      <c r="H22" s="10">
        <v>44956.832349537035</v>
      </c>
      <c r="I22" s="50">
        <v>3.87</v>
      </c>
      <c r="J22" s="9">
        <v>20</v>
      </c>
      <c r="K22" s="9" t="s">
        <v>3</v>
      </c>
      <c r="L22" s="8">
        <v>7308</v>
      </c>
      <c r="M22" s="8" t="s">
        <v>50</v>
      </c>
      <c r="N22" s="8" t="s">
        <v>51</v>
      </c>
      <c r="O22" s="8"/>
      <c r="P22" s="12"/>
      <c r="Q22" s="27" t="s">
        <v>1207</v>
      </c>
    </row>
    <row r="23" spans="2:17">
      <c r="B23" s="8">
        <v>202300168</v>
      </c>
      <c r="C23" s="8">
        <v>10</v>
      </c>
      <c r="D23" s="8">
        <v>1</v>
      </c>
      <c r="E23" s="8">
        <v>15</v>
      </c>
      <c r="F23" s="9">
        <v>2</v>
      </c>
      <c r="G23" s="10">
        <v>44956.74527777778</v>
      </c>
      <c r="H23" s="10">
        <v>44956.832349537035</v>
      </c>
      <c r="I23" s="50">
        <v>2.09</v>
      </c>
      <c r="J23" s="9">
        <v>20</v>
      </c>
      <c r="K23" s="9" t="s">
        <v>3</v>
      </c>
      <c r="L23" s="8">
        <v>7308</v>
      </c>
      <c r="M23" s="8" t="s">
        <v>50</v>
      </c>
      <c r="N23" s="8" t="s">
        <v>51</v>
      </c>
      <c r="O23" s="8"/>
      <c r="P23" s="12"/>
      <c r="Q23" s="27" t="s">
        <v>1207</v>
      </c>
    </row>
    <row r="24" spans="2:17">
      <c r="B24" s="8">
        <v>202401657</v>
      </c>
      <c r="C24" s="8">
        <v>10</v>
      </c>
      <c r="D24" s="8">
        <v>7</v>
      </c>
      <c r="E24" s="8">
        <v>240</v>
      </c>
      <c r="F24" s="9">
        <v>124</v>
      </c>
      <c r="G24" s="10">
        <v>45541.647650462961</v>
      </c>
      <c r="H24" s="10">
        <v>45541.816400462965</v>
      </c>
      <c r="I24" s="50">
        <v>4.05</v>
      </c>
      <c r="J24" s="9">
        <v>20</v>
      </c>
      <c r="K24" s="9" t="s">
        <v>3</v>
      </c>
      <c r="L24" s="8">
        <v>7308</v>
      </c>
      <c r="M24" s="8" t="s">
        <v>50</v>
      </c>
      <c r="N24" s="8" t="s">
        <v>51</v>
      </c>
      <c r="O24" s="8"/>
      <c r="P24" s="12"/>
      <c r="Q24" s="27" t="s">
        <v>1528</v>
      </c>
    </row>
    <row r="25" spans="2:17">
      <c r="B25" s="8">
        <v>202401690</v>
      </c>
      <c r="C25" s="8">
        <v>10</v>
      </c>
      <c r="D25" s="8">
        <v>191</v>
      </c>
      <c r="E25" s="8">
        <v>17919.5</v>
      </c>
      <c r="F25" s="9">
        <v>2382</v>
      </c>
      <c r="G25" s="10">
        <v>45552.369293981479</v>
      </c>
      <c r="H25" s="10">
        <v>45552.389525462961</v>
      </c>
      <c r="I25" s="50">
        <v>0.49</v>
      </c>
      <c r="J25" s="9">
        <v>20</v>
      </c>
      <c r="K25" s="9" t="s">
        <v>3</v>
      </c>
      <c r="L25" s="8">
        <v>7308</v>
      </c>
      <c r="M25" s="8" t="s">
        <v>50</v>
      </c>
      <c r="N25" s="8" t="s">
        <v>51</v>
      </c>
      <c r="O25" s="8"/>
      <c r="P25" s="12"/>
      <c r="Q25" s="27" t="s">
        <v>1530</v>
      </c>
    </row>
    <row r="26" spans="2:17">
      <c r="B26" s="8">
        <v>202401690</v>
      </c>
      <c r="C26" s="8">
        <v>10</v>
      </c>
      <c r="D26" s="8">
        <v>10</v>
      </c>
      <c r="E26" s="8">
        <v>200</v>
      </c>
      <c r="F26" s="9">
        <v>123</v>
      </c>
      <c r="G26" s="10">
        <v>45552.369293981479</v>
      </c>
      <c r="H26" s="10">
        <v>45552.404351851852</v>
      </c>
      <c r="I26" s="50">
        <v>0.84</v>
      </c>
      <c r="J26" s="9">
        <v>20</v>
      </c>
      <c r="K26" s="9" t="s">
        <v>3</v>
      </c>
      <c r="L26" s="8">
        <v>7308</v>
      </c>
      <c r="M26" s="8" t="s">
        <v>50</v>
      </c>
      <c r="N26" s="8" t="s">
        <v>51</v>
      </c>
      <c r="O26" s="8"/>
      <c r="P26" s="12"/>
      <c r="Q26" s="27" t="s">
        <v>1530</v>
      </c>
    </row>
    <row r="27" spans="2:17">
      <c r="B27" s="8">
        <v>202401690</v>
      </c>
      <c r="C27" s="8">
        <v>10</v>
      </c>
      <c r="D27" s="8">
        <v>5</v>
      </c>
      <c r="E27" s="8">
        <v>560</v>
      </c>
      <c r="F27" s="9">
        <v>17</v>
      </c>
      <c r="G27" s="10">
        <v>45552.369293981479</v>
      </c>
      <c r="H27" s="10">
        <v>45552.688750000001</v>
      </c>
      <c r="I27" s="50">
        <v>7.67</v>
      </c>
      <c r="J27" s="9">
        <v>20</v>
      </c>
      <c r="K27" s="9" t="s">
        <v>3</v>
      </c>
      <c r="L27" s="8">
        <v>7308</v>
      </c>
      <c r="M27" s="8" t="s">
        <v>50</v>
      </c>
      <c r="N27" s="8" t="s">
        <v>51</v>
      </c>
      <c r="O27" s="8"/>
      <c r="P27" s="12"/>
      <c r="Q27" s="27" t="s">
        <v>1530</v>
      </c>
    </row>
    <row r="28" spans="2:17">
      <c r="B28" s="8">
        <v>202401690</v>
      </c>
      <c r="C28" s="8">
        <v>10</v>
      </c>
      <c r="D28" s="8">
        <v>1</v>
      </c>
      <c r="E28" s="8">
        <v>45</v>
      </c>
      <c r="F28" s="9">
        <v>29</v>
      </c>
      <c r="G28" s="10">
        <v>45552.420624999999</v>
      </c>
      <c r="H28" s="10">
        <v>45552.688148148147</v>
      </c>
      <c r="I28" s="50">
        <v>6.42</v>
      </c>
      <c r="J28" s="9">
        <v>20</v>
      </c>
      <c r="K28" s="9" t="s">
        <v>3</v>
      </c>
      <c r="L28" s="8">
        <v>7308</v>
      </c>
      <c r="M28" s="8" t="s">
        <v>50</v>
      </c>
      <c r="N28" s="8" t="s">
        <v>51</v>
      </c>
      <c r="O28" s="8"/>
      <c r="P28" s="12"/>
      <c r="Q28" s="27" t="s">
        <v>1530</v>
      </c>
    </row>
    <row r="29" spans="2:17">
      <c r="B29" s="8">
        <v>202401690</v>
      </c>
      <c r="C29" s="8">
        <v>10</v>
      </c>
      <c r="D29" s="8">
        <v>1</v>
      </c>
      <c r="E29" s="8">
        <v>25</v>
      </c>
      <c r="F29" s="9">
        <v>23</v>
      </c>
      <c r="G29" s="10">
        <v>45552.421620370369</v>
      </c>
      <c r="H29" s="10">
        <v>45552.688055555554</v>
      </c>
      <c r="I29" s="50">
        <v>6.39</v>
      </c>
      <c r="J29" s="9">
        <v>20</v>
      </c>
      <c r="K29" s="9" t="s">
        <v>3</v>
      </c>
      <c r="L29" s="8">
        <v>7308</v>
      </c>
      <c r="M29" s="8" t="s">
        <v>50</v>
      </c>
      <c r="N29" s="8" t="s">
        <v>51</v>
      </c>
      <c r="O29" s="8"/>
      <c r="P29" s="12"/>
      <c r="Q29" s="27" t="s">
        <v>1530</v>
      </c>
    </row>
    <row r="30" spans="2:17">
      <c r="B30" s="8">
        <v>202500286</v>
      </c>
      <c r="C30" s="8">
        <v>10</v>
      </c>
      <c r="D30" s="8">
        <v>7</v>
      </c>
      <c r="E30" s="8">
        <v>465</v>
      </c>
      <c r="F30" s="9">
        <v>16</v>
      </c>
      <c r="G30" s="10">
        <v>45724.198206018518</v>
      </c>
      <c r="H30" s="10">
        <v>45724.422997685186</v>
      </c>
      <c r="I30" s="50">
        <v>5.4</v>
      </c>
      <c r="J30" s="9">
        <v>20</v>
      </c>
      <c r="K30" s="9" t="s">
        <v>3</v>
      </c>
      <c r="L30" s="8">
        <v>7308</v>
      </c>
      <c r="M30" s="8" t="s">
        <v>50</v>
      </c>
      <c r="N30" s="8" t="s">
        <v>51</v>
      </c>
      <c r="O30" s="8"/>
      <c r="P30" s="12"/>
      <c r="Q30" s="27" t="s">
        <v>1587</v>
      </c>
    </row>
    <row r="31" spans="2:17">
      <c r="B31" s="8">
        <v>202501017</v>
      </c>
      <c r="C31" s="8">
        <v>10</v>
      </c>
      <c r="D31" s="8">
        <v>6</v>
      </c>
      <c r="E31" s="8">
        <v>105</v>
      </c>
      <c r="F31" s="9">
        <v>58</v>
      </c>
      <c r="G31" s="10">
        <v>45880.421805555554</v>
      </c>
      <c r="H31" s="10">
        <v>45880.422500000001</v>
      </c>
      <c r="I31" s="50">
        <v>0.02</v>
      </c>
      <c r="J31" s="9">
        <v>20</v>
      </c>
      <c r="K31" s="9" t="s">
        <v>3</v>
      </c>
      <c r="L31" s="8">
        <v>7308</v>
      </c>
      <c r="M31" s="8" t="s">
        <v>50</v>
      </c>
      <c r="N31" s="8" t="s">
        <v>51</v>
      </c>
      <c r="O31" s="8"/>
      <c r="P31" s="12"/>
      <c r="Q31" s="27" t="s">
        <v>1627</v>
      </c>
    </row>
    <row r="32" spans="2:17">
      <c r="B32" s="8">
        <v>202501017</v>
      </c>
      <c r="C32" s="8">
        <v>10</v>
      </c>
      <c r="D32" s="8">
        <v>4</v>
      </c>
      <c r="E32" s="8">
        <v>125</v>
      </c>
      <c r="F32" s="9">
        <v>67</v>
      </c>
      <c r="G32" s="10">
        <v>45880.458703703705</v>
      </c>
      <c r="H32" s="10">
        <v>45880.625</v>
      </c>
      <c r="I32" s="50">
        <v>3.99</v>
      </c>
      <c r="J32" s="9">
        <v>20</v>
      </c>
      <c r="K32" s="9" t="s">
        <v>3</v>
      </c>
      <c r="L32" s="8">
        <v>7308</v>
      </c>
      <c r="M32" s="8" t="s">
        <v>50</v>
      </c>
      <c r="N32" s="8" t="s">
        <v>51</v>
      </c>
      <c r="O32" s="8"/>
      <c r="P32" s="12"/>
      <c r="Q32" s="27" t="s">
        <v>1627</v>
      </c>
    </row>
    <row r="33" spans="2:17">
      <c r="B33" s="8">
        <v>202501017</v>
      </c>
      <c r="C33" s="8">
        <v>10</v>
      </c>
      <c r="D33" s="8">
        <v>6</v>
      </c>
      <c r="E33" s="8">
        <v>105</v>
      </c>
      <c r="F33" s="9">
        <v>58</v>
      </c>
      <c r="G33" s="10">
        <v>45880.630312499998</v>
      </c>
      <c r="H33" s="10">
        <v>45880.630381944444</v>
      </c>
      <c r="I33" s="50">
        <v>0</v>
      </c>
      <c r="J33" s="9">
        <v>20</v>
      </c>
      <c r="K33" s="9" t="s">
        <v>3</v>
      </c>
      <c r="L33" s="8">
        <v>7308</v>
      </c>
      <c r="M33" s="8" t="s">
        <v>50</v>
      </c>
      <c r="N33" s="8" t="s">
        <v>51</v>
      </c>
      <c r="O33" s="8"/>
      <c r="P33" s="12"/>
      <c r="Q33" s="27" t="s">
        <v>1627</v>
      </c>
    </row>
    <row r="34" spans="2:17">
      <c r="B34" s="8">
        <v>202201679</v>
      </c>
      <c r="C34" s="8">
        <v>10</v>
      </c>
      <c r="D34" s="8">
        <v>9</v>
      </c>
      <c r="E34" s="8">
        <v>470</v>
      </c>
      <c r="F34" s="9">
        <v>18</v>
      </c>
      <c r="G34" s="10">
        <v>44848.546724537038</v>
      </c>
      <c r="H34" s="10">
        <v>44848.607581018521</v>
      </c>
      <c r="I34" s="50">
        <v>1.46</v>
      </c>
      <c r="J34" s="9">
        <v>21</v>
      </c>
      <c r="K34" s="9" t="s">
        <v>3</v>
      </c>
      <c r="L34" s="8">
        <v>7308</v>
      </c>
      <c r="M34" s="8" t="s">
        <v>50</v>
      </c>
      <c r="N34" s="8" t="s">
        <v>51</v>
      </c>
      <c r="O34" s="8">
        <v>307898.66800000001</v>
      </c>
      <c r="P34" s="12">
        <v>6140784.7649999997</v>
      </c>
      <c r="Q34" s="27" t="s">
        <v>1160</v>
      </c>
    </row>
    <row r="35" spans="2:17">
      <c r="B35" s="8">
        <v>202201679</v>
      </c>
      <c r="C35" s="8">
        <v>10</v>
      </c>
      <c r="D35" s="8">
        <v>159</v>
      </c>
      <c r="E35" s="8">
        <v>11968</v>
      </c>
      <c r="F35" s="9">
        <v>1967</v>
      </c>
      <c r="G35" s="10">
        <v>44848.546724537038</v>
      </c>
      <c r="H35" s="10">
        <v>44848.577164351853</v>
      </c>
      <c r="I35" s="50">
        <v>0.73</v>
      </c>
      <c r="J35" s="9">
        <v>21</v>
      </c>
      <c r="K35" s="9" t="s">
        <v>3</v>
      </c>
      <c r="L35" s="8">
        <v>7308</v>
      </c>
      <c r="M35" s="8" t="s">
        <v>50</v>
      </c>
      <c r="N35" s="8" t="s">
        <v>51</v>
      </c>
      <c r="O35" s="8">
        <v>307898.66800000001</v>
      </c>
      <c r="P35" s="12">
        <v>6140784.7649999997</v>
      </c>
      <c r="Q35" s="27" t="s">
        <v>1160</v>
      </c>
    </row>
    <row r="36" spans="2:17">
      <c r="B36" s="8">
        <v>202200418</v>
      </c>
      <c r="C36" s="8">
        <v>10</v>
      </c>
      <c r="D36" s="8">
        <v>8</v>
      </c>
      <c r="E36" s="8">
        <v>175</v>
      </c>
      <c r="F36" s="9">
        <v>84</v>
      </c>
      <c r="G36" s="10">
        <v>44643.60496527778</v>
      </c>
      <c r="H36" s="10">
        <v>44643.645509259259</v>
      </c>
      <c r="I36" s="50">
        <v>0.97</v>
      </c>
      <c r="J36" s="9">
        <v>1</v>
      </c>
      <c r="K36" s="9" t="s">
        <v>4</v>
      </c>
      <c r="L36" s="8">
        <v>7308</v>
      </c>
      <c r="M36" s="8" t="s">
        <v>50</v>
      </c>
      <c r="N36" s="8" t="s">
        <v>51</v>
      </c>
      <c r="O36" s="8">
        <v>305540.78499999997</v>
      </c>
      <c r="P36" s="12">
        <v>6140382.2829999998</v>
      </c>
      <c r="Q36" s="27" t="s">
        <v>1028</v>
      </c>
    </row>
    <row r="37" spans="2:17">
      <c r="B37" s="8">
        <v>202400915</v>
      </c>
      <c r="C37" s="8">
        <v>10</v>
      </c>
      <c r="D37" s="8">
        <v>0</v>
      </c>
      <c r="E37" s="8">
        <v>0</v>
      </c>
      <c r="F37" s="9">
        <v>12</v>
      </c>
      <c r="G37" s="10">
        <v>45456.324131944442</v>
      </c>
      <c r="H37" s="10">
        <v>45456.50712962963</v>
      </c>
      <c r="I37" s="50">
        <v>4.3899999999999997</v>
      </c>
      <c r="J37" s="9">
        <v>1</v>
      </c>
      <c r="K37" s="9" t="s">
        <v>4</v>
      </c>
      <c r="L37" s="8">
        <v>7308</v>
      </c>
      <c r="M37" s="8" t="s">
        <v>50</v>
      </c>
      <c r="N37" s="8" t="s">
        <v>275</v>
      </c>
      <c r="O37" s="8"/>
      <c r="P37" s="12"/>
      <c r="Q37" s="27" t="s">
        <v>1444</v>
      </c>
    </row>
    <row r="38" spans="2:17">
      <c r="B38" s="9">
        <v>202001634</v>
      </c>
      <c r="C38" s="8">
        <v>10</v>
      </c>
      <c r="D38" s="8">
        <v>12</v>
      </c>
      <c r="E38" s="8">
        <v>805</v>
      </c>
      <c r="F38" s="9">
        <v>171</v>
      </c>
      <c r="G38" s="10">
        <v>44164.633958333332</v>
      </c>
      <c r="H38" s="10">
        <v>44164.645833333336</v>
      </c>
      <c r="I38" s="50">
        <v>0.28999999999999998</v>
      </c>
      <c r="J38" s="9">
        <v>4</v>
      </c>
      <c r="K38" s="9" t="s">
        <v>4</v>
      </c>
      <c r="L38" s="8">
        <v>7308</v>
      </c>
      <c r="M38" s="8" t="s">
        <v>50</v>
      </c>
      <c r="N38" s="8" t="s">
        <v>51</v>
      </c>
      <c r="O38" s="8">
        <v>309368.805123</v>
      </c>
      <c r="P38" s="12">
        <v>6139294.2535798699</v>
      </c>
      <c r="Q38" s="27" t="s">
        <v>743</v>
      </c>
    </row>
    <row r="39" spans="2:17">
      <c r="B39" s="9">
        <v>202001634</v>
      </c>
      <c r="C39" s="8">
        <v>10</v>
      </c>
      <c r="D39" s="8">
        <v>8</v>
      </c>
      <c r="E39" s="8">
        <v>1915</v>
      </c>
      <c r="F39" s="9">
        <v>95</v>
      </c>
      <c r="G39" s="10">
        <v>44164.633958333332</v>
      </c>
      <c r="H39" s="10">
        <v>44164.82545138889</v>
      </c>
      <c r="I39" s="50">
        <v>4.5999999999999996</v>
      </c>
      <c r="J39" s="9">
        <v>4</v>
      </c>
      <c r="K39" s="9" t="s">
        <v>4</v>
      </c>
      <c r="L39" s="8">
        <v>7308</v>
      </c>
      <c r="M39" s="8" t="s">
        <v>50</v>
      </c>
      <c r="N39" s="8" t="s">
        <v>51</v>
      </c>
      <c r="O39" s="8">
        <v>309368.805123</v>
      </c>
      <c r="P39" s="12">
        <v>6139294.2535798699</v>
      </c>
      <c r="Q39" s="27" t="s">
        <v>743</v>
      </c>
    </row>
    <row r="40" spans="2:17">
      <c r="B40" s="9">
        <v>202100282</v>
      </c>
      <c r="C40" s="8">
        <v>10</v>
      </c>
      <c r="D40" s="8">
        <v>2</v>
      </c>
      <c r="E40" s="8">
        <v>40</v>
      </c>
      <c r="F40" s="9">
        <v>9</v>
      </c>
      <c r="G40" s="10">
        <v>44254.747800925928</v>
      </c>
      <c r="H40" s="10">
        <v>44254.919374999998</v>
      </c>
      <c r="I40" s="50">
        <v>4.12</v>
      </c>
      <c r="J40" s="9">
        <v>4</v>
      </c>
      <c r="K40" s="9" t="s">
        <v>4</v>
      </c>
      <c r="L40" s="8">
        <v>7308</v>
      </c>
      <c r="M40" s="8" t="s">
        <v>50</v>
      </c>
      <c r="N40" s="8" t="s">
        <v>51</v>
      </c>
      <c r="O40" s="8">
        <v>315862.92070000002</v>
      </c>
      <c r="P40" s="12">
        <v>6134671.7461999999</v>
      </c>
      <c r="Q40" s="27" t="s">
        <v>787</v>
      </c>
    </row>
    <row r="41" spans="2:17">
      <c r="B41" s="9">
        <v>202100282</v>
      </c>
      <c r="C41" s="8">
        <v>10</v>
      </c>
      <c r="D41" s="8">
        <v>12</v>
      </c>
      <c r="E41" s="8">
        <v>243</v>
      </c>
      <c r="F41" s="9">
        <v>186</v>
      </c>
      <c r="G41" s="10">
        <v>44254.750104166669</v>
      </c>
      <c r="H41" s="10">
        <v>44254.775949074072</v>
      </c>
      <c r="I41" s="50">
        <v>0.62</v>
      </c>
      <c r="J41" s="9">
        <v>4</v>
      </c>
      <c r="K41" s="9" t="s">
        <v>4</v>
      </c>
      <c r="L41" s="8">
        <v>7308</v>
      </c>
      <c r="M41" s="8" t="s">
        <v>50</v>
      </c>
      <c r="N41" s="8" t="s">
        <v>51</v>
      </c>
      <c r="O41" s="8">
        <v>315272.44900000002</v>
      </c>
      <c r="P41" s="12">
        <v>6133407.1859999998</v>
      </c>
      <c r="Q41" s="27" t="s">
        <v>787</v>
      </c>
    </row>
    <row r="42" spans="2:17">
      <c r="B42" s="9">
        <v>202101466</v>
      </c>
      <c r="C42" s="8">
        <v>10</v>
      </c>
      <c r="D42" s="8">
        <v>14</v>
      </c>
      <c r="E42" s="8">
        <v>283</v>
      </c>
      <c r="F42" s="9">
        <v>209</v>
      </c>
      <c r="G42" s="10">
        <v>44450.943981481483</v>
      </c>
      <c r="H42" s="10">
        <v>44451.107939814814</v>
      </c>
      <c r="I42" s="50">
        <v>3.94</v>
      </c>
      <c r="J42" s="9">
        <v>4</v>
      </c>
      <c r="K42" s="9" t="s">
        <v>4</v>
      </c>
      <c r="L42" s="8">
        <v>7308</v>
      </c>
      <c r="M42" s="8" t="s">
        <v>50</v>
      </c>
      <c r="N42" s="8" t="s">
        <v>51</v>
      </c>
      <c r="O42" s="8">
        <v>315272.44900000002</v>
      </c>
      <c r="P42" s="12">
        <v>6133407.1859999998</v>
      </c>
      <c r="Q42" s="27" t="s">
        <v>909</v>
      </c>
    </row>
    <row r="43" spans="2:17">
      <c r="B43" s="9">
        <v>202101489</v>
      </c>
      <c r="C43" s="8">
        <v>10</v>
      </c>
      <c r="D43" s="8">
        <v>6</v>
      </c>
      <c r="E43" s="8">
        <v>125</v>
      </c>
      <c r="F43" s="9">
        <v>81</v>
      </c>
      <c r="G43" s="10">
        <v>44451.293171296296</v>
      </c>
      <c r="H43" s="10">
        <v>44451.43377314815</v>
      </c>
      <c r="I43" s="50">
        <v>3.37</v>
      </c>
      <c r="J43" s="9">
        <v>4</v>
      </c>
      <c r="K43" s="9" t="s">
        <v>4</v>
      </c>
      <c r="L43" s="8">
        <v>7308</v>
      </c>
      <c r="M43" s="8" t="s">
        <v>50</v>
      </c>
      <c r="N43" s="8" t="s">
        <v>51</v>
      </c>
      <c r="O43" s="8">
        <v>305540.78499999997</v>
      </c>
      <c r="P43" s="12">
        <v>6140382.2829999998</v>
      </c>
      <c r="Q43" s="27" t="s">
        <v>913</v>
      </c>
    </row>
    <row r="44" spans="2:17">
      <c r="B44" s="8">
        <v>202200272</v>
      </c>
      <c r="C44" s="8">
        <v>10</v>
      </c>
      <c r="D44" s="8">
        <v>0</v>
      </c>
      <c r="E44" s="8">
        <v>0</v>
      </c>
      <c r="F44" s="9">
        <v>15</v>
      </c>
      <c r="G44" s="10">
        <v>44615.65625</v>
      </c>
      <c r="H44" s="10">
        <v>44615.718923611108</v>
      </c>
      <c r="I44" s="50">
        <v>1.5</v>
      </c>
      <c r="J44" s="9">
        <v>4</v>
      </c>
      <c r="K44" s="9" t="s">
        <v>4</v>
      </c>
      <c r="L44" s="8">
        <v>7308</v>
      </c>
      <c r="M44" s="8" t="s">
        <v>50</v>
      </c>
      <c r="N44" s="8" t="s">
        <v>275</v>
      </c>
      <c r="O44" s="8">
        <v>313669.33600000001</v>
      </c>
      <c r="P44" s="12">
        <v>6136949.0669999998</v>
      </c>
      <c r="Q44" s="27" t="s">
        <v>1003</v>
      </c>
    </row>
    <row r="45" spans="2:17">
      <c r="B45" s="8">
        <v>202300548</v>
      </c>
      <c r="C45" s="8">
        <v>10</v>
      </c>
      <c r="D45" s="8">
        <v>2</v>
      </c>
      <c r="E45" s="8">
        <v>75</v>
      </c>
      <c r="F45" s="9">
        <v>34</v>
      </c>
      <c r="G45" s="10">
        <v>45046.434733796297</v>
      </c>
      <c r="H45" s="10">
        <v>45046.573703703703</v>
      </c>
      <c r="I45" s="50">
        <v>3.34</v>
      </c>
      <c r="J45" s="9">
        <v>4</v>
      </c>
      <c r="K45" s="9" t="s">
        <v>4</v>
      </c>
      <c r="L45" s="8">
        <v>7308</v>
      </c>
      <c r="M45" s="8" t="s">
        <v>50</v>
      </c>
      <c r="N45" s="8" t="s">
        <v>51</v>
      </c>
      <c r="O45" s="8"/>
      <c r="P45" s="12"/>
      <c r="Q45" s="27" t="s">
        <v>1241</v>
      </c>
    </row>
    <row r="46" spans="2:17">
      <c r="B46" s="8">
        <v>202301308</v>
      </c>
      <c r="C46" s="8">
        <v>10</v>
      </c>
      <c r="D46" s="8">
        <v>1</v>
      </c>
      <c r="E46" s="8">
        <v>15</v>
      </c>
      <c r="F46" s="9">
        <v>17</v>
      </c>
      <c r="G46" s="10">
        <v>45159.445381944446</v>
      </c>
      <c r="H46" s="10">
        <v>45159.492129629631</v>
      </c>
      <c r="I46" s="50">
        <v>1.1200000000000001</v>
      </c>
      <c r="J46" s="9">
        <v>4</v>
      </c>
      <c r="K46" s="9" t="s">
        <v>4</v>
      </c>
      <c r="L46" s="8">
        <v>7308</v>
      </c>
      <c r="M46" s="8" t="s">
        <v>50</v>
      </c>
      <c r="N46" s="8" t="s">
        <v>51</v>
      </c>
      <c r="O46" s="8"/>
      <c r="P46" s="12"/>
      <c r="Q46" s="27" t="s">
        <v>1316</v>
      </c>
    </row>
    <row r="47" spans="2:17">
      <c r="B47" s="8">
        <v>202301837</v>
      </c>
      <c r="C47" s="8">
        <v>10</v>
      </c>
      <c r="D47" s="8">
        <v>4</v>
      </c>
      <c r="E47" s="8">
        <v>100</v>
      </c>
      <c r="F47" s="9">
        <v>115</v>
      </c>
      <c r="G47" s="10">
        <v>45227.734930555554</v>
      </c>
      <c r="H47" s="10">
        <v>45227.774293981478</v>
      </c>
      <c r="I47" s="50">
        <v>0.94</v>
      </c>
      <c r="J47" s="9">
        <v>4</v>
      </c>
      <c r="K47" s="9" t="s">
        <v>4</v>
      </c>
      <c r="L47" s="8">
        <v>7308</v>
      </c>
      <c r="M47" s="8" t="s">
        <v>50</v>
      </c>
      <c r="N47" s="8" t="s">
        <v>51</v>
      </c>
      <c r="O47" s="8"/>
      <c r="P47" s="12"/>
      <c r="Q47" s="27" t="s">
        <v>1354</v>
      </c>
    </row>
    <row r="48" spans="2:17">
      <c r="B48" s="8">
        <v>202301955</v>
      </c>
      <c r="C48" s="8">
        <v>10</v>
      </c>
      <c r="D48" s="8">
        <v>7</v>
      </c>
      <c r="E48" s="8">
        <v>465</v>
      </c>
      <c r="F48" s="9">
        <v>16</v>
      </c>
      <c r="G48" s="10">
        <v>45241.889791666668</v>
      </c>
      <c r="H48" s="10">
        <v>45241.999027777776</v>
      </c>
      <c r="I48" s="50">
        <v>2.62</v>
      </c>
      <c r="J48" s="9">
        <v>4</v>
      </c>
      <c r="K48" s="9" t="s">
        <v>4</v>
      </c>
      <c r="L48" s="8">
        <v>7308</v>
      </c>
      <c r="M48" s="8" t="s">
        <v>50</v>
      </c>
      <c r="N48" s="8" t="s">
        <v>51</v>
      </c>
      <c r="O48" s="8"/>
      <c r="P48" s="12"/>
      <c r="Q48" s="27" t="s">
        <v>1364</v>
      </c>
    </row>
    <row r="49" spans="2:17">
      <c r="B49" s="8">
        <v>202400927</v>
      </c>
      <c r="C49" s="8">
        <v>10</v>
      </c>
      <c r="D49" s="8">
        <v>17</v>
      </c>
      <c r="E49" s="8">
        <v>575</v>
      </c>
      <c r="F49" s="9">
        <v>66</v>
      </c>
      <c r="G49" s="10">
        <v>45456.403483796297</v>
      </c>
      <c r="H49" s="10">
        <v>45456.542013888888</v>
      </c>
      <c r="I49" s="50">
        <v>3.32</v>
      </c>
      <c r="J49" s="9">
        <v>4</v>
      </c>
      <c r="K49" s="9" t="s">
        <v>4</v>
      </c>
      <c r="L49" s="8">
        <v>7308</v>
      </c>
      <c r="M49" s="8" t="s">
        <v>50</v>
      </c>
      <c r="N49" s="8" t="s">
        <v>51</v>
      </c>
      <c r="O49" s="8"/>
      <c r="P49" s="12"/>
      <c r="Q49" s="27" t="s">
        <v>1447</v>
      </c>
    </row>
    <row r="50" spans="2:17">
      <c r="B50" s="8">
        <v>202401357</v>
      </c>
      <c r="C50" s="8">
        <v>10</v>
      </c>
      <c r="D50" s="8">
        <v>6</v>
      </c>
      <c r="E50" s="8">
        <v>1880</v>
      </c>
      <c r="F50" s="9">
        <v>68</v>
      </c>
      <c r="G50" s="10">
        <v>45506.325798611113</v>
      </c>
      <c r="H50" s="10">
        <v>45506.748969907407</v>
      </c>
      <c r="I50" s="50">
        <v>10.16</v>
      </c>
      <c r="J50" s="9">
        <v>4</v>
      </c>
      <c r="K50" s="9" t="s">
        <v>4</v>
      </c>
      <c r="L50" s="8">
        <v>7308</v>
      </c>
      <c r="M50" s="8" t="s">
        <v>50</v>
      </c>
      <c r="N50" s="8" t="s">
        <v>51</v>
      </c>
      <c r="O50" s="8"/>
      <c r="P50" s="12"/>
      <c r="Q50" s="27" t="s">
        <v>1500</v>
      </c>
    </row>
    <row r="51" spans="2:17">
      <c r="B51" s="8">
        <v>202401361</v>
      </c>
      <c r="C51" s="8">
        <v>10</v>
      </c>
      <c r="D51" s="8">
        <v>10</v>
      </c>
      <c r="E51" s="8">
        <v>545</v>
      </c>
      <c r="F51" s="9">
        <v>19</v>
      </c>
      <c r="G51" s="10">
        <v>45506.648900462962</v>
      </c>
      <c r="H51" s="10">
        <v>45506.723773148151</v>
      </c>
      <c r="I51" s="50">
        <v>1.8</v>
      </c>
      <c r="J51" s="9">
        <v>4</v>
      </c>
      <c r="K51" s="9" t="s">
        <v>4</v>
      </c>
      <c r="L51" s="8">
        <v>7308</v>
      </c>
      <c r="M51" s="8" t="s">
        <v>50</v>
      </c>
      <c r="N51" s="8" t="s">
        <v>51</v>
      </c>
      <c r="O51" s="8"/>
      <c r="P51" s="12"/>
      <c r="Q51" s="27" t="s">
        <v>1501</v>
      </c>
    </row>
    <row r="52" spans="2:17">
      <c r="B52" s="8">
        <v>202401422</v>
      </c>
      <c r="C52" s="8">
        <v>10</v>
      </c>
      <c r="D52" s="8">
        <v>1</v>
      </c>
      <c r="E52" s="8">
        <v>10</v>
      </c>
      <c r="F52" s="9">
        <v>6</v>
      </c>
      <c r="G52" s="10">
        <v>45507.347233796296</v>
      </c>
      <c r="H52" s="10">
        <v>45507.741770833331</v>
      </c>
      <c r="I52" s="50">
        <v>9.4700000000000006</v>
      </c>
      <c r="J52" s="9">
        <v>4</v>
      </c>
      <c r="K52" s="9" t="s">
        <v>4</v>
      </c>
      <c r="L52" s="8">
        <v>7308</v>
      </c>
      <c r="M52" s="8" t="s">
        <v>50</v>
      </c>
      <c r="N52" s="8" t="s">
        <v>51</v>
      </c>
      <c r="O52" s="8"/>
      <c r="P52" s="12"/>
      <c r="Q52" s="27" t="s">
        <v>1508</v>
      </c>
    </row>
    <row r="53" spans="2:17">
      <c r="B53" s="8">
        <v>202401426</v>
      </c>
      <c r="C53" s="8">
        <v>10</v>
      </c>
      <c r="D53" s="8">
        <v>3</v>
      </c>
      <c r="E53" s="8">
        <v>55</v>
      </c>
      <c r="F53" s="9">
        <v>15</v>
      </c>
      <c r="G53" s="10">
        <v>45507.412997685184</v>
      </c>
      <c r="H53" s="10">
        <v>45507.692673611113</v>
      </c>
      <c r="I53" s="50">
        <v>6.71</v>
      </c>
      <c r="J53" s="9">
        <v>4</v>
      </c>
      <c r="K53" s="9" t="s">
        <v>4</v>
      </c>
      <c r="L53" s="8">
        <v>7308</v>
      </c>
      <c r="M53" s="8" t="s">
        <v>50</v>
      </c>
      <c r="N53" s="8" t="s">
        <v>51</v>
      </c>
      <c r="O53" s="8"/>
      <c r="P53" s="12"/>
      <c r="Q53" s="27" t="s">
        <v>1510</v>
      </c>
    </row>
    <row r="54" spans="2:17">
      <c r="B54" s="8">
        <v>202401430</v>
      </c>
      <c r="C54" s="8">
        <v>10</v>
      </c>
      <c r="D54" s="8">
        <v>6</v>
      </c>
      <c r="E54" s="8">
        <v>1880</v>
      </c>
      <c r="F54" s="9">
        <v>68</v>
      </c>
      <c r="G54" s="10">
        <v>45507.415347222224</v>
      </c>
      <c r="H54" s="10">
        <v>45507.623067129629</v>
      </c>
      <c r="I54" s="50">
        <v>4.99</v>
      </c>
      <c r="J54" s="9">
        <v>4</v>
      </c>
      <c r="K54" s="9" t="s">
        <v>4</v>
      </c>
      <c r="L54" s="8">
        <v>7308</v>
      </c>
      <c r="M54" s="8" t="s">
        <v>50</v>
      </c>
      <c r="N54" s="8" t="s">
        <v>51</v>
      </c>
      <c r="O54" s="8"/>
      <c r="P54" s="12"/>
      <c r="Q54" s="27" t="s">
        <v>1514</v>
      </c>
    </row>
    <row r="55" spans="2:17">
      <c r="B55" s="9">
        <v>202100155</v>
      </c>
      <c r="C55" s="8">
        <v>10</v>
      </c>
      <c r="D55" s="8">
        <v>12</v>
      </c>
      <c r="E55" s="8">
        <v>450</v>
      </c>
      <c r="F55" s="9">
        <v>53</v>
      </c>
      <c r="G55" s="10">
        <v>44227.378611111111</v>
      </c>
      <c r="H55" s="10">
        <v>44227.493020833332</v>
      </c>
      <c r="I55" s="50">
        <v>2.75</v>
      </c>
      <c r="J55" s="9">
        <v>5</v>
      </c>
      <c r="K55" s="9" t="s">
        <v>4</v>
      </c>
      <c r="L55" s="8">
        <v>7308</v>
      </c>
      <c r="M55" s="8" t="s">
        <v>50</v>
      </c>
      <c r="N55" s="8" t="s">
        <v>51</v>
      </c>
      <c r="O55" s="8">
        <v>313168.88400000002</v>
      </c>
      <c r="P55" s="12">
        <v>6135080.1670000004</v>
      </c>
      <c r="Q55" s="27" t="s">
        <v>776</v>
      </c>
    </row>
    <row r="56" spans="2:17">
      <c r="B56" s="9">
        <v>202101777</v>
      </c>
      <c r="C56" s="8">
        <v>10</v>
      </c>
      <c r="D56" s="8">
        <v>0</v>
      </c>
      <c r="E56" s="8">
        <v>0</v>
      </c>
      <c r="F56" s="9">
        <v>16</v>
      </c>
      <c r="G56" s="10">
        <v>44526.152997685182</v>
      </c>
      <c r="H56" s="10">
        <v>44526.229166666664</v>
      </c>
      <c r="I56" s="50">
        <v>1.83</v>
      </c>
      <c r="J56" s="9">
        <v>5</v>
      </c>
      <c r="K56" s="9" t="s">
        <v>4</v>
      </c>
      <c r="L56" s="8">
        <v>7308</v>
      </c>
      <c r="M56" s="8" t="s">
        <v>50</v>
      </c>
      <c r="N56" s="8" t="s">
        <v>275</v>
      </c>
      <c r="O56" s="8">
        <v>315970.576</v>
      </c>
      <c r="P56" s="12">
        <v>6136615.926</v>
      </c>
      <c r="Q56" s="27" t="s">
        <v>944</v>
      </c>
    </row>
    <row r="57" spans="2:17">
      <c r="B57" s="8">
        <v>202200283</v>
      </c>
      <c r="C57" s="8">
        <v>10</v>
      </c>
      <c r="D57" s="8">
        <v>0</v>
      </c>
      <c r="E57" s="8">
        <v>0</v>
      </c>
      <c r="F57" s="9">
        <v>15</v>
      </c>
      <c r="G57" s="10">
        <v>44616.491539351853</v>
      </c>
      <c r="H57" s="10">
        <v>44616.527777777781</v>
      </c>
      <c r="I57" s="50">
        <v>0.87</v>
      </c>
      <c r="J57" s="9">
        <v>5</v>
      </c>
      <c r="K57" s="9" t="s">
        <v>4</v>
      </c>
      <c r="L57" s="8">
        <v>7308</v>
      </c>
      <c r="M57" s="8" t="s">
        <v>50</v>
      </c>
      <c r="N57" s="8" t="s">
        <v>275</v>
      </c>
      <c r="O57" s="8">
        <v>313669.33600000001</v>
      </c>
      <c r="P57" s="12">
        <v>6136949.0669999998</v>
      </c>
      <c r="Q57" s="27" t="s">
        <v>1006</v>
      </c>
    </row>
    <row r="58" spans="2:17">
      <c r="B58" s="8">
        <v>202200685</v>
      </c>
      <c r="C58" s="8">
        <v>10</v>
      </c>
      <c r="D58" s="8">
        <v>1</v>
      </c>
      <c r="E58" s="8">
        <v>25</v>
      </c>
      <c r="F58" s="9">
        <v>19</v>
      </c>
      <c r="G58" s="10">
        <v>44677.661412037036</v>
      </c>
      <c r="H58" s="10">
        <v>44677.829722222225</v>
      </c>
      <c r="I58" s="50">
        <v>4.04</v>
      </c>
      <c r="J58" s="9">
        <v>5</v>
      </c>
      <c r="K58" s="9" t="s">
        <v>4</v>
      </c>
      <c r="L58" s="8">
        <v>7308</v>
      </c>
      <c r="M58" s="8" t="s">
        <v>50</v>
      </c>
      <c r="N58" s="8" t="s">
        <v>51</v>
      </c>
      <c r="O58" s="8">
        <v>318836.54599999997</v>
      </c>
      <c r="P58" s="12">
        <v>6130464.3310000002</v>
      </c>
      <c r="Q58" s="27" t="s">
        <v>1066</v>
      </c>
    </row>
    <row r="59" spans="2:17">
      <c r="B59" s="8">
        <v>202200685</v>
      </c>
      <c r="C59" s="8">
        <v>10</v>
      </c>
      <c r="D59" s="8">
        <v>3</v>
      </c>
      <c r="E59" s="8">
        <v>90</v>
      </c>
      <c r="F59" s="9">
        <v>24</v>
      </c>
      <c r="G59" s="10">
        <v>44677.661412037036</v>
      </c>
      <c r="H59" s="10">
        <v>44677.830694444441</v>
      </c>
      <c r="I59" s="50">
        <v>4.0599999999999996</v>
      </c>
      <c r="J59" s="9">
        <v>5</v>
      </c>
      <c r="K59" s="9" t="s">
        <v>4</v>
      </c>
      <c r="L59" s="8">
        <v>7308</v>
      </c>
      <c r="M59" s="8" t="s">
        <v>50</v>
      </c>
      <c r="N59" s="8" t="s">
        <v>51</v>
      </c>
      <c r="O59" s="8">
        <v>318836.54599999997</v>
      </c>
      <c r="P59" s="12">
        <v>6130464.3310000002</v>
      </c>
      <c r="Q59" s="27" t="s">
        <v>1066</v>
      </c>
    </row>
    <row r="60" spans="2:17">
      <c r="B60" s="8">
        <v>202200708</v>
      </c>
      <c r="C60" s="8">
        <v>10</v>
      </c>
      <c r="D60" s="8">
        <v>2</v>
      </c>
      <c r="E60" s="8">
        <v>75</v>
      </c>
      <c r="F60" s="9">
        <v>30</v>
      </c>
      <c r="G60" s="10">
        <v>44677.678703703707</v>
      </c>
      <c r="H60" s="10">
        <v>44677.791666666664</v>
      </c>
      <c r="I60" s="50">
        <v>2.71</v>
      </c>
      <c r="J60" s="9">
        <v>5</v>
      </c>
      <c r="K60" s="9" t="s">
        <v>4</v>
      </c>
      <c r="L60" s="8">
        <v>7308</v>
      </c>
      <c r="M60" s="8" t="s">
        <v>50</v>
      </c>
      <c r="N60" s="8" t="s">
        <v>51</v>
      </c>
      <c r="O60" s="8">
        <v>320227.86499999999</v>
      </c>
      <c r="P60" s="12">
        <v>6129499.0140000004</v>
      </c>
      <c r="Q60" s="27" t="s">
        <v>1070</v>
      </c>
    </row>
    <row r="61" spans="2:17">
      <c r="B61" s="8">
        <v>202201297</v>
      </c>
      <c r="C61" s="8">
        <v>10</v>
      </c>
      <c r="D61" s="8">
        <v>20</v>
      </c>
      <c r="E61" s="8">
        <v>2750</v>
      </c>
      <c r="F61" s="9">
        <v>295</v>
      </c>
      <c r="G61" s="10">
        <v>44756.671585648146</v>
      </c>
      <c r="H61" s="10">
        <v>44756.681018518517</v>
      </c>
      <c r="I61" s="50">
        <v>0.23</v>
      </c>
      <c r="J61" s="9">
        <v>5</v>
      </c>
      <c r="K61" s="9" t="s">
        <v>4</v>
      </c>
      <c r="L61" s="8">
        <v>7308</v>
      </c>
      <c r="M61" s="8" t="s">
        <v>50</v>
      </c>
      <c r="N61" s="8" t="s">
        <v>51</v>
      </c>
      <c r="O61" s="8">
        <v>309368.805123</v>
      </c>
      <c r="P61" s="12">
        <v>6139294.2535798699</v>
      </c>
      <c r="Q61" s="27" t="s">
        <v>1130</v>
      </c>
    </row>
    <row r="62" spans="2:17">
      <c r="B62" s="8">
        <v>202201547</v>
      </c>
      <c r="C62" s="8">
        <v>10</v>
      </c>
      <c r="D62" s="8">
        <v>1</v>
      </c>
      <c r="E62" s="8">
        <v>25</v>
      </c>
      <c r="F62" s="9">
        <v>32</v>
      </c>
      <c r="G62" s="10">
        <v>44814.662418981483</v>
      </c>
      <c r="H62" s="10">
        <v>44814.715416666666</v>
      </c>
      <c r="I62" s="50">
        <v>1.27</v>
      </c>
      <c r="J62" s="9">
        <v>5</v>
      </c>
      <c r="K62" s="9" t="s">
        <v>4</v>
      </c>
      <c r="L62" s="8">
        <v>7308</v>
      </c>
      <c r="M62" s="8" t="s">
        <v>50</v>
      </c>
      <c r="N62" s="8" t="s">
        <v>51</v>
      </c>
      <c r="O62" s="8">
        <v>316419.41200000001</v>
      </c>
      <c r="P62" s="12">
        <v>6135670.1260000002</v>
      </c>
      <c r="Q62" s="27" t="s">
        <v>1151</v>
      </c>
    </row>
    <row r="63" spans="2:17">
      <c r="B63" s="8">
        <v>202201830</v>
      </c>
      <c r="C63" s="8">
        <v>10</v>
      </c>
      <c r="D63" s="8">
        <v>1</v>
      </c>
      <c r="E63" s="8">
        <v>25</v>
      </c>
      <c r="F63" s="9">
        <v>19</v>
      </c>
      <c r="G63" s="10">
        <v>44881.576458333337</v>
      </c>
      <c r="H63" s="10">
        <v>44881.646018518521</v>
      </c>
      <c r="I63" s="50">
        <v>1.67</v>
      </c>
      <c r="J63" s="9">
        <v>5</v>
      </c>
      <c r="K63" s="9" t="s">
        <v>4</v>
      </c>
      <c r="L63" s="8">
        <v>7308</v>
      </c>
      <c r="M63" s="8" t="s">
        <v>50</v>
      </c>
      <c r="N63" s="8" t="s">
        <v>51</v>
      </c>
      <c r="O63" s="8">
        <v>318836.54599999997</v>
      </c>
      <c r="P63" s="12">
        <v>6130464.3310000002</v>
      </c>
      <c r="Q63" s="27" t="s">
        <v>1172</v>
      </c>
    </row>
    <row r="64" spans="2:17">
      <c r="B64" s="8">
        <v>202201830</v>
      </c>
      <c r="C64" s="8">
        <v>10</v>
      </c>
      <c r="D64" s="8">
        <v>3</v>
      </c>
      <c r="E64" s="8">
        <v>90</v>
      </c>
      <c r="F64" s="9">
        <v>27</v>
      </c>
      <c r="G64" s="10">
        <v>44881.576458333337</v>
      </c>
      <c r="H64" s="10">
        <v>44881.673310185186</v>
      </c>
      <c r="I64" s="50">
        <v>2.3199999999999998</v>
      </c>
      <c r="J64" s="9">
        <v>5</v>
      </c>
      <c r="K64" s="9" t="s">
        <v>4</v>
      </c>
      <c r="L64" s="8">
        <v>7308</v>
      </c>
      <c r="M64" s="8" t="s">
        <v>50</v>
      </c>
      <c r="N64" s="8" t="s">
        <v>51</v>
      </c>
      <c r="O64" s="8">
        <v>318836.54599999997</v>
      </c>
      <c r="P64" s="12">
        <v>6130464.3310000002</v>
      </c>
      <c r="Q64" s="27" t="s">
        <v>1172</v>
      </c>
    </row>
    <row r="65" spans="2:17">
      <c r="B65" s="8">
        <v>202201894</v>
      </c>
      <c r="C65" s="8">
        <v>10</v>
      </c>
      <c r="D65" s="8">
        <v>2</v>
      </c>
      <c r="E65" s="8">
        <v>75</v>
      </c>
      <c r="F65" s="9">
        <v>34</v>
      </c>
      <c r="G65" s="10">
        <v>44896.593599537038</v>
      </c>
      <c r="H65" s="10">
        <v>44896.649305555555</v>
      </c>
      <c r="I65" s="50">
        <v>1.34</v>
      </c>
      <c r="J65" s="9">
        <v>5</v>
      </c>
      <c r="K65" s="9" t="s">
        <v>4</v>
      </c>
      <c r="L65" s="8">
        <v>7308</v>
      </c>
      <c r="M65" s="8" t="s">
        <v>50</v>
      </c>
      <c r="N65" s="8" t="s">
        <v>51</v>
      </c>
      <c r="O65" s="8">
        <v>320227.86499999999</v>
      </c>
      <c r="P65" s="12">
        <v>6129499.0140000004</v>
      </c>
      <c r="Q65" s="27" t="s">
        <v>1179</v>
      </c>
    </row>
    <row r="66" spans="2:17">
      <c r="B66" s="8">
        <v>202300076</v>
      </c>
      <c r="C66" s="8">
        <v>10</v>
      </c>
      <c r="D66" s="8">
        <v>0</v>
      </c>
      <c r="E66" s="8">
        <v>0</v>
      </c>
      <c r="F66" s="9">
        <v>6</v>
      </c>
      <c r="G66" s="10">
        <v>44943.681250000001</v>
      </c>
      <c r="H66" s="10">
        <v>44943.720138888886</v>
      </c>
      <c r="I66" s="50">
        <v>0.93</v>
      </c>
      <c r="J66" s="9">
        <v>5</v>
      </c>
      <c r="K66" s="9" t="s">
        <v>4</v>
      </c>
      <c r="L66" s="8">
        <v>7308</v>
      </c>
      <c r="M66" s="8" t="s">
        <v>50</v>
      </c>
      <c r="N66" s="8" t="s">
        <v>275</v>
      </c>
      <c r="O66" s="8"/>
      <c r="P66" s="12"/>
      <c r="Q66" s="27" t="s">
        <v>1198</v>
      </c>
    </row>
    <row r="67" spans="2:17">
      <c r="B67" s="8">
        <v>202300863</v>
      </c>
      <c r="C67" s="8">
        <v>10</v>
      </c>
      <c r="D67" s="8">
        <v>14</v>
      </c>
      <c r="E67" s="8">
        <v>283</v>
      </c>
      <c r="F67" s="9">
        <v>244</v>
      </c>
      <c r="G67" s="10">
        <v>45100.307337962964</v>
      </c>
      <c r="H67" s="10">
        <v>45100.377615740741</v>
      </c>
      <c r="I67" s="50">
        <v>1.69</v>
      </c>
      <c r="J67" s="9">
        <v>5</v>
      </c>
      <c r="K67" s="9" t="s">
        <v>4</v>
      </c>
      <c r="L67" s="8">
        <v>7308</v>
      </c>
      <c r="M67" s="8" t="s">
        <v>50</v>
      </c>
      <c r="N67" s="8" t="s">
        <v>51</v>
      </c>
      <c r="O67" s="8"/>
      <c r="P67" s="12"/>
      <c r="Q67" s="27" t="s">
        <v>1274</v>
      </c>
    </row>
    <row r="68" spans="2:17">
      <c r="B68" s="8">
        <v>202300907</v>
      </c>
      <c r="C68" s="8">
        <v>10</v>
      </c>
      <c r="D68" s="8">
        <v>7</v>
      </c>
      <c r="E68" s="8">
        <v>280</v>
      </c>
      <c r="F68" s="9">
        <v>71</v>
      </c>
      <c r="G68" s="10">
        <v>45100.631574074076</v>
      </c>
      <c r="H68" s="10">
        <v>45100.752060185187</v>
      </c>
      <c r="I68" s="50">
        <v>2.89</v>
      </c>
      <c r="J68" s="9">
        <v>5</v>
      </c>
      <c r="K68" s="9" t="s">
        <v>4</v>
      </c>
      <c r="L68" s="8">
        <v>7308</v>
      </c>
      <c r="M68" s="8" t="s">
        <v>50</v>
      </c>
      <c r="N68" s="8" t="s">
        <v>51</v>
      </c>
      <c r="O68" s="8"/>
      <c r="P68" s="12"/>
      <c r="Q68" s="27" t="s">
        <v>1275</v>
      </c>
    </row>
    <row r="69" spans="2:17">
      <c r="B69" s="8">
        <v>202301284</v>
      </c>
      <c r="C69" s="8">
        <v>10</v>
      </c>
      <c r="D69" s="8">
        <v>6</v>
      </c>
      <c r="E69" s="8">
        <v>83</v>
      </c>
      <c r="F69" s="9">
        <v>23</v>
      </c>
      <c r="G69" s="10">
        <v>45159.32099537037</v>
      </c>
      <c r="H69" s="10">
        <v>45159.383564814816</v>
      </c>
      <c r="I69" s="50">
        <v>1.5</v>
      </c>
      <c r="J69" s="9">
        <v>5</v>
      </c>
      <c r="K69" s="9" t="s">
        <v>4</v>
      </c>
      <c r="L69" s="8">
        <v>7308</v>
      </c>
      <c r="M69" s="8" t="s">
        <v>50</v>
      </c>
      <c r="N69" s="8" t="s">
        <v>51</v>
      </c>
      <c r="O69" s="8"/>
      <c r="P69" s="12"/>
      <c r="Q69" s="27" t="s">
        <v>1309</v>
      </c>
    </row>
    <row r="70" spans="2:17">
      <c r="B70" s="8">
        <v>202301284</v>
      </c>
      <c r="C70" s="8">
        <v>10</v>
      </c>
      <c r="D70" s="8">
        <v>9</v>
      </c>
      <c r="E70" s="8">
        <v>215</v>
      </c>
      <c r="F70" s="9">
        <v>227</v>
      </c>
      <c r="G70" s="10">
        <v>45159.32099537037</v>
      </c>
      <c r="H70" s="10">
        <v>45159.416076388887</v>
      </c>
      <c r="I70" s="50">
        <v>2.2799999999999998</v>
      </c>
      <c r="J70" s="9">
        <v>5</v>
      </c>
      <c r="K70" s="9" t="s">
        <v>4</v>
      </c>
      <c r="L70" s="8">
        <v>7308</v>
      </c>
      <c r="M70" s="8" t="s">
        <v>50</v>
      </c>
      <c r="N70" s="8" t="s">
        <v>51</v>
      </c>
      <c r="O70" s="8"/>
      <c r="P70" s="12"/>
      <c r="Q70" s="27" t="s">
        <v>1309</v>
      </c>
    </row>
    <row r="71" spans="2:17">
      <c r="B71" s="8">
        <v>202301322</v>
      </c>
      <c r="C71" s="8">
        <v>10</v>
      </c>
      <c r="D71" s="8">
        <v>3</v>
      </c>
      <c r="E71" s="8">
        <v>90</v>
      </c>
      <c r="F71" s="9">
        <v>30</v>
      </c>
      <c r="G71" s="10">
        <v>45159.58934027778</v>
      </c>
      <c r="H71" s="10">
        <v>45159.677002314813</v>
      </c>
      <c r="I71" s="50">
        <v>2.1</v>
      </c>
      <c r="J71" s="9">
        <v>5</v>
      </c>
      <c r="K71" s="9" t="s">
        <v>4</v>
      </c>
      <c r="L71" s="8">
        <v>7308</v>
      </c>
      <c r="M71" s="8" t="s">
        <v>50</v>
      </c>
      <c r="N71" s="8" t="s">
        <v>51</v>
      </c>
      <c r="O71" s="8"/>
      <c r="P71" s="12"/>
      <c r="Q71" s="27" t="s">
        <v>1320</v>
      </c>
    </row>
    <row r="72" spans="2:17">
      <c r="B72" s="8">
        <v>202301640</v>
      </c>
      <c r="C72" s="8">
        <v>10</v>
      </c>
      <c r="D72" s="8">
        <v>17</v>
      </c>
      <c r="E72" s="8">
        <v>575</v>
      </c>
      <c r="F72" s="9">
        <v>64</v>
      </c>
      <c r="G72" s="10">
        <v>45185.8203125</v>
      </c>
      <c r="H72" s="10">
        <v>45185.871527777781</v>
      </c>
      <c r="I72" s="50">
        <v>1.23</v>
      </c>
      <c r="J72" s="9">
        <v>5</v>
      </c>
      <c r="K72" s="9" t="s">
        <v>4</v>
      </c>
      <c r="L72" s="8">
        <v>7308</v>
      </c>
      <c r="M72" s="8" t="s">
        <v>50</v>
      </c>
      <c r="N72" s="8" t="s">
        <v>51</v>
      </c>
      <c r="O72" s="8"/>
      <c r="P72" s="12"/>
      <c r="Q72" s="27" t="s">
        <v>1341</v>
      </c>
    </row>
    <row r="73" spans="2:17">
      <c r="B73" s="8">
        <v>202400572</v>
      </c>
      <c r="C73" s="8">
        <v>10</v>
      </c>
      <c r="D73" s="8">
        <v>4</v>
      </c>
      <c r="E73" s="8">
        <v>115</v>
      </c>
      <c r="F73" s="9">
        <v>52</v>
      </c>
      <c r="G73" s="10">
        <v>45411.684363425928</v>
      </c>
      <c r="H73" s="10">
        <v>45411.790416666663</v>
      </c>
      <c r="I73" s="50">
        <v>2.5499999999999998</v>
      </c>
      <c r="J73" s="9">
        <v>5</v>
      </c>
      <c r="K73" s="9" t="s">
        <v>4</v>
      </c>
      <c r="L73" s="8">
        <v>7308</v>
      </c>
      <c r="M73" s="8" t="s">
        <v>50</v>
      </c>
      <c r="N73" s="8" t="s">
        <v>51</v>
      </c>
      <c r="O73" s="8"/>
      <c r="P73" s="12"/>
      <c r="Q73" s="27" t="s">
        <v>1412</v>
      </c>
    </row>
    <row r="74" spans="2:17">
      <c r="B74" s="8">
        <v>202400687</v>
      </c>
      <c r="C74" s="8">
        <v>10</v>
      </c>
      <c r="D74" s="8">
        <v>3</v>
      </c>
      <c r="E74" s="8">
        <v>290</v>
      </c>
      <c r="F74" s="9">
        <v>7</v>
      </c>
      <c r="G74" s="10">
        <v>45420.438078703701</v>
      </c>
      <c r="H74" s="10">
        <v>45420.539363425924</v>
      </c>
      <c r="I74" s="50">
        <v>2.4300000000000002</v>
      </c>
      <c r="J74" s="9">
        <v>5</v>
      </c>
      <c r="K74" s="9" t="s">
        <v>4</v>
      </c>
      <c r="L74" s="8">
        <v>7308</v>
      </c>
      <c r="M74" s="8" t="s">
        <v>50</v>
      </c>
      <c r="N74" s="8" t="s">
        <v>51</v>
      </c>
      <c r="O74" s="8"/>
      <c r="P74" s="12"/>
      <c r="Q74" s="27" t="s">
        <v>1420</v>
      </c>
    </row>
    <row r="75" spans="2:17">
      <c r="B75" s="8">
        <v>202401008</v>
      </c>
      <c r="C75" s="8">
        <v>10</v>
      </c>
      <c r="D75" s="8">
        <v>0</v>
      </c>
      <c r="E75" s="8">
        <v>0</v>
      </c>
      <c r="F75" s="9">
        <v>30</v>
      </c>
      <c r="G75" s="10">
        <v>45463.513518518521</v>
      </c>
      <c r="H75" s="10">
        <v>45463.579861111109</v>
      </c>
      <c r="I75" s="50">
        <v>1.59</v>
      </c>
      <c r="J75" s="9">
        <v>5</v>
      </c>
      <c r="K75" s="9" t="s">
        <v>4</v>
      </c>
      <c r="L75" s="8">
        <v>7308</v>
      </c>
      <c r="M75" s="8" t="s">
        <v>50</v>
      </c>
      <c r="N75" s="8" t="s">
        <v>275</v>
      </c>
      <c r="O75" s="8"/>
      <c r="P75" s="12"/>
      <c r="Q75" s="27" t="s">
        <v>1458</v>
      </c>
    </row>
    <row r="76" spans="2:17">
      <c r="B76" s="8">
        <v>202401046</v>
      </c>
      <c r="C76" s="8">
        <v>10</v>
      </c>
      <c r="D76" s="8">
        <v>1</v>
      </c>
      <c r="E76" s="8">
        <v>25</v>
      </c>
      <c r="F76" s="9">
        <v>19</v>
      </c>
      <c r="G76" s="10">
        <v>45464.458877314813</v>
      </c>
      <c r="H76" s="10">
        <v>45464.627314814818</v>
      </c>
      <c r="I76" s="50">
        <v>4.04</v>
      </c>
      <c r="J76" s="9">
        <v>5</v>
      </c>
      <c r="K76" s="9" t="s">
        <v>4</v>
      </c>
      <c r="L76" s="8">
        <v>7308</v>
      </c>
      <c r="M76" s="8" t="s">
        <v>50</v>
      </c>
      <c r="N76" s="8" t="s">
        <v>51</v>
      </c>
      <c r="O76" s="8"/>
      <c r="P76" s="12"/>
      <c r="Q76" s="27" t="s">
        <v>1470</v>
      </c>
    </row>
    <row r="77" spans="2:17">
      <c r="B77" s="8">
        <v>202401425</v>
      </c>
      <c r="C77" s="8">
        <v>10</v>
      </c>
      <c r="D77" s="8">
        <v>1</v>
      </c>
      <c r="E77" s="8">
        <v>25</v>
      </c>
      <c r="F77" s="9">
        <v>24</v>
      </c>
      <c r="G77" s="10">
        <v>45507.412256944444</v>
      </c>
      <c r="H77" s="10">
        <v>45507.630127314813</v>
      </c>
      <c r="I77" s="50">
        <v>5.23</v>
      </c>
      <c r="J77" s="9">
        <v>5</v>
      </c>
      <c r="K77" s="9" t="s">
        <v>4</v>
      </c>
      <c r="L77" s="8">
        <v>7308</v>
      </c>
      <c r="M77" s="8" t="s">
        <v>50</v>
      </c>
      <c r="N77" s="8" t="s">
        <v>51</v>
      </c>
      <c r="O77" s="8"/>
      <c r="P77" s="12"/>
      <c r="Q77" s="27" t="s">
        <v>1509</v>
      </c>
    </row>
    <row r="78" spans="2:17">
      <c r="B78" s="8">
        <v>202500745</v>
      </c>
      <c r="C78" s="8">
        <v>10</v>
      </c>
      <c r="D78" s="8">
        <v>7</v>
      </c>
      <c r="E78" s="8">
        <v>275</v>
      </c>
      <c r="F78" s="9">
        <v>80</v>
      </c>
      <c r="G78" s="10">
        <v>45823.660821759258</v>
      </c>
      <c r="H78" s="10">
        <v>45823.734722222223</v>
      </c>
      <c r="I78" s="50">
        <v>1.77</v>
      </c>
      <c r="J78" s="9">
        <v>5</v>
      </c>
      <c r="K78" s="9" t="s">
        <v>4</v>
      </c>
      <c r="L78" s="8">
        <v>7308</v>
      </c>
      <c r="M78" s="8" t="s">
        <v>50</v>
      </c>
      <c r="N78" s="8" t="s">
        <v>51</v>
      </c>
      <c r="O78" s="8"/>
      <c r="P78" s="12"/>
      <c r="Q78" s="27" t="s">
        <v>1610</v>
      </c>
    </row>
    <row r="79" spans="2:17">
      <c r="B79" s="8">
        <v>202501179</v>
      </c>
      <c r="C79" s="8">
        <v>10</v>
      </c>
      <c r="D79" s="8">
        <v>0</v>
      </c>
      <c r="E79" s="8">
        <v>0</v>
      </c>
      <c r="F79" s="9">
        <v>22</v>
      </c>
      <c r="G79" s="10">
        <v>45920.782129629632</v>
      </c>
      <c r="H79" s="10">
        <v>45920.836273148147</v>
      </c>
      <c r="I79" s="50">
        <v>1.3</v>
      </c>
      <c r="J79" s="9">
        <v>5</v>
      </c>
      <c r="K79" s="9" t="s">
        <v>4</v>
      </c>
      <c r="L79" s="8">
        <v>7308</v>
      </c>
      <c r="M79" s="8" t="s">
        <v>50</v>
      </c>
      <c r="N79" s="8" t="s">
        <v>275</v>
      </c>
      <c r="O79" s="8"/>
      <c r="P79" s="12"/>
      <c r="Q79" s="27" t="s">
        <v>1632</v>
      </c>
    </row>
    <row r="80" spans="2:17">
      <c r="B80" s="8">
        <v>202501333</v>
      </c>
      <c r="C80" s="8">
        <v>10</v>
      </c>
      <c r="D80" s="8">
        <v>3</v>
      </c>
      <c r="E80" s="8">
        <v>90</v>
      </c>
      <c r="F80" s="9">
        <v>32</v>
      </c>
      <c r="G80" s="10">
        <v>45954.652048611111</v>
      </c>
      <c r="H80" s="10">
        <v>45954.694374999999</v>
      </c>
      <c r="I80" s="50">
        <v>1.02</v>
      </c>
      <c r="J80" s="9">
        <v>5</v>
      </c>
      <c r="K80" s="9" t="s">
        <v>4</v>
      </c>
      <c r="L80" s="8">
        <v>7308</v>
      </c>
      <c r="M80" s="8" t="s">
        <v>50</v>
      </c>
      <c r="N80" s="8" t="s">
        <v>51</v>
      </c>
      <c r="O80" s="8"/>
      <c r="P80" s="12"/>
      <c r="Q80" s="27" t="s">
        <v>1642</v>
      </c>
    </row>
    <row r="81" spans="2:17">
      <c r="B81" s="8">
        <v>202501585</v>
      </c>
      <c r="C81" s="8">
        <v>10</v>
      </c>
      <c r="D81" s="8">
        <v>7</v>
      </c>
      <c r="E81" s="8">
        <v>275</v>
      </c>
      <c r="F81" s="9">
        <v>79</v>
      </c>
      <c r="G81" s="10">
        <v>46014.264050925929</v>
      </c>
      <c r="H81" s="10">
        <v>46014.393645833334</v>
      </c>
      <c r="I81" s="50">
        <v>3.11</v>
      </c>
      <c r="J81" s="9">
        <v>5</v>
      </c>
      <c r="K81" s="9" t="s">
        <v>4</v>
      </c>
      <c r="L81" s="8">
        <v>7308</v>
      </c>
      <c r="M81" s="8" t="s">
        <v>50</v>
      </c>
      <c r="N81" s="8" t="s">
        <v>51</v>
      </c>
      <c r="O81" s="8"/>
      <c r="P81" s="12"/>
      <c r="Q81" s="27" t="s">
        <v>1659</v>
      </c>
    </row>
    <row r="82" spans="2:17">
      <c r="B82" s="8">
        <v>202200774</v>
      </c>
      <c r="C82" s="8">
        <v>10</v>
      </c>
      <c r="D82" s="8">
        <v>8</v>
      </c>
      <c r="E82" s="8">
        <v>175</v>
      </c>
      <c r="F82" s="9">
        <v>84</v>
      </c>
      <c r="G82" s="10">
        <v>44689.502152777779</v>
      </c>
      <c r="H82" s="10">
        <v>44689.597800925927</v>
      </c>
      <c r="I82" s="50">
        <v>2.2999999999999998</v>
      </c>
      <c r="J82" s="9">
        <v>8</v>
      </c>
      <c r="K82" s="9" t="s">
        <v>4</v>
      </c>
      <c r="L82" s="8">
        <v>7308</v>
      </c>
      <c r="M82" s="8" t="s">
        <v>50</v>
      </c>
      <c r="N82" s="8" t="s">
        <v>51</v>
      </c>
      <c r="O82" s="8">
        <v>305540.78499999997</v>
      </c>
      <c r="P82" s="12">
        <v>6140382.2829999998</v>
      </c>
      <c r="Q82" s="27" t="s">
        <v>1074</v>
      </c>
    </row>
    <row r="83" spans="2:17">
      <c r="B83" s="8">
        <v>202202029</v>
      </c>
      <c r="C83" s="8">
        <v>10</v>
      </c>
      <c r="D83" s="8">
        <v>6</v>
      </c>
      <c r="E83" s="8">
        <v>450</v>
      </c>
      <c r="F83" s="9">
        <v>16</v>
      </c>
      <c r="G83" s="10">
        <v>44917.88013888889</v>
      </c>
      <c r="H83" s="10">
        <v>44917.959652777776</v>
      </c>
      <c r="I83" s="50">
        <v>1.91</v>
      </c>
      <c r="J83" s="9">
        <v>8</v>
      </c>
      <c r="K83" s="9" t="s">
        <v>4</v>
      </c>
      <c r="L83" s="8">
        <v>7308</v>
      </c>
      <c r="M83" s="8" t="s">
        <v>50</v>
      </c>
      <c r="N83" s="8" t="s">
        <v>51</v>
      </c>
      <c r="O83" s="8">
        <v>309344.71000000002</v>
      </c>
      <c r="P83" s="12">
        <v>6139226.7690000003</v>
      </c>
      <c r="Q83" s="27" t="s">
        <v>1192</v>
      </c>
    </row>
    <row r="84" spans="2:17">
      <c r="B84" s="8">
        <v>202300674</v>
      </c>
      <c r="C84" s="8">
        <v>10</v>
      </c>
      <c r="D84" s="8">
        <v>8</v>
      </c>
      <c r="E84" s="8">
        <v>175</v>
      </c>
      <c r="F84" s="9">
        <v>92</v>
      </c>
      <c r="G84" s="10">
        <v>45070.63422453704</v>
      </c>
      <c r="H84" s="10">
        <v>45070.703668981485</v>
      </c>
      <c r="I84" s="50">
        <v>1.67</v>
      </c>
      <c r="J84" s="9">
        <v>8</v>
      </c>
      <c r="K84" s="9" t="s">
        <v>4</v>
      </c>
      <c r="L84" s="8">
        <v>7308</v>
      </c>
      <c r="M84" s="8" t="s">
        <v>50</v>
      </c>
      <c r="N84" s="8" t="s">
        <v>51</v>
      </c>
      <c r="O84" s="8"/>
      <c r="P84" s="12"/>
      <c r="Q84" s="27" t="s">
        <v>1247</v>
      </c>
    </row>
    <row r="85" spans="2:17">
      <c r="B85" s="9">
        <v>202001325</v>
      </c>
      <c r="C85" s="8">
        <v>10</v>
      </c>
      <c r="D85" s="8">
        <v>2</v>
      </c>
      <c r="E85" s="8">
        <v>15</v>
      </c>
      <c r="F85" s="9">
        <v>15</v>
      </c>
      <c r="G85" s="10">
        <v>44086.565567129626</v>
      </c>
      <c r="H85" s="10">
        <v>44086.659305555557</v>
      </c>
      <c r="I85" s="50">
        <v>2.25</v>
      </c>
      <c r="J85" s="9">
        <v>11</v>
      </c>
      <c r="K85" s="9" t="s">
        <v>4</v>
      </c>
      <c r="L85" s="8">
        <v>7308</v>
      </c>
      <c r="M85" s="8" t="s">
        <v>50</v>
      </c>
      <c r="N85" s="8" t="s">
        <v>51</v>
      </c>
      <c r="O85" s="8">
        <v>318953.658</v>
      </c>
      <c r="P85" s="12">
        <v>6130818.0820000004</v>
      </c>
      <c r="Q85" s="27" t="s">
        <v>713</v>
      </c>
    </row>
    <row r="86" spans="2:17">
      <c r="B86" s="8">
        <v>202200989</v>
      </c>
      <c r="C86" s="8">
        <v>10</v>
      </c>
      <c r="D86" s="8">
        <v>1</v>
      </c>
      <c r="E86" s="8">
        <v>25</v>
      </c>
      <c r="F86" s="9">
        <v>1</v>
      </c>
      <c r="G86" s="10">
        <v>44714.796423611115</v>
      </c>
      <c r="H86" s="10">
        <v>44714.856759259259</v>
      </c>
      <c r="I86" s="50">
        <v>1.45</v>
      </c>
      <c r="J86" s="9">
        <v>11</v>
      </c>
      <c r="K86" s="9" t="s">
        <v>4</v>
      </c>
      <c r="L86" s="8">
        <v>7308</v>
      </c>
      <c r="M86" s="8" t="s">
        <v>50</v>
      </c>
      <c r="N86" s="8" t="s">
        <v>51</v>
      </c>
      <c r="O86" s="8">
        <v>309740.99800000002</v>
      </c>
      <c r="P86" s="12">
        <v>6139927.102</v>
      </c>
      <c r="Q86" s="27" t="s">
        <v>1097</v>
      </c>
    </row>
    <row r="87" spans="2:17">
      <c r="B87" s="8">
        <v>202400352</v>
      </c>
      <c r="C87" s="8">
        <v>10</v>
      </c>
      <c r="D87" s="8">
        <v>9</v>
      </c>
      <c r="E87" s="8">
        <v>855</v>
      </c>
      <c r="F87" s="9">
        <v>137</v>
      </c>
      <c r="G87" s="10">
        <v>45356.652106481481</v>
      </c>
      <c r="H87" s="10">
        <v>45356.690416666665</v>
      </c>
      <c r="I87" s="50">
        <v>0.92</v>
      </c>
      <c r="J87" s="9">
        <v>11</v>
      </c>
      <c r="K87" s="9" t="s">
        <v>4</v>
      </c>
      <c r="L87" s="8">
        <v>7308</v>
      </c>
      <c r="M87" s="8" t="s">
        <v>50</v>
      </c>
      <c r="N87" s="8" t="s">
        <v>51</v>
      </c>
      <c r="O87" s="8"/>
      <c r="P87" s="12"/>
      <c r="Q87" s="27" t="s">
        <v>1397</v>
      </c>
    </row>
    <row r="88" spans="2:17">
      <c r="B88" s="9">
        <v>202100157</v>
      </c>
      <c r="C88" s="8">
        <v>10</v>
      </c>
      <c r="D88" s="8">
        <v>0</v>
      </c>
      <c r="E88" s="8">
        <v>0</v>
      </c>
      <c r="F88" s="9">
        <v>33</v>
      </c>
      <c r="G88" s="10">
        <v>44227.388032407405</v>
      </c>
      <c r="H88" s="10">
        <v>44227.463726851849</v>
      </c>
      <c r="I88" s="50">
        <v>1.82</v>
      </c>
      <c r="J88" s="9">
        <v>13</v>
      </c>
      <c r="K88" s="9" t="s">
        <v>4</v>
      </c>
      <c r="L88" s="8">
        <v>7308</v>
      </c>
      <c r="M88" s="8" t="s">
        <v>50</v>
      </c>
      <c r="N88" s="8" t="s">
        <v>275</v>
      </c>
      <c r="O88" s="8">
        <v>310747.37400000001</v>
      </c>
      <c r="P88" s="12">
        <v>6137352.0690000001</v>
      </c>
      <c r="Q88" s="27" t="s">
        <v>777</v>
      </c>
    </row>
    <row r="89" spans="2:17">
      <c r="B89" s="9">
        <v>202101272</v>
      </c>
      <c r="C89" s="8">
        <v>10</v>
      </c>
      <c r="D89" s="8">
        <v>9</v>
      </c>
      <c r="E89" s="8">
        <v>215</v>
      </c>
      <c r="F89" s="9">
        <v>190</v>
      </c>
      <c r="G89" s="10">
        <v>44429.517523148148</v>
      </c>
      <c r="H89" s="10">
        <v>44429.648078703707</v>
      </c>
      <c r="I89" s="50">
        <v>3.13</v>
      </c>
      <c r="J89" s="9">
        <v>13</v>
      </c>
      <c r="K89" s="9" t="s">
        <v>4</v>
      </c>
      <c r="L89" s="8">
        <v>7308</v>
      </c>
      <c r="M89" s="8" t="s">
        <v>50</v>
      </c>
      <c r="N89" s="8" t="s">
        <v>51</v>
      </c>
      <c r="O89" s="8">
        <v>315893.65789999999</v>
      </c>
      <c r="P89" s="12">
        <v>6134826.2028000001</v>
      </c>
      <c r="Q89" s="27" t="s">
        <v>888</v>
      </c>
    </row>
    <row r="90" spans="2:17">
      <c r="B90" s="8">
        <v>202201302</v>
      </c>
      <c r="C90" s="8">
        <v>10</v>
      </c>
      <c r="D90" s="8">
        <v>0</v>
      </c>
      <c r="E90" s="8">
        <v>0</v>
      </c>
      <c r="F90" s="9">
        <v>18</v>
      </c>
      <c r="G90" s="10">
        <v>44756.903749999998</v>
      </c>
      <c r="H90" s="10">
        <v>44756.968113425923</v>
      </c>
      <c r="I90" s="50">
        <v>1.54</v>
      </c>
      <c r="J90" s="9">
        <v>13</v>
      </c>
      <c r="K90" s="9" t="s">
        <v>4</v>
      </c>
      <c r="L90" s="8">
        <v>7308</v>
      </c>
      <c r="M90" s="8" t="s">
        <v>50</v>
      </c>
      <c r="N90" s="8" t="s">
        <v>275</v>
      </c>
      <c r="O90" s="8">
        <v>310131.39199999999</v>
      </c>
      <c r="P90" s="12">
        <v>6138020.5669999998</v>
      </c>
      <c r="Q90" s="27" t="s">
        <v>1131</v>
      </c>
    </row>
    <row r="91" spans="2:17">
      <c r="B91" s="8">
        <v>202401484</v>
      </c>
      <c r="C91" s="8">
        <v>10</v>
      </c>
      <c r="D91" s="8">
        <v>72</v>
      </c>
      <c r="E91" s="8">
        <v>6138</v>
      </c>
      <c r="F91" s="9">
        <v>614</v>
      </c>
      <c r="G91" s="10">
        <v>45509.376875000002</v>
      </c>
      <c r="H91" s="10">
        <v>45509.381724537037</v>
      </c>
      <c r="I91" s="50">
        <v>0.12</v>
      </c>
      <c r="J91" s="9">
        <v>13</v>
      </c>
      <c r="K91" s="9" t="s">
        <v>4</v>
      </c>
      <c r="L91" s="8">
        <v>7308</v>
      </c>
      <c r="M91" s="8" t="s">
        <v>50</v>
      </c>
      <c r="N91" s="8" t="s">
        <v>51</v>
      </c>
      <c r="O91" s="8"/>
      <c r="P91" s="12"/>
      <c r="Q91" s="27" t="s">
        <v>1523</v>
      </c>
    </row>
    <row r="92" spans="2:17">
      <c r="B92" s="8">
        <v>202401484</v>
      </c>
      <c r="C92" s="8">
        <v>10</v>
      </c>
      <c r="D92" s="8">
        <v>40</v>
      </c>
      <c r="E92" s="8">
        <v>1420</v>
      </c>
      <c r="F92" s="9">
        <v>494</v>
      </c>
      <c r="G92" s="10">
        <v>45509.376875000002</v>
      </c>
      <c r="H92" s="10">
        <v>45509.386400462965</v>
      </c>
      <c r="I92" s="50">
        <v>0.23</v>
      </c>
      <c r="J92" s="9">
        <v>13</v>
      </c>
      <c r="K92" s="9" t="s">
        <v>4</v>
      </c>
      <c r="L92" s="8">
        <v>7308</v>
      </c>
      <c r="M92" s="8" t="s">
        <v>50</v>
      </c>
      <c r="N92" s="8" t="s">
        <v>51</v>
      </c>
      <c r="O92" s="8"/>
      <c r="P92" s="12"/>
      <c r="Q92" s="27" t="s">
        <v>1523</v>
      </c>
    </row>
    <row r="93" spans="2:17">
      <c r="B93" s="8">
        <v>202401484</v>
      </c>
      <c r="C93" s="8">
        <v>10</v>
      </c>
      <c r="D93" s="8">
        <v>31</v>
      </c>
      <c r="E93" s="8">
        <v>1255</v>
      </c>
      <c r="F93" s="9">
        <v>618</v>
      </c>
      <c r="G93" s="10">
        <v>45509.376875000002</v>
      </c>
      <c r="H93" s="10">
        <v>45509.402314814812</v>
      </c>
      <c r="I93" s="50">
        <v>0.61</v>
      </c>
      <c r="J93" s="9">
        <v>13</v>
      </c>
      <c r="K93" s="9" t="s">
        <v>4</v>
      </c>
      <c r="L93" s="8">
        <v>7308</v>
      </c>
      <c r="M93" s="8" t="s">
        <v>50</v>
      </c>
      <c r="N93" s="8" t="s">
        <v>51</v>
      </c>
      <c r="O93" s="8"/>
      <c r="P93" s="12"/>
      <c r="Q93" s="27" t="s">
        <v>1523</v>
      </c>
    </row>
    <row r="94" spans="2:17">
      <c r="B94" s="8">
        <v>202401484</v>
      </c>
      <c r="C94" s="8">
        <v>10</v>
      </c>
      <c r="D94" s="8">
        <v>25</v>
      </c>
      <c r="E94" s="8">
        <v>696.5</v>
      </c>
      <c r="F94" s="9">
        <v>467</v>
      </c>
      <c r="G94" s="10">
        <v>45509.376875000002</v>
      </c>
      <c r="H94" s="10">
        <v>45509.512881944444</v>
      </c>
      <c r="I94" s="50">
        <v>3.26</v>
      </c>
      <c r="J94" s="9">
        <v>13</v>
      </c>
      <c r="K94" s="9" t="s">
        <v>4</v>
      </c>
      <c r="L94" s="8">
        <v>7308</v>
      </c>
      <c r="M94" s="8" t="s">
        <v>50</v>
      </c>
      <c r="N94" s="8" t="s">
        <v>51</v>
      </c>
      <c r="O94" s="8"/>
      <c r="P94" s="12"/>
      <c r="Q94" s="27" t="s">
        <v>1523</v>
      </c>
    </row>
    <row r="95" spans="2:17">
      <c r="B95" s="9">
        <v>202001720</v>
      </c>
      <c r="C95" s="8">
        <v>10</v>
      </c>
      <c r="D95" s="8">
        <v>4</v>
      </c>
      <c r="E95" s="8">
        <v>170</v>
      </c>
      <c r="F95" s="9">
        <v>56</v>
      </c>
      <c r="G95" s="10">
        <v>44178.742314814815</v>
      </c>
      <c r="H95" s="10">
        <v>44178.791666666664</v>
      </c>
      <c r="I95" s="50">
        <v>1.18</v>
      </c>
      <c r="J95" s="9">
        <v>20</v>
      </c>
      <c r="K95" s="9" t="s">
        <v>4</v>
      </c>
      <c r="L95" s="8">
        <v>7308</v>
      </c>
      <c r="M95" s="8" t="s">
        <v>50</v>
      </c>
      <c r="N95" s="8" t="s">
        <v>51</v>
      </c>
      <c r="O95" s="8">
        <v>307258.58399999997</v>
      </c>
      <c r="P95" s="12">
        <v>6142564.6569999997</v>
      </c>
      <c r="Q95" s="27" t="s">
        <v>754</v>
      </c>
    </row>
    <row r="96" spans="2:17">
      <c r="B96" s="8">
        <v>202200085</v>
      </c>
      <c r="C96" s="8">
        <v>10</v>
      </c>
      <c r="D96" s="8">
        <v>0</v>
      </c>
      <c r="E96" s="8">
        <v>0</v>
      </c>
      <c r="F96" s="9">
        <v>14</v>
      </c>
      <c r="G96" s="10">
        <v>44575.436805555553</v>
      </c>
      <c r="H96" s="10">
        <v>44575.459039351852</v>
      </c>
      <c r="I96" s="50">
        <v>0.53</v>
      </c>
      <c r="J96" s="9">
        <v>20</v>
      </c>
      <c r="K96" s="9" t="s">
        <v>4</v>
      </c>
      <c r="L96" s="8">
        <v>7308</v>
      </c>
      <c r="M96" s="8" t="s">
        <v>50</v>
      </c>
      <c r="N96" s="8" t="s">
        <v>275</v>
      </c>
      <c r="O96" s="8">
        <v>318670.80800000002</v>
      </c>
      <c r="P96" s="12">
        <v>6130561.5980000002</v>
      </c>
      <c r="Q96" s="27" t="s">
        <v>975</v>
      </c>
    </row>
    <row r="97" spans="2:17">
      <c r="B97" s="8">
        <v>202201465</v>
      </c>
      <c r="C97" s="8">
        <v>10</v>
      </c>
      <c r="D97" s="8">
        <v>1</v>
      </c>
      <c r="E97" s="8">
        <v>25</v>
      </c>
      <c r="F97" s="9">
        <v>30</v>
      </c>
      <c r="G97" s="10">
        <v>44791.651979166665</v>
      </c>
      <c r="H97" s="10">
        <v>44791.724560185183</v>
      </c>
      <c r="I97" s="50">
        <v>1.74</v>
      </c>
      <c r="J97" s="9">
        <v>20</v>
      </c>
      <c r="K97" s="9" t="s">
        <v>4</v>
      </c>
      <c r="L97" s="8">
        <v>7308</v>
      </c>
      <c r="M97" s="8" t="s">
        <v>50</v>
      </c>
      <c r="N97" s="8" t="s">
        <v>51</v>
      </c>
      <c r="O97" s="8">
        <v>316236.27899999998</v>
      </c>
      <c r="P97" s="12">
        <v>6135060.085</v>
      </c>
      <c r="Q97" s="27" t="s">
        <v>1143</v>
      </c>
    </row>
    <row r="98" spans="2:17">
      <c r="B98" s="9">
        <v>202100476</v>
      </c>
      <c r="C98" s="8">
        <v>10</v>
      </c>
      <c r="D98" s="8">
        <v>1</v>
      </c>
      <c r="E98" s="8">
        <v>25</v>
      </c>
      <c r="F98" s="9">
        <v>15</v>
      </c>
      <c r="G98" s="10">
        <v>44316.59652777778</v>
      </c>
      <c r="H98" s="10">
        <v>44316.596701388888</v>
      </c>
      <c r="I98" s="50">
        <v>0</v>
      </c>
      <c r="J98" s="9">
        <v>23</v>
      </c>
      <c r="K98" s="9" t="s">
        <v>4</v>
      </c>
      <c r="L98" s="8">
        <v>7308</v>
      </c>
      <c r="M98" s="8" t="s">
        <v>50</v>
      </c>
      <c r="N98" s="8" t="s">
        <v>51</v>
      </c>
      <c r="O98" s="8">
        <v>315456.049</v>
      </c>
      <c r="P98" s="12">
        <v>6136131.0290000001</v>
      </c>
      <c r="Q98" s="27" t="s">
        <v>805</v>
      </c>
    </row>
    <row r="99" spans="2:17">
      <c r="B99" s="9">
        <v>202101574</v>
      </c>
      <c r="C99" s="8">
        <v>10</v>
      </c>
      <c r="D99" s="8">
        <v>2</v>
      </c>
      <c r="E99" s="8">
        <v>20</v>
      </c>
      <c r="F99" s="9">
        <v>19</v>
      </c>
      <c r="G99" s="10">
        <v>44475.416666666664</v>
      </c>
      <c r="H99" s="10">
        <v>44475.581944444442</v>
      </c>
      <c r="I99" s="50">
        <v>3.97</v>
      </c>
      <c r="J99" s="9">
        <v>23</v>
      </c>
      <c r="K99" s="9" t="s">
        <v>4</v>
      </c>
      <c r="L99" s="8">
        <v>7308</v>
      </c>
      <c r="M99" s="8" t="s">
        <v>50</v>
      </c>
      <c r="N99" s="8" t="s">
        <v>51</v>
      </c>
      <c r="O99" s="8">
        <v>306552.88828800002</v>
      </c>
      <c r="P99" s="12">
        <v>6139744.2075491799</v>
      </c>
      <c r="Q99" s="27" t="s">
        <v>921</v>
      </c>
    </row>
    <row r="100" spans="2:17">
      <c r="B100" s="9">
        <v>202101573</v>
      </c>
      <c r="C100" s="8">
        <v>10</v>
      </c>
      <c r="D100" s="8">
        <v>3</v>
      </c>
      <c r="E100" s="8">
        <v>140</v>
      </c>
      <c r="F100" s="9">
        <v>17</v>
      </c>
      <c r="G100" s="10">
        <v>44476.41983796296</v>
      </c>
      <c r="H100" s="10">
        <v>44476.582511574074</v>
      </c>
      <c r="I100" s="50">
        <v>3.9</v>
      </c>
      <c r="J100" s="9">
        <v>23</v>
      </c>
      <c r="K100" s="9" t="s">
        <v>4</v>
      </c>
      <c r="L100" s="8">
        <v>7308</v>
      </c>
      <c r="M100" s="8" t="s">
        <v>50</v>
      </c>
      <c r="N100" s="8" t="s">
        <v>51</v>
      </c>
      <c r="O100" s="8">
        <v>313875.82299999997</v>
      </c>
      <c r="P100" s="12">
        <v>6137114.432</v>
      </c>
      <c r="Q100" s="27" t="s">
        <v>920</v>
      </c>
    </row>
    <row r="101" spans="2:17">
      <c r="B101" s="8">
        <v>202200504</v>
      </c>
      <c r="C101" s="8">
        <v>10</v>
      </c>
      <c r="D101" s="8">
        <v>6</v>
      </c>
      <c r="E101" s="8">
        <v>230</v>
      </c>
      <c r="F101" s="9">
        <v>22</v>
      </c>
      <c r="G101" s="10">
        <v>44664.417592592596</v>
      </c>
      <c r="H101" s="10">
        <v>44664.570879629631</v>
      </c>
      <c r="I101" s="50">
        <v>3.68</v>
      </c>
      <c r="J101" s="9">
        <v>23</v>
      </c>
      <c r="K101" s="9" t="s">
        <v>4</v>
      </c>
      <c r="L101" s="8">
        <v>7308</v>
      </c>
      <c r="M101" s="8" t="s">
        <v>50</v>
      </c>
      <c r="N101" s="8" t="s">
        <v>51</v>
      </c>
      <c r="O101" s="8">
        <v>312544.08500000002</v>
      </c>
      <c r="P101" s="12">
        <v>6135530.3689999999</v>
      </c>
      <c r="Q101" s="27" t="s">
        <v>1041</v>
      </c>
    </row>
    <row r="102" spans="2:17">
      <c r="B102" s="8">
        <v>202400407</v>
      </c>
      <c r="C102" s="8">
        <v>10</v>
      </c>
      <c r="D102" s="8">
        <v>4</v>
      </c>
      <c r="E102" s="8">
        <v>105</v>
      </c>
      <c r="F102" s="9">
        <v>67</v>
      </c>
      <c r="G102" s="10">
        <v>45379.417337962965</v>
      </c>
      <c r="H102" s="10">
        <v>45379.595752314817</v>
      </c>
      <c r="I102" s="50">
        <v>4.28</v>
      </c>
      <c r="J102" s="9">
        <v>24</v>
      </c>
      <c r="K102" s="9" t="s">
        <v>4</v>
      </c>
      <c r="L102" s="8">
        <v>7308</v>
      </c>
      <c r="M102" s="8" t="s">
        <v>50</v>
      </c>
      <c r="N102" s="8" t="s">
        <v>51</v>
      </c>
      <c r="O102" s="8"/>
      <c r="P102" s="12"/>
      <c r="Q102" s="27" t="s">
        <v>1400</v>
      </c>
    </row>
    <row r="103" spans="2:17">
      <c r="B103" s="8">
        <v>202200031</v>
      </c>
      <c r="C103" s="8">
        <v>10</v>
      </c>
      <c r="D103" s="8">
        <v>1</v>
      </c>
      <c r="E103" s="8">
        <v>10</v>
      </c>
      <c r="F103" s="9">
        <v>9</v>
      </c>
      <c r="G103" s="10">
        <v>44573.429201388892</v>
      </c>
      <c r="H103" s="10">
        <v>44573.477083333331</v>
      </c>
      <c r="I103" s="50">
        <v>1.1499999999999999</v>
      </c>
      <c r="J103" s="9">
        <v>25</v>
      </c>
      <c r="K103" s="9" t="s">
        <v>4</v>
      </c>
      <c r="L103" s="8">
        <v>7308</v>
      </c>
      <c r="M103" s="8" t="s">
        <v>50</v>
      </c>
      <c r="N103" s="8" t="s">
        <v>51</v>
      </c>
      <c r="O103" s="8">
        <v>316831.81400000001</v>
      </c>
      <c r="P103" s="12">
        <v>6131871.3969999999</v>
      </c>
      <c r="Q103" s="27" t="s">
        <v>968</v>
      </c>
    </row>
    <row r="104" spans="2:17">
      <c r="B104" s="8">
        <v>202201533</v>
      </c>
      <c r="C104" s="8">
        <v>10</v>
      </c>
      <c r="D104" s="8">
        <v>2</v>
      </c>
      <c r="E104" s="8">
        <v>25</v>
      </c>
      <c r="F104" s="9">
        <v>52</v>
      </c>
      <c r="G104" s="10">
        <v>44817.417187500003</v>
      </c>
      <c r="H104" s="10">
        <v>44817.645740740743</v>
      </c>
      <c r="I104" s="50">
        <v>5.49</v>
      </c>
      <c r="J104" s="9">
        <v>25</v>
      </c>
      <c r="K104" s="9" t="s">
        <v>4</v>
      </c>
      <c r="L104" s="8">
        <v>7308</v>
      </c>
      <c r="M104" s="8" t="s">
        <v>50</v>
      </c>
      <c r="N104" s="8" t="s">
        <v>51</v>
      </c>
      <c r="O104" s="8">
        <v>307582.59899999999</v>
      </c>
      <c r="P104" s="12">
        <v>6137790.2039999999</v>
      </c>
      <c r="Q104" s="27" t="s">
        <v>1150</v>
      </c>
    </row>
    <row r="105" spans="2:17">
      <c r="B105" s="8">
        <v>202201698</v>
      </c>
      <c r="C105" s="8">
        <v>10</v>
      </c>
      <c r="D105" s="8">
        <v>4</v>
      </c>
      <c r="E105" s="8">
        <v>1692</v>
      </c>
      <c r="F105" s="9">
        <v>11</v>
      </c>
      <c r="G105" s="10">
        <v>44859.41715277778</v>
      </c>
      <c r="H105" s="10">
        <v>44859.647766203707</v>
      </c>
      <c r="I105" s="50">
        <v>5.53</v>
      </c>
      <c r="J105" s="9">
        <v>25</v>
      </c>
      <c r="K105" s="9" t="s">
        <v>4</v>
      </c>
      <c r="L105" s="8">
        <v>7308</v>
      </c>
      <c r="M105" s="8" t="s">
        <v>50</v>
      </c>
      <c r="N105" s="8" t="s">
        <v>51</v>
      </c>
      <c r="O105" s="8">
        <v>309125.04200000002</v>
      </c>
      <c r="P105" s="12">
        <v>6135997.0729999999</v>
      </c>
      <c r="Q105" s="27" t="s">
        <v>1161</v>
      </c>
    </row>
    <row r="106" spans="2:17">
      <c r="B106" s="8">
        <v>202201698</v>
      </c>
      <c r="C106" s="8">
        <v>10</v>
      </c>
      <c r="D106" s="8">
        <v>6</v>
      </c>
      <c r="E106" s="8">
        <v>155</v>
      </c>
      <c r="F106" s="9">
        <v>28</v>
      </c>
      <c r="G106" s="10">
        <v>44859.417210648149</v>
      </c>
      <c r="H106" s="10">
        <v>44859.647766203707</v>
      </c>
      <c r="I106" s="50">
        <v>5.53</v>
      </c>
      <c r="J106" s="9">
        <v>25</v>
      </c>
      <c r="K106" s="9" t="s">
        <v>4</v>
      </c>
      <c r="L106" s="8">
        <v>7308</v>
      </c>
      <c r="M106" s="8" t="s">
        <v>50</v>
      </c>
      <c r="N106" s="8" t="s">
        <v>51</v>
      </c>
      <c r="O106" s="8">
        <v>307664.4595</v>
      </c>
      <c r="P106" s="12">
        <v>6136455.6004999997</v>
      </c>
      <c r="Q106" s="27" t="s">
        <v>1161</v>
      </c>
    </row>
    <row r="107" spans="2:17">
      <c r="B107" s="8">
        <v>202400483</v>
      </c>
      <c r="C107" s="8">
        <v>10</v>
      </c>
      <c r="D107" s="8">
        <v>1</v>
      </c>
      <c r="E107" s="8">
        <v>15</v>
      </c>
      <c r="F107" s="9">
        <v>51</v>
      </c>
      <c r="G107" s="10">
        <v>45393.416932870372</v>
      </c>
      <c r="H107" s="10">
        <v>45393.656018518515</v>
      </c>
      <c r="I107" s="50">
        <v>5.74</v>
      </c>
      <c r="J107" s="9">
        <v>25</v>
      </c>
      <c r="K107" s="9" t="s">
        <v>4</v>
      </c>
      <c r="L107" s="8">
        <v>7308</v>
      </c>
      <c r="M107" s="8" t="s">
        <v>50</v>
      </c>
      <c r="N107" s="8" t="s">
        <v>51</v>
      </c>
      <c r="O107" s="8"/>
      <c r="P107" s="12"/>
      <c r="Q107" s="27" t="s">
        <v>1407</v>
      </c>
    </row>
    <row r="108" spans="2:17">
      <c r="B108" s="8">
        <v>202500238</v>
      </c>
      <c r="C108" s="8">
        <v>10</v>
      </c>
      <c r="D108" s="8">
        <v>1</v>
      </c>
      <c r="E108" s="8">
        <v>15</v>
      </c>
      <c r="F108" s="9">
        <v>18</v>
      </c>
      <c r="G108" s="10">
        <v>45716.375</v>
      </c>
      <c r="H108" s="10">
        <v>45716.563564814816</v>
      </c>
      <c r="I108" s="50">
        <v>4.53</v>
      </c>
      <c r="J108" s="9">
        <v>25</v>
      </c>
      <c r="K108" s="9" t="s">
        <v>4</v>
      </c>
      <c r="L108" s="8">
        <v>7308</v>
      </c>
      <c r="M108" s="8" t="s">
        <v>50</v>
      </c>
      <c r="N108" s="8" t="s">
        <v>51</v>
      </c>
      <c r="O108" s="8"/>
      <c r="P108" s="12"/>
      <c r="Q108" s="27" t="s">
        <v>1582</v>
      </c>
    </row>
    <row r="109" spans="2:17">
      <c r="B109" s="8">
        <v>202500725</v>
      </c>
      <c r="C109" s="8">
        <v>10</v>
      </c>
      <c r="D109" s="8">
        <v>1</v>
      </c>
      <c r="E109" s="8">
        <v>15</v>
      </c>
      <c r="F109" s="9">
        <v>31</v>
      </c>
      <c r="G109" s="10">
        <v>45826.437835648147</v>
      </c>
      <c r="H109" s="10">
        <v>45826.535312499997</v>
      </c>
      <c r="I109" s="50">
        <v>2.34</v>
      </c>
      <c r="J109" s="9">
        <v>25</v>
      </c>
      <c r="K109" s="9" t="s">
        <v>4</v>
      </c>
      <c r="L109" s="8">
        <v>7308</v>
      </c>
      <c r="M109" s="8" t="s">
        <v>50</v>
      </c>
      <c r="N109" s="8" t="s">
        <v>51</v>
      </c>
      <c r="O109" s="8"/>
      <c r="P109" s="12"/>
      <c r="Q109" s="27" t="s">
        <v>1608</v>
      </c>
    </row>
    <row r="110" spans="2:17">
      <c r="B110" s="8">
        <v>202501235</v>
      </c>
      <c r="C110" s="8">
        <v>10</v>
      </c>
      <c r="D110" s="8">
        <v>1</v>
      </c>
      <c r="E110" s="8">
        <v>25</v>
      </c>
      <c r="F110" s="9">
        <v>49</v>
      </c>
      <c r="G110" s="10">
        <v>45939.417627314811</v>
      </c>
      <c r="H110" s="10">
        <v>45939.661365740743</v>
      </c>
      <c r="I110" s="50">
        <v>5.85</v>
      </c>
      <c r="J110" s="9">
        <v>25</v>
      </c>
      <c r="K110" s="9" t="s">
        <v>4</v>
      </c>
      <c r="L110" s="8">
        <v>7308</v>
      </c>
      <c r="M110" s="8" t="s">
        <v>50</v>
      </c>
      <c r="N110" s="8" t="s">
        <v>51</v>
      </c>
      <c r="O110" s="8"/>
      <c r="P110" s="12"/>
      <c r="Q110" s="27" t="s">
        <v>1637</v>
      </c>
    </row>
    <row r="111" spans="2:17">
      <c r="B111" s="9">
        <v>202001757</v>
      </c>
      <c r="C111" s="8">
        <v>10</v>
      </c>
      <c r="D111" s="8">
        <v>2</v>
      </c>
      <c r="E111" s="8">
        <v>70</v>
      </c>
      <c r="F111" s="9">
        <v>7</v>
      </c>
      <c r="G111" s="10">
        <v>44186.337083333332</v>
      </c>
      <c r="H111" s="10">
        <v>44186.383611111109</v>
      </c>
      <c r="I111" s="50">
        <v>1.1200000000000001</v>
      </c>
      <c r="J111" s="9">
        <v>26</v>
      </c>
      <c r="K111" s="9" t="s">
        <v>4</v>
      </c>
      <c r="L111" s="8">
        <v>7308</v>
      </c>
      <c r="M111" s="8" t="s">
        <v>50</v>
      </c>
      <c r="N111" s="8" t="s">
        <v>51</v>
      </c>
      <c r="O111" s="8">
        <v>311450.315</v>
      </c>
      <c r="P111" s="12">
        <v>6140238.0619999999</v>
      </c>
      <c r="Q111" s="27" t="s">
        <v>758</v>
      </c>
    </row>
    <row r="112" spans="2:17">
      <c r="B112" s="9">
        <v>202100468</v>
      </c>
      <c r="C112" s="8">
        <v>10</v>
      </c>
      <c r="D112" s="8">
        <v>0</v>
      </c>
      <c r="E112" s="8">
        <v>0</v>
      </c>
      <c r="F112" s="9">
        <v>9</v>
      </c>
      <c r="G112" s="10">
        <v>44307.888275462959</v>
      </c>
      <c r="H112" s="10">
        <v>44307.921689814815</v>
      </c>
      <c r="I112" s="50">
        <v>0.8</v>
      </c>
      <c r="J112" s="9">
        <v>26</v>
      </c>
      <c r="K112" s="9" t="s">
        <v>4</v>
      </c>
      <c r="L112" s="8">
        <v>7308</v>
      </c>
      <c r="M112" s="8" t="s">
        <v>50</v>
      </c>
      <c r="N112" s="8" t="s">
        <v>275</v>
      </c>
      <c r="O112" s="8">
        <v>309171.17200000002</v>
      </c>
      <c r="P112" s="12">
        <v>6139446.4029999999</v>
      </c>
      <c r="Q112" s="27" t="s">
        <v>804</v>
      </c>
    </row>
    <row r="113" spans="2:17">
      <c r="B113" s="9">
        <v>202100609</v>
      </c>
      <c r="C113" s="8">
        <v>10</v>
      </c>
      <c r="D113" s="8">
        <v>0</v>
      </c>
      <c r="E113" s="8">
        <v>0</v>
      </c>
      <c r="F113" s="9">
        <v>52</v>
      </c>
      <c r="G113" s="10">
        <v>44335.837766203702</v>
      </c>
      <c r="H113" s="10">
        <v>44335.880636574075</v>
      </c>
      <c r="I113" s="50">
        <v>1.03</v>
      </c>
      <c r="J113" s="9">
        <v>26</v>
      </c>
      <c r="K113" s="9" t="s">
        <v>4</v>
      </c>
      <c r="L113" s="8">
        <v>7308</v>
      </c>
      <c r="M113" s="8" t="s">
        <v>50</v>
      </c>
      <c r="N113" s="8" t="s">
        <v>275</v>
      </c>
      <c r="O113" s="8">
        <v>312577.886</v>
      </c>
      <c r="P113" s="12">
        <v>6135555.5609999998</v>
      </c>
      <c r="Q113" s="27" t="s">
        <v>815</v>
      </c>
    </row>
    <row r="114" spans="2:17">
      <c r="B114" s="9">
        <v>202100675</v>
      </c>
      <c r="C114" s="8">
        <v>10</v>
      </c>
      <c r="D114" s="8">
        <v>0</v>
      </c>
      <c r="E114" s="8">
        <v>0</v>
      </c>
      <c r="F114" s="9">
        <v>69</v>
      </c>
      <c r="G114" s="10">
        <v>44343.841053240743</v>
      </c>
      <c r="H114" s="10">
        <v>44343.876168981478</v>
      </c>
      <c r="I114" s="50">
        <v>0.84</v>
      </c>
      <c r="J114" s="9">
        <v>26</v>
      </c>
      <c r="K114" s="9" t="s">
        <v>4</v>
      </c>
      <c r="L114" s="8">
        <v>7308</v>
      </c>
      <c r="M114" s="8" t="s">
        <v>50</v>
      </c>
      <c r="N114" s="8" t="s">
        <v>275</v>
      </c>
      <c r="O114" s="8">
        <v>314970.973</v>
      </c>
      <c r="P114" s="12">
        <v>6133648.6349999998</v>
      </c>
      <c r="Q114" s="27" t="s">
        <v>824</v>
      </c>
    </row>
    <row r="115" spans="2:17">
      <c r="B115" s="9">
        <v>202101871</v>
      </c>
      <c r="C115" s="8">
        <v>10</v>
      </c>
      <c r="D115" s="8">
        <v>0</v>
      </c>
      <c r="E115" s="8">
        <v>0</v>
      </c>
      <c r="F115" s="9">
        <v>41</v>
      </c>
      <c r="G115" s="10">
        <v>44550.596875000003</v>
      </c>
      <c r="H115" s="10">
        <v>44550.676076388889</v>
      </c>
      <c r="I115" s="50">
        <v>1.9</v>
      </c>
      <c r="J115" s="9">
        <v>26</v>
      </c>
      <c r="K115" s="9" t="s">
        <v>4</v>
      </c>
      <c r="L115" s="8">
        <v>7308</v>
      </c>
      <c r="M115" s="8" t="s">
        <v>50</v>
      </c>
      <c r="N115" s="8" t="s">
        <v>275</v>
      </c>
      <c r="O115" s="8">
        <v>313210.70199999999</v>
      </c>
      <c r="P115" s="12">
        <v>6135024.9759999998</v>
      </c>
      <c r="Q115" s="27" t="s">
        <v>956</v>
      </c>
    </row>
    <row r="116" spans="2:17">
      <c r="B116" s="8">
        <v>202200270</v>
      </c>
      <c r="C116" s="8">
        <v>10</v>
      </c>
      <c r="D116" s="8">
        <v>0</v>
      </c>
      <c r="E116" s="8">
        <v>0</v>
      </c>
      <c r="F116" s="9">
        <v>7</v>
      </c>
      <c r="G116" s="10">
        <v>44615.577928240738</v>
      </c>
      <c r="H116" s="10">
        <v>44615.598495370374</v>
      </c>
      <c r="I116" s="50">
        <v>0.49</v>
      </c>
      <c r="J116" s="9">
        <v>26</v>
      </c>
      <c r="K116" s="9" t="s">
        <v>4</v>
      </c>
      <c r="L116" s="8">
        <v>7308</v>
      </c>
      <c r="M116" s="8" t="s">
        <v>50</v>
      </c>
      <c r="N116" s="8" t="s">
        <v>275</v>
      </c>
      <c r="O116" s="8">
        <v>305436.83799999999</v>
      </c>
      <c r="P116" s="12">
        <v>6140250.2429999998</v>
      </c>
      <c r="Q116" s="27" t="s">
        <v>1002</v>
      </c>
    </row>
    <row r="117" spans="2:17">
      <c r="B117" s="8">
        <v>202200925</v>
      </c>
      <c r="C117" s="8">
        <v>10</v>
      </c>
      <c r="D117" s="8">
        <v>0</v>
      </c>
      <c r="E117" s="8">
        <v>0</v>
      </c>
      <c r="F117" s="9">
        <v>60</v>
      </c>
      <c r="G117" s="10">
        <v>44711.527824074074</v>
      </c>
      <c r="H117" s="10">
        <v>44711.540601851855</v>
      </c>
      <c r="I117" s="50">
        <v>0.31</v>
      </c>
      <c r="J117" s="9">
        <v>26</v>
      </c>
      <c r="K117" s="9" t="s">
        <v>4</v>
      </c>
      <c r="L117" s="8">
        <v>7308</v>
      </c>
      <c r="M117" s="8" t="s">
        <v>50</v>
      </c>
      <c r="N117" s="8" t="s">
        <v>275</v>
      </c>
      <c r="O117" s="8">
        <v>311235.266</v>
      </c>
      <c r="P117" s="12">
        <v>6140040.4230000004</v>
      </c>
      <c r="Q117" s="27" t="s">
        <v>1082</v>
      </c>
    </row>
    <row r="118" spans="2:17">
      <c r="B118" s="8">
        <v>202200992</v>
      </c>
      <c r="C118" s="8">
        <v>10</v>
      </c>
      <c r="D118" s="8">
        <v>0</v>
      </c>
      <c r="E118" s="8">
        <v>0</v>
      </c>
      <c r="F118" s="9">
        <v>38</v>
      </c>
      <c r="G118" s="10">
        <v>44714.913553240738</v>
      </c>
      <c r="H118" s="10">
        <v>44714.951793981483</v>
      </c>
      <c r="I118" s="50">
        <v>0.92</v>
      </c>
      <c r="J118" s="9">
        <v>26</v>
      </c>
      <c r="K118" s="9" t="s">
        <v>4</v>
      </c>
      <c r="L118" s="8">
        <v>7308</v>
      </c>
      <c r="M118" s="8" t="s">
        <v>50</v>
      </c>
      <c r="N118" s="8" t="s">
        <v>275</v>
      </c>
      <c r="O118" s="8">
        <v>311773.95699999999</v>
      </c>
      <c r="P118" s="12">
        <v>6139992.2929999996</v>
      </c>
      <c r="Q118" s="27" t="s">
        <v>1098</v>
      </c>
    </row>
    <row r="119" spans="2:17">
      <c r="B119" s="8">
        <v>202201273</v>
      </c>
      <c r="C119" s="8">
        <v>10</v>
      </c>
      <c r="D119" s="8">
        <v>0</v>
      </c>
      <c r="E119" s="8">
        <v>0</v>
      </c>
      <c r="F119" s="9">
        <v>62</v>
      </c>
      <c r="G119" s="10">
        <v>44754.840196759258</v>
      </c>
      <c r="H119" s="10">
        <v>44754.919340277775</v>
      </c>
      <c r="I119" s="50">
        <v>1.9</v>
      </c>
      <c r="J119" s="9">
        <v>26</v>
      </c>
      <c r="K119" s="9" t="s">
        <v>4</v>
      </c>
      <c r="L119" s="8">
        <v>7308</v>
      </c>
      <c r="M119" s="8" t="s">
        <v>50</v>
      </c>
      <c r="N119" s="8" t="s">
        <v>275</v>
      </c>
      <c r="O119" s="8">
        <v>311235.266</v>
      </c>
      <c r="P119" s="12">
        <v>6140040.4230000004</v>
      </c>
      <c r="Q119" s="27" t="s">
        <v>1125</v>
      </c>
    </row>
    <row r="120" spans="2:17">
      <c r="B120" s="8">
        <v>202201580</v>
      </c>
      <c r="C120" s="8">
        <v>10</v>
      </c>
      <c r="D120" s="8">
        <v>0</v>
      </c>
      <c r="E120" s="8">
        <v>0</v>
      </c>
      <c r="F120" s="9">
        <v>56</v>
      </c>
      <c r="G120" s="10">
        <v>44823.794976851852</v>
      </c>
      <c r="H120" s="10">
        <v>44823.814687500002</v>
      </c>
      <c r="I120" s="50">
        <v>0.47</v>
      </c>
      <c r="J120" s="9">
        <v>26</v>
      </c>
      <c r="K120" s="9" t="s">
        <v>4</v>
      </c>
      <c r="L120" s="8">
        <v>7308</v>
      </c>
      <c r="M120" s="8" t="s">
        <v>50</v>
      </c>
      <c r="N120" s="8" t="s">
        <v>275</v>
      </c>
      <c r="O120" s="8">
        <v>312577.886</v>
      </c>
      <c r="P120" s="12">
        <v>6135555.5609999998</v>
      </c>
      <c r="Q120" s="27" t="s">
        <v>1154</v>
      </c>
    </row>
    <row r="121" spans="2:17">
      <c r="B121" s="8">
        <v>202300220</v>
      </c>
      <c r="C121" s="8">
        <v>10</v>
      </c>
      <c r="D121" s="8">
        <v>0</v>
      </c>
      <c r="E121" s="8">
        <v>0</v>
      </c>
      <c r="F121" s="9">
        <v>6</v>
      </c>
      <c r="G121" s="10">
        <v>44963.243043981478</v>
      </c>
      <c r="H121" s="10">
        <v>44963.353136574071</v>
      </c>
      <c r="I121" s="50">
        <v>2.64</v>
      </c>
      <c r="J121" s="9">
        <v>26</v>
      </c>
      <c r="K121" s="9" t="s">
        <v>4</v>
      </c>
      <c r="L121" s="8">
        <v>7308</v>
      </c>
      <c r="M121" s="8" t="s">
        <v>50</v>
      </c>
      <c r="N121" s="8" t="s">
        <v>275</v>
      </c>
      <c r="O121" s="8"/>
      <c r="P121" s="12"/>
      <c r="Q121" s="27" t="s">
        <v>1212</v>
      </c>
    </row>
    <row r="122" spans="2:17">
      <c r="B122" s="8">
        <v>202300302</v>
      </c>
      <c r="C122" s="8">
        <v>10</v>
      </c>
      <c r="D122" s="8">
        <v>0</v>
      </c>
      <c r="E122" s="8">
        <v>0</v>
      </c>
      <c r="F122" s="9">
        <v>21</v>
      </c>
      <c r="G122" s="10">
        <v>44982.693310185183</v>
      </c>
      <c r="H122" s="10">
        <v>44982.715277777781</v>
      </c>
      <c r="I122" s="50">
        <v>0.53</v>
      </c>
      <c r="J122" s="9">
        <v>26</v>
      </c>
      <c r="K122" s="9" t="s">
        <v>4</v>
      </c>
      <c r="L122" s="8">
        <v>7308</v>
      </c>
      <c r="M122" s="8" t="s">
        <v>50</v>
      </c>
      <c r="N122" s="8" t="s">
        <v>275</v>
      </c>
      <c r="O122" s="8"/>
      <c r="P122" s="12"/>
      <c r="Q122" s="27" t="s">
        <v>1218</v>
      </c>
    </row>
    <row r="123" spans="2:17">
      <c r="B123" s="8">
        <v>202300491</v>
      </c>
      <c r="C123" s="8">
        <v>10</v>
      </c>
      <c r="D123" s="8">
        <v>0</v>
      </c>
      <c r="E123" s="8">
        <v>0</v>
      </c>
      <c r="F123" s="9">
        <v>50</v>
      </c>
      <c r="G123" s="10">
        <v>45038.813055555554</v>
      </c>
      <c r="H123" s="10">
        <v>45038.85224537037</v>
      </c>
      <c r="I123" s="50">
        <v>0.94</v>
      </c>
      <c r="J123" s="9">
        <v>26</v>
      </c>
      <c r="K123" s="9" t="s">
        <v>4</v>
      </c>
      <c r="L123" s="8">
        <v>7308</v>
      </c>
      <c r="M123" s="8" t="s">
        <v>50</v>
      </c>
      <c r="N123" s="8" t="s">
        <v>275</v>
      </c>
      <c r="O123" s="8"/>
      <c r="P123" s="12"/>
      <c r="Q123" s="27" t="s">
        <v>1233</v>
      </c>
    </row>
    <row r="124" spans="2:17">
      <c r="B124" s="8">
        <v>202300687</v>
      </c>
      <c r="C124" s="8">
        <v>10</v>
      </c>
      <c r="D124" s="8">
        <v>0</v>
      </c>
      <c r="E124" s="8">
        <v>0</v>
      </c>
      <c r="F124" s="9">
        <v>66</v>
      </c>
      <c r="G124" s="10">
        <v>45073.850347222222</v>
      </c>
      <c r="H124" s="10">
        <v>45073.938136574077</v>
      </c>
      <c r="I124" s="50">
        <v>2.11</v>
      </c>
      <c r="J124" s="9">
        <v>26</v>
      </c>
      <c r="K124" s="9" t="s">
        <v>4</v>
      </c>
      <c r="L124" s="8">
        <v>7308</v>
      </c>
      <c r="M124" s="8" t="s">
        <v>50</v>
      </c>
      <c r="N124" s="8" t="s">
        <v>275</v>
      </c>
      <c r="O124" s="8"/>
      <c r="P124" s="12"/>
      <c r="Q124" s="27" t="s">
        <v>1250</v>
      </c>
    </row>
    <row r="125" spans="2:17">
      <c r="B125" s="8">
        <v>202300708</v>
      </c>
      <c r="C125" s="8">
        <v>10</v>
      </c>
      <c r="D125" s="8">
        <v>0</v>
      </c>
      <c r="E125" s="8">
        <v>0</v>
      </c>
      <c r="F125" s="9">
        <v>66</v>
      </c>
      <c r="G125" s="10">
        <v>45075.770740740743</v>
      </c>
      <c r="H125" s="10">
        <v>45075.877939814818</v>
      </c>
      <c r="I125" s="50">
        <v>2.57</v>
      </c>
      <c r="J125" s="9">
        <v>26</v>
      </c>
      <c r="K125" s="9" t="s">
        <v>4</v>
      </c>
      <c r="L125" s="8">
        <v>7308</v>
      </c>
      <c r="M125" s="8" t="s">
        <v>50</v>
      </c>
      <c r="N125" s="8" t="s">
        <v>275</v>
      </c>
      <c r="O125" s="8"/>
      <c r="P125" s="12"/>
      <c r="Q125" s="27" t="s">
        <v>1252</v>
      </c>
    </row>
    <row r="126" spans="2:17">
      <c r="B126" s="8">
        <v>202300719</v>
      </c>
      <c r="C126" s="8">
        <v>10</v>
      </c>
      <c r="D126" s="8">
        <v>0</v>
      </c>
      <c r="E126" s="8">
        <v>0</v>
      </c>
      <c r="F126" s="9">
        <v>58</v>
      </c>
      <c r="G126" s="10">
        <v>45076.90834490741</v>
      </c>
      <c r="H126" s="10">
        <v>45076.981863425928</v>
      </c>
      <c r="I126" s="50">
        <v>1.76</v>
      </c>
      <c r="J126" s="9">
        <v>26</v>
      </c>
      <c r="K126" s="9" t="s">
        <v>4</v>
      </c>
      <c r="L126" s="8">
        <v>7308</v>
      </c>
      <c r="M126" s="8" t="s">
        <v>50</v>
      </c>
      <c r="N126" s="8" t="s">
        <v>275</v>
      </c>
      <c r="O126" s="8"/>
      <c r="P126" s="12"/>
      <c r="Q126" s="27" t="s">
        <v>1254</v>
      </c>
    </row>
    <row r="127" spans="2:17">
      <c r="B127" s="8">
        <v>202300748</v>
      </c>
      <c r="C127" s="8">
        <v>10</v>
      </c>
      <c r="D127" s="8">
        <v>0</v>
      </c>
      <c r="E127" s="8">
        <v>0</v>
      </c>
      <c r="F127" s="9">
        <v>22</v>
      </c>
      <c r="G127" s="10">
        <v>45082.769837962966</v>
      </c>
      <c r="H127" s="10">
        <v>45082.846886574072</v>
      </c>
      <c r="I127" s="50">
        <v>1.85</v>
      </c>
      <c r="J127" s="9">
        <v>26</v>
      </c>
      <c r="K127" s="9" t="s">
        <v>4</v>
      </c>
      <c r="L127" s="8">
        <v>7308</v>
      </c>
      <c r="M127" s="8" t="s">
        <v>50</v>
      </c>
      <c r="N127" s="8" t="s">
        <v>275</v>
      </c>
      <c r="O127" s="8"/>
      <c r="P127" s="12"/>
      <c r="Q127" s="27" t="s">
        <v>1259</v>
      </c>
    </row>
    <row r="128" spans="2:17">
      <c r="B128" s="8">
        <v>202301046</v>
      </c>
      <c r="C128" s="8">
        <v>10</v>
      </c>
      <c r="D128" s="8">
        <v>0</v>
      </c>
      <c r="E128" s="8">
        <v>0</v>
      </c>
      <c r="F128" s="9">
        <v>45</v>
      </c>
      <c r="G128" s="10">
        <v>45126.766527777778</v>
      </c>
      <c r="H128" s="10">
        <v>45126.839583333334</v>
      </c>
      <c r="I128" s="50">
        <v>1.75</v>
      </c>
      <c r="J128" s="9">
        <v>26</v>
      </c>
      <c r="K128" s="9" t="s">
        <v>4</v>
      </c>
      <c r="L128" s="8">
        <v>7308</v>
      </c>
      <c r="M128" s="8" t="s">
        <v>50</v>
      </c>
      <c r="N128" s="8" t="s">
        <v>275</v>
      </c>
      <c r="O128" s="8"/>
      <c r="P128" s="12"/>
      <c r="Q128" s="27" t="s">
        <v>1285</v>
      </c>
    </row>
    <row r="129" spans="2:17">
      <c r="B129" s="8">
        <v>202301095</v>
      </c>
      <c r="C129" s="8">
        <v>10</v>
      </c>
      <c r="D129" s="8">
        <v>0</v>
      </c>
      <c r="E129" s="8">
        <v>0</v>
      </c>
      <c r="F129" s="9">
        <v>12</v>
      </c>
      <c r="G129" s="10">
        <v>45133.772268518522</v>
      </c>
      <c r="H129" s="10">
        <v>45133.834305555552</v>
      </c>
      <c r="I129" s="50">
        <v>1.49</v>
      </c>
      <c r="J129" s="9">
        <v>26</v>
      </c>
      <c r="K129" s="9" t="s">
        <v>4</v>
      </c>
      <c r="L129" s="8">
        <v>7308</v>
      </c>
      <c r="M129" s="8" t="s">
        <v>50</v>
      </c>
      <c r="N129" s="8" t="s">
        <v>275</v>
      </c>
      <c r="O129" s="8"/>
      <c r="P129" s="12"/>
      <c r="Q129" s="27" t="s">
        <v>1291</v>
      </c>
    </row>
    <row r="130" spans="2:17">
      <c r="B130" s="8">
        <v>202301259</v>
      </c>
      <c r="C130" s="8">
        <v>10</v>
      </c>
      <c r="D130" s="8">
        <v>0</v>
      </c>
      <c r="E130" s="8">
        <v>0</v>
      </c>
      <c r="F130" s="9">
        <v>14</v>
      </c>
      <c r="G130" s="10">
        <v>45157.567002314812</v>
      </c>
      <c r="H130" s="10">
        <v>45157.600856481484</v>
      </c>
      <c r="I130" s="50">
        <v>0.81</v>
      </c>
      <c r="J130" s="9">
        <v>26</v>
      </c>
      <c r="K130" s="9" t="s">
        <v>4</v>
      </c>
      <c r="L130" s="8">
        <v>7308</v>
      </c>
      <c r="M130" s="8" t="s">
        <v>50</v>
      </c>
      <c r="N130" s="8" t="s">
        <v>275</v>
      </c>
      <c r="O130" s="8"/>
      <c r="P130" s="12"/>
      <c r="Q130" s="27" t="s">
        <v>1304</v>
      </c>
    </row>
    <row r="131" spans="2:17">
      <c r="B131" s="8">
        <v>202301264</v>
      </c>
      <c r="C131" s="8">
        <v>10</v>
      </c>
      <c r="D131" s="8">
        <v>0</v>
      </c>
      <c r="E131" s="8">
        <v>0</v>
      </c>
      <c r="F131" s="9">
        <v>66</v>
      </c>
      <c r="G131" s="10">
        <v>45157.876064814816</v>
      </c>
      <c r="H131" s="10">
        <v>45157.931909722225</v>
      </c>
      <c r="I131" s="50">
        <v>1.34</v>
      </c>
      <c r="J131" s="9">
        <v>26</v>
      </c>
      <c r="K131" s="9" t="s">
        <v>4</v>
      </c>
      <c r="L131" s="8">
        <v>7308</v>
      </c>
      <c r="M131" s="8" t="s">
        <v>50</v>
      </c>
      <c r="N131" s="8" t="s">
        <v>275</v>
      </c>
      <c r="O131" s="8"/>
      <c r="P131" s="12"/>
      <c r="Q131" s="27" t="s">
        <v>1305</v>
      </c>
    </row>
    <row r="132" spans="2:17">
      <c r="B132" s="8">
        <v>202400827</v>
      </c>
      <c r="C132" s="8">
        <v>10</v>
      </c>
      <c r="D132" s="8">
        <v>0</v>
      </c>
      <c r="E132" s="8">
        <v>0</v>
      </c>
      <c r="F132" s="9">
        <v>27</v>
      </c>
      <c r="G132" s="10">
        <v>45445.834814814814</v>
      </c>
      <c r="H132" s="10">
        <v>45445.939421296294</v>
      </c>
      <c r="I132" s="50">
        <v>2.5099999999999998</v>
      </c>
      <c r="J132" s="9">
        <v>26</v>
      </c>
      <c r="K132" s="9" t="s">
        <v>4</v>
      </c>
      <c r="L132" s="8">
        <v>7308</v>
      </c>
      <c r="M132" s="8" t="s">
        <v>50</v>
      </c>
      <c r="N132" s="8" t="s">
        <v>275</v>
      </c>
      <c r="O132" s="8"/>
      <c r="P132" s="12"/>
      <c r="Q132" s="27" t="s">
        <v>1428</v>
      </c>
    </row>
    <row r="133" spans="2:17">
      <c r="B133" s="8">
        <v>202400829</v>
      </c>
      <c r="C133" s="8">
        <v>10</v>
      </c>
      <c r="D133" s="8">
        <v>0</v>
      </c>
      <c r="E133" s="8">
        <v>0</v>
      </c>
      <c r="F133" s="9">
        <v>72</v>
      </c>
      <c r="G133" s="10">
        <v>45445.84542824074</v>
      </c>
      <c r="H133" s="10">
        <v>45445.918020833335</v>
      </c>
      <c r="I133" s="50">
        <v>1.74</v>
      </c>
      <c r="J133" s="9">
        <v>26</v>
      </c>
      <c r="K133" s="9" t="s">
        <v>4</v>
      </c>
      <c r="L133" s="8">
        <v>7308</v>
      </c>
      <c r="M133" s="8" t="s">
        <v>50</v>
      </c>
      <c r="N133" s="8" t="s">
        <v>275</v>
      </c>
      <c r="O133" s="8"/>
      <c r="P133" s="12"/>
      <c r="Q133" s="27" t="s">
        <v>1429</v>
      </c>
    </row>
    <row r="134" spans="2:17">
      <c r="B134" s="8">
        <v>202401448</v>
      </c>
      <c r="C134" s="8">
        <v>10</v>
      </c>
      <c r="D134" s="8">
        <v>0</v>
      </c>
      <c r="E134" s="8">
        <v>0</v>
      </c>
      <c r="F134" s="9">
        <v>8</v>
      </c>
      <c r="G134" s="10">
        <v>45507.632847222223</v>
      </c>
      <c r="H134" s="10">
        <v>45507.689918981479</v>
      </c>
      <c r="I134" s="50">
        <v>1.37</v>
      </c>
      <c r="J134" s="9">
        <v>26</v>
      </c>
      <c r="K134" s="9" t="s">
        <v>4</v>
      </c>
      <c r="L134" s="8">
        <v>7308</v>
      </c>
      <c r="M134" s="8" t="s">
        <v>50</v>
      </c>
      <c r="N134" s="8" t="s">
        <v>275</v>
      </c>
      <c r="O134" s="8"/>
      <c r="P134" s="12"/>
      <c r="Q134" s="27" t="s">
        <v>1520</v>
      </c>
    </row>
    <row r="135" spans="2:17">
      <c r="B135" s="8">
        <v>202401908</v>
      </c>
      <c r="C135" s="8">
        <v>10</v>
      </c>
      <c r="D135" s="8">
        <v>0</v>
      </c>
      <c r="E135" s="8">
        <v>0</v>
      </c>
      <c r="F135" s="9">
        <v>59</v>
      </c>
      <c r="G135" s="10">
        <v>45604.667094907411</v>
      </c>
      <c r="H135" s="10">
        <v>45604.72488425926</v>
      </c>
      <c r="I135" s="50">
        <v>1.39</v>
      </c>
      <c r="J135" s="9">
        <v>26</v>
      </c>
      <c r="K135" s="9" t="s">
        <v>4</v>
      </c>
      <c r="L135" s="8">
        <v>7308</v>
      </c>
      <c r="M135" s="8" t="s">
        <v>50</v>
      </c>
      <c r="N135" s="8" t="s">
        <v>275</v>
      </c>
      <c r="O135" s="8"/>
      <c r="P135" s="12"/>
      <c r="Q135" s="27" t="s">
        <v>1544</v>
      </c>
    </row>
    <row r="136" spans="2:17">
      <c r="B136" s="8">
        <v>202401992</v>
      </c>
      <c r="C136" s="8">
        <v>10</v>
      </c>
      <c r="D136" s="8">
        <v>2</v>
      </c>
      <c r="E136" s="8">
        <v>100</v>
      </c>
      <c r="F136" s="9">
        <v>21</v>
      </c>
      <c r="G136" s="10">
        <v>45627.875439814816</v>
      </c>
      <c r="H136" s="10">
        <v>45627.953101851854</v>
      </c>
      <c r="I136" s="50">
        <v>1.86</v>
      </c>
      <c r="J136" s="9">
        <v>26</v>
      </c>
      <c r="K136" s="9" t="s">
        <v>4</v>
      </c>
      <c r="L136" s="8">
        <v>7308</v>
      </c>
      <c r="M136" s="8" t="s">
        <v>50</v>
      </c>
      <c r="N136" s="8" t="s">
        <v>51</v>
      </c>
      <c r="O136" s="8"/>
      <c r="P136" s="12"/>
      <c r="Q136" s="27" t="s">
        <v>1549</v>
      </c>
    </row>
    <row r="137" spans="2:17">
      <c r="B137" s="8">
        <v>202500067</v>
      </c>
      <c r="C137" s="8">
        <v>10</v>
      </c>
      <c r="D137" s="8">
        <v>0</v>
      </c>
      <c r="E137" s="8">
        <v>0</v>
      </c>
      <c r="F137" s="9">
        <v>30</v>
      </c>
      <c r="G137" s="10">
        <v>45671.735289351855</v>
      </c>
      <c r="H137" s="10">
        <v>45671.847916666666</v>
      </c>
      <c r="I137" s="50">
        <v>2.7</v>
      </c>
      <c r="J137" s="9">
        <v>26</v>
      </c>
      <c r="K137" s="9" t="s">
        <v>4</v>
      </c>
      <c r="L137" s="8">
        <v>7308</v>
      </c>
      <c r="M137" s="8" t="s">
        <v>50</v>
      </c>
      <c r="N137" s="8" t="s">
        <v>275</v>
      </c>
      <c r="O137" s="8"/>
      <c r="P137" s="12"/>
      <c r="Q137" s="27" t="s">
        <v>1561</v>
      </c>
    </row>
    <row r="138" spans="2:17">
      <c r="B138" s="8">
        <v>202500638</v>
      </c>
      <c r="C138" s="8">
        <v>10</v>
      </c>
      <c r="D138" s="8">
        <v>0</v>
      </c>
      <c r="E138" s="8">
        <v>0</v>
      </c>
      <c r="F138" s="9">
        <v>31</v>
      </c>
      <c r="G138" s="10">
        <v>45803.840937499997</v>
      </c>
      <c r="H138" s="10">
        <v>45803.910567129627</v>
      </c>
      <c r="I138" s="50">
        <v>1.67</v>
      </c>
      <c r="J138" s="9">
        <v>26</v>
      </c>
      <c r="K138" s="9" t="s">
        <v>4</v>
      </c>
      <c r="L138" s="8">
        <v>7308</v>
      </c>
      <c r="M138" s="8" t="s">
        <v>50</v>
      </c>
      <c r="N138" s="8" t="s">
        <v>275</v>
      </c>
      <c r="O138" s="8"/>
      <c r="P138" s="12"/>
      <c r="Q138" s="27" t="s">
        <v>1601</v>
      </c>
    </row>
    <row r="139" spans="2:17">
      <c r="B139" s="8">
        <v>202500718</v>
      </c>
      <c r="C139" s="8">
        <v>10</v>
      </c>
      <c r="D139" s="8">
        <v>0</v>
      </c>
      <c r="E139" s="8">
        <v>0</v>
      </c>
      <c r="F139" s="9">
        <v>49</v>
      </c>
      <c r="G139" s="10">
        <v>45819.461817129632</v>
      </c>
      <c r="H139" s="10">
        <v>45819.523125</v>
      </c>
      <c r="I139" s="50">
        <v>1.47</v>
      </c>
      <c r="J139" s="9">
        <v>26</v>
      </c>
      <c r="K139" s="9" t="s">
        <v>4</v>
      </c>
      <c r="L139" s="8">
        <v>7308</v>
      </c>
      <c r="M139" s="8" t="s">
        <v>50</v>
      </c>
      <c r="N139" s="8" t="s">
        <v>275</v>
      </c>
      <c r="O139" s="8"/>
      <c r="P139" s="12"/>
      <c r="Q139" s="27" t="s">
        <v>1606</v>
      </c>
    </row>
    <row r="140" spans="2:17">
      <c r="B140" s="8">
        <v>202501309</v>
      </c>
      <c r="C140" s="8">
        <v>10</v>
      </c>
      <c r="D140" s="8">
        <v>0</v>
      </c>
      <c r="E140" s="8">
        <v>0</v>
      </c>
      <c r="F140" s="9">
        <v>4</v>
      </c>
      <c r="G140" s="10">
        <v>45949.844548611109</v>
      </c>
      <c r="H140" s="10">
        <v>45949.898888888885</v>
      </c>
      <c r="I140" s="50">
        <v>1.3</v>
      </c>
      <c r="J140" s="9">
        <v>26</v>
      </c>
      <c r="K140" s="9" t="s">
        <v>4</v>
      </c>
      <c r="L140" s="8">
        <v>7308</v>
      </c>
      <c r="M140" s="8" t="s">
        <v>50</v>
      </c>
      <c r="N140" s="8" t="s">
        <v>275</v>
      </c>
      <c r="O140" s="8"/>
      <c r="P140" s="12"/>
      <c r="Q140" s="27" t="s">
        <v>1640</v>
      </c>
    </row>
    <row r="141" spans="2:17">
      <c r="B141" s="8">
        <v>202200134</v>
      </c>
      <c r="C141" s="8">
        <v>10</v>
      </c>
      <c r="D141" s="8">
        <v>7</v>
      </c>
      <c r="E141" s="8">
        <v>820</v>
      </c>
      <c r="F141" s="9">
        <v>111</v>
      </c>
      <c r="G141" s="10">
        <v>44589.042280092595</v>
      </c>
      <c r="H141" s="10">
        <v>44589.113194444442</v>
      </c>
      <c r="I141" s="50">
        <v>1.7</v>
      </c>
      <c r="J141" s="9">
        <v>28</v>
      </c>
      <c r="K141" s="9" t="s">
        <v>4</v>
      </c>
      <c r="L141" s="8">
        <v>7308</v>
      </c>
      <c r="M141" s="8" t="s">
        <v>50</v>
      </c>
      <c r="N141" s="8" t="s">
        <v>51</v>
      </c>
      <c r="O141" s="8">
        <v>307466.614</v>
      </c>
      <c r="P141" s="12">
        <v>6142383.352</v>
      </c>
      <c r="Q141" s="27" t="s">
        <v>979</v>
      </c>
    </row>
    <row r="142" spans="2:17">
      <c r="B142" s="8">
        <v>202200754</v>
      </c>
      <c r="C142" s="8">
        <v>10</v>
      </c>
      <c r="D142" s="8">
        <v>6</v>
      </c>
      <c r="E142" s="8">
        <v>260</v>
      </c>
      <c r="F142" s="9">
        <v>60</v>
      </c>
      <c r="G142" s="10">
        <v>44685.766388888886</v>
      </c>
      <c r="H142" s="10">
        <v>44685.82304398148</v>
      </c>
      <c r="I142" s="50">
        <v>1.36</v>
      </c>
      <c r="J142" s="9">
        <v>28</v>
      </c>
      <c r="K142" s="9" t="s">
        <v>4</v>
      </c>
      <c r="L142" s="8">
        <v>7308</v>
      </c>
      <c r="M142" s="8" t="s">
        <v>50</v>
      </c>
      <c r="N142" s="8" t="s">
        <v>51</v>
      </c>
      <c r="O142" s="8">
        <v>307258.58399999997</v>
      </c>
      <c r="P142" s="12">
        <v>6142564.6569999997</v>
      </c>
      <c r="Q142" s="27" t="s">
        <v>1073</v>
      </c>
    </row>
    <row r="143" spans="2:17">
      <c r="B143" s="8">
        <v>202200995</v>
      </c>
      <c r="C143" s="8">
        <v>10</v>
      </c>
      <c r="D143" s="8">
        <v>2</v>
      </c>
      <c r="E143" s="8">
        <v>75</v>
      </c>
      <c r="F143" s="9">
        <v>31</v>
      </c>
      <c r="G143" s="10">
        <v>44715.328217592592</v>
      </c>
      <c r="H143" s="10">
        <v>44715.419340277775</v>
      </c>
      <c r="I143" s="50">
        <v>2.19</v>
      </c>
      <c r="J143" s="9">
        <v>28</v>
      </c>
      <c r="K143" s="9" t="s">
        <v>4</v>
      </c>
      <c r="L143" s="8">
        <v>7308</v>
      </c>
      <c r="M143" s="8" t="s">
        <v>50</v>
      </c>
      <c r="N143" s="8" t="s">
        <v>51</v>
      </c>
      <c r="O143" s="8">
        <v>320227.86499999999</v>
      </c>
      <c r="P143" s="12">
        <v>6129499.0140000004</v>
      </c>
      <c r="Q143" s="27" t="s">
        <v>1099</v>
      </c>
    </row>
    <row r="144" spans="2:17">
      <c r="B144" s="8">
        <v>202300840</v>
      </c>
      <c r="C144" s="8">
        <v>10</v>
      </c>
      <c r="D144" s="8">
        <v>1</v>
      </c>
      <c r="E144" s="8">
        <v>35</v>
      </c>
      <c r="F144" s="9">
        <v>66</v>
      </c>
      <c r="G144" s="10">
        <v>45097.438043981485</v>
      </c>
      <c r="H144" s="10">
        <v>45097.553796296299</v>
      </c>
      <c r="I144" s="50">
        <v>2.78</v>
      </c>
      <c r="J144" s="9">
        <v>28</v>
      </c>
      <c r="K144" s="9" t="s">
        <v>4</v>
      </c>
      <c r="L144" s="8">
        <v>7308</v>
      </c>
      <c r="M144" s="8" t="s">
        <v>50</v>
      </c>
      <c r="N144" s="8" t="s">
        <v>51</v>
      </c>
      <c r="O144" s="8"/>
      <c r="P144" s="12"/>
      <c r="Q144" s="27" t="s">
        <v>1272</v>
      </c>
    </row>
    <row r="145" spans="2:17">
      <c r="B145" s="8">
        <v>202501550</v>
      </c>
      <c r="C145" s="8">
        <v>10</v>
      </c>
      <c r="D145" s="8">
        <v>1</v>
      </c>
      <c r="E145" s="8">
        <v>15</v>
      </c>
      <c r="F145" s="9">
        <v>29</v>
      </c>
      <c r="G145" s="10">
        <v>46007.895439814813</v>
      </c>
      <c r="H145" s="10">
        <v>46007.981562499997</v>
      </c>
      <c r="I145" s="50">
        <v>2.0699999999999998</v>
      </c>
      <c r="J145" s="9">
        <v>29</v>
      </c>
      <c r="K145" s="9" t="s">
        <v>4</v>
      </c>
      <c r="L145" s="8">
        <v>7308</v>
      </c>
      <c r="M145" s="8" t="s">
        <v>50</v>
      </c>
      <c r="N145" s="8" t="s">
        <v>51</v>
      </c>
      <c r="O145" s="8"/>
      <c r="P145" s="12"/>
      <c r="Q145" s="27" t="s">
        <v>1656</v>
      </c>
    </row>
    <row r="146" spans="2:17">
      <c r="B146" s="9">
        <v>202001175</v>
      </c>
      <c r="C146" s="8">
        <v>10</v>
      </c>
      <c r="D146" s="8">
        <v>0</v>
      </c>
      <c r="E146" s="8">
        <v>0</v>
      </c>
      <c r="F146" s="9">
        <v>2</v>
      </c>
      <c r="G146" s="10">
        <v>44060.358506944445</v>
      </c>
      <c r="H146" s="10">
        <v>44060.411921296298</v>
      </c>
      <c r="I146" s="50">
        <v>1.28</v>
      </c>
      <c r="J146" s="9">
        <v>30</v>
      </c>
      <c r="K146" s="9" t="s">
        <v>4</v>
      </c>
      <c r="L146" s="8">
        <v>7308</v>
      </c>
      <c r="M146" s="8" t="s">
        <v>50</v>
      </c>
      <c r="N146" s="8" t="s">
        <v>275</v>
      </c>
      <c r="O146" s="8">
        <v>310774.93300000002</v>
      </c>
      <c r="P146" s="12">
        <v>6137141.7419999996</v>
      </c>
      <c r="Q146" s="27" t="s">
        <v>697</v>
      </c>
    </row>
    <row r="147" spans="2:17">
      <c r="B147" s="9">
        <v>202001355</v>
      </c>
      <c r="C147" s="8">
        <v>10</v>
      </c>
      <c r="D147" s="8">
        <v>0</v>
      </c>
      <c r="E147" s="8">
        <v>0</v>
      </c>
      <c r="F147" s="9">
        <v>9</v>
      </c>
      <c r="G147" s="10">
        <v>44093.385578703703</v>
      </c>
      <c r="H147" s="10">
        <v>44093.416666666664</v>
      </c>
      <c r="I147" s="50">
        <v>0.75</v>
      </c>
      <c r="J147" s="9">
        <v>30</v>
      </c>
      <c r="K147" s="9" t="s">
        <v>4</v>
      </c>
      <c r="L147" s="8">
        <v>7308</v>
      </c>
      <c r="M147" s="8" t="s">
        <v>50</v>
      </c>
      <c r="N147" s="8" t="s">
        <v>275</v>
      </c>
      <c r="O147" s="8">
        <v>309171.17200000002</v>
      </c>
      <c r="P147" s="12">
        <v>6139446.4029999999</v>
      </c>
      <c r="Q147" s="27" t="s">
        <v>718</v>
      </c>
    </row>
    <row r="148" spans="2:17">
      <c r="B148" s="9">
        <v>202101388</v>
      </c>
      <c r="C148" s="8">
        <v>10</v>
      </c>
      <c r="D148" s="8">
        <v>7</v>
      </c>
      <c r="E148" s="8">
        <v>240</v>
      </c>
      <c r="F148" s="9">
        <v>111</v>
      </c>
      <c r="G148" s="10">
        <v>44439.901967592596</v>
      </c>
      <c r="H148" s="10">
        <v>44439.943067129629</v>
      </c>
      <c r="I148" s="50">
        <v>0.99</v>
      </c>
      <c r="J148" s="9">
        <v>30</v>
      </c>
      <c r="K148" s="9" t="s">
        <v>4</v>
      </c>
      <c r="L148" s="8">
        <v>7308</v>
      </c>
      <c r="M148" s="8" t="s">
        <v>50</v>
      </c>
      <c r="N148" s="8" t="s">
        <v>51</v>
      </c>
      <c r="O148" s="8">
        <v>310301.64799999999</v>
      </c>
      <c r="P148" s="12">
        <v>6134352.4170000004</v>
      </c>
      <c r="Q148" s="27" t="s">
        <v>899</v>
      </c>
    </row>
    <row r="149" spans="2:17">
      <c r="B149" s="9">
        <v>202101925</v>
      </c>
      <c r="C149" s="8">
        <v>10</v>
      </c>
      <c r="D149" s="8">
        <v>1</v>
      </c>
      <c r="E149" s="8">
        <v>15</v>
      </c>
      <c r="F149" s="9">
        <v>17</v>
      </c>
      <c r="G149" s="10">
        <v>44560.948541666665</v>
      </c>
      <c r="H149" s="10">
        <v>44561.059571759259</v>
      </c>
      <c r="I149" s="50">
        <v>2.66</v>
      </c>
      <c r="J149" s="9">
        <v>30</v>
      </c>
      <c r="K149" s="9" t="s">
        <v>4</v>
      </c>
      <c r="L149" s="8">
        <v>7308</v>
      </c>
      <c r="M149" s="8" t="s">
        <v>50</v>
      </c>
      <c r="N149" s="8" t="s">
        <v>51</v>
      </c>
      <c r="O149" s="8">
        <v>311211.13390000002</v>
      </c>
      <c r="P149" s="12">
        <v>6133785.4086999996</v>
      </c>
      <c r="Q149" s="27" t="s">
        <v>962</v>
      </c>
    </row>
    <row r="150" spans="2:17">
      <c r="B150" s="8">
        <v>202200329</v>
      </c>
      <c r="C150" s="8">
        <v>10</v>
      </c>
      <c r="D150" s="8">
        <v>7</v>
      </c>
      <c r="E150" s="8">
        <v>820</v>
      </c>
      <c r="F150" s="9">
        <v>111</v>
      </c>
      <c r="G150" s="10">
        <v>44622.42454861111</v>
      </c>
      <c r="H150" s="10">
        <v>44622.479166666664</v>
      </c>
      <c r="I150" s="50">
        <v>1.31</v>
      </c>
      <c r="J150" s="9">
        <v>30</v>
      </c>
      <c r="K150" s="9" t="s">
        <v>4</v>
      </c>
      <c r="L150" s="8">
        <v>7308</v>
      </c>
      <c r="M150" s="8" t="s">
        <v>50</v>
      </c>
      <c r="N150" s="8" t="s">
        <v>51</v>
      </c>
      <c r="O150" s="8">
        <v>307466.614</v>
      </c>
      <c r="P150" s="12">
        <v>6142383.352</v>
      </c>
      <c r="Q150" s="27" t="s">
        <v>1014</v>
      </c>
    </row>
    <row r="151" spans="2:17">
      <c r="B151" s="8">
        <v>202200497</v>
      </c>
      <c r="C151" s="8">
        <v>10</v>
      </c>
      <c r="D151" s="8">
        <v>0</v>
      </c>
      <c r="E151" s="8">
        <v>0</v>
      </c>
      <c r="F151" s="9">
        <v>9</v>
      </c>
      <c r="G151" s="10">
        <v>44658.642638888887</v>
      </c>
      <c r="H151" s="10">
        <v>44658.652256944442</v>
      </c>
      <c r="I151" s="50">
        <v>0.23</v>
      </c>
      <c r="J151" s="9">
        <v>30</v>
      </c>
      <c r="K151" s="9" t="s">
        <v>4</v>
      </c>
      <c r="L151" s="8">
        <v>7308</v>
      </c>
      <c r="M151" s="8" t="s">
        <v>50</v>
      </c>
      <c r="N151" s="8" t="s">
        <v>275</v>
      </c>
      <c r="O151" s="8">
        <v>309171.17200000002</v>
      </c>
      <c r="P151" s="12">
        <v>6139446.4029999999</v>
      </c>
      <c r="Q151" s="27" t="s">
        <v>1039</v>
      </c>
    </row>
    <row r="152" spans="2:17">
      <c r="B152" s="8">
        <v>202200777</v>
      </c>
      <c r="C152" s="8">
        <v>10</v>
      </c>
      <c r="D152" s="8">
        <v>1</v>
      </c>
      <c r="E152" s="8">
        <v>50</v>
      </c>
      <c r="F152" s="9">
        <v>45</v>
      </c>
      <c r="G152" s="10">
        <v>44690.32199074074</v>
      </c>
      <c r="H152" s="10">
        <v>44690.391469907408</v>
      </c>
      <c r="I152" s="50">
        <v>1.67</v>
      </c>
      <c r="J152" s="9">
        <v>30</v>
      </c>
      <c r="K152" s="9" t="s">
        <v>4</v>
      </c>
      <c r="L152" s="8">
        <v>7308</v>
      </c>
      <c r="M152" s="8" t="s">
        <v>50</v>
      </c>
      <c r="N152" s="8" t="s">
        <v>51</v>
      </c>
      <c r="O152" s="8">
        <v>313675.342</v>
      </c>
      <c r="P152" s="12">
        <v>6134675.2570000002</v>
      </c>
      <c r="Q152" s="27" t="s">
        <v>1075</v>
      </c>
    </row>
    <row r="153" spans="2:17">
      <c r="B153" s="8">
        <v>202201340</v>
      </c>
      <c r="C153" s="8">
        <v>10</v>
      </c>
      <c r="D153" s="8">
        <v>0</v>
      </c>
      <c r="E153" s="8">
        <v>0</v>
      </c>
      <c r="F153" s="9">
        <v>15</v>
      </c>
      <c r="G153" s="10">
        <v>44762.91033564815</v>
      </c>
      <c r="H153" s="10">
        <v>44763.002337962964</v>
      </c>
      <c r="I153" s="50">
        <v>2.21</v>
      </c>
      <c r="J153" s="9">
        <v>30</v>
      </c>
      <c r="K153" s="9" t="s">
        <v>4</v>
      </c>
      <c r="L153" s="8">
        <v>7308</v>
      </c>
      <c r="M153" s="8" t="s">
        <v>50</v>
      </c>
      <c r="N153" s="8" t="s">
        <v>275</v>
      </c>
      <c r="O153" s="8">
        <v>315923.71799999999</v>
      </c>
      <c r="P153" s="12">
        <v>6131899.5999999996</v>
      </c>
      <c r="Q153" s="27" t="s">
        <v>1134</v>
      </c>
    </row>
    <row r="154" spans="2:17">
      <c r="B154" s="8">
        <v>202201529</v>
      </c>
      <c r="C154" s="8">
        <v>10</v>
      </c>
      <c r="D154" s="8">
        <v>1</v>
      </c>
      <c r="E154" s="8">
        <v>25</v>
      </c>
      <c r="F154" s="9">
        <v>1</v>
      </c>
      <c r="G154" s="10">
        <v>44811.363726851851</v>
      </c>
      <c r="H154" s="10">
        <v>44811.486574074072</v>
      </c>
      <c r="I154" s="50">
        <v>2.95</v>
      </c>
      <c r="J154" s="9">
        <v>30</v>
      </c>
      <c r="K154" s="9" t="s">
        <v>4</v>
      </c>
      <c r="L154" s="8">
        <v>7308</v>
      </c>
      <c r="M154" s="8" t="s">
        <v>50</v>
      </c>
      <c r="N154" s="8" t="s">
        <v>51</v>
      </c>
      <c r="O154" s="8">
        <v>313772.533</v>
      </c>
      <c r="P154" s="12">
        <v>6136140.2779999999</v>
      </c>
      <c r="Q154" s="27" t="s">
        <v>1149</v>
      </c>
    </row>
    <row r="155" spans="2:17">
      <c r="B155" s="8">
        <v>202201796</v>
      </c>
      <c r="C155" s="8">
        <v>10</v>
      </c>
      <c r="D155" s="8">
        <v>0</v>
      </c>
      <c r="E155" s="8">
        <v>0</v>
      </c>
      <c r="F155" s="9">
        <v>27</v>
      </c>
      <c r="G155" s="10">
        <v>44873.776805555557</v>
      </c>
      <c r="H155" s="10">
        <v>44873.918506944443</v>
      </c>
      <c r="I155" s="50">
        <v>3.4</v>
      </c>
      <c r="J155" s="9">
        <v>30</v>
      </c>
      <c r="K155" s="9" t="s">
        <v>4</v>
      </c>
      <c r="L155" s="8">
        <v>7308</v>
      </c>
      <c r="M155" s="8" t="s">
        <v>50</v>
      </c>
      <c r="N155" s="8" t="s">
        <v>275</v>
      </c>
      <c r="O155" s="8">
        <v>313797.28000000003</v>
      </c>
      <c r="P155" s="12">
        <v>6137865.7960000001</v>
      </c>
      <c r="Q155" s="27" t="s">
        <v>1169</v>
      </c>
    </row>
    <row r="156" spans="2:17">
      <c r="B156" s="8">
        <v>202202002</v>
      </c>
      <c r="C156" s="8">
        <v>10</v>
      </c>
      <c r="D156" s="8">
        <v>160</v>
      </c>
      <c r="E156" s="8">
        <v>9201</v>
      </c>
      <c r="F156" s="9">
        <v>2013</v>
      </c>
      <c r="G156" s="10">
        <v>44916.646458333336</v>
      </c>
      <c r="H156" s="10">
        <v>44916.680613425924</v>
      </c>
      <c r="I156" s="50">
        <v>0.82</v>
      </c>
      <c r="J156" s="9">
        <v>30</v>
      </c>
      <c r="K156" s="9" t="s">
        <v>4</v>
      </c>
      <c r="L156" s="8">
        <v>7308</v>
      </c>
      <c r="M156" s="8" t="s">
        <v>50</v>
      </c>
      <c r="N156" s="8" t="s">
        <v>51</v>
      </c>
      <c r="O156" s="8">
        <v>306889.62295175</v>
      </c>
      <c r="P156" s="12">
        <v>6141379.1351304101</v>
      </c>
      <c r="Q156" s="27" t="s">
        <v>1187</v>
      </c>
    </row>
    <row r="157" spans="2:17">
      <c r="B157" s="8">
        <v>202202002</v>
      </c>
      <c r="C157" s="8">
        <v>10</v>
      </c>
      <c r="D157" s="8">
        <v>20</v>
      </c>
      <c r="E157" s="8">
        <v>725</v>
      </c>
      <c r="F157" s="9">
        <v>286</v>
      </c>
      <c r="G157" s="10">
        <v>44916.683287037034</v>
      </c>
      <c r="H157" s="10">
        <v>44916.690532407411</v>
      </c>
      <c r="I157" s="50">
        <v>0.17</v>
      </c>
      <c r="J157" s="9">
        <v>30</v>
      </c>
      <c r="K157" s="9" t="s">
        <v>4</v>
      </c>
      <c r="L157" s="8">
        <v>7308</v>
      </c>
      <c r="M157" s="8" t="s">
        <v>50</v>
      </c>
      <c r="N157" s="8" t="s">
        <v>51</v>
      </c>
      <c r="O157" s="8">
        <v>312544.08500000002</v>
      </c>
      <c r="P157" s="12">
        <v>6135530.3689999999</v>
      </c>
      <c r="Q157" s="27" t="s">
        <v>1187</v>
      </c>
    </row>
    <row r="158" spans="2:17">
      <c r="B158" s="8">
        <v>202300504</v>
      </c>
      <c r="C158" s="8">
        <v>10</v>
      </c>
      <c r="D158" s="8">
        <v>9</v>
      </c>
      <c r="E158" s="8">
        <v>525</v>
      </c>
      <c r="F158" s="9">
        <v>40</v>
      </c>
      <c r="G158" s="10">
        <v>45041.579375000001</v>
      </c>
      <c r="H158" s="10">
        <v>45041.656435185185</v>
      </c>
      <c r="I158" s="50">
        <v>1.85</v>
      </c>
      <c r="J158" s="9">
        <v>30</v>
      </c>
      <c r="K158" s="9" t="s">
        <v>4</v>
      </c>
      <c r="L158" s="8">
        <v>7308</v>
      </c>
      <c r="M158" s="8" t="s">
        <v>50</v>
      </c>
      <c r="N158" s="8" t="s">
        <v>51</v>
      </c>
      <c r="O158" s="8"/>
      <c r="P158" s="12"/>
      <c r="Q158" s="27" t="s">
        <v>1234</v>
      </c>
    </row>
    <row r="159" spans="2:17">
      <c r="B159" s="8">
        <v>202301764</v>
      </c>
      <c r="C159" s="8">
        <v>10</v>
      </c>
      <c r="D159" s="8">
        <v>8</v>
      </c>
      <c r="E159" s="8">
        <v>175</v>
      </c>
      <c r="F159" s="9">
        <v>92</v>
      </c>
      <c r="G159" s="10">
        <v>45210.662604166668</v>
      </c>
      <c r="H159" s="10">
        <v>45210.696284722224</v>
      </c>
      <c r="I159" s="50">
        <v>0.81</v>
      </c>
      <c r="J159" s="9">
        <v>30</v>
      </c>
      <c r="K159" s="9" t="s">
        <v>4</v>
      </c>
      <c r="L159" s="8">
        <v>7308</v>
      </c>
      <c r="M159" s="8" t="s">
        <v>50</v>
      </c>
      <c r="N159" s="8" t="s">
        <v>51</v>
      </c>
      <c r="O159" s="8"/>
      <c r="P159" s="12"/>
      <c r="Q159" s="27" t="s">
        <v>1347</v>
      </c>
    </row>
    <row r="160" spans="2:17">
      <c r="B160" s="8">
        <v>202400545</v>
      </c>
      <c r="C160" s="8">
        <v>10</v>
      </c>
      <c r="D160" s="8">
        <v>20</v>
      </c>
      <c r="E160" s="8">
        <v>2765</v>
      </c>
      <c r="F160" s="9">
        <v>321</v>
      </c>
      <c r="G160" s="10">
        <v>45406.254004629627</v>
      </c>
      <c r="H160" s="10">
        <v>45406.347488425927</v>
      </c>
      <c r="I160" s="50">
        <v>2.2400000000000002</v>
      </c>
      <c r="J160" s="9">
        <v>30</v>
      </c>
      <c r="K160" s="9" t="s">
        <v>4</v>
      </c>
      <c r="L160" s="8">
        <v>7308</v>
      </c>
      <c r="M160" s="8" t="s">
        <v>50</v>
      </c>
      <c r="N160" s="8" t="s">
        <v>51</v>
      </c>
      <c r="O160" s="8"/>
      <c r="P160" s="12"/>
      <c r="Q160" s="27" t="s">
        <v>1409</v>
      </c>
    </row>
    <row r="161" spans="2:17">
      <c r="B161" s="8">
        <v>202400888</v>
      </c>
      <c r="C161" s="8">
        <v>10</v>
      </c>
      <c r="D161" s="8">
        <v>0</v>
      </c>
      <c r="E161" s="8">
        <v>0</v>
      </c>
      <c r="F161" s="9">
        <v>36</v>
      </c>
      <c r="G161" s="10">
        <v>45452.749930555554</v>
      </c>
      <c r="H161" s="10">
        <v>45452.834664351853</v>
      </c>
      <c r="I161" s="50">
        <v>2.0299999999999998</v>
      </c>
      <c r="J161" s="9">
        <v>30</v>
      </c>
      <c r="K161" s="9" t="s">
        <v>4</v>
      </c>
      <c r="L161" s="8">
        <v>7308</v>
      </c>
      <c r="M161" s="8" t="s">
        <v>50</v>
      </c>
      <c r="N161" s="8" t="s">
        <v>275</v>
      </c>
      <c r="O161" s="8"/>
      <c r="P161" s="12"/>
      <c r="Q161" s="27" t="s">
        <v>1440</v>
      </c>
    </row>
    <row r="162" spans="2:17">
      <c r="B162" s="8">
        <v>202400924</v>
      </c>
      <c r="C162" s="8">
        <v>10</v>
      </c>
      <c r="D162" s="8">
        <v>0</v>
      </c>
      <c r="E162" s="8">
        <v>0</v>
      </c>
      <c r="F162" s="9">
        <v>30</v>
      </c>
      <c r="G162" s="10">
        <v>45456.385231481479</v>
      </c>
      <c r="H162" s="10">
        <v>45456.474363425928</v>
      </c>
      <c r="I162" s="50">
        <v>2.14</v>
      </c>
      <c r="J162" s="9">
        <v>30</v>
      </c>
      <c r="K162" s="9" t="s">
        <v>4</v>
      </c>
      <c r="L162" s="8">
        <v>7308</v>
      </c>
      <c r="M162" s="8" t="s">
        <v>50</v>
      </c>
      <c r="N162" s="8" t="s">
        <v>275</v>
      </c>
      <c r="O162" s="8"/>
      <c r="P162" s="12"/>
      <c r="Q162" s="27" t="s">
        <v>1446</v>
      </c>
    </row>
    <row r="163" spans="2:17">
      <c r="B163" s="8">
        <v>202500093</v>
      </c>
      <c r="C163" s="8">
        <v>10</v>
      </c>
      <c r="D163" s="8">
        <v>1</v>
      </c>
      <c r="E163" s="8">
        <v>15</v>
      </c>
      <c r="F163" s="9">
        <v>27</v>
      </c>
      <c r="G163" s="10">
        <v>45677.786956018521</v>
      </c>
      <c r="H163" s="10">
        <v>45677.951608796298</v>
      </c>
      <c r="I163" s="50">
        <v>3.95</v>
      </c>
      <c r="J163" s="9">
        <v>30</v>
      </c>
      <c r="K163" s="9" t="s">
        <v>4</v>
      </c>
      <c r="L163" s="8">
        <v>7308</v>
      </c>
      <c r="M163" s="8" t="s">
        <v>50</v>
      </c>
      <c r="N163" s="8" t="s">
        <v>51</v>
      </c>
      <c r="O163" s="8"/>
      <c r="P163" s="12"/>
      <c r="Q163" s="27" t="s">
        <v>1565</v>
      </c>
    </row>
    <row r="164" spans="2:17">
      <c r="B164" s="8">
        <v>202500748</v>
      </c>
      <c r="C164" s="8">
        <v>10</v>
      </c>
      <c r="D164" s="8">
        <v>17</v>
      </c>
      <c r="E164" s="8">
        <v>2630</v>
      </c>
      <c r="F164" s="9">
        <v>274</v>
      </c>
      <c r="G164" s="10">
        <v>45823.697418981479</v>
      </c>
      <c r="H164" s="10">
        <v>45823.707615740743</v>
      </c>
      <c r="I164" s="50">
        <v>0.24</v>
      </c>
      <c r="J164" s="9">
        <v>30</v>
      </c>
      <c r="K164" s="9" t="s">
        <v>4</v>
      </c>
      <c r="L164" s="8">
        <v>7308</v>
      </c>
      <c r="M164" s="8" t="s">
        <v>50</v>
      </c>
      <c r="N164" s="8" t="s">
        <v>51</v>
      </c>
      <c r="O164" s="8"/>
      <c r="P164" s="12"/>
      <c r="Q164" s="27" t="s">
        <v>1611</v>
      </c>
    </row>
    <row r="165" spans="2:17">
      <c r="B165" s="8">
        <v>202501192</v>
      </c>
      <c r="C165" s="8">
        <v>10</v>
      </c>
      <c r="D165" s="8">
        <v>0</v>
      </c>
      <c r="E165" s="8">
        <v>0</v>
      </c>
      <c r="F165" s="9">
        <v>28</v>
      </c>
      <c r="G165" s="10">
        <v>45922.379155092596</v>
      </c>
      <c r="H165" s="10">
        <v>45922.500023148146</v>
      </c>
      <c r="I165" s="50">
        <v>2.9</v>
      </c>
      <c r="J165" s="9">
        <v>30</v>
      </c>
      <c r="K165" s="9" t="s">
        <v>4</v>
      </c>
      <c r="L165" s="8">
        <v>7308</v>
      </c>
      <c r="M165" s="8" t="s">
        <v>50</v>
      </c>
      <c r="N165" s="8" t="s">
        <v>275</v>
      </c>
      <c r="O165" s="8"/>
      <c r="P165" s="12"/>
      <c r="Q165" s="27" t="s">
        <v>1634</v>
      </c>
    </row>
  </sheetData>
  <sortState xmlns:xlrd2="http://schemas.microsoft.com/office/spreadsheetml/2017/richdata2" ref="B4:Q165">
    <sortCondition ref="K4:K165"/>
  </sortState>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2F563-0ABE-43DA-999B-5A7EB7488705}">
  <dimension ref="C3:AI49"/>
  <sheetViews>
    <sheetView topLeftCell="L1" workbookViewId="0">
      <selection activeCell="AH13" sqref="AH13"/>
    </sheetView>
  </sheetViews>
  <sheetFormatPr defaultColWidth="9.140625" defaultRowHeight="15"/>
  <cols>
    <col min="3" max="3" width="16.28515625" customWidth="1"/>
    <col min="8" max="8" width="17.42578125" customWidth="1"/>
    <col min="9" max="9" width="20.42578125" customWidth="1"/>
    <col min="34" max="34" width="16.42578125" customWidth="1"/>
    <col min="35" max="35" width="15.7109375" customWidth="1"/>
  </cols>
  <sheetData>
    <row r="3" spans="3:35">
      <c r="C3" s="45" t="s">
        <v>32</v>
      </c>
      <c r="D3" s="45" t="s">
        <v>20</v>
      </c>
      <c r="E3" s="45" t="s">
        <v>33</v>
      </c>
      <c r="F3" s="45" t="s">
        <v>34</v>
      </c>
      <c r="G3" s="46" t="s">
        <v>35</v>
      </c>
      <c r="H3" s="45" t="s">
        <v>36</v>
      </c>
      <c r="I3" s="45" t="s">
        <v>37</v>
      </c>
      <c r="J3" s="46" t="s">
        <v>38</v>
      </c>
      <c r="K3" s="46" t="s">
        <v>39</v>
      </c>
      <c r="L3" s="46" t="s">
        <v>40</v>
      </c>
      <c r="M3" s="46" t="s">
        <v>41</v>
      </c>
      <c r="N3" s="45" t="s">
        <v>42</v>
      </c>
      <c r="O3" s="45" t="s">
        <v>43</v>
      </c>
      <c r="P3" s="45" t="s">
        <v>44</v>
      </c>
      <c r="Q3" s="47" t="s">
        <v>45</v>
      </c>
      <c r="R3" s="48" t="s">
        <v>46</v>
      </c>
    </row>
    <row r="4" spans="3:35">
      <c r="C4" s="8">
        <v>202501518</v>
      </c>
      <c r="D4" s="8">
        <v>11</v>
      </c>
      <c r="E4" s="8">
        <v>225</v>
      </c>
      <c r="F4" s="8">
        <v>22620.5</v>
      </c>
      <c r="G4" s="9">
        <v>3197</v>
      </c>
      <c r="H4" s="10">
        <v>45998.764837962961</v>
      </c>
      <c r="I4" s="10">
        <v>45998.787685185183</v>
      </c>
      <c r="J4" s="11">
        <v>0.55000000000000004</v>
      </c>
      <c r="K4" s="9">
        <v>32</v>
      </c>
      <c r="L4" s="9" t="s">
        <v>2</v>
      </c>
      <c r="M4" s="8">
        <v>7301</v>
      </c>
      <c r="N4" s="8" t="s">
        <v>53</v>
      </c>
      <c r="O4" s="8" t="s">
        <v>51</v>
      </c>
      <c r="P4" s="8"/>
      <c r="Q4" s="12"/>
      <c r="R4" s="27" t="s">
        <v>1653</v>
      </c>
    </row>
    <row r="5" spans="3:35">
      <c r="C5" s="8">
        <v>202500182</v>
      </c>
      <c r="D5" s="8">
        <v>11</v>
      </c>
      <c r="E5" s="8">
        <v>41</v>
      </c>
      <c r="F5" s="8">
        <v>3865</v>
      </c>
      <c r="G5" s="9">
        <v>741</v>
      </c>
      <c r="H5" s="10">
        <v>45700.736701388887</v>
      </c>
      <c r="I5" s="10">
        <v>45700.741909722223</v>
      </c>
      <c r="J5" s="11">
        <v>0.13</v>
      </c>
      <c r="K5" s="9">
        <v>4</v>
      </c>
      <c r="L5" s="9" t="s">
        <v>3</v>
      </c>
      <c r="M5" s="8">
        <v>7301</v>
      </c>
      <c r="N5" s="8" t="s">
        <v>53</v>
      </c>
      <c r="O5" s="8" t="s">
        <v>51</v>
      </c>
      <c r="P5" s="8"/>
      <c r="Q5" s="12"/>
      <c r="R5" s="27" t="s">
        <v>1573</v>
      </c>
      <c r="AG5" s="52" t="s">
        <v>3065</v>
      </c>
      <c r="AH5" s="52" t="s">
        <v>1877</v>
      </c>
      <c r="AI5" s="52" t="s">
        <v>6042</v>
      </c>
    </row>
    <row r="6" spans="3:35">
      <c r="C6" s="8">
        <v>202500182</v>
      </c>
      <c r="D6" s="8">
        <v>11</v>
      </c>
      <c r="E6" s="8">
        <v>25</v>
      </c>
      <c r="F6" s="8">
        <v>1060</v>
      </c>
      <c r="G6" s="9">
        <v>307</v>
      </c>
      <c r="H6" s="10">
        <v>45700.736701388887</v>
      </c>
      <c r="I6" s="10">
        <v>45700.760671296295</v>
      </c>
      <c r="J6" s="11">
        <v>0.57999999999999996</v>
      </c>
      <c r="K6" s="9">
        <v>4</v>
      </c>
      <c r="L6" s="9" t="s">
        <v>3</v>
      </c>
      <c r="M6" s="8">
        <v>7301</v>
      </c>
      <c r="N6" s="8" t="s">
        <v>53</v>
      </c>
      <c r="O6" s="8" t="s">
        <v>51</v>
      </c>
      <c r="P6" s="8"/>
      <c r="Q6" s="12"/>
      <c r="R6" s="27" t="s">
        <v>1573</v>
      </c>
      <c r="AG6" s="52" t="s">
        <v>1880</v>
      </c>
      <c r="AH6" s="52">
        <f>COUNTA(L5:L36)</f>
        <v>32</v>
      </c>
      <c r="AI6" s="53">
        <f>SUM(J37:J49)</f>
        <v>23.659999999999997</v>
      </c>
    </row>
    <row r="7" spans="3:35">
      <c r="C7" s="8">
        <v>202500182</v>
      </c>
      <c r="D7" s="8">
        <v>11</v>
      </c>
      <c r="E7" s="8">
        <v>10</v>
      </c>
      <c r="F7" s="8">
        <v>415</v>
      </c>
      <c r="G7" s="9">
        <v>272</v>
      </c>
      <c r="H7" s="10">
        <v>45700.736701388887</v>
      </c>
      <c r="I7" s="10">
        <v>45700.899155092593</v>
      </c>
      <c r="J7" s="11">
        <v>3.9</v>
      </c>
      <c r="K7" s="9">
        <v>4</v>
      </c>
      <c r="L7" s="9" t="s">
        <v>3</v>
      </c>
      <c r="M7" s="8">
        <v>7301</v>
      </c>
      <c r="N7" s="8" t="s">
        <v>53</v>
      </c>
      <c r="O7" s="8" t="s">
        <v>51</v>
      </c>
      <c r="P7" s="8"/>
      <c r="Q7" s="12"/>
      <c r="R7" s="27" t="s">
        <v>1573</v>
      </c>
      <c r="AG7" s="52" t="s">
        <v>1879</v>
      </c>
      <c r="AH7" s="52">
        <v>1</v>
      </c>
      <c r="AI7" s="52" t="s">
        <v>6043</v>
      </c>
    </row>
    <row r="8" spans="3:35">
      <c r="C8" s="8">
        <v>202501514</v>
      </c>
      <c r="D8" s="8">
        <v>11</v>
      </c>
      <c r="E8" s="8">
        <v>143</v>
      </c>
      <c r="F8" s="8">
        <v>14825.5</v>
      </c>
      <c r="G8" s="9">
        <v>1792</v>
      </c>
      <c r="H8" s="10">
        <v>45997.642361111109</v>
      </c>
      <c r="I8" s="10">
        <v>45997.712789351855</v>
      </c>
      <c r="J8" s="11">
        <v>1.69</v>
      </c>
      <c r="K8" s="9">
        <v>18</v>
      </c>
      <c r="L8" s="9" t="s">
        <v>3</v>
      </c>
      <c r="M8" s="8">
        <v>7301</v>
      </c>
      <c r="N8" s="8" t="s">
        <v>53</v>
      </c>
      <c r="O8" s="8" t="s">
        <v>51</v>
      </c>
      <c r="P8" s="8"/>
      <c r="Q8" s="12"/>
      <c r="R8" s="27" t="s">
        <v>1652</v>
      </c>
      <c r="AG8" s="52" t="s">
        <v>3</v>
      </c>
      <c r="AH8" s="52">
        <f>COUNTA(L37:L49)</f>
        <v>13</v>
      </c>
      <c r="AI8" s="53">
        <f>SUM(J5:J36)</f>
        <v>101</v>
      </c>
    </row>
    <row r="9" spans="3:35">
      <c r="C9" s="8">
        <v>202501514</v>
      </c>
      <c r="D9" s="8">
        <v>11</v>
      </c>
      <c r="E9" s="8">
        <v>76</v>
      </c>
      <c r="F9" s="8">
        <v>5340</v>
      </c>
      <c r="G9" s="9">
        <v>1335</v>
      </c>
      <c r="H9" s="10">
        <v>45997.642361111109</v>
      </c>
      <c r="I9" s="10">
        <v>45997.742511574077</v>
      </c>
      <c r="J9" s="11">
        <v>2.4</v>
      </c>
      <c r="K9" s="9">
        <v>18</v>
      </c>
      <c r="L9" s="9" t="s">
        <v>3</v>
      </c>
      <c r="M9" s="8">
        <v>7301</v>
      </c>
      <c r="N9" s="8" t="s">
        <v>53</v>
      </c>
      <c r="O9" s="8" t="s">
        <v>51</v>
      </c>
      <c r="P9" s="8"/>
      <c r="Q9" s="12"/>
      <c r="R9" s="27" t="s">
        <v>1652</v>
      </c>
    </row>
    <row r="10" spans="3:35">
      <c r="C10" s="8">
        <v>202501514</v>
      </c>
      <c r="D10" s="8">
        <v>11</v>
      </c>
      <c r="E10" s="8">
        <v>6</v>
      </c>
      <c r="F10" s="8">
        <v>2455</v>
      </c>
      <c r="G10" s="9">
        <v>70</v>
      </c>
      <c r="H10" s="10">
        <v>45997.642361111109</v>
      </c>
      <c r="I10" s="10">
        <v>45997.869444444441</v>
      </c>
      <c r="J10" s="11">
        <v>5.45</v>
      </c>
      <c r="K10" s="9">
        <v>18</v>
      </c>
      <c r="L10" s="9" t="s">
        <v>3</v>
      </c>
      <c r="M10" s="8">
        <v>7301</v>
      </c>
      <c r="N10" s="8" t="s">
        <v>53</v>
      </c>
      <c r="O10" s="8" t="s">
        <v>51</v>
      </c>
      <c r="P10" s="8"/>
      <c r="Q10" s="12"/>
      <c r="R10" s="27" t="s">
        <v>1652</v>
      </c>
    </row>
    <row r="11" spans="3:35">
      <c r="C11" s="8">
        <v>202501514</v>
      </c>
      <c r="D11" s="8">
        <v>11</v>
      </c>
      <c r="E11" s="8">
        <v>118</v>
      </c>
      <c r="F11" s="8">
        <v>11260.5</v>
      </c>
      <c r="G11" s="9">
        <v>1459</v>
      </c>
      <c r="H11" s="10">
        <v>45997.642361111109</v>
      </c>
      <c r="I11" s="10">
        <v>45997.748495370368</v>
      </c>
      <c r="J11" s="11">
        <v>2.5499999999999998</v>
      </c>
      <c r="K11" s="9">
        <v>18</v>
      </c>
      <c r="L11" s="9" t="s">
        <v>3</v>
      </c>
      <c r="M11" s="8">
        <v>7301</v>
      </c>
      <c r="N11" s="8" t="s">
        <v>53</v>
      </c>
      <c r="O11" s="8" t="s">
        <v>51</v>
      </c>
      <c r="P11" s="8"/>
      <c r="Q11" s="12"/>
      <c r="R11" s="27" t="s">
        <v>1652</v>
      </c>
    </row>
    <row r="12" spans="3:35">
      <c r="C12" s="8">
        <v>202501514</v>
      </c>
      <c r="D12" s="8">
        <v>11</v>
      </c>
      <c r="E12" s="8">
        <v>178</v>
      </c>
      <c r="F12" s="8">
        <v>8672.5</v>
      </c>
      <c r="G12" s="9">
        <v>1931</v>
      </c>
      <c r="H12" s="10">
        <v>45997.642361111109</v>
      </c>
      <c r="I12" s="10">
        <v>45997.757615740738</v>
      </c>
      <c r="J12" s="11">
        <v>2.77</v>
      </c>
      <c r="K12" s="9">
        <v>18</v>
      </c>
      <c r="L12" s="9" t="s">
        <v>3</v>
      </c>
      <c r="M12" s="8">
        <v>7301</v>
      </c>
      <c r="N12" s="8" t="s">
        <v>53</v>
      </c>
      <c r="O12" s="8" t="s">
        <v>51</v>
      </c>
      <c r="P12" s="8"/>
      <c r="Q12" s="12"/>
      <c r="R12" s="27" t="s">
        <v>1652</v>
      </c>
    </row>
    <row r="13" spans="3:35">
      <c r="C13" s="8">
        <v>202501514</v>
      </c>
      <c r="D13" s="8">
        <v>11</v>
      </c>
      <c r="E13" s="8">
        <v>7</v>
      </c>
      <c r="F13" s="8">
        <v>435</v>
      </c>
      <c r="G13" s="9">
        <v>40</v>
      </c>
      <c r="H13" s="10">
        <v>45997.642361111109</v>
      </c>
      <c r="I13" s="10">
        <v>45997.789988425924</v>
      </c>
      <c r="J13" s="11">
        <v>3.54</v>
      </c>
      <c r="K13" s="9">
        <v>18</v>
      </c>
      <c r="L13" s="9" t="s">
        <v>3</v>
      </c>
      <c r="M13" s="8">
        <v>7301</v>
      </c>
      <c r="N13" s="8" t="s">
        <v>53</v>
      </c>
      <c r="O13" s="8" t="s">
        <v>51</v>
      </c>
      <c r="P13" s="8"/>
      <c r="Q13" s="12"/>
      <c r="R13" s="27" t="s">
        <v>1652</v>
      </c>
    </row>
    <row r="14" spans="3:35">
      <c r="C14" s="8">
        <v>202501514</v>
      </c>
      <c r="D14" s="8">
        <v>11</v>
      </c>
      <c r="E14" s="8">
        <v>94</v>
      </c>
      <c r="F14" s="8">
        <v>5486</v>
      </c>
      <c r="G14" s="9">
        <v>1305</v>
      </c>
      <c r="H14" s="10">
        <v>45997.642361111109</v>
      </c>
      <c r="I14" s="10">
        <v>45997.666967592595</v>
      </c>
      <c r="J14" s="11">
        <v>0.59</v>
      </c>
      <c r="K14" s="9">
        <v>18</v>
      </c>
      <c r="L14" s="9" t="s">
        <v>3</v>
      </c>
      <c r="M14" s="8">
        <v>7301</v>
      </c>
      <c r="N14" s="8" t="s">
        <v>53</v>
      </c>
      <c r="O14" s="8" t="s">
        <v>51</v>
      </c>
      <c r="P14" s="8"/>
      <c r="Q14" s="12"/>
      <c r="R14" s="27" t="s">
        <v>1652</v>
      </c>
    </row>
    <row r="15" spans="3:35">
      <c r="C15" s="8">
        <v>202501514</v>
      </c>
      <c r="D15" s="8">
        <v>11</v>
      </c>
      <c r="E15" s="8">
        <v>4</v>
      </c>
      <c r="F15" s="8">
        <v>130</v>
      </c>
      <c r="G15" s="9">
        <v>34</v>
      </c>
      <c r="H15" s="10">
        <v>45997.790925925925</v>
      </c>
      <c r="I15" s="10">
        <v>45997.867361111108</v>
      </c>
      <c r="J15" s="11">
        <v>1.83</v>
      </c>
      <c r="K15" s="9">
        <v>18</v>
      </c>
      <c r="L15" s="9" t="s">
        <v>3</v>
      </c>
      <c r="M15" s="8">
        <v>7301</v>
      </c>
      <c r="N15" s="8" t="s">
        <v>53</v>
      </c>
      <c r="O15" s="8" t="s">
        <v>51</v>
      </c>
      <c r="P15" s="8"/>
      <c r="Q15" s="12"/>
      <c r="R15" s="27" t="s">
        <v>1652</v>
      </c>
    </row>
    <row r="16" spans="3:35">
      <c r="C16" s="8">
        <v>202501514</v>
      </c>
      <c r="D16" s="8">
        <v>11</v>
      </c>
      <c r="E16" s="8">
        <v>37</v>
      </c>
      <c r="F16" s="8">
        <v>2224.5</v>
      </c>
      <c r="G16" s="9">
        <v>339</v>
      </c>
      <c r="H16" s="10">
        <v>45997.642361111109</v>
      </c>
      <c r="I16" s="10">
        <v>45997.757615740738</v>
      </c>
      <c r="J16" s="11">
        <v>2.77</v>
      </c>
      <c r="K16" s="9">
        <v>18</v>
      </c>
      <c r="L16" s="9" t="s">
        <v>3</v>
      </c>
      <c r="M16" s="8">
        <v>7304</v>
      </c>
      <c r="N16" s="8" t="s">
        <v>92</v>
      </c>
      <c r="O16" s="8" t="s">
        <v>51</v>
      </c>
      <c r="P16" s="8"/>
      <c r="Q16" s="12"/>
      <c r="R16" s="27" t="s">
        <v>1652</v>
      </c>
    </row>
    <row r="17" spans="3:18">
      <c r="C17" s="8">
        <v>202402075</v>
      </c>
      <c r="D17" s="8">
        <v>11</v>
      </c>
      <c r="E17" s="8">
        <v>72</v>
      </c>
      <c r="F17" s="8">
        <v>3772.5</v>
      </c>
      <c r="G17" s="9">
        <v>311</v>
      </c>
      <c r="H17" s="10">
        <v>45646.708333333336</v>
      </c>
      <c r="I17" s="10">
        <v>45646.734560185185</v>
      </c>
      <c r="J17" s="11">
        <v>0.63</v>
      </c>
      <c r="K17" s="9">
        <v>20</v>
      </c>
      <c r="L17" s="9" t="s">
        <v>3</v>
      </c>
      <c r="M17" s="8">
        <v>7301</v>
      </c>
      <c r="N17" s="8" t="s">
        <v>53</v>
      </c>
      <c r="O17" s="8" t="s">
        <v>51</v>
      </c>
      <c r="P17" s="8"/>
      <c r="Q17" s="12"/>
      <c r="R17" s="27" t="s">
        <v>1552</v>
      </c>
    </row>
    <row r="18" spans="3:18">
      <c r="C18" s="8">
        <v>202402075</v>
      </c>
      <c r="D18" s="8">
        <v>11</v>
      </c>
      <c r="E18" s="8">
        <v>43</v>
      </c>
      <c r="F18" s="8">
        <v>4123</v>
      </c>
      <c r="G18" s="9">
        <v>1239</v>
      </c>
      <c r="H18" s="10">
        <v>45646.708333333336</v>
      </c>
      <c r="I18" s="10">
        <v>45646.940868055557</v>
      </c>
      <c r="J18" s="11">
        <v>5.58</v>
      </c>
      <c r="K18" s="9">
        <v>20</v>
      </c>
      <c r="L18" s="9" t="s">
        <v>3</v>
      </c>
      <c r="M18" s="8">
        <v>7301</v>
      </c>
      <c r="N18" s="8" t="s">
        <v>53</v>
      </c>
      <c r="O18" s="8" t="s">
        <v>51</v>
      </c>
      <c r="P18" s="8"/>
      <c r="Q18" s="12"/>
      <c r="R18" s="27" t="s">
        <v>1552</v>
      </c>
    </row>
    <row r="19" spans="3:18">
      <c r="C19" s="8">
        <v>202500029</v>
      </c>
      <c r="D19" s="8">
        <v>11</v>
      </c>
      <c r="E19" s="8">
        <v>41</v>
      </c>
      <c r="F19" s="8">
        <v>3865</v>
      </c>
      <c r="G19" s="9">
        <v>739</v>
      </c>
      <c r="H19" s="10">
        <v>45663.430636574078</v>
      </c>
      <c r="I19" s="10">
        <v>45663.447199074071</v>
      </c>
      <c r="J19" s="11">
        <v>0.4</v>
      </c>
      <c r="K19" s="9">
        <v>20</v>
      </c>
      <c r="L19" s="9" t="s">
        <v>3</v>
      </c>
      <c r="M19" s="8">
        <v>7301</v>
      </c>
      <c r="N19" s="8" t="s">
        <v>53</v>
      </c>
      <c r="O19" s="8" t="s">
        <v>51</v>
      </c>
      <c r="P19" s="8"/>
      <c r="Q19" s="12"/>
      <c r="R19" s="27" t="s">
        <v>1556</v>
      </c>
    </row>
    <row r="20" spans="3:18">
      <c r="C20" s="8">
        <v>202500029</v>
      </c>
      <c r="D20" s="8">
        <v>11</v>
      </c>
      <c r="E20" s="8">
        <v>25</v>
      </c>
      <c r="F20" s="8">
        <v>1060</v>
      </c>
      <c r="G20" s="9">
        <v>303</v>
      </c>
      <c r="H20" s="10">
        <v>45663.430636574078</v>
      </c>
      <c r="I20" s="10">
        <v>45663.456273148149</v>
      </c>
      <c r="J20" s="11">
        <v>0.62</v>
      </c>
      <c r="K20" s="9">
        <v>20</v>
      </c>
      <c r="L20" s="9" t="s">
        <v>3</v>
      </c>
      <c r="M20" s="8">
        <v>7301</v>
      </c>
      <c r="N20" s="8" t="s">
        <v>53</v>
      </c>
      <c r="O20" s="8" t="s">
        <v>51</v>
      </c>
      <c r="P20" s="8"/>
      <c r="Q20" s="12"/>
      <c r="R20" s="27" t="s">
        <v>1556</v>
      </c>
    </row>
    <row r="21" spans="3:18">
      <c r="C21" s="8">
        <v>202500029</v>
      </c>
      <c r="D21" s="8">
        <v>11</v>
      </c>
      <c r="E21" s="8">
        <v>10</v>
      </c>
      <c r="F21" s="8">
        <v>415</v>
      </c>
      <c r="G21" s="9">
        <v>272</v>
      </c>
      <c r="H21" s="10">
        <v>45663.430636574078</v>
      </c>
      <c r="I21" s="10">
        <v>45663.73978009259</v>
      </c>
      <c r="J21" s="11">
        <v>7.42</v>
      </c>
      <c r="K21" s="9">
        <v>20</v>
      </c>
      <c r="L21" s="9" t="s">
        <v>3</v>
      </c>
      <c r="M21" s="8">
        <v>7301</v>
      </c>
      <c r="N21" s="8" t="s">
        <v>53</v>
      </c>
      <c r="O21" s="8" t="s">
        <v>51</v>
      </c>
      <c r="P21" s="8"/>
      <c r="Q21" s="12"/>
      <c r="R21" s="27" t="s">
        <v>1556</v>
      </c>
    </row>
    <row r="22" spans="3:18">
      <c r="C22" s="8">
        <v>202500292</v>
      </c>
      <c r="D22" s="8">
        <v>11</v>
      </c>
      <c r="E22" s="8">
        <v>0</v>
      </c>
      <c r="F22" s="8">
        <v>0</v>
      </c>
      <c r="G22" s="9">
        <v>90</v>
      </c>
      <c r="H22" s="10">
        <v>45726.539583333331</v>
      </c>
      <c r="I22" s="10">
        <v>45726.681944444441</v>
      </c>
      <c r="J22" s="11">
        <v>3.42</v>
      </c>
      <c r="K22" s="9">
        <v>20</v>
      </c>
      <c r="L22" s="9" t="s">
        <v>3</v>
      </c>
      <c r="M22" s="8">
        <v>7301</v>
      </c>
      <c r="N22" s="8" t="s">
        <v>53</v>
      </c>
      <c r="O22" s="8" t="s">
        <v>275</v>
      </c>
      <c r="P22" s="8"/>
      <c r="Q22" s="12"/>
      <c r="R22" s="27" t="s">
        <v>1588</v>
      </c>
    </row>
    <row r="23" spans="3:18">
      <c r="C23" s="8">
        <v>202500591</v>
      </c>
      <c r="D23" s="8">
        <v>11</v>
      </c>
      <c r="E23" s="8">
        <v>55</v>
      </c>
      <c r="F23" s="8">
        <v>4360</v>
      </c>
      <c r="G23" s="9">
        <v>1079</v>
      </c>
      <c r="H23" s="10">
        <v>45795.764560185184</v>
      </c>
      <c r="I23" s="10">
        <v>45795.782997685186</v>
      </c>
      <c r="J23" s="11">
        <v>0.44</v>
      </c>
      <c r="K23" s="9">
        <v>20</v>
      </c>
      <c r="L23" s="9" t="s">
        <v>3</v>
      </c>
      <c r="M23" s="8">
        <v>7301</v>
      </c>
      <c r="N23" s="8" t="s">
        <v>53</v>
      </c>
      <c r="O23" s="8" t="s">
        <v>51</v>
      </c>
      <c r="P23" s="8"/>
      <c r="Q23" s="12"/>
      <c r="R23" s="27" t="s">
        <v>1599</v>
      </c>
    </row>
    <row r="24" spans="3:18">
      <c r="C24" s="8">
        <v>202500591</v>
      </c>
      <c r="D24" s="8">
        <v>11</v>
      </c>
      <c r="E24" s="8">
        <v>21</v>
      </c>
      <c r="F24" s="8">
        <v>980</v>
      </c>
      <c r="G24" s="9">
        <v>255</v>
      </c>
      <c r="H24" s="10">
        <v>45795.764560185184</v>
      </c>
      <c r="I24" s="10">
        <v>45795.885277777779</v>
      </c>
      <c r="J24" s="11">
        <v>2.9</v>
      </c>
      <c r="K24" s="9">
        <v>20</v>
      </c>
      <c r="L24" s="9" t="s">
        <v>3</v>
      </c>
      <c r="M24" s="8">
        <v>7301</v>
      </c>
      <c r="N24" s="8" t="s">
        <v>53</v>
      </c>
      <c r="O24" s="8" t="s">
        <v>51</v>
      </c>
      <c r="P24" s="8"/>
      <c r="Q24" s="12"/>
      <c r="R24" s="27" t="s">
        <v>1599</v>
      </c>
    </row>
    <row r="25" spans="3:18">
      <c r="C25" s="8">
        <v>202500663</v>
      </c>
      <c r="D25" s="8">
        <v>11</v>
      </c>
      <c r="E25" s="8">
        <v>1</v>
      </c>
      <c r="F25" s="8">
        <v>15</v>
      </c>
      <c r="G25" s="9">
        <v>37</v>
      </c>
      <c r="H25" s="10">
        <v>45809.205740740741</v>
      </c>
      <c r="I25" s="10">
        <v>45809.495173611111</v>
      </c>
      <c r="J25" s="11">
        <v>6.95</v>
      </c>
      <c r="K25" s="9">
        <v>20</v>
      </c>
      <c r="L25" s="9" t="s">
        <v>3</v>
      </c>
      <c r="M25" s="8">
        <v>7301</v>
      </c>
      <c r="N25" s="8" t="s">
        <v>53</v>
      </c>
      <c r="O25" s="8" t="s">
        <v>51</v>
      </c>
      <c r="P25" s="8"/>
      <c r="Q25" s="12"/>
      <c r="R25" s="27" t="s">
        <v>1602</v>
      </c>
    </row>
    <row r="26" spans="3:18">
      <c r="C26" s="8">
        <v>202500663</v>
      </c>
      <c r="D26" s="8">
        <v>11</v>
      </c>
      <c r="E26" s="8">
        <v>24</v>
      </c>
      <c r="F26" s="8">
        <v>1045</v>
      </c>
      <c r="G26" s="9">
        <v>271</v>
      </c>
      <c r="H26" s="10">
        <v>45809.24627314815</v>
      </c>
      <c r="I26" s="10">
        <v>45809.473981481482</v>
      </c>
      <c r="J26" s="11">
        <v>5.47</v>
      </c>
      <c r="K26" s="9">
        <v>20</v>
      </c>
      <c r="L26" s="9" t="s">
        <v>3</v>
      </c>
      <c r="M26" s="8">
        <v>7301</v>
      </c>
      <c r="N26" s="8" t="s">
        <v>53</v>
      </c>
      <c r="O26" s="8" t="s">
        <v>51</v>
      </c>
      <c r="P26" s="8"/>
      <c r="Q26" s="12"/>
      <c r="R26" s="27" t="s">
        <v>1602</v>
      </c>
    </row>
    <row r="27" spans="3:18">
      <c r="C27" s="8">
        <v>202500923</v>
      </c>
      <c r="D27" s="8">
        <v>11</v>
      </c>
      <c r="E27" s="8">
        <v>74</v>
      </c>
      <c r="F27" s="8">
        <v>6673</v>
      </c>
      <c r="G27" s="9">
        <v>1387</v>
      </c>
      <c r="H27" s="10">
        <v>45858.301990740743</v>
      </c>
      <c r="I27" s="10">
        <v>45858.355868055558</v>
      </c>
      <c r="J27" s="11">
        <v>1.29</v>
      </c>
      <c r="K27" s="9">
        <v>20</v>
      </c>
      <c r="L27" s="9" t="s">
        <v>3</v>
      </c>
      <c r="M27" s="8">
        <v>7301</v>
      </c>
      <c r="N27" s="8" t="s">
        <v>53</v>
      </c>
      <c r="O27" s="8" t="s">
        <v>51</v>
      </c>
      <c r="P27" s="8"/>
      <c r="Q27" s="12"/>
      <c r="R27" s="27" t="s">
        <v>1619</v>
      </c>
    </row>
    <row r="28" spans="3:18">
      <c r="C28" s="8">
        <v>202500923</v>
      </c>
      <c r="D28" s="8">
        <v>11</v>
      </c>
      <c r="E28" s="8">
        <v>5</v>
      </c>
      <c r="F28" s="8">
        <v>125</v>
      </c>
      <c r="G28" s="9">
        <v>32</v>
      </c>
      <c r="H28" s="10">
        <v>45858.301990740743</v>
      </c>
      <c r="I28" s="10">
        <v>45858.364224537036</v>
      </c>
      <c r="J28" s="11">
        <v>1.49</v>
      </c>
      <c r="K28" s="9">
        <v>20</v>
      </c>
      <c r="L28" s="9" t="s">
        <v>3</v>
      </c>
      <c r="M28" s="8">
        <v>7301</v>
      </c>
      <c r="N28" s="8" t="s">
        <v>53</v>
      </c>
      <c r="O28" s="8" t="s">
        <v>51</v>
      </c>
      <c r="P28" s="8"/>
      <c r="Q28" s="12"/>
      <c r="R28" s="27" t="s">
        <v>1619</v>
      </c>
    </row>
    <row r="29" spans="3:18">
      <c r="C29" s="8">
        <v>202500923</v>
      </c>
      <c r="D29" s="8">
        <v>11</v>
      </c>
      <c r="E29" s="8">
        <v>39</v>
      </c>
      <c r="F29" s="8">
        <v>1952.5</v>
      </c>
      <c r="G29" s="9">
        <v>158</v>
      </c>
      <c r="H29" s="10">
        <v>45858.301990740743</v>
      </c>
      <c r="I29" s="10">
        <v>45858.675000000003</v>
      </c>
      <c r="J29" s="11">
        <v>8.9499999999999993</v>
      </c>
      <c r="K29" s="9">
        <v>20</v>
      </c>
      <c r="L29" s="9" t="s">
        <v>3</v>
      </c>
      <c r="M29" s="8">
        <v>7301</v>
      </c>
      <c r="N29" s="8" t="s">
        <v>53</v>
      </c>
      <c r="O29" s="8" t="s">
        <v>51</v>
      </c>
      <c r="P29" s="8"/>
      <c r="Q29" s="12"/>
      <c r="R29" s="27" t="s">
        <v>1619</v>
      </c>
    </row>
    <row r="30" spans="3:18">
      <c r="C30" s="8">
        <v>202500923</v>
      </c>
      <c r="D30" s="8">
        <v>11</v>
      </c>
      <c r="E30" s="8">
        <v>5</v>
      </c>
      <c r="F30" s="8">
        <v>125</v>
      </c>
      <c r="G30" s="9">
        <v>32</v>
      </c>
      <c r="H30" s="10">
        <v>45858.67291666667</v>
      </c>
      <c r="I30" s="10">
        <v>45858.675000000003</v>
      </c>
      <c r="J30" s="11">
        <v>0.05</v>
      </c>
      <c r="K30" s="9">
        <v>20</v>
      </c>
      <c r="L30" s="9" t="s">
        <v>3</v>
      </c>
      <c r="M30" s="8">
        <v>7301</v>
      </c>
      <c r="N30" s="8" t="s">
        <v>53</v>
      </c>
      <c r="O30" s="8" t="s">
        <v>51</v>
      </c>
      <c r="P30" s="8"/>
      <c r="Q30" s="12"/>
      <c r="R30" s="27" t="s">
        <v>1619</v>
      </c>
    </row>
    <row r="31" spans="3:18">
      <c r="C31" s="8">
        <v>202500923</v>
      </c>
      <c r="D31" s="8">
        <v>11</v>
      </c>
      <c r="E31" s="8">
        <v>74</v>
      </c>
      <c r="F31" s="8">
        <v>6673</v>
      </c>
      <c r="G31" s="9">
        <v>1387</v>
      </c>
      <c r="H31" s="10">
        <v>45858.673263888886</v>
      </c>
      <c r="I31" s="10">
        <v>45858.675000000003</v>
      </c>
      <c r="J31" s="11">
        <v>0.04</v>
      </c>
      <c r="K31" s="9">
        <v>20</v>
      </c>
      <c r="L31" s="9" t="s">
        <v>3</v>
      </c>
      <c r="M31" s="8">
        <v>7301</v>
      </c>
      <c r="N31" s="8" t="s">
        <v>53</v>
      </c>
      <c r="O31" s="8" t="s">
        <v>51</v>
      </c>
      <c r="P31" s="8"/>
      <c r="Q31" s="12"/>
      <c r="R31" s="27" t="s">
        <v>1619</v>
      </c>
    </row>
    <row r="32" spans="3:18">
      <c r="C32" s="8">
        <v>202501343</v>
      </c>
      <c r="D32" s="8">
        <v>11</v>
      </c>
      <c r="E32" s="8">
        <v>1</v>
      </c>
      <c r="F32" s="8">
        <v>75</v>
      </c>
      <c r="G32" s="9">
        <v>121</v>
      </c>
      <c r="H32" s="10">
        <v>45956.540937500002</v>
      </c>
      <c r="I32" s="10">
        <v>45956.768055555556</v>
      </c>
      <c r="J32" s="11">
        <v>5.45</v>
      </c>
      <c r="K32" s="9">
        <v>20</v>
      </c>
      <c r="L32" s="9" t="s">
        <v>3</v>
      </c>
      <c r="M32" s="8">
        <v>7301</v>
      </c>
      <c r="N32" s="8" t="s">
        <v>53</v>
      </c>
      <c r="O32" s="8" t="s">
        <v>51</v>
      </c>
      <c r="P32" s="8"/>
      <c r="Q32" s="12"/>
      <c r="R32" s="27" t="s">
        <v>1643</v>
      </c>
    </row>
    <row r="33" spans="3:18">
      <c r="C33" s="8">
        <v>202501417</v>
      </c>
      <c r="D33" s="8">
        <v>11</v>
      </c>
      <c r="E33" s="8">
        <v>16</v>
      </c>
      <c r="F33" s="8">
        <v>510</v>
      </c>
      <c r="G33" s="9">
        <v>89</v>
      </c>
      <c r="H33" s="10">
        <v>45976.75</v>
      </c>
      <c r="I33" s="10">
        <v>45976.770833333336</v>
      </c>
      <c r="J33" s="11">
        <v>0.5</v>
      </c>
      <c r="K33" s="9">
        <v>20</v>
      </c>
      <c r="L33" s="9" t="s">
        <v>3</v>
      </c>
      <c r="M33" s="8">
        <v>7301</v>
      </c>
      <c r="N33" s="8" t="s">
        <v>53</v>
      </c>
      <c r="O33" s="8" t="s">
        <v>51</v>
      </c>
      <c r="P33" s="8"/>
      <c r="Q33" s="12"/>
      <c r="R33" s="27" t="s">
        <v>1647</v>
      </c>
    </row>
    <row r="34" spans="3:18">
      <c r="C34" s="8">
        <v>202501417</v>
      </c>
      <c r="D34" s="8">
        <v>11</v>
      </c>
      <c r="E34" s="8">
        <v>74</v>
      </c>
      <c r="F34" s="8">
        <v>6673</v>
      </c>
      <c r="G34" s="9">
        <v>1400</v>
      </c>
      <c r="H34" s="10">
        <v>45976.75</v>
      </c>
      <c r="I34" s="10">
        <v>45976.787164351852</v>
      </c>
      <c r="J34" s="11">
        <v>0.89</v>
      </c>
      <c r="K34" s="9">
        <v>20</v>
      </c>
      <c r="L34" s="9" t="s">
        <v>3</v>
      </c>
      <c r="M34" s="8">
        <v>7301</v>
      </c>
      <c r="N34" s="8" t="s">
        <v>53</v>
      </c>
      <c r="O34" s="8" t="s">
        <v>51</v>
      </c>
      <c r="P34" s="8"/>
      <c r="Q34" s="12"/>
      <c r="R34" s="27" t="s">
        <v>1647</v>
      </c>
    </row>
    <row r="35" spans="3:18">
      <c r="C35" s="8">
        <v>202501417</v>
      </c>
      <c r="D35" s="8">
        <v>11</v>
      </c>
      <c r="E35" s="8">
        <v>28</v>
      </c>
      <c r="F35" s="8">
        <v>1567.5</v>
      </c>
      <c r="G35" s="9">
        <v>106</v>
      </c>
      <c r="H35" s="10">
        <v>45976.75</v>
      </c>
      <c r="I35" s="10">
        <v>45977.30972222222</v>
      </c>
      <c r="J35" s="11">
        <v>13.43</v>
      </c>
      <c r="K35" s="9">
        <v>20</v>
      </c>
      <c r="L35" s="9" t="s">
        <v>3</v>
      </c>
      <c r="M35" s="8">
        <v>7301</v>
      </c>
      <c r="N35" s="8" t="s">
        <v>53</v>
      </c>
      <c r="O35" s="8" t="s">
        <v>51</v>
      </c>
      <c r="P35" s="8"/>
      <c r="Q35" s="12"/>
      <c r="R35" s="27" t="s">
        <v>1647</v>
      </c>
    </row>
    <row r="36" spans="3:18">
      <c r="C36" s="8">
        <v>202501483</v>
      </c>
      <c r="D36" s="8">
        <v>11</v>
      </c>
      <c r="E36" s="8">
        <v>4</v>
      </c>
      <c r="F36" s="8">
        <v>110</v>
      </c>
      <c r="G36" s="9">
        <v>59</v>
      </c>
      <c r="H36" s="10">
        <v>45993.425451388888</v>
      </c>
      <c r="I36" s="10">
        <v>45993.712037037039</v>
      </c>
      <c r="J36" s="11">
        <v>6.88</v>
      </c>
      <c r="K36" s="9">
        <v>20</v>
      </c>
      <c r="L36" s="9" t="s">
        <v>3</v>
      </c>
      <c r="M36" s="8">
        <v>7301</v>
      </c>
      <c r="N36" s="8" t="s">
        <v>53</v>
      </c>
      <c r="O36" s="8" t="s">
        <v>51</v>
      </c>
      <c r="P36" s="8"/>
      <c r="Q36" s="12"/>
      <c r="R36" s="27" t="s">
        <v>1649</v>
      </c>
    </row>
    <row r="37" spans="3:18">
      <c r="C37" s="8">
        <v>202500965</v>
      </c>
      <c r="D37" s="8">
        <v>11</v>
      </c>
      <c r="E37" s="8">
        <v>55</v>
      </c>
      <c r="F37" s="8">
        <v>4360</v>
      </c>
      <c r="G37" s="9">
        <v>1079</v>
      </c>
      <c r="H37" s="10">
        <v>45870.74858796296</v>
      </c>
      <c r="I37" s="10">
        <v>45870.763229166667</v>
      </c>
      <c r="J37" s="11">
        <v>0.35</v>
      </c>
      <c r="K37" s="9">
        <v>4</v>
      </c>
      <c r="L37" s="9" t="s">
        <v>4</v>
      </c>
      <c r="M37" s="8">
        <v>7301</v>
      </c>
      <c r="N37" s="8" t="s">
        <v>53</v>
      </c>
      <c r="O37" s="8" t="s">
        <v>51</v>
      </c>
      <c r="P37" s="8"/>
      <c r="Q37" s="12"/>
      <c r="R37" s="27" t="s">
        <v>1622</v>
      </c>
    </row>
    <row r="38" spans="3:18">
      <c r="C38" s="8">
        <v>202500965</v>
      </c>
      <c r="D38" s="8">
        <v>11</v>
      </c>
      <c r="E38" s="8">
        <v>21</v>
      </c>
      <c r="F38" s="8">
        <v>980</v>
      </c>
      <c r="G38" s="9">
        <v>256</v>
      </c>
      <c r="H38" s="10">
        <v>45870.74858796296</v>
      </c>
      <c r="I38" s="10">
        <v>45870.905185185184</v>
      </c>
      <c r="J38" s="11">
        <v>3.76</v>
      </c>
      <c r="K38" s="9">
        <v>4</v>
      </c>
      <c r="L38" s="9" t="s">
        <v>4</v>
      </c>
      <c r="M38" s="8">
        <v>7301</v>
      </c>
      <c r="N38" s="8" t="s">
        <v>53</v>
      </c>
      <c r="O38" s="8" t="s">
        <v>51</v>
      </c>
      <c r="P38" s="8"/>
      <c r="Q38" s="12"/>
      <c r="R38" s="27" t="s">
        <v>1622</v>
      </c>
    </row>
    <row r="39" spans="3:18">
      <c r="C39" s="8">
        <v>202500754</v>
      </c>
      <c r="D39" s="8">
        <v>11</v>
      </c>
      <c r="E39" s="8">
        <v>7</v>
      </c>
      <c r="F39" s="8">
        <v>525</v>
      </c>
      <c r="G39" s="9">
        <v>12</v>
      </c>
      <c r="H39" s="10">
        <v>45824.384942129633</v>
      </c>
      <c r="I39" s="10">
        <v>45824.437060185184</v>
      </c>
      <c r="J39" s="11">
        <v>1.25</v>
      </c>
      <c r="K39" s="9">
        <v>5</v>
      </c>
      <c r="L39" s="9" t="s">
        <v>4</v>
      </c>
      <c r="M39" s="8">
        <v>7301</v>
      </c>
      <c r="N39" s="8" t="s">
        <v>53</v>
      </c>
      <c r="O39" s="8" t="s">
        <v>51</v>
      </c>
      <c r="P39" s="8"/>
      <c r="Q39" s="12"/>
      <c r="R39" s="27" t="s">
        <v>1613</v>
      </c>
    </row>
    <row r="40" spans="3:18">
      <c r="C40" s="8">
        <v>202500173</v>
      </c>
      <c r="D40" s="8">
        <v>11</v>
      </c>
      <c r="E40" s="8">
        <v>24</v>
      </c>
      <c r="F40" s="8">
        <v>2143</v>
      </c>
      <c r="G40" s="9">
        <v>88</v>
      </c>
      <c r="H40" s="10">
        <v>45698.390277777777</v>
      </c>
      <c r="I40" s="10">
        <v>45698.443159722221</v>
      </c>
      <c r="J40" s="11">
        <v>1.27</v>
      </c>
      <c r="K40" s="9">
        <v>8</v>
      </c>
      <c r="L40" s="9" t="s">
        <v>4</v>
      </c>
      <c r="M40" s="8">
        <v>7301</v>
      </c>
      <c r="N40" s="8" t="s">
        <v>53</v>
      </c>
      <c r="O40" s="8" t="s">
        <v>51</v>
      </c>
      <c r="P40" s="8"/>
      <c r="Q40" s="12"/>
      <c r="R40" s="27" t="s">
        <v>1571</v>
      </c>
    </row>
    <row r="41" spans="3:18">
      <c r="C41" s="8">
        <v>202501059</v>
      </c>
      <c r="D41" s="8">
        <v>11</v>
      </c>
      <c r="E41" s="8">
        <v>118</v>
      </c>
      <c r="F41" s="8">
        <v>8750.5</v>
      </c>
      <c r="G41" s="9">
        <v>1588</v>
      </c>
      <c r="H41" s="10">
        <v>45890.578750000001</v>
      </c>
      <c r="I41" s="10">
        <v>45890.595856481479</v>
      </c>
      <c r="J41" s="11">
        <v>0.41</v>
      </c>
      <c r="K41" s="9">
        <v>20</v>
      </c>
      <c r="L41" s="9" t="s">
        <v>4</v>
      </c>
      <c r="M41" s="8">
        <v>7301</v>
      </c>
      <c r="N41" s="8" t="s">
        <v>53</v>
      </c>
      <c r="O41" s="8" t="s">
        <v>51</v>
      </c>
      <c r="P41" s="8"/>
      <c r="Q41" s="12"/>
      <c r="R41" s="27" t="s">
        <v>1629</v>
      </c>
    </row>
    <row r="42" spans="3:18">
      <c r="C42" s="8">
        <v>202501029</v>
      </c>
      <c r="D42" s="8">
        <v>11</v>
      </c>
      <c r="E42" s="8">
        <v>1</v>
      </c>
      <c r="F42" s="8">
        <v>50</v>
      </c>
      <c r="G42" s="9">
        <v>103</v>
      </c>
      <c r="H42" s="10">
        <v>45889.421701388892</v>
      </c>
      <c r="I42" s="10">
        <v>45889.665694444448</v>
      </c>
      <c r="J42" s="11">
        <v>5.86</v>
      </c>
      <c r="K42" s="9">
        <v>25</v>
      </c>
      <c r="L42" s="9" t="s">
        <v>4</v>
      </c>
      <c r="M42" s="8">
        <v>7301</v>
      </c>
      <c r="N42" s="8" t="s">
        <v>53</v>
      </c>
      <c r="O42" s="8" t="s">
        <v>51</v>
      </c>
      <c r="P42" s="8"/>
      <c r="Q42" s="12"/>
      <c r="R42" s="27" t="s">
        <v>1628</v>
      </c>
    </row>
    <row r="43" spans="3:18">
      <c r="C43" s="8">
        <v>202500254</v>
      </c>
      <c r="D43" s="8">
        <v>11</v>
      </c>
      <c r="E43" s="8">
        <v>1</v>
      </c>
      <c r="F43" s="8">
        <v>200</v>
      </c>
      <c r="G43" s="9">
        <v>74</v>
      </c>
      <c r="H43" s="10">
        <v>45715.524039351854</v>
      </c>
      <c r="I43" s="10">
        <v>45715.572141203702</v>
      </c>
      <c r="J43" s="11">
        <v>1.1499999999999999</v>
      </c>
      <c r="K43" s="9">
        <v>26</v>
      </c>
      <c r="L43" s="9" t="s">
        <v>4</v>
      </c>
      <c r="M43" s="8">
        <v>7301</v>
      </c>
      <c r="N43" s="8" t="s">
        <v>53</v>
      </c>
      <c r="O43" s="8" t="s">
        <v>51</v>
      </c>
      <c r="P43" s="8"/>
      <c r="Q43" s="12"/>
      <c r="R43" s="27" t="s">
        <v>1584</v>
      </c>
    </row>
    <row r="44" spans="3:18">
      <c r="C44" s="8">
        <v>202500669</v>
      </c>
      <c r="D44" s="8">
        <v>11</v>
      </c>
      <c r="E44" s="8">
        <v>0</v>
      </c>
      <c r="F44" s="8">
        <v>0</v>
      </c>
      <c r="G44" s="9">
        <v>58</v>
      </c>
      <c r="H44" s="10">
        <v>45809.916122685187</v>
      </c>
      <c r="I44" s="10">
        <v>45810.001284722224</v>
      </c>
      <c r="J44" s="11">
        <v>2.04</v>
      </c>
      <c r="K44" s="9">
        <v>26</v>
      </c>
      <c r="L44" s="9" t="s">
        <v>4</v>
      </c>
      <c r="M44" s="8">
        <v>7301</v>
      </c>
      <c r="N44" s="8" t="s">
        <v>53</v>
      </c>
      <c r="O44" s="8" t="s">
        <v>275</v>
      </c>
      <c r="P44" s="8"/>
      <c r="Q44" s="12"/>
      <c r="R44" s="27" t="s">
        <v>1603</v>
      </c>
    </row>
    <row r="45" spans="3:18">
      <c r="C45" s="8">
        <v>202501003</v>
      </c>
      <c r="D45" s="8">
        <v>11</v>
      </c>
      <c r="E45" s="8">
        <v>0</v>
      </c>
      <c r="F45" s="8">
        <v>0</v>
      </c>
      <c r="G45" s="9">
        <v>27</v>
      </c>
      <c r="H45" s="10">
        <v>45876.879861111112</v>
      </c>
      <c r="I45" s="10">
        <v>45876.947916666664</v>
      </c>
      <c r="J45" s="11">
        <v>1.63</v>
      </c>
      <c r="K45" s="9">
        <v>26</v>
      </c>
      <c r="L45" s="9" t="s">
        <v>4</v>
      </c>
      <c r="M45" s="8">
        <v>7301</v>
      </c>
      <c r="N45" s="8" t="s">
        <v>53</v>
      </c>
      <c r="O45" s="8" t="s">
        <v>275</v>
      </c>
      <c r="P45" s="8"/>
      <c r="Q45" s="12"/>
      <c r="R45" s="27" t="s">
        <v>1625</v>
      </c>
    </row>
    <row r="46" spans="3:18">
      <c r="C46" s="8">
        <v>202501529</v>
      </c>
      <c r="D46" s="8">
        <v>11</v>
      </c>
      <c r="E46" s="8">
        <v>225</v>
      </c>
      <c r="F46" s="8">
        <v>22620.5</v>
      </c>
      <c r="G46" s="9">
        <v>3199</v>
      </c>
      <c r="H46" s="10">
        <v>46002.359027777777</v>
      </c>
      <c r="I46" s="10">
        <v>46002.368055555555</v>
      </c>
      <c r="J46" s="11">
        <v>0.22</v>
      </c>
      <c r="K46" s="9">
        <v>26</v>
      </c>
      <c r="L46" s="9" t="s">
        <v>4</v>
      </c>
      <c r="M46" s="8">
        <v>7301</v>
      </c>
      <c r="N46" s="8" t="s">
        <v>53</v>
      </c>
      <c r="O46" s="8" t="s">
        <v>51</v>
      </c>
      <c r="P46" s="8"/>
      <c r="Q46" s="12"/>
      <c r="R46" s="27" t="s">
        <v>1654</v>
      </c>
    </row>
    <row r="47" spans="3:18">
      <c r="C47" s="8">
        <v>202501632</v>
      </c>
      <c r="D47" s="8">
        <v>11</v>
      </c>
      <c r="E47" s="8">
        <v>0</v>
      </c>
      <c r="F47" s="8">
        <v>0</v>
      </c>
      <c r="G47" s="9">
        <v>48</v>
      </c>
      <c r="H47" s="10">
        <v>46022.993078703701</v>
      </c>
      <c r="I47" s="10">
        <v>46023.033518518518</v>
      </c>
      <c r="J47" s="11">
        <v>0.97</v>
      </c>
      <c r="K47" s="9">
        <v>26</v>
      </c>
      <c r="L47" s="9" t="s">
        <v>4</v>
      </c>
      <c r="M47" s="8">
        <v>7301</v>
      </c>
      <c r="N47" s="8" t="s">
        <v>53</v>
      </c>
      <c r="O47" s="8" t="s">
        <v>275</v>
      </c>
      <c r="P47" s="8"/>
      <c r="Q47" s="12"/>
      <c r="R47" s="27" t="s">
        <v>1661</v>
      </c>
    </row>
    <row r="48" spans="3:18">
      <c r="C48" s="8">
        <v>202500177</v>
      </c>
      <c r="D48" s="8">
        <v>11</v>
      </c>
      <c r="E48" s="8">
        <v>4</v>
      </c>
      <c r="F48" s="8">
        <v>110</v>
      </c>
      <c r="G48" s="9">
        <v>5</v>
      </c>
      <c r="H48" s="10">
        <v>45699.308136574073</v>
      </c>
      <c r="I48" s="10">
        <v>45699.400810185187</v>
      </c>
      <c r="J48" s="11">
        <v>2.2200000000000002</v>
      </c>
      <c r="K48" s="9">
        <v>30</v>
      </c>
      <c r="L48" s="9" t="s">
        <v>4</v>
      </c>
      <c r="M48" s="8">
        <v>7301</v>
      </c>
      <c r="N48" s="8" t="s">
        <v>53</v>
      </c>
      <c r="O48" s="8" t="s">
        <v>51</v>
      </c>
      <c r="P48" s="8"/>
      <c r="Q48" s="12"/>
      <c r="R48" s="27" t="s">
        <v>1572</v>
      </c>
    </row>
    <row r="49" spans="3:18">
      <c r="C49" s="8">
        <v>202500801</v>
      </c>
      <c r="D49" s="8">
        <v>11</v>
      </c>
      <c r="E49" s="8">
        <v>3</v>
      </c>
      <c r="F49" s="8">
        <v>45</v>
      </c>
      <c r="G49" s="9">
        <v>12</v>
      </c>
      <c r="H49" s="10">
        <v>45834.411932870367</v>
      </c>
      <c r="I49" s="10">
        <v>45834.517384259256</v>
      </c>
      <c r="J49" s="11">
        <v>2.5299999999999998</v>
      </c>
      <c r="K49" s="9">
        <v>30</v>
      </c>
      <c r="L49" s="9" t="s">
        <v>4</v>
      </c>
      <c r="M49" s="8">
        <v>7301</v>
      </c>
      <c r="N49" s="8" t="s">
        <v>53</v>
      </c>
      <c r="O49" s="8" t="s">
        <v>51</v>
      </c>
      <c r="P49" s="8"/>
      <c r="Q49" s="12"/>
      <c r="R49" s="27" t="s">
        <v>1616</v>
      </c>
    </row>
  </sheetData>
  <sortState xmlns:xlrd2="http://schemas.microsoft.com/office/spreadsheetml/2017/richdata2" ref="C4:R49">
    <sortCondition ref="L4:L49"/>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97275-E982-4A54-97D2-CF8D295DCBD1}">
  <dimension ref="A1:P227"/>
  <sheetViews>
    <sheetView workbookViewId="0">
      <selection activeCell="I14" sqref="I14"/>
    </sheetView>
  </sheetViews>
  <sheetFormatPr defaultColWidth="11.42578125" defaultRowHeight="15"/>
  <cols>
    <col min="1" max="1" width="22.7109375" customWidth="1"/>
    <col min="2" max="2" width="11.42578125" customWidth="1"/>
    <col min="3" max="3" width="15.85546875" customWidth="1"/>
    <col min="4" max="4" width="16.42578125" customWidth="1"/>
    <col min="5" max="5" width="18.85546875" customWidth="1"/>
    <col min="6" max="6" width="15.7109375" customWidth="1"/>
  </cols>
  <sheetData>
    <row r="1" spans="1:16">
      <c r="A1" s="72" t="s">
        <v>1881</v>
      </c>
      <c r="B1" s="72" t="s">
        <v>1882</v>
      </c>
      <c r="C1" s="72" t="s">
        <v>1883</v>
      </c>
      <c r="D1" s="72" t="s">
        <v>1884</v>
      </c>
      <c r="E1" s="72" t="s">
        <v>1885</v>
      </c>
      <c r="F1" s="72" t="s">
        <v>1886</v>
      </c>
      <c r="K1" s="72" t="s">
        <v>20</v>
      </c>
      <c r="L1" s="72" t="s">
        <v>1883</v>
      </c>
      <c r="M1" s="72" t="s">
        <v>1884</v>
      </c>
      <c r="N1" s="72" t="s">
        <v>1885</v>
      </c>
      <c r="O1" s="72" t="s">
        <v>1887</v>
      </c>
      <c r="P1" s="76" t="s">
        <v>1886</v>
      </c>
    </row>
    <row r="2" spans="1:16">
      <c r="A2" t="s">
        <v>6044</v>
      </c>
      <c r="C2" t="s">
        <v>1893</v>
      </c>
      <c r="D2" t="s">
        <v>6045</v>
      </c>
      <c r="E2" t="s">
        <v>6046</v>
      </c>
      <c r="F2" t="s">
        <v>1893</v>
      </c>
    </row>
    <row r="3" spans="1:16">
      <c r="A3" t="s">
        <v>6047</v>
      </c>
      <c r="C3" s="71">
        <v>2036174503</v>
      </c>
      <c r="D3" t="s">
        <v>6048</v>
      </c>
      <c r="E3" s="71">
        <v>22316442143</v>
      </c>
      <c r="F3" t="s">
        <v>6049</v>
      </c>
    </row>
    <row r="4" spans="1:16">
      <c r="A4" t="s">
        <v>6050</v>
      </c>
      <c r="C4" s="71">
        <v>11315774158</v>
      </c>
      <c r="D4" t="s">
        <v>6051</v>
      </c>
      <c r="E4" s="71">
        <v>12225696041</v>
      </c>
      <c r="F4" t="s">
        <v>6052</v>
      </c>
    </row>
    <row r="5" spans="1:16">
      <c r="A5" t="s">
        <v>6053</v>
      </c>
      <c r="C5" t="s">
        <v>6054</v>
      </c>
      <c r="D5" t="s">
        <v>6055</v>
      </c>
      <c r="E5" t="s">
        <v>6056</v>
      </c>
      <c r="F5" t="s">
        <v>6057</v>
      </c>
    </row>
    <row r="6" spans="1:16">
      <c r="A6" t="s">
        <v>6058</v>
      </c>
      <c r="C6" t="s">
        <v>6059</v>
      </c>
      <c r="D6" t="s">
        <v>6060</v>
      </c>
      <c r="E6" t="s">
        <v>6061</v>
      </c>
      <c r="F6" t="s">
        <v>6062</v>
      </c>
    </row>
    <row r="7" spans="1:16">
      <c r="A7" t="s">
        <v>6063</v>
      </c>
      <c r="C7" t="s">
        <v>6064</v>
      </c>
      <c r="D7" t="s">
        <v>6065</v>
      </c>
      <c r="E7" t="s">
        <v>6066</v>
      </c>
      <c r="F7" t="s">
        <v>6067</v>
      </c>
    </row>
    <row r="8" spans="1:16">
      <c r="A8" t="s">
        <v>6068</v>
      </c>
      <c r="C8" t="s">
        <v>6069</v>
      </c>
      <c r="D8" t="s">
        <v>6070</v>
      </c>
      <c r="E8" t="s">
        <v>6071</v>
      </c>
      <c r="F8" t="s">
        <v>6072</v>
      </c>
    </row>
    <row r="9" spans="1:16">
      <c r="A9" t="s">
        <v>6073</v>
      </c>
      <c r="C9" t="s">
        <v>6074</v>
      </c>
      <c r="D9" t="s">
        <v>6075</v>
      </c>
      <c r="E9" t="s">
        <v>6076</v>
      </c>
      <c r="F9" t="s">
        <v>6077</v>
      </c>
    </row>
    <row r="10" spans="1:16">
      <c r="A10" t="s">
        <v>6078</v>
      </c>
      <c r="C10" t="s">
        <v>6079</v>
      </c>
      <c r="D10" t="s">
        <v>6080</v>
      </c>
      <c r="E10" t="s">
        <v>6081</v>
      </c>
      <c r="F10" t="s">
        <v>6082</v>
      </c>
    </row>
    <row r="11" spans="1:16">
      <c r="A11" t="s">
        <v>6083</v>
      </c>
      <c r="C11" t="s">
        <v>6084</v>
      </c>
      <c r="D11" t="s">
        <v>6085</v>
      </c>
      <c r="E11" t="s">
        <v>6086</v>
      </c>
      <c r="F11" t="s">
        <v>6087</v>
      </c>
    </row>
    <row r="12" spans="1:16">
      <c r="A12" t="s">
        <v>6088</v>
      </c>
      <c r="C12" t="s">
        <v>6089</v>
      </c>
      <c r="D12" t="s">
        <v>6090</v>
      </c>
      <c r="E12" t="s">
        <v>6091</v>
      </c>
      <c r="F12" t="s">
        <v>6092</v>
      </c>
    </row>
    <row r="13" spans="1:16">
      <c r="A13" t="s">
        <v>6093</v>
      </c>
      <c r="C13" t="s">
        <v>6094</v>
      </c>
      <c r="D13" t="s">
        <v>6095</v>
      </c>
      <c r="E13" t="s">
        <v>6096</v>
      </c>
      <c r="F13" t="s">
        <v>6097</v>
      </c>
    </row>
    <row r="14" spans="1:16">
      <c r="A14" t="s">
        <v>6098</v>
      </c>
      <c r="C14" t="s">
        <v>6099</v>
      </c>
      <c r="D14" t="s">
        <v>6100</v>
      </c>
      <c r="E14" t="s">
        <v>6101</v>
      </c>
      <c r="F14" t="s">
        <v>6102</v>
      </c>
    </row>
    <row r="15" spans="1:16">
      <c r="A15" t="s">
        <v>6103</v>
      </c>
      <c r="C15" t="s">
        <v>6104</v>
      </c>
      <c r="D15" t="s">
        <v>6105</v>
      </c>
      <c r="E15" t="s">
        <v>6106</v>
      </c>
      <c r="F15" t="s">
        <v>6107</v>
      </c>
    </row>
    <row r="16" spans="1:16">
      <c r="A16" t="s">
        <v>6108</v>
      </c>
      <c r="C16" t="s">
        <v>6109</v>
      </c>
      <c r="D16" t="s">
        <v>6110</v>
      </c>
      <c r="E16" t="s">
        <v>6111</v>
      </c>
      <c r="F16" t="s">
        <v>6112</v>
      </c>
    </row>
    <row r="17" spans="1:6">
      <c r="A17" t="s">
        <v>6113</v>
      </c>
      <c r="C17" t="s">
        <v>6114</v>
      </c>
      <c r="D17" t="s">
        <v>6115</v>
      </c>
      <c r="E17" t="s">
        <v>6116</v>
      </c>
      <c r="F17" t="s">
        <v>6117</v>
      </c>
    </row>
    <row r="18" spans="1:6">
      <c r="A18" t="s">
        <v>6118</v>
      </c>
      <c r="C18" t="s">
        <v>6119</v>
      </c>
      <c r="D18" t="s">
        <v>6120</v>
      </c>
      <c r="E18" t="s">
        <v>6121</v>
      </c>
      <c r="F18" t="s">
        <v>6122</v>
      </c>
    </row>
    <row r="19" spans="1:6">
      <c r="A19" t="s">
        <v>6123</v>
      </c>
      <c r="C19" t="s">
        <v>6124</v>
      </c>
      <c r="D19" t="s">
        <v>6125</v>
      </c>
      <c r="E19" t="s">
        <v>6126</v>
      </c>
      <c r="F19" t="s">
        <v>6127</v>
      </c>
    </row>
    <row r="20" spans="1:6">
      <c r="A20" t="s">
        <v>6128</v>
      </c>
      <c r="C20" t="s">
        <v>6129</v>
      </c>
      <c r="D20" t="s">
        <v>6130</v>
      </c>
      <c r="E20" t="s">
        <v>6131</v>
      </c>
      <c r="F20" t="s">
        <v>6132</v>
      </c>
    </row>
    <row r="21" spans="1:6">
      <c r="A21" t="s">
        <v>6133</v>
      </c>
      <c r="C21" t="s">
        <v>6134</v>
      </c>
      <c r="D21" t="s">
        <v>6135</v>
      </c>
      <c r="E21" t="s">
        <v>6136</v>
      </c>
      <c r="F21" t="s">
        <v>6137</v>
      </c>
    </row>
    <row r="22" spans="1:6">
      <c r="A22" t="s">
        <v>6138</v>
      </c>
      <c r="C22" t="s">
        <v>6139</v>
      </c>
      <c r="D22" t="s">
        <v>6140</v>
      </c>
      <c r="E22" t="s">
        <v>6141</v>
      </c>
      <c r="F22" t="s">
        <v>6142</v>
      </c>
    </row>
    <row r="23" spans="1:6">
      <c r="A23" t="s">
        <v>6143</v>
      </c>
      <c r="C23" t="s">
        <v>6144</v>
      </c>
      <c r="D23" t="s">
        <v>6145</v>
      </c>
      <c r="E23" t="s">
        <v>6146</v>
      </c>
      <c r="F23" t="s">
        <v>6147</v>
      </c>
    </row>
    <row r="24" spans="1:6">
      <c r="A24" t="s">
        <v>6148</v>
      </c>
      <c r="C24" t="s">
        <v>6149</v>
      </c>
      <c r="D24" t="s">
        <v>6150</v>
      </c>
      <c r="E24" t="s">
        <v>6151</v>
      </c>
      <c r="F24" t="s">
        <v>6152</v>
      </c>
    </row>
    <row r="25" spans="1:6">
      <c r="A25" t="s">
        <v>6153</v>
      </c>
      <c r="C25" t="s">
        <v>6154</v>
      </c>
      <c r="D25" t="s">
        <v>6155</v>
      </c>
      <c r="E25" t="s">
        <v>6156</v>
      </c>
      <c r="F25" t="s">
        <v>6157</v>
      </c>
    </row>
    <row r="26" spans="1:6">
      <c r="A26" t="s">
        <v>6158</v>
      </c>
      <c r="C26" t="s">
        <v>6159</v>
      </c>
      <c r="D26" t="s">
        <v>6160</v>
      </c>
      <c r="E26" t="s">
        <v>6161</v>
      </c>
      <c r="F26" t="s">
        <v>6162</v>
      </c>
    </row>
    <row r="27" spans="1:6">
      <c r="A27" t="s">
        <v>6163</v>
      </c>
      <c r="C27" t="s">
        <v>6164</v>
      </c>
      <c r="D27" t="s">
        <v>6165</v>
      </c>
      <c r="E27" t="s">
        <v>6166</v>
      </c>
      <c r="F27" t="s">
        <v>6167</v>
      </c>
    </row>
    <row r="28" spans="1:6">
      <c r="A28" t="s">
        <v>6168</v>
      </c>
      <c r="C28" t="s">
        <v>6169</v>
      </c>
      <c r="D28" t="s">
        <v>6170</v>
      </c>
      <c r="E28" t="s">
        <v>6171</v>
      </c>
      <c r="F28" t="s">
        <v>6172</v>
      </c>
    </row>
    <row r="29" spans="1:6">
      <c r="A29" t="s">
        <v>6173</v>
      </c>
      <c r="C29" t="s">
        <v>6174</v>
      </c>
      <c r="D29" t="s">
        <v>6175</v>
      </c>
      <c r="E29" t="s">
        <v>6176</v>
      </c>
      <c r="F29" t="s">
        <v>6177</v>
      </c>
    </row>
    <row r="30" spans="1:6">
      <c r="A30" t="s">
        <v>6178</v>
      </c>
      <c r="C30" t="s">
        <v>6179</v>
      </c>
      <c r="D30" t="s">
        <v>6180</v>
      </c>
      <c r="E30" t="s">
        <v>6181</v>
      </c>
      <c r="F30" t="s">
        <v>6182</v>
      </c>
    </row>
    <row r="31" spans="1:6">
      <c r="A31" t="s">
        <v>6183</v>
      </c>
      <c r="C31" t="s">
        <v>6184</v>
      </c>
      <c r="D31" t="s">
        <v>6185</v>
      </c>
      <c r="E31" t="s">
        <v>6186</v>
      </c>
      <c r="F31" t="s">
        <v>6187</v>
      </c>
    </row>
    <row r="32" spans="1:6">
      <c r="A32" t="s">
        <v>6188</v>
      </c>
      <c r="C32" t="s">
        <v>6189</v>
      </c>
      <c r="D32" t="s">
        <v>6190</v>
      </c>
      <c r="E32" t="s">
        <v>6191</v>
      </c>
      <c r="F32" t="s">
        <v>6192</v>
      </c>
    </row>
    <row r="33" spans="1:6">
      <c r="A33" t="s">
        <v>6193</v>
      </c>
      <c r="C33" t="s">
        <v>6194</v>
      </c>
      <c r="D33" t="s">
        <v>6195</v>
      </c>
      <c r="E33" t="s">
        <v>6196</v>
      </c>
      <c r="F33" t="s">
        <v>6197</v>
      </c>
    </row>
    <row r="34" spans="1:6">
      <c r="A34" t="s">
        <v>6198</v>
      </c>
      <c r="C34" t="s">
        <v>6199</v>
      </c>
      <c r="D34" t="s">
        <v>6200</v>
      </c>
      <c r="E34" t="s">
        <v>6201</v>
      </c>
      <c r="F34" t="s">
        <v>6202</v>
      </c>
    </row>
    <row r="35" spans="1:6">
      <c r="A35" t="s">
        <v>6203</v>
      </c>
      <c r="C35" t="s">
        <v>6204</v>
      </c>
      <c r="D35" t="s">
        <v>6205</v>
      </c>
      <c r="E35" t="s">
        <v>6206</v>
      </c>
      <c r="F35" t="s">
        <v>6207</v>
      </c>
    </row>
    <row r="36" spans="1:6">
      <c r="A36" t="s">
        <v>6208</v>
      </c>
      <c r="C36" t="s">
        <v>6209</v>
      </c>
      <c r="D36" t="s">
        <v>6210</v>
      </c>
      <c r="E36" t="s">
        <v>6211</v>
      </c>
      <c r="F36" t="s">
        <v>6212</v>
      </c>
    </row>
    <row r="37" spans="1:6">
      <c r="A37" t="s">
        <v>6213</v>
      </c>
      <c r="C37" t="s">
        <v>6214</v>
      </c>
      <c r="D37" t="s">
        <v>6215</v>
      </c>
      <c r="E37" t="s">
        <v>6216</v>
      </c>
      <c r="F37" t="s">
        <v>6217</v>
      </c>
    </row>
    <row r="38" spans="1:6">
      <c r="A38" t="s">
        <v>6218</v>
      </c>
      <c r="C38" t="s">
        <v>6219</v>
      </c>
      <c r="D38" t="s">
        <v>6220</v>
      </c>
      <c r="E38" t="s">
        <v>6221</v>
      </c>
      <c r="F38" t="s">
        <v>6222</v>
      </c>
    </row>
    <row r="39" spans="1:6">
      <c r="A39" t="s">
        <v>6223</v>
      </c>
      <c r="C39" t="s">
        <v>6224</v>
      </c>
      <c r="D39" t="s">
        <v>6225</v>
      </c>
      <c r="E39" t="s">
        <v>6226</v>
      </c>
      <c r="F39" t="s">
        <v>6227</v>
      </c>
    </row>
    <row r="40" spans="1:6">
      <c r="A40" t="s">
        <v>6228</v>
      </c>
      <c r="C40" t="s">
        <v>6229</v>
      </c>
      <c r="D40" t="s">
        <v>6230</v>
      </c>
      <c r="E40" t="s">
        <v>6231</v>
      </c>
      <c r="F40" t="s">
        <v>6232</v>
      </c>
    </row>
    <row r="41" spans="1:6">
      <c r="A41" t="s">
        <v>6233</v>
      </c>
      <c r="C41" t="s">
        <v>6234</v>
      </c>
      <c r="D41" t="s">
        <v>6235</v>
      </c>
      <c r="E41" t="s">
        <v>6236</v>
      </c>
      <c r="F41" t="s">
        <v>6237</v>
      </c>
    </row>
    <row r="42" spans="1:6">
      <c r="A42" t="s">
        <v>6238</v>
      </c>
      <c r="C42" t="s">
        <v>6239</v>
      </c>
      <c r="D42" t="s">
        <v>6240</v>
      </c>
      <c r="E42" t="s">
        <v>6241</v>
      </c>
      <c r="F42" t="s">
        <v>6242</v>
      </c>
    </row>
    <row r="43" spans="1:6">
      <c r="A43" t="s">
        <v>6243</v>
      </c>
      <c r="C43" t="s">
        <v>6244</v>
      </c>
      <c r="D43" t="s">
        <v>6245</v>
      </c>
      <c r="E43" t="s">
        <v>6246</v>
      </c>
      <c r="F43" t="s">
        <v>6247</v>
      </c>
    </row>
    <row r="44" spans="1:6">
      <c r="A44" t="s">
        <v>6248</v>
      </c>
      <c r="C44" t="s">
        <v>6249</v>
      </c>
      <c r="D44" t="s">
        <v>6250</v>
      </c>
      <c r="E44" t="s">
        <v>6251</v>
      </c>
      <c r="F44" t="s">
        <v>6252</v>
      </c>
    </row>
    <row r="45" spans="1:6">
      <c r="A45" t="s">
        <v>6253</v>
      </c>
      <c r="C45" t="s">
        <v>6254</v>
      </c>
      <c r="D45" t="s">
        <v>6255</v>
      </c>
      <c r="E45" t="s">
        <v>6256</v>
      </c>
      <c r="F45" t="s">
        <v>6257</v>
      </c>
    </row>
    <row r="46" spans="1:6">
      <c r="A46" t="s">
        <v>6258</v>
      </c>
      <c r="C46" t="s">
        <v>6259</v>
      </c>
      <c r="D46" t="s">
        <v>6260</v>
      </c>
      <c r="E46" t="s">
        <v>6261</v>
      </c>
      <c r="F46" t="s">
        <v>6262</v>
      </c>
    </row>
    <row r="47" spans="1:6">
      <c r="A47" t="s">
        <v>6263</v>
      </c>
      <c r="C47" t="s">
        <v>6264</v>
      </c>
      <c r="D47" t="s">
        <v>6265</v>
      </c>
      <c r="E47" t="s">
        <v>6266</v>
      </c>
      <c r="F47" t="s">
        <v>6267</v>
      </c>
    </row>
    <row r="48" spans="1:6">
      <c r="A48" t="s">
        <v>6268</v>
      </c>
      <c r="C48" t="s">
        <v>6269</v>
      </c>
      <c r="D48" t="s">
        <v>6270</v>
      </c>
      <c r="E48" t="s">
        <v>6271</v>
      </c>
      <c r="F48" t="s">
        <v>6272</v>
      </c>
    </row>
    <row r="49" spans="1:6">
      <c r="A49" t="s">
        <v>6273</v>
      </c>
      <c r="C49" t="s">
        <v>6274</v>
      </c>
      <c r="D49" t="s">
        <v>6275</v>
      </c>
      <c r="E49" t="s">
        <v>6276</v>
      </c>
      <c r="F49" t="s">
        <v>6277</v>
      </c>
    </row>
    <row r="50" spans="1:6">
      <c r="A50" t="s">
        <v>6278</v>
      </c>
      <c r="C50" t="s">
        <v>6279</v>
      </c>
      <c r="D50" t="s">
        <v>6280</v>
      </c>
      <c r="E50" t="s">
        <v>6281</v>
      </c>
      <c r="F50" t="s">
        <v>6282</v>
      </c>
    </row>
    <row r="51" spans="1:6">
      <c r="A51" t="s">
        <v>6283</v>
      </c>
      <c r="C51" t="s">
        <v>6284</v>
      </c>
      <c r="D51" t="s">
        <v>6285</v>
      </c>
      <c r="E51" t="s">
        <v>6286</v>
      </c>
      <c r="F51" t="s">
        <v>6287</v>
      </c>
    </row>
    <row r="52" spans="1:6">
      <c r="A52" t="s">
        <v>6288</v>
      </c>
      <c r="C52" t="s">
        <v>6289</v>
      </c>
      <c r="D52" t="s">
        <v>6290</v>
      </c>
      <c r="E52" t="s">
        <v>6291</v>
      </c>
      <c r="F52" t="s">
        <v>6292</v>
      </c>
    </row>
    <row r="53" spans="1:6">
      <c r="A53" t="s">
        <v>6293</v>
      </c>
      <c r="C53" t="s">
        <v>6294</v>
      </c>
      <c r="D53" t="s">
        <v>6295</v>
      </c>
      <c r="E53" t="s">
        <v>6296</v>
      </c>
      <c r="F53" t="s">
        <v>6297</v>
      </c>
    </row>
    <row r="54" spans="1:6">
      <c r="A54" t="s">
        <v>6298</v>
      </c>
      <c r="C54" t="s">
        <v>6299</v>
      </c>
      <c r="D54" t="s">
        <v>6300</v>
      </c>
      <c r="E54" t="s">
        <v>6301</v>
      </c>
      <c r="F54" t="s">
        <v>6302</v>
      </c>
    </row>
    <row r="55" spans="1:6">
      <c r="A55" t="s">
        <v>6303</v>
      </c>
      <c r="C55" t="s">
        <v>6304</v>
      </c>
      <c r="D55" t="s">
        <v>6305</v>
      </c>
      <c r="E55" t="s">
        <v>6306</v>
      </c>
      <c r="F55" t="s">
        <v>6307</v>
      </c>
    </row>
    <row r="56" spans="1:6">
      <c r="A56" t="s">
        <v>6308</v>
      </c>
      <c r="C56" t="s">
        <v>6309</v>
      </c>
      <c r="D56" t="s">
        <v>6310</v>
      </c>
      <c r="E56" t="s">
        <v>6311</v>
      </c>
      <c r="F56" t="s">
        <v>6312</v>
      </c>
    </row>
    <row r="57" spans="1:6">
      <c r="A57" t="s">
        <v>6313</v>
      </c>
      <c r="C57" t="s">
        <v>6314</v>
      </c>
      <c r="D57" t="s">
        <v>6315</v>
      </c>
      <c r="E57" t="s">
        <v>6316</v>
      </c>
      <c r="F57" t="s">
        <v>6317</v>
      </c>
    </row>
    <row r="58" spans="1:6">
      <c r="A58" t="s">
        <v>6318</v>
      </c>
      <c r="C58" t="s">
        <v>6319</v>
      </c>
      <c r="D58" t="s">
        <v>6320</v>
      </c>
      <c r="E58" t="s">
        <v>6321</v>
      </c>
      <c r="F58" t="s">
        <v>6322</v>
      </c>
    </row>
    <row r="59" spans="1:6">
      <c r="A59" t="s">
        <v>6323</v>
      </c>
      <c r="C59" t="s">
        <v>6324</v>
      </c>
      <c r="D59" t="s">
        <v>6325</v>
      </c>
      <c r="E59" t="s">
        <v>6326</v>
      </c>
      <c r="F59" t="s">
        <v>6327</v>
      </c>
    </row>
    <row r="60" spans="1:6">
      <c r="A60" t="s">
        <v>6328</v>
      </c>
      <c r="C60" t="s">
        <v>6329</v>
      </c>
      <c r="D60" t="s">
        <v>6330</v>
      </c>
      <c r="E60" t="s">
        <v>6331</v>
      </c>
      <c r="F60" t="s">
        <v>6332</v>
      </c>
    </row>
    <row r="61" spans="1:6">
      <c r="A61" t="s">
        <v>6333</v>
      </c>
      <c r="C61" t="s">
        <v>6334</v>
      </c>
      <c r="D61" t="s">
        <v>6335</v>
      </c>
      <c r="E61" t="s">
        <v>6336</v>
      </c>
      <c r="F61" t="s">
        <v>6337</v>
      </c>
    </row>
    <row r="62" spans="1:6">
      <c r="A62" t="s">
        <v>6338</v>
      </c>
      <c r="C62" t="s">
        <v>6339</v>
      </c>
      <c r="D62" t="s">
        <v>6340</v>
      </c>
      <c r="E62" t="s">
        <v>6341</v>
      </c>
      <c r="F62" t="s">
        <v>6342</v>
      </c>
    </row>
    <row r="63" spans="1:6">
      <c r="A63" t="s">
        <v>6343</v>
      </c>
      <c r="C63" t="s">
        <v>6344</v>
      </c>
      <c r="D63" t="s">
        <v>6345</v>
      </c>
      <c r="E63" t="s">
        <v>6346</v>
      </c>
      <c r="F63" t="s">
        <v>6347</v>
      </c>
    </row>
    <row r="64" spans="1:6">
      <c r="A64" t="s">
        <v>6348</v>
      </c>
      <c r="C64" t="s">
        <v>6349</v>
      </c>
      <c r="D64" t="s">
        <v>6350</v>
      </c>
      <c r="E64" t="s">
        <v>6351</v>
      </c>
      <c r="F64" t="s">
        <v>6352</v>
      </c>
    </row>
    <row r="65" spans="1:6">
      <c r="A65" t="s">
        <v>6353</v>
      </c>
      <c r="C65" t="s">
        <v>6354</v>
      </c>
      <c r="D65" t="s">
        <v>6355</v>
      </c>
      <c r="E65" t="s">
        <v>6356</v>
      </c>
      <c r="F65" t="s">
        <v>6357</v>
      </c>
    </row>
    <row r="66" spans="1:6">
      <c r="A66" t="s">
        <v>6358</v>
      </c>
      <c r="C66" t="s">
        <v>6359</v>
      </c>
      <c r="D66" t="s">
        <v>6360</v>
      </c>
      <c r="E66" t="s">
        <v>6361</v>
      </c>
      <c r="F66" t="s">
        <v>6362</v>
      </c>
    </row>
    <row r="67" spans="1:6">
      <c r="A67" t="s">
        <v>6363</v>
      </c>
      <c r="C67" t="s">
        <v>6364</v>
      </c>
      <c r="D67" t="s">
        <v>6365</v>
      </c>
      <c r="E67" t="s">
        <v>6366</v>
      </c>
      <c r="F67" t="s">
        <v>6367</v>
      </c>
    </row>
    <row r="68" spans="1:6">
      <c r="A68" t="s">
        <v>6368</v>
      </c>
      <c r="C68" t="s">
        <v>6369</v>
      </c>
      <c r="D68" t="s">
        <v>6370</v>
      </c>
      <c r="E68" t="s">
        <v>6371</v>
      </c>
      <c r="F68" t="s">
        <v>6372</v>
      </c>
    </row>
    <row r="69" spans="1:6">
      <c r="A69" t="s">
        <v>6373</v>
      </c>
      <c r="C69" t="s">
        <v>6374</v>
      </c>
      <c r="D69" t="s">
        <v>6375</v>
      </c>
      <c r="E69" t="s">
        <v>6376</v>
      </c>
      <c r="F69" t="s">
        <v>6377</v>
      </c>
    </row>
    <row r="70" spans="1:6">
      <c r="A70" t="s">
        <v>6378</v>
      </c>
      <c r="C70" t="s">
        <v>6379</v>
      </c>
      <c r="D70" t="s">
        <v>6380</v>
      </c>
      <c r="E70" t="s">
        <v>6381</v>
      </c>
      <c r="F70" t="s">
        <v>6382</v>
      </c>
    </row>
    <row r="71" spans="1:6">
      <c r="A71" t="s">
        <v>6383</v>
      </c>
      <c r="C71" t="s">
        <v>6384</v>
      </c>
      <c r="D71" t="s">
        <v>6385</v>
      </c>
      <c r="E71" t="s">
        <v>6386</v>
      </c>
      <c r="F71" t="s">
        <v>6387</v>
      </c>
    </row>
    <row r="72" spans="1:6">
      <c r="A72" t="s">
        <v>6388</v>
      </c>
      <c r="C72" t="s">
        <v>6389</v>
      </c>
      <c r="D72" t="s">
        <v>6390</v>
      </c>
      <c r="E72" t="s">
        <v>6391</v>
      </c>
      <c r="F72" t="s">
        <v>6392</v>
      </c>
    </row>
    <row r="73" spans="1:6">
      <c r="A73" t="s">
        <v>6393</v>
      </c>
      <c r="C73" t="s">
        <v>6394</v>
      </c>
      <c r="D73" t="s">
        <v>6395</v>
      </c>
      <c r="E73" t="s">
        <v>6396</v>
      </c>
      <c r="F73" t="s">
        <v>6397</v>
      </c>
    </row>
    <row r="74" spans="1:6">
      <c r="A74" t="s">
        <v>6398</v>
      </c>
      <c r="C74" t="s">
        <v>6399</v>
      </c>
      <c r="D74" t="s">
        <v>6400</v>
      </c>
      <c r="E74" t="s">
        <v>6401</v>
      </c>
      <c r="F74" t="s">
        <v>6402</v>
      </c>
    </row>
    <row r="75" spans="1:6">
      <c r="A75" t="s">
        <v>6403</v>
      </c>
      <c r="C75" t="s">
        <v>6404</v>
      </c>
      <c r="D75" t="s">
        <v>6405</v>
      </c>
      <c r="E75" t="s">
        <v>6406</v>
      </c>
      <c r="F75" t="s">
        <v>6407</v>
      </c>
    </row>
    <row r="76" spans="1:6">
      <c r="A76" t="s">
        <v>6408</v>
      </c>
      <c r="C76" t="s">
        <v>6409</v>
      </c>
      <c r="D76" t="s">
        <v>6410</v>
      </c>
      <c r="E76" t="s">
        <v>6411</v>
      </c>
      <c r="F76" t="s">
        <v>6412</v>
      </c>
    </row>
    <row r="77" spans="1:6">
      <c r="A77" t="s">
        <v>6413</v>
      </c>
      <c r="C77" t="s">
        <v>6414</v>
      </c>
      <c r="D77" t="s">
        <v>6415</v>
      </c>
      <c r="E77" t="s">
        <v>6416</v>
      </c>
      <c r="F77" t="s">
        <v>6417</v>
      </c>
    </row>
    <row r="78" spans="1:6">
      <c r="A78" t="s">
        <v>6418</v>
      </c>
      <c r="C78" t="s">
        <v>6419</v>
      </c>
      <c r="D78" t="s">
        <v>6420</v>
      </c>
      <c r="E78" t="s">
        <v>6421</v>
      </c>
      <c r="F78" t="s">
        <v>6422</v>
      </c>
    </row>
    <row r="79" spans="1:6">
      <c r="A79" t="s">
        <v>6423</v>
      </c>
      <c r="C79" t="s">
        <v>6424</v>
      </c>
      <c r="D79" t="s">
        <v>6425</v>
      </c>
      <c r="E79" t="s">
        <v>6426</v>
      </c>
      <c r="F79" t="s">
        <v>6427</v>
      </c>
    </row>
    <row r="80" spans="1:6">
      <c r="A80" t="s">
        <v>6428</v>
      </c>
      <c r="C80" t="s">
        <v>6429</v>
      </c>
      <c r="D80" t="s">
        <v>6430</v>
      </c>
      <c r="E80" t="s">
        <v>6431</v>
      </c>
      <c r="F80" t="s">
        <v>6432</v>
      </c>
    </row>
    <row r="81" spans="1:6">
      <c r="A81" t="s">
        <v>6433</v>
      </c>
      <c r="C81" t="s">
        <v>6434</v>
      </c>
      <c r="D81" t="s">
        <v>6435</v>
      </c>
      <c r="E81" t="s">
        <v>6436</v>
      </c>
      <c r="F81" t="s">
        <v>6437</v>
      </c>
    </row>
    <row r="82" spans="1:6">
      <c r="A82" t="s">
        <v>6438</v>
      </c>
      <c r="C82" t="s">
        <v>6439</v>
      </c>
      <c r="D82" t="s">
        <v>6440</v>
      </c>
      <c r="E82" t="s">
        <v>6441</v>
      </c>
      <c r="F82" t="s">
        <v>6442</v>
      </c>
    </row>
    <row r="83" spans="1:6">
      <c r="A83" t="s">
        <v>6443</v>
      </c>
      <c r="C83" t="s">
        <v>6444</v>
      </c>
      <c r="D83" t="s">
        <v>6445</v>
      </c>
      <c r="E83" t="s">
        <v>6446</v>
      </c>
      <c r="F83" t="s">
        <v>6447</v>
      </c>
    </row>
    <row r="84" spans="1:6">
      <c r="A84" t="s">
        <v>6448</v>
      </c>
      <c r="C84" t="s">
        <v>6449</v>
      </c>
      <c r="D84" t="s">
        <v>6450</v>
      </c>
      <c r="E84" t="s">
        <v>6451</v>
      </c>
      <c r="F84" t="s">
        <v>6452</v>
      </c>
    </row>
    <row r="85" spans="1:6">
      <c r="A85" t="s">
        <v>6453</v>
      </c>
      <c r="C85" t="s">
        <v>6454</v>
      </c>
      <c r="D85" t="s">
        <v>6455</v>
      </c>
      <c r="E85" t="s">
        <v>6456</v>
      </c>
      <c r="F85" t="s">
        <v>6457</v>
      </c>
    </row>
    <row r="86" spans="1:6">
      <c r="A86" t="s">
        <v>6458</v>
      </c>
      <c r="C86" t="s">
        <v>6459</v>
      </c>
      <c r="D86" t="s">
        <v>6460</v>
      </c>
      <c r="E86" t="s">
        <v>6461</v>
      </c>
      <c r="F86" t="s">
        <v>6462</v>
      </c>
    </row>
    <row r="87" spans="1:6">
      <c r="A87" t="s">
        <v>6463</v>
      </c>
      <c r="C87" t="s">
        <v>6464</v>
      </c>
      <c r="D87" t="s">
        <v>6465</v>
      </c>
      <c r="E87" t="s">
        <v>6466</v>
      </c>
      <c r="F87" t="s">
        <v>6467</v>
      </c>
    </row>
    <row r="88" spans="1:6">
      <c r="A88" t="s">
        <v>6468</v>
      </c>
      <c r="C88" t="s">
        <v>6469</v>
      </c>
      <c r="D88" t="s">
        <v>6470</v>
      </c>
      <c r="E88" t="s">
        <v>6471</v>
      </c>
      <c r="F88" t="s">
        <v>6472</v>
      </c>
    </row>
    <row r="89" spans="1:6">
      <c r="A89" t="s">
        <v>6473</v>
      </c>
      <c r="C89" t="s">
        <v>6474</v>
      </c>
      <c r="D89" t="s">
        <v>6475</v>
      </c>
      <c r="E89" t="s">
        <v>6476</v>
      </c>
      <c r="F89" t="s">
        <v>6477</v>
      </c>
    </row>
    <row r="90" spans="1:6">
      <c r="A90" t="s">
        <v>6478</v>
      </c>
      <c r="C90" t="s">
        <v>6479</v>
      </c>
      <c r="D90" t="s">
        <v>6480</v>
      </c>
      <c r="E90" t="s">
        <v>6481</v>
      </c>
      <c r="F90" t="s">
        <v>6482</v>
      </c>
    </row>
    <row r="91" spans="1:6">
      <c r="A91" t="s">
        <v>6483</v>
      </c>
      <c r="C91" t="s">
        <v>6484</v>
      </c>
      <c r="D91" t="s">
        <v>6485</v>
      </c>
      <c r="E91" t="s">
        <v>6486</v>
      </c>
      <c r="F91" t="s">
        <v>6487</v>
      </c>
    </row>
    <row r="92" spans="1:6">
      <c r="A92" t="s">
        <v>6488</v>
      </c>
      <c r="C92" t="s">
        <v>6489</v>
      </c>
      <c r="D92" t="s">
        <v>6490</v>
      </c>
      <c r="E92" t="s">
        <v>6491</v>
      </c>
      <c r="F92" t="s">
        <v>6492</v>
      </c>
    </row>
    <row r="93" spans="1:6">
      <c r="A93" t="s">
        <v>6493</v>
      </c>
      <c r="C93" t="s">
        <v>6494</v>
      </c>
      <c r="D93" t="s">
        <v>6495</v>
      </c>
      <c r="E93" t="s">
        <v>6496</v>
      </c>
      <c r="F93" t="s">
        <v>6497</v>
      </c>
    </row>
    <row r="94" spans="1:6">
      <c r="A94" t="s">
        <v>6498</v>
      </c>
      <c r="C94" t="s">
        <v>6499</v>
      </c>
      <c r="D94" t="s">
        <v>6500</v>
      </c>
      <c r="E94" t="s">
        <v>6501</v>
      </c>
      <c r="F94" t="s">
        <v>6502</v>
      </c>
    </row>
    <row r="95" spans="1:6">
      <c r="A95" t="s">
        <v>6503</v>
      </c>
      <c r="C95" t="s">
        <v>6504</v>
      </c>
      <c r="D95" t="s">
        <v>6505</v>
      </c>
      <c r="E95" t="s">
        <v>6506</v>
      </c>
      <c r="F95" t="s">
        <v>6507</v>
      </c>
    </row>
    <row r="96" spans="1:6">
      <c r="A96" t="s">
        <v>6508</v>
      </c>
      <c r="C96" t="s">
        <v>6509</v>
      </c>
      <c r="D96" t="s">
        <v>6510</v>
      </c>
      <c r="E96" t="s">
        <v>6511</v>
      </c>
      <c r="F96" t="s">
        <v>6512</v>
      </c>
    </row>
    <row r="97" spans="1:6">
      <c r="A97" t="s">
        <v>6513</v>
      </c>
      <c r="C97" t="s">
        <v>6514</v>
      </c>
      <c r="D97" t="s">
        <v>6515</v>
      </c>
      <c r="E97" t="s">
        <v>6516</v>
      </c>
      <c r="F97" t="s">
        <v>6517</v>
      </c>
    </row>
    <row r="98" spans="1:6">
      <c r="A98" t="s">
        <v>6518</v>
      </c>
      <c r="C98" t="s">
        <v>6519</v>
      </c>
      <c r="D98" t="s">
        <v>6520</v>
      </c>
      <c r="E98" t="s">
        <v>6521</v>
      </c>
      <c r="F98" t="s">
        <v>6522</v>
      </c>
    </row>
    <row r="99" spans="1:6">
      <c r="A99" t="s">
        <v>6523</v>
      </c>
      <c r="C99" t="s">
        <v>6524</v>
      </c>
      <c r="D99" t="s">
        <v>6525</v>
      </c>
      <c r="E99" t="s">
        <v>6526</v>
      </c>
      <c r="F99" t="s">
        <v>6527</v>
      </c>
    </row>
    <row r="100" spans="1:6">
      <c r="A100" t="s">
        <v>6528</v>
      </c>
      <c r="C100" t="s">
        <v>6529</v>
      </c>
      <c r="D100" t="s">
        <v>6530</v>
      </c>
      <c r="E100" t="s">
        <v>6531</v>
      </c>
      <c r="F100" t="s">
        <v>6532</v>
      </c>
    </row>
    <row r="101" spans="1:6">
      <c r="A101" t="s">
        <v>6533</v>
      </c>
      <c r="C101" t="s">
        <v>6534</v>
      </c>
      <c r="D101" t="s">
        <v>6535</v>
      </c>
      <c r="E101" t="s">
        <v>6536</v>
      </c>
      <c r="F101" t="s">
        <v>6537</v>
      </c>
    </row>
    <row r="102" spans="1:6">
      <c r="A102" t="s">
        <v>6538</v>
      </c>
      <c r="C102" t="s">
        <v>6539</v>
      </c>
      <c r="D102" t="s">
        <v>6540</v>
      </c>
      <c r="E102" t="s">
        <v>6541</v>
      </c>
      <c r="F102" t="s">
        <v>6542</v>
      </c>
    </row>
    <row r="103" spans="1:6">
      <c r="A103" t="s">
        <v>6543</v>
      </c>
      <c r="C103" t="s">
        <v>6544</v>
      </c>
      <c r="D103" t="s">
        <v>6545</v>
      </c>
      <c r="E103" t="s">
        <v>6546</v>
      </c>
      <c r="F103" t="s">
        <v>6547</v>
      </c>
    </row>
    <row r="104" spans="1:6">
      <c r="A104" t="s">
        <v>6548</v>
      </c>
      <c r="C104" t="s">
        <v>6549</v>
      </c>
      <c r="D104" t="s">
        <v>6550</v>
      </c>
      <c r="E104" t="s">
        <v>6551</v>
      </c>
      <c r="F104" t="s">
        <v>6552</v>
      </c>
    </row>
    <row r="105" spans="1:6">
      <c r="A105" t="s">
        <v>6553</v>
      </c>
      <c r="C105" t="s">
        <v>6554</v>
      </c>
      <c r="D105" t="s">
        <v>6555</v>
      </c>
      <c r="E105" t="s">
        <v>6556</v>
      </c>
      <c r="F105" t="s">
        <v>6557</v>
      </c>
    </row>
    <row r="106" spans="1:6">
      <c r="A106" t="s">
        <v>6558</v>
      </c>
      <c r="C106" t="s">
        <v>6559</v>
      </c>
      <c r="D106" t="s">
        <v>6560</v>
      </c>
      <c r="E106" t="s">
        <v>6561</v>
      </c>
      <c r="F106" t="s">
        <v>6562</v>
      </c>
    </row>
    <row r="107" spans="1:6">
      <c r="A107" t="s">
        <v>6563</v>
      </c>
      <c r="C107" t="s">
        <v>6564</v>
      </c>
      <c r="D107" t="s">
        <v>6565</v>
      </c>
      <c r="E107" t="s">
        <v>6566</v>
      </c>
      <c r="F107" t="s">
        <v>6567</v>
      </c>
    </row>
    <row r="108" spans="1:6">
      <c r="A108" t="s">
        <v>6568</v>
      </c>
      <c r="C108" t="s">
        <v>6569</v>
      </c>
      <c r="D108" t="s">
        <v>6570</v>
      </c>
      <c r="E108" t="s">
        <v>6571</v>
      </c>
      <c r="F108" t="s">
        <v>6572</v>
      </c>
    </row>
    <row r="109" spans="1:6">
      <c r="A109" t="s">
        <v>6573</v>
      </c>
      <c r="C109" t="s">
        <v>6574</v>
      </c>
      <c r="D109" t="s">
        <v>6575</v>
      </c>
      <c r="E109" t="s">
        <v>6576</v>
      </c>
      <c r="F109" t="s">
        <v>6577</v>
      </c>
    </row>
    <row r="110" spans="1:6">
      <c r="A110" t="s">
        <v>6578</v>
      </c>
      <c r="C110" t="s">
        <v>6579</v>
      </c>
      <c r="D110" t="s">
        <v>6580</v>
      </c>
      <c r="E110" t="s">
        <v>6581</v>
      </c>
      <c r="F110" t="s">
        <v>6582</v>
      </c>
    </row>
    <row r="111" spans="1:6">
      <c r="A111" t="s">
        <v>6583</v>
      </c>
      <c r="C111" t="s">
        <v>6584</v>
      </c>
      <c r="D111" t="s">
        <v>6585</v>
      </c>
      <c r="E111" t="s">
        <v>6586</v>
      </c>
      <c r="F111" t="s">
        <v>6587</v>
      </c>
    </row>
    <row r="112" spans="1:6">
      <c r="A112" t="s">
        <v>6588</v>
      </c>
      <c r="C112" t="s">
        <v>6589</v>
      </c>
      <c r="D112" t="s">
        <v>6590</v>
      </c>
      <c r="E112" t="s">
        <v>6591</v>
      </c>
      <c r="F112" t="s">
        <v>6592</v>
      </c>
    </row>
    <row r="113" spans="1:6">
      <c r="A113" t="s">
        <v>6593</v>
      </c>
      <c r="C113" t="s">
        <v>6594</v>
      </c>
      <c r="D113" t="s">
        <v>6595</v>
      </c>
      <c r="E113" t="s">
        <v>6596</v>
      </c>
      <c r="F113" t="s">
        <v>6597</v>
      </c>
    </row>
    <row r="114" spans="1:6">
      <c r="A114" t="s">
        <v>6598</v>
      </c>
      <c r="C114" t="s">
        <v>6599</v>
      </c>
      <c r="D114" t="s">
        <v>6600</v>
      </c>
      <c r="E114" t="s">
        <v>6601</v>
      </c>
      <c r="F114" t="s">
        <v>6602</v>
      </c>
    </row>
    <row r="115" spans="1:6">
      <c r="A115" t="s">
        <v>6603</v>
      </c>
      <c r="C115" t="s">
        <v>6604</v>
      </c>
      <c r="D115" t="s">
        <v>6605</v>
      </c>
      <c r="E115" t="s">
        <v>6606</v>
      </c>
      <c r="F115" t="s">
        <v>6607</v>
      </c>
    </row>
    <row r="116" spans="1:6">
      <c r="A116" t="s">
        <v>6608</v>
      </c>
      <c r="C116" t="s">
        <v>6609</v>
      </c>
      <c r="D116" t="s">
        <v>6610</v>
      </c>
      <c r="E116" t="s">
        <v>6611</v>
      </c>
      <c r="F116" t="s">
        <v>6612</v>
      </c>
    </row>
    <row r="117" spans="1:6">
      <c r="A117" t="s">
        <v>6613</v>
      </c>
      <c r="C117" t="s">
        <v>6614</v>
      </c>
      <c r="D117" t="s">
        <v>6615</v>
      </c>
      <c r="E117" t="s">
        <v>6616</v>
      </c>
      <c r="F117" t="s">
        <v>6617</v>
      </c>
    </row>
    <row r="118" spans="1:6">
      <c r="A118" t="s">
        <v>6618</v>
      </c>
      <c r="C118" t="s">
        <v>6619</v>
      </c>
      <c r="D118" t="s">
        <v>6620</v>
      </c>
      <c r="E118" t="s">
        <v>6621</v>
      </c>
      <c r="F118" t="s">
        <v>6622</v>
      </c>
    </row>
    <row r="119" spans="1:6">
      <c r="A119" t="s">
        <v>6623</v>
      </c>
      <c r="C119" t="s">
        <v>6624</v>
      </c>
      <c r="D119" t="s">
        <v>6625</v>
      </c>
      <c r="E119" t="s">
        <v>6626</v>
      </c>
      <c r="F119" t="s">
        <v>6627</v>
      </c>
    </row>
    <row r="120" spans="1:6">
      <c r="A120" t="s">
        <v>6628</v>
      </c>
      <c r="C120" t="s">
        <v>6629</v>
      </c>
      <c r="D120" t="s">
        <v>6630</v>
      </c>
      <c r="E120" t="s">
        <v>6631</v>
      </c>
      <c r="F120" t="s">
        <v>6632</v>
      </c>
    </row>
    <row r="121" spans="1:6">
      <c r="A121" t="s">
        <v>6633</v>
      </c>
      <c r="C121" t="s">
        <v>6634</v>
      </c>
      <c r="D121" t="s">
        <v>6635</v>
      </c>
      <c r="E121" t="s">
        <v>6636</v>
      </c>
      <c r="F121" t="s">
        <v>6637</v>
      </c>
    </row>
    <row r="122" spans="1:6">
      <c r="A122" t="s">
        <v>6638</v>
      </c>
      <c r="C122" t="s">
        <v>6639</v>
      </c>
      <c r="D122" t="s">
        <v>6640</v>
      </c>
      <c r="E122" t="s">
        <v>6641</v>
      </c>
      <c r="F122" t="s">
        <v>6642</v>
      </c>
    </row>
    <row r="123" spans="1:6">
      <c r="A123" t="s">
        <v>6643</v>
      </c>
      <c r="C123" t="s">
        <v>6644</v>
      </c>
      <c r="D123" t="s">
        <v>6645</v>
      </c>
      <c r="E123" t="s">
        <v>6646</v>
      </c>
      <c r="F123" t="s">
        <v>6647</v>
      </c>
    </row>
    <row r="124" spans="1:6">
      <c r="A124" t="s">
        <v>6648</v>
      </c>
      <c r="C124" t="s">
        <v>6649</v>
      </c>
      <c r="D124" t="s">
        <v>6650</v>
      </c>
      <c r="E124" t="s">
        <v>6651</v>
      </c>
      <c r="F124" t="s">
        <v>6652</v>
      </c>
    </row>
    <row r="125" spans="1:6">
      <c r="A125" t="s">
        <v>6653</v>
      </c>
      <c r="C125" t="s">
        <v>6654</v>
      </c>
      <c r="D125" t="s">
        <v>6655</v>
      </c>
      <c r="E125" t="s">
        <v>6656</v>
      </c>
      <c r="F125" t="s">
        <v>6657</v>
      </c>
    </row>
    <row r="126" spans="1:6">
      <c r="A126" t="s">
        <v>6658</v>
      </c>
      <c r="C126" t="s">
        <v>6659</v>
      </c>
      <c r="D126" t="s">
        <v>6660</v>
      </c>
      <c r="E126" t="s">
        <v>6661</v>
      </c>
      <c r="F126" t="s">
        <v>6662</v>
      </c>
    </row>
    <row r="127" spans="1:6">
      <c r="A127" t="s">
        <v>6663</v>
      </c>
      <c r="C127" t="s">
        <v>6664</v>
      </c>
      <c r="D127" t="s">
        <v>6665</v>
      </c>
      <c r="E127" t="s">
        <v>6666</v>
      </c>
      <c r="F127" t="s">
        <v>6667</v>
      </c>
    </row>
    <row r="128" spans="1:6">
      <c r="A128" t="s">
        <v>6668</v>
      </c>
      <c r="C128" t="s">
        <v>6669</v>
      </c>
      <c r="D128" t="s">
        <v>6670</v>
      </c>
      <c r="E128" t="s">
        <v>6671</v>
      </c>
      <c r="F128" t="s">
        <v>6672</v>
      </c>
    </row>
    <row r="129" spans="1:6">
      <c r="A129" t="s">
        <v>6673</v>
      </c>
      <c r="C129" t="s">
        <v>6674</v>
      </c>
      <c r="D129" t="s">
        <v>6675</v>
      </c>
      <c r="E129" t="s">
        <v>6676</v>
      </c>
      <c r="F129" t="s">
        <v>6677</v>
      </c>
    </row>
    <row r="130" spans="1:6">
      <c r="A130" t="s">
        <v>6678</v>
      </c>
      <c r="C130" t="s">
        <v>6679</v>
      </c>
      <c r="D130" t="s">
        <v>6680</v>
      </c>
      <c r="E130" t="s">
        <v>6681</v>
      </c>
      <c r="F130" t="s">
        <v>6682</v>
      </c>
    </row>
    <row r="131" spans="1:6">
      <c r="A131" t="s">
        <v>6683</v>
      </c>
      <c r="C131" t="s">
        <v>6684</v>
      </c>
      <c r="D131" t="s">
        <v>6685</v>
      </c>
      <c r="E131" t="s">
        <v>6686</v>
      </c>
      <c r="F131" t="s">
        <v>6687</v>
      </c>
    </row>
    <row r="132" spans="1:6">
      <c r="A132" t="s">
        <v>6688</v>
      </c>
      <c r="C132" t="s">
        <v>6689</v>
      </c>
      <c r="D132" t="s">
        <v>6690</v>
      </c>
      <c r="E132" t="s">
        <v>6691</v>
      </c>
      <c r="F132" t="s">
        <v>6692</v>
      </c>
    </row>
    <row r="133" spans="1:6">
      <c r="A133" t="s">
        <v>6693</v>
      </c>
      <c r="C133" t="s">
        <v>6694</v>
      </c>
      <c r="D133" t="s">
        <v>6695</v>
      </c>
      <c r="E133" t="s">
        <v>6696</v>
      </c>
      <c r="F133" t="s">
        <v>6697</v>
      </c>
    </row>
    <row r="134" spans="1:6">
      <c r="A134" t="s">
        <v>6698</v>
      </c>
      <c r="C134" t="s">
        <v>6699</v>
      </c>
      <c r="D134" t="s">
        <v>6700</v>
      </c>
      <c r="E134" t="s">
        <v>6701</v>
      </c>
      <c r="F134" t="s">
        <v>6702</v>
      </c>
    </row>
    <row r="135" spans="1:6">
      <c r="A135" t="s">
        <v>6703</v>
      </c>
      <c r="C135" t="s">
        <v>6704</v>
      </c>
      <c r="D135" t="s">
        <v>6705</v>
      </c>
      <c r="E135" t="s">
        <v>6706</v>
      </c>
      <c r="F135" t="s">
        <v>6707</v>
      </c>
    </row>
    <row r="136" spans="1:6">
      <c r="A136" t="s">
        <v>6708</v>
      </c>
      <c r="C136" t="s">
        <v>6709</v>
      </c>
      <c r="D136" t="s">
        <v>6710</v>
      </c>
      <c r="E136" t="s">
        <v>6711</v>
      </c>
      <c r="F136" t="s">
        <v>6712</v>
      </c>
    </row>
    <row r="137" spans="1:6">
      <c r="A137" t="s">
        <v>6713</v>
      </c>
      <c r="C137" t="s">
        <v>6714</v>
      </c>
      <c r="D137" t="s">
        <v>6715</v>
      </c>
      <c r="E137" t="s">
        <v>6716</v>
      </c>
      <c r="F137" t="s">
        <v>6717</v>
      </c>
    </row>
    <row r="138" spans="1:6">
      <c r="A138" t="s">
        <v>6718</v>
      </c>
      <c r="C138" t="s">
        <v>6719</v>
      </c>
      <c r="D138" t="s">
        <v>6720</v>
      </c>
      <c r="E138" t="s">
        <v>6721</v>
      </c>
      <c r="F138" t="s">
        <v>6722</v>
      </c>
    </row>
    <row r="139" spans="1:6">
      <c r="A139" t="s">
        <v>6723</v>
      </c>
      <c r="C139" t="s">
        <v>6724</v>
      </c>
      <c r="D139" t="s">
        <v>6725</v>
      </c>
      <c r="E139" t="s">
        <v>6726</v>
      </c>
      <c r="F139" t="s">
        <v>6727</v>
      </c>
    </row>
    <row r="140" spans="1:6">
      <c r="A140" t="s">
        <v>6728</v>
      </c>
      <c r="C140" t="s">
        <v>6729</v>
      </c>
      <c r="D140" t="s">
        <v>6730</v>
      </c>
      <c r="E140" t="s">
        <v>6731</v>
      </c>
      <c r="F140" t="s">
        <v>6732</v>
      </c>
    </row>
    <row r="141" spans="1:6">
      <c r="A141" t="s">
        <v>6733</v>
      </c>
      <c r="C141" t="s">
        <v>6734</v>
      </c>
      <c r="D141" t="s">
        <v>6735</v>
      </c>
      <c r="E141" t="s">
        <v>6736</v>
      </c>
      <c r="F141" t="s">
        <v>6737</v>
      </c>
    </row>
    <row r="142" spans="1:6">
      <c r="A142" t="s">
        <v>6738</v>
      </c>
      <c r="C142" t="s">
        <v>6739</v>
      </c>
      <c r="D142" t="s">
        <v>6740</v>
      </c>
      <c r="E142" t="s">
        <v>6741</v>
      </c>
      <c r="F142" t="s">
        <v>6742</v>
      </c>
    </row>
    <row r="143" spans="1:6">
      <c r="A143" t="s">
        <v>6743</v>
      </c>
      <c r="C143" t="s">
        <v>6744</v>
      </c>
      <c r="D143" t="s">
        <v>6745</v>
      </c>
      <c r="E143" t="s">
        <v>6746</v>
      </c>
      <c r="F143" t="s">
        <v>6747</v>
      </c>
    </row>
    <row r="144" spans="1:6">
      <c r="A144" t="s">
        <v>6748</v>
      </c>
      <c r="C144" t="s">
        <v>6749</v>
      </c>
      <c r="D144" t="s">
        <v>6750</v>
      </c>
      <c r="E144" t="s">
        <v>6751</v>
      </c>
      <c r="F144" t="s">
        <v>6752</v>
      </c>
    </row>
    <row r="145" spans="1:6">
      <c r="A145" t="s">
        <v>6753</v>
      </c>
      <c r="C145" t="s">
        <v>6754</v>
      </c>
      <c r="D145" t="s">
        <v>6755</v>
      </c>
      <c r="E145" t="s">
        <v>6756</v>
      </c>
      <c r="F145" t="s">
        <v>6757</v>
      </c>
    </row>
    <row r="146" spans="1:6">
      <c r="A146" t="s">
        <v>6758</v>
      </c>
      <c r="C146" t="s">
        <v>6759</v>
      </c>
      <c r="D146" t="s">
        <v>6760</v>
      </c>
      <c r="E146" t="s">
        <v>6761</v>
      </c>
      <c r="F146" t="s">
        <v>6762</v>
      </c>
    </row>
    <row r="147" spans="1:6">
      <c r="A147" t="s">
        <v>6763</v>
      </c>
      <c r="C147" t="s">
        <v>6764</v>
      </c>
      <c r="D147" t="s">
        <v>6765</v>
      </c>
      <c r="E147" t="s">
        <v>6766</v>
      </c>
      <c r="F147" t="s">
        <v>6767</v>
      </c>
    </row>
    <row r="148" spans="1:6">
      <c r="A148" t="s">
        <v>6768</v>
      </c>
      <c r="C148" t="s">
        <v>6769</v>
      </c>
      <c r="D148" t="s">
        <v>6770</v>
      </c>
      <c r="E148" t="s">
        <v>6771</v>
      </c>
      <c r="F148" t="s">
        <v>6772</v>
      </c>
    </row>
    <row r="149" spans="1:6">
      <c r="A149" t="s">
        <v>6773</v>
      </c>
      <c r="C149" t="s">
        <v>6774</v>
      </c>
      <c r="D149" t="s">
        <v>6775</v>
      </c>
      <c r="E149" t="s">
        <v>6776</v>
      </c>
      <c r="F149" t="s">
        <v>6777</v>
      </c>
    </row>
    <row r="150" spans="1:6">
      <c r="A150" t="s">
        <v>6778</v>
      </c>
      <c r="C150" t="s">
        <v>6779</v>
      </c>
      <c r="D150" t="s">
        <v>6780</v>
      </c>
      <c r="E150" t="s">
        <v>6781</v>
      </c>
      <c r="F150" t="s">
        <v>6782</v>
      </c>
    </row>
    <row r="151" spans="1:6">
      <c r="A151" t="s">
        <v>6783</v>
      </c>
      <c r="C151" t="s">
        <v>6784</v>
      </c>
      <c r="D151" t="s">
        <v>6785</v>
      </c>
      <c r="E151" t="s">
        <v>6786</v>
      </c>
      <c r="F151" t="s">
        <v>6787</v>
      </c>
    </row>
    <row r="152" spans="1:6">
      <c r="A152" t="s">
        <v>6788</v>
      </c>
      <c r="C152" t="s">
        <v>6789</v>
      </c>
      <c r="D152" t="s">
        <v>6790</v>
      </c>
      <c r="E152" t="s">
        <v>6791</v>
      </c>
      <c r="F152" t="s">
        <v>6792</v>
      </c>
    </row>
    <row r="153" spans="1:6">
      <c r="A153" t="s">
        <v>6793</v>
      </c>
      <c r="C153" t="s">
        <v>6794</v>
      </c>
      <c r="D153" t="s">
        <v>6795</v>
      </c>
      <c r="E153" t="s">
        <v>6796</v>
      </c>
      <c r="F153" t="s">
        <v>6797</v>
      </c>
    </row>
    <row r="154" spans="1:6">
      <c r="A154" t="s">
        <v>6798</v>
      </c>
      <c r="C154" t="s">
        <v>6799</v>
      </c>
      <c r="D154" t="s">
        <v>6800</v>
      </c>
      <c r="E154" t="s">
        <v>6801</v>
      </c>
      <c r="F154" t="s">
        <v>6802</v>
      </c>
    </row>
    <row r="155" spans="1:6">
      <c r="A155" t="s">
        <v>6803</v>
      </c>
      <c r="C155" t="s">
        <v>6804</v>
      </c>
      <c r="D155" t="s">
        <v>6805</v>
      </c>
      <c r="E155" t="s">
        <v>6806</v>
      </c>
      <c r="F155" t="s">
        <v>6807</v>
      </c>
    </row>
    <row r="156" spans="1:6">
      <c r="A156" t="s">
        <v>6808</v>
      </c>
      <c r="C156" t="s">
        <v>6809</v>
      </c>
      <c r="D156" t="s">
        <v>6810</v>
      </c>
      <c r="E156" t="s">
        <v>6811</v>
      </c>
      <c r="F156" t="s">
        <v>6812</v>
      </c>
    </row>
    <row r="157" spans="1:6">
      <c r="A157" t="s">
        <v>6813</v>
      </c>
      <c r="C157" t="s">
        <v>6814</v>
      </c>
      <c r="D157" t="s">
        <v>6815</v>
      </c>
      <c r="E157" t="s">
        <v>6816</v>
      </c>
      <c r="F157" t="s">
        <v>6817</v>
      </c>
    </row>
    <row r="158" spans="1:6">
      <c r="A158" t="s">
        <v>6818</v>
      </c>
      <c r="C158" t="s">
        <v>6819</v>
      </c>
      <c r="D158" t="s">
        <v>6820</v>
      </c>
      <c r="E158" t="s">
        <v>6821</v>
      </c>
      <c r="F158" t="s">
        <v>6822</v>
      </c>
    </row>
    <row r="159" spans="1:6">
      <c r="A159" t="s">
        <v>6823</v>
      </c>
      <c r="C159" t="s">
        <v>6824</v>
      </c>
      <c r="D159" t="s">
        <v>6825</v>
      </c>
      <c r="E159" t="s">
        <v>6826</v>
      </c>
      <c r="F159" t="s">
        <v>6827</v>
      </c>
    </row>
    <row r="160" spans="1:6">
      <c r="A160" t="s">
        <v>6828</v>
      </c>
      <c r="C160" t="s">
        <v>6829</v>
      </c>
      <c r="D160" t="s">
        <v>6830</v>
      </c>
      <c r="E160" t="s">
        <v>6831</v>
      </c>
      <c r="F160" t="s">
        <v>6832</v>
      </c>
    </row>
    <row r="161" spans="1:6">
      <c r="A161" t="s">
        <v>6833</v>
      </c>
      <c r="C161" t="s">
        <v>6834</v>
      </c>
      <c r="D161" t="s">
        <v>6835</v>
      </c>
      <c r="E161" t="s">
        <v>6836</v>
      </c>
      <c r="F161" t="s">
        <v>6837</v>
      </c>
    </row>
    <row r="162" spans="1:6">
      <c r="A162" t="s">
        <v>6838</v>
      </c>
      <c r="C162" t="s">
        <v>6839</v>
      </c>
      <c r="D162" t="s">
        <v>6840</v>
      </c>
      <c r="E162" t="s">
        <v>6841</v>
      </c>
      <c r="F162" t="s">
        <v>6842</v>
      </c>
    </row>
    <row r="163" spans="1:6">
      <c r="A163" t="s">
        <v>6843</v>
      </c>
      <c r="C163" t="s">
        <v>6844</v>
      </c>
      <c r="D163" t="s">
        <v>6845</v>
      </c>
      <c r="E163" t="s">
        <v>6846</v>
      </c>
      <c r="F163" t="s">
        <v>6847</v>
      </c>
    </row>
    <row r="164" spans="1:6">
      <c r="A164" t="s">
        <v>6848</v>
      </c>
      <c r="C164" t="s">
        <v>6849</v>
      </c>
      <c r="D164" t="s">
        <v>6850</v>
      </c>
      <c r="E164" t="s">
        <v>6851</v>
      </c>
      <c r="F164" t="s">
        <v>6852</v>
      </c>
    </row>
    <row r="165" spans="1:6">
      <c r="A165" t="s">
        <v>6853</v>
      </c>
      <c r="C165" t="s">
        <v>6854</v>
      </c>
      <c r="D165" t="s">
        <v>6855</v>
      </c>
      <c r="E165" t="s">
        <v>6856</v>
      </c>
      <c r="F165" t="s">
        <v>6857</v>
      </c>
    </row>
    <row r="166" spans="1:6">
      <c r="A166" t="s">
        <v>6858</v>
      </c>
      <c r="C166" t="s">
        <v>6859</v>
      </c>
      <c r="D166" t="s">
        <v>6860</v>
      </c>
      <c r="E166" t="s">
        <v>6861</v>
      </c>
      <c r="F166" t="s">
        <v>6862</v>
      </c>
    </row>
    <row r="167" spans="1:6">
      <c r="A167" t="s">
        <v>6863</v>
      </c>
      <c r="C167" t="s">
        <v>6864</v>
      </c>
      <c r="D167" t="s">
        <v>6865</v>
      </c>
      <c r="E167" t="s">
        <v>6866</v>
      </c>
      <c r="F167" t="s">
        <v>6867</v>
      </c>
    </row>
    <row r="168" spans="1:6">
      <c r="A168" t="s">
        <v>6868</v>
      </c>
      <c r="C168" t="s">
        <v>6869</v>
      </c>
      <c r="D168" t="s">
        <v>6870</v>
      </c>
      <c r="E168" t="s">
        <v>6871</v>
      </c>
      <c r="F168" t="s">
        <v>6872</v>
      </c>
    </row>
    <row r="169" spans="1:6">
      <c r="A169" t="s">
        <v>6873</v>
      </c>
      <c r="C169" t="s">
        <v>6874</v>
      </c>
      <c r="D169" t="s">
        <v>6875</v>
      </c>
      <c r="E169" t="s">
        <v>6876</v>
      </c>
      <c r="F169" t="s">
        <v>6877</v>
      </c>
    </row>
    <row r="170" spans="1:6">
      <c r="A170" t="s">
        <v>6878</v>
      </c>
      <c r="C170" t="s">
        <v>6879</v>
      </c>
      <c r="D170" t="s">
        <v>6880</v>
      </c>
      <c r="E170" t="s">
        <v>6881</v>
      </c>
      <c r="F170" t="s">
        <v>6882</v>
      </c>
    </row>
    <row r="171" spans="1:6">
      <c r="A171" t="s">
        <v>6883</v>
      </c>
      <c r="C171" t="s">
        <v>6884</v>
      </c>
      <c r="D171" t="s">
        <v>6885</v>
      </c>
      <c r="E171" t="s">
        <v>6886</v>
      </c>
      <c r="F171" t="s">
        <v>6887</v>
      </c>
    </row>
    <row r="172" spans="1:6">
      <c r="A172" t="s">
        <v>6888</v>
      </c>
      <c r="C172" t="s">
        <v>6889</v>
      </c>
      <c r="D172" t="s">
        <v>6890</v>
      </c>
      <c r="E172" t="s">
        <v>6891</v>
      </c>
      <c r="F172" t="s">
        <v>6892</v>
      </c>
    </row>
    <row r="173" spans="1:6">
      <c r="A173" t="s">
        <v>6893</v>
      </c>
      <c r="C173" t="s">
        <v>6894</v>
      </c>
      <c r="D173" t="s">
        <v>6895</v>
      </c>
      <c r="E173" t="s">
        <v>6896</v>
      </c>
      <c r="F173" t="s">
        <v>6897</v>
      </c>
    </row>
    <row r="174" spans="1:6">
      <c r="A174" t="s">
        <v>6898</v>
      </c>
      <c r="C174" t="s">
        <v>6899</v>
      </c>
      <c r="D174" t="s">
        <v>6900</v>
      </c>
      <c r="E174" t="s">
        <v>6901</v>
      </c>
      <c r="F174" t="s">
        <v>6902</v>
      </c>
    </row>
    <row r="175" spans="1:6">
      <c r="A175" t="s">
        <v>6903</v>
      </c>
      <c r="C175" t="s">
        <v>6904</v>
      </c>
      <c r="D175" t="s">
        <v>6905</v>
      </c>
      <c r="E175" t="s">
        <v>6906</v>
      </c>
      <c r="F175" t="s">
        <v>6907</v>
      </c>
    </row>
    <row r="176" spans="1:6">
      <c r="A176" t="s">
        <v>6908</v>
      </c>
      <c r="C176" t="s">
        <v>6909</v>
      </c>
      <c r="D176" t="s">
        <v>6910</v>
      </c>
      <c r="E176" t="s">
        <v>6911</v>
      </c>
      <c r="F176" t="s">
        <v>6912</v>
      </c>
    </row>
    <row r="177" spans="1:6">
      <c r="A177" t="s">
        <v>6913</v>
      </c>
      <c r="C177" t="s">
        <v>6914</v>
      </c>
      <c r="D177" t="s">
        <v>6915</v>
      </c>
      <c r="E177" t="s">
        <v>6916</v>
      </c>
      <c r="F177" t="s">
        <v>6917</v>
      </c>
    </row>
    <row r="178" spans="1:6">
      <c r="A178" t="s">
        <v>6918</v>
      </c>
      <c r="C178" t="s">
        <v>6919</v>
      </c>
      <c r="D178" t="s">
        <v>6920</v>
      </c>
      <c r="E178" t="s">
        <v>6921</v>
      </c>
      <c r="F178" t="s">
        <v>6922</v>
      </c>
    </row>
    <row r="179" spans="1:6">
      <c r="A179" t="s">
        <v>6923</v>
      </c>
      <c r="C179" t="s">
        <v>6924</v>
      </c>
      <c r="D179" t="s">
        <v>6925</v>
      </c>
      <c r="E179" t="s">
        <v>6926</v>
      </c>
      <c r="F179" t="s">
        <v>6927</v>
      </c>
    </row>
    <row r="180" spans="1:6">
      <c r="A180" t="s">
        <v>6928</v>
      </c>
      <c r="C180" t="s">
        <v>6929</v>
      </c>
      <c r="D180" t="s">
        <v>6930</v>
      </c>
      <c r="E180" t="s">
        <v>6931</v>
      </c>
      <c r="F180" t="s">
        <v>6932</v>
      </c>
    </row>
    <row r="181" spans="1:6">
      <c r="A181" t="s">
        <v>6933</v>
      </c>
      <c r="C181" t="s">
        <v>6934</v>
      </c>
      <c r="D181" t="s">
        <v>6935</v>
      </c>
      <c r="E181" t="s">
        <v>6936</v>
      </c>
      <c r="F181" t="s">
        <v>6937</v>
      </c>
    </row>
    <row r="182" spans="1:6">
      <c r="A182" t="s">
        <v>6938</v>
      </c>
      <c r="C182" t="s">
        <v>6939</v>
      </c>
      <c r="D182" t="s">
        <v>6940</v>
      </c>
      <c r="E182" t="s">
        <v>6941</v>
      </c>
      <c r="F182" t="s">
        <v>6942</v>
      </c>
    </row>
    <row r="183" spans="1:6">
      <c r="A183" t="s">
        <v>6943</v>
      </c>
      <c r="C183" t="s">
        <v>6944</v>
      </c>
      <c r="D183" t="s">
        <v>6945</v>
      </c>
      <c r="E183" t="s">
        <v>6946</v>
      </c>
      <c r="F183" t="s">
        <v>6947</v>
      </c>
    </row>
    <row r="184" spans="1:6">
      <c r="A184" t="s">
        <v>6948</v>
      </c>
      <c r="C184" t="s">
        <v>6949</v>
      </c>
      <c r="D184" t="s">
        <v>6950</v>
      </c>
      <c r="E184" t="s">
        <v>6951</v>
      </c>
      <c r="F184" t="s">
        <v>6952</v>
      </c>
    </row>
    <row r="185" spans="1:6">
      <c r="A185" t="s">
        <v>6953</v>
      </c>
      <c r="C185" t="s">
        <v>6954</v>
      </c>
      <c r="D185" t="s">
        <v>6955</v>
      </c>
      <c r="E185" t="s">
        <v>6956</v>
      </c>
      <c r="F185" t="s">
        <v>6957</v>
      </c>
    </row>
    <row r="186" spans="1:6">
      <c r="A186" t="s">
        <v>6958</v>
      </c>
      <c r="C186" t="s">
        <v>6959</v>
      </c>
      <c r="D186" t="s">
        <v>6960</v>
      </c>
      <c r="E186" t="s">
        <v>6961</v>
      </c>
      <c r="F186" t="s">
        <v>6962</v>
      </c>
    </row>
    <row r="187" spans="1:6">
      <c r="A187" t="s">
        <v>6963</v>
      </c>
      <c r="C187" t="s">
        <v>6964</v>
      </c>
      <c r="D187" t="s">
        <v>6965</v>
      </c>
      <c r="E187" t="s">
        <v>6966</v>
      </c>
      <c r="F187" t="s">
        <v>6967</v>
      </c>
    </row>
    <row r="188" spans="1:6">
      <c r="A188" t="s">
        <v>6968</v>
      </c>
      <c r="C188" t="s">
        <v>6969</v>
      </c>
      <c r="D188" t="s">
        <v>6970</v>
      </c>
      <c r="E188" t="s">
        <v>6971</v>
      </c>
      <c r="F188" t="s">
        <v>6972</v>
      </c>
    </row>
    <row r="189" spans="1:6">
      <c r="A189" t="s">
        <v>6973</v>
      </c>
      <c r="C189" t="s">
        <v>6974</v>
      </c>
      <c r="D189" t="s">
        <v>6975</v>
      </c>
      <c r="E189" t="s">
        <v>6976</v>
      </c>
      <c r="F189" t="s">
        <v>6977</v>
      </c>
    </row>
    <row r="190" spans="1:6">
      <c r="A190" t="s">
        <v>6978</v>
      </c>
      <c r="C190" t="s">
        <v>6979</v>
      </c>
      <c r="D190" t="s">
        <v>6980</v>
      </c>
      <c r="E190" t="s">
        <v>6981</v>
      </c>
      <c r="F190" t="s">
        <v>6982</v>
      </c>
    </row>
    <row r="191" spans="1:6">
      <c r="A191" t="s">
        <v>6983</v>
      </c>
      <c r="C191" t="s">
        <v>6984</v>
      </c>
      <c r="D191" t="s">
        <v>6985</v>
      </c>
      <c r="E191" t="s">
        <v>6986</v>
      </c>
      <c r="F191" t="s">
        <v>6987</v>
      </c>
    </row>
    <row r="192" spans="1:6">
      <c r="A192" t="s">
        <v>6988</v>
      </c>
      <c r="C192" t="s">
        <v>6989</v>
      </c>
      <c r="D192" t="s">
        <v>6990</v>
      </c>
      <c r="E192" t="s">
        <v>6991</v>
      </c>
      <c r="F192" t="s">
        <v>6992</v>
      </c>
    </row>
    <row r="193" spans="1:6">
      <c r="A193" t="s">
        <v>6993</v>
      </c>
      <c r="C193" t="s">
        <v>6994</v>
      </c>
      <c r="D193" t="s">
        <v>6995</v>
      </c>
      <c r="E193" t="s">
        <v>6996</v>
      </c>
      <c r="F193" t="s">
        <v>6997</v>
      </c>
    </row>
    <row r="194" spans="1:6">
      <c r="A194" t="s">
        <v>6998</v>
      </c>
      <c r="C194" t="s">
        <v>6999</v>
      </c>
      <c r="D194" t="s">
        <v>7000</v>
      </c>
      <c r="E194" t="s">
        <v>7001</v>
      </c>
      <c r="F194" t="s">
        <v>7002</v>
      </c>
    </row>
    <row r="195" spans="1:6">
      <c r="A195" t="s">
        <v>7003</v>
      </c>
      <c r="C195" t="s">
        <v>7004</v>
      </c>
      <c r="D195" t="s">
        <v>7005</v>
      </c>
      <c r="E195" t="s">
        <v>7006</v>
      </c>
      <c r="F195" t="s">
        <v>7007</v>
      </c>
    </row>
    <row r="196" spans="1:6">
      <c r="A196" t="s">
        <v>7008</v>
      </c>
      <c r="C196" t="s">
        <v>7009</v>
      </c>
      <c r="D196" t="s">
        <v>7010</v>
      </c>
      <c r="E196" t="s">
        <v>7011</v>
      </c>
      <c r="F196" t="s">
        <v>7012</v>
      </c>
    </row>
    <row r="197" spans="1:6">
      <c r="A197" t="s">
        <v>7013</v>
      </c>
      <c r="C197" t="s">
        <v>7014</v>
      </c>
      <c r="D197" t="s">
        <v>7015</v>
      </c>
      <c r="E197" t="s">
        <v>7016</v>
      </c>
      <c r="F197" t="s">
        <v>7017</v>
      </c>
    </row>
    <row r="198" spans="1:6">
      <c r="A198" t="s">
        <v>7018</v>
      </c>
      <c r="C198" t="s">
        <v>7019</v>
      </c>
      <c r="D198" t="s">
        <v>7020</v>
      </c>
      <c r="E198" t="s">
        <v>7021</v>
      </c>
      <c r="F198" t="s">
        <v>7022</v>
      </c>
    </row>
    <row r="199" spans="1:6">
      <c r="A199" t="s">
        <v>7023</v>
      </c>
      <c r="C199" t="s">
        <v>7024</v>
      </c>
      <c r="D199" t="s">
        <v>7025</v>
      </c>
      <c r="E199" t="s">
        <v>7026</v>
      </c>
      <c r="F199" t="s">
        <v>7027</v>
      </c>
    </row>
    <row r="200" spans="1:6">
      <c r="A200" t="s">
        <v>7028</v>
      </c>
      <c r="C200" t="s">
        <v>7029</v>
      </c>
      <c r="D200" t="s">
        <v>7030</v>
      </c>
      <c r="E200" t="s">
        <v>7031</v>
      </c>
      <c r="F200" t="s">
        <v>7032</v>
      </c>
    </row>
    <row r="201" spans="1:6">
      <c r="A201" t="s">
        <v>7033</v>
      </c>
      <c r="C201" t="s">
        <v>7034</v>
      </c>
      <c r="D201" t="s">
        <v>7035</v>
      </c>
      <c r="E201" t="s">
        <v>7036</v>
      </c>
      <c r="F201" t="s">
        <v>7037</v>
      </c>
    </row>
    <row r="202" spans="1:6">
      <c r="A202" t="s">
        <v>7038</v>
      </c>
      <c r="C202" t="s">
        <v>7039</v>
      </c>
      <c r="D202" t="s">
        <v>7040</v>
      </c>
      <c r="E202" t="s">
        <v>7041</v>
      </c>
      <c r="F202" t="s">
        <v>7042</v>
      </c>
    </row>
    <row r="203" spans="1:6">
      <c r="A203" t="s">
        <v>7043</v>
      </c>
      <c r="C203" t="s">
        <v>7044</v>
      </c>
      <c r="D203" t="s">
        <v>7045</v>
      </c>
      <c r="E203" t="s">
        <v>7046</v>
      </c>
      <c r="F203" t="s">
        <v>7047</v>
      </c>
    </row>
    <row r="204" spans="1:6">
      <c r="A204" t="s">
        <v>7048</v>
      </c>
      <c r="C204" t="s">
        <v>7049</v>
      </c>
      <c r="D204" t="s">
        <v>7050</v>
      </c>
      <c r="E204" t="s">
        <v>7051</v>
      </c>
      <c r="F204" t="s">
        <v>7052</v>
      </c>
    </row>
    <row r="205" spans="1:6">
      <c r="A205" t="s">
        <v>7053</v>
      </c>
      <c r="C205" t="s">
        <v>7054</v>
      </c>
      <c r="D205" t="s">
        <v>7055</v>
      </c>
      <c r="E205" t="s">
        <v>7056</v>
      </c>
      <c r="F205" t="s">
        <v>7057</v>
      </c>
    </row>
    <row r="206" spans="1:6">
      <c r="A206" t="s">
        <v>7058</v>
      </c>
      <c r="C206" t="s">
        <v>7059</v>
      </c>
      <c r="D206" t="s">
        <v>7060</v>
      </c>
      <c r="E206" t="s">
        <v>7061</v>
      </c>
      <c r="F206" t="s">
        <v>7062</v>
      </c>
    </row>
    <row r="207" spans="1:6">
      <c r="A207" t="s">
        <v>7063</v>
      </c>
      <c r="C207" t="s">
        <v>7064</v>
      </c>
      <c r="D207" t="s">
        <v>7065</v>
      </c>
      <c r="E207" t="s">
        <v>7066</v>
      </c>
      <c r="F207" t="s">
        <v>7067</v>
      </c>
    </row>
    <row r="208" spans="1:6">
      <c r="A208" t="s">
        <v>7068</v>
      </c>
      <c r="C208" t="s">
        <v>7069</v>
      </c>
      <c r="D208" t="s">
        <v>7070</v>
      </c>
      <c r="E208" t="s">
        <v>7071</v>
      </c>
      <c r="F208" t="s">
        <v>7072</v>
      </c>
    </row>
    <row r="209" spans="1:6">
      <c r="A209" t="s">
        <v>7073</v>
      </c>
      <c r="C209" t="s">
        <v>7074</v>
      </c>
      <c r="D209" t="s">
        <v>7075</v>
      </c>
      <c r="E209" t="s">
        <v>7076</v>
      </c>
      <c r="F209" t="s">
        <v>7077</v>
      </c>
    </row>
    <row r="210" spans="1:6">
      <c r="A210" t="s">
        <v>7078</v>
      </c>
      <c r="C210" t="s">
        <v>7079</v>
      </c>
      <c r="D210" t="s">
        <v>7080</v>
      </c>
      <c r="E210" t="s">
        <v>7081</v>
      </c>
      <c r="F210" t="s">
        <v>7082</v>
      </c>
    </row>
    <row r="211" spans="1:6">
      <c r="A211" t="s">
        <v>7083</v>
      </c>
      <c r="C211" t="s">
        <v>7084</v>
      </c>
      <c r="D211" t="s">
        <v>7085</v>
      </c>
      <c r="E211" t="s">
        <v>7086</v>
      </c>
      <c r="F211" t="s">
        <v>7087</v>
      </c>
    </row>
    <row r="212" spans="1:6">
      <c r="A212" t="s">
        <v>7088</v>
      </c>
      <c r="C212" t="s">
        <v>7089</v>
      </c>
      <c r="D212" t="s">
        <v>7090</v>
      </c>
      <c r="E212" t="s">
        <v>7091</v>
      </c>
      <c r="F212" t="s">
        <v>7092</v>
      </c>
    </row>
    <row r="213" spans="1:6">
      <c r="A213" t="s">
        <v>7093</v>
      </c>
      <c r="C213" t="s">
        <v>7094</v>
      </c>
      <c r="D213" t="s">
        <v>7095</v>
      </c>
      <c r="E213" t="s">
        <v>7096</v>
      </c>
      <c r="F213" t="s">
        <v>7097</v>
      </c>
    </row>
    <row r="214" spans="1:6">
      <c r="A214" t="s">
        <v>7098</v>
      </c>
      <c r="C214" t="s">
        <v>7099</v>
      </c>
      <c r="D214" t="s">
        <v>7100</v>
      </c>
      <c r="E214" t="s">
        <v>7101</v>
      </c>
      <c r="F214" t="s">
        <v>7102</v>
      </c>
    </row>
    <row r="215" spans="1:6">
      <c r="A215" t="s">
        <v>7103</v>
      </c>
      <c r="C215" t="s">
        <v>7104</v>
      </c>
      <c r="D215" t="s">
        <v>7105</v>
      </c>
      <c r="E215" t="s">
        <v>7106</v>
      </c>
      <c r="F215" t="s">
        <v>7107</v>
      </c>
    </row>
    <row r="216" spans="1:6">
      <c r="A216" t="s">
        <v>7108</v>
      </c>
      <c r="C216" t="s">
        <v>7109</v>
      </c>
      <c r="D216" t="s">
        <v>7110</v>
      </c>
      <c r="E216" t="s">
        <v>7111</v>
      </c>
      <c r="F216" t="s">
        <v>7112</v>
      </c>
    </row>
    <row r="217" spans="1:6">
      <c r="A217" t="s">
        <v>7113</v>
      </c>
      <c r="C217" t="s">
        <v>7114</v>
      </c>
      <c r="D217" t="s">
        <v>7115</v>
      </c>
      <c r="E217" t="s">
        <v>7116</v>
      </c>
      <c r="F217" t="s">
        <v>7117</v>
      </c>
    </row>
    <row r="218" spans="1:6">
      <c r="A218" t="s">
        <v>7118</v>
      </c>
      <c r="C218" t="s">
        <v>7119</v>
      </c>
      <c r="D218" t="s">
        <v>7120</v>
      </c>
      <c r="E218" t="s">
        <v>7121</v>
      </c>
      <c r="F218" t="s">
        <v>7122</v>
      </c>
    </row>
    <row r="219" spans="1:6">
      <c r="A219" t="s">
        <v>7123</v>
      </c>
      <c r="C219" t="s">
        <v>7124</v>
      </c>
      <c r="D219" t="s">
        <v>7125</v>
      </c>
      <c r="E219" t="s">
        <v>7126</v>
      </c>
      <c r="F219" t="s">
        <v>7127</v>
      </c>
    </row>
    <row r="220" spans="1:6">
      <c r="A220" t="s">
        <v>7128</v>
      </c>
      <c r="C220" t="s">
        <v>7129</v>
      </c>
      <c r="D220" t="s">
        <v>7130</v>
      </c>
      <c r="E220" t="s">
        <v>7131</v>
      </c>
      <c r="F220" t="s">
        <v>7132</v>
      </c>
    </row>
    <row r="221" spans="1:6">
      <c r="A221" t="s">
        <v>7133</v>
      </c>
      <c r="C221" t="s">
        <v>7134</v>
      </c>
      <c r="D221" t="s">
        <v>7135</v>
      </c>
      <c r="E221" t="s">
        <v>7136</v>
      </c>
      <c r="F221" t="s">
        <v>7137</v>
      </c>
    </row>
    <row r="222" spans="1:6">
      <c r="A222" t="s">
        <v>7138</v>
      </c>
      <c r="C222" t="s">
        <v>7139</v>
      </c>
      <c r="D222" t="s">
        <v>7140</v>
      </c>
      <c r="E222" t="s">
        <v>7141</v>
      </c>
      <c r="F222" t="s">
        <v>7142</v>
      </c>
    </row>
    <row r="223" spans="1:6">
      <c r="A223" t="s">
        <v>7143</v>
      </c>
      <c r="C223" t="s">
        <v>7144</v>
      </c>
      <c r="D223" t="s">
        <v>7145</v>
      </c>
      <c r="E223" t="s">
        <v>7146</v>
      </c>
      <c r="F223" t="s">
        <v>7147</v>
      </c>
    </row>
    <row r="224" spans="1:6">
      <c r="A224" t="s">
        <v>7148</v>
      </c>
      <c r="C224" t="s">
        <v>7149</v>
      </c>
      <c r="D224" t="s">
        <v>7150</v>
      </c>
      <c r="E224" t="s">
        <v>7151</v>
      </c>
      <c r="F224" t="s">
        <v>7152</v>
      </c>
    </row>
    <row r="225" spans="1:6">
      <c r="A225" t="s">
        <v>7153</v>
      </c>
      <c r="C225" t="s">
        <v>7154</v>
      </c>
      <c r="D225" t="s">
        <v>7155</v>
      </c>
      <c r="E225" t="s">
        <v>7156</v>
      </c>
      <c r="F225" t="s">
        <v>7157</v>
      </c>
    </row>
    <row r="226" spans="1:6">
      <c r="A226" t="s">
        <v>7158</v>
      </c>
      <c r="C226" t="s">
        <v>7159</v>
      </c>
      <c r="D226" t="s">
        <v>7160</v>
      </c>
      <c r="E226" t="s">
        <v>7161</v>
      </c>
      <c r="F226" t="s">
        <v>7162</v>
      </c>
    </row>
    <row r="227" spans="1:6">
      <c r="A227" t="s">
        <v>7163</v>
      </c>
      <c r="C227" t="s">
        <v>7164</v>
      </c>
      <c r="D227" t="s">
        <v>7165</v>
      </c>
      <c r="E227" t="s">
        <v>7166</v>
      </c>
      <c r="F227" t="s">
        <v>7167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F3F287AC89AB74FA3B8BA1C0D7CAD24" ma:contentTypeVersion="16" ma:contentTypeDescription="Crear nuevo documento." ma:contentTypeScope="" ma:versionID="883b8137d8f0373ac732affd5d26b568">
  <xsd:schema xmlns:xsd="http://www.w3.org/2001/XMLSchema" xmlns:xs="http://www.w3.org/2001/XMLSchema" xmlns:p="http://schemas.microsoft.com/office/2006/metadata/properties" xmlns:ns3="8cb4b7c8-bdd2-406d-811a-03df8bbc1166" xmlns:ns4="dbdcae53-327f-4e9a-8fa9-7b6eced09572" targetNamespace="http://schemas.microsoft.com/office/2006/metadata/properties" ma:root="true" ma:fieldsID="5183e06db92f25bdfe105a057d41cb28" ns3:_="" ns4:_="">
    <xsd:import namespace="8cb4b7c8-bdd2-406d-811a-03df8bbc1166"/>
    <xsd:import namespace="dbdcae53-327f-4e9a-8fa9-7b6eced0957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SearchProperties" minOccurs="0"/>
                <xsd:element ref="ns4:MediaServiceDateTaken" minOccurs="0"/>
                <xsd:element ref="ns4:MediaServiceSystemTags" minOccurs="0"/>
                <xsd:element ref="ns4:MediaLengthInSecond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b4b7c8-bdd2-406d-811a-03df8bbc1166"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dcae53-327f-4e9a-8fa9-7b6eced0957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activity xmlns="dbdcae53-327f-4e9a-8fa9-7b6eced09572" xsi:nil="true"/>
  </documentManagement>
</p:properties>
</file>

<file path=customXml/itemProps1.xml><?xml version="1.0" encoding="utf-8"?>
<ds:datastoreItem xmlns:ds="http://schemas.openxmlformats.org/officeDocument/2006/customXml" ds:itemID="{CCA663F8-E4C5-4924-BA94-24C828A88E08}"/>
</file>

<file path=customXml/itemProps2.xml><?xml version="1.0" encoding="utf-8"?>
<ds:datastoreItem xmlns:ds="http://schemas.openxmlformats.org/officeDocument/2006/customXml" ds:itemID="{C00E0D6B-0CE1-4C26-9D4E-6AFD1B84716B}"/>
</file>

<file path=customXml/itemProps3.xml><?xml version="1.0" encoding="utf-8"?>
<ds:datastoreItem xmlns:ds="http://schemas.openxmlformats.org/officeDocument/2006/customXml" ds:itemID="{259E3E40-A403-44AC-984D-A0D416888D80}"/>
</file>

<file path=customXml/itemProps4.xml><?xml version="1.0" encoding="utf-8"?>
<ds:datastoreItem xmlns:ds="http://schemas.openxmlformats.org/officeDocument/2006/customXml" ds:itemID="{7C7C8D62-BC0D-4390-9FDC-3EA9A5C17F1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Gonzalez Calderon</dc:creator>
  <cp:keywords/>
  <dc:description/>
  <cp:lastModifiedBy/>
  <cp:revision/>
  <dcterms:created xsi:type="dcterms:W3CDTF">2015-06-05T18:17:20Z</dcterms:created>
  <dcterms:modified xsi:type="dcterms:W3CDTF">2026-06-10T00:52:04Z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0x0101005F3F287AC89AB74FA3B8BA1C0D7CAD24</vt:lpwstr>
  </property>
</Properties>
</file>