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\repositorios\ppgmne_mnum7077\lista_1\"/>
    </mc:Choice>
  </mc:AlternateContent>
  <xr:revisionPtr revIDLastSave="0" documentId="13_ncr:1_{A33B6CC3-A2E1-4D99-82DE-2116DAB5C9B9}" xr6:coauthVersionLast="47" xr6:coauthVersionMax="47" xr10:uidLastSave="{00000000-0000-0000-0000-000000000000}"/>
  <bookViews>
    <workbookView xWindow="-28920" yWindow="-120" windowWidth="29040" windowHeight="16440" activeTab="3" xr2:uid="{28E65DF0-D8A5-4621-9841-CAE4CB4D6C61}"/>
  </bookViews>
  <sheets>
    <sheet name="Problema_1" sheetId="1" r:id="rId1"/>
    <sheet name="Problema_2" sheetId="2" r:id="rId2"/>
    <sheet name="Problema_3" sheetId="3" r:id="rId3"/>
    <sheet name="Problema_4" sheetId="4" r:id="rId4"/>
  </sheets>
  <definedNames>
    <definedName name="solver_adj" localSheetId="0" hidden="1">Problema_1!$Z$80:$AC$80</definedName>
    <definedName name="solver_adj" localSheetId="1" hidden="1">Problema_2!$J$45:$M$45</definedName>
    <definedName name="solver_adj" localSheetId="2" hidden="1">Problema_3!$B$39:$D$39</definedName>
    <definedName name="solver_adj" localSheetId="3" hidden="1">Problema_4!$B$16:$D$16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0" hidden="1">1</definedName>
    <definedName name="solver_drv" localSheetId="1" hidden="1">1</definedName>
    <definedName name="solver_drv" localSheetId="2" hidden="1">2</definedName>
    <definedName name="solver_drv" localSheetId="3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1" localSheetId="0" hidden="1">Problema_1!$AD$82:$AD$87</definedName>
    <definedName name="solver_lhs1" localSheetId="1" hidden="1">Problema_2!$N$47:$N$49</definedName>
    <definedName name="solver_lhs1" localSheetId="2" hidden="1">Problema_3!$E$41:$E$43</definedName>
    <definedName name="solver_lhs1" localSheetId="3" hidden="1">Problema_4!$E$18:$E$22</definedName>
    <definedName name="solver_lhs2" localSheetId="0" hidden="1">Problema_1!$AD$88</definedName>
    <definedName name="solver_lhs2" localSheetId="1" hidden="1">Problema_2!$N$50:$N$53</definedName>
    <definedName name="solver_lhs2" localSheetId="2" hidden="1">Problema_3!$E$47</definedName>
    <definedName name="solver_lhs3" localSheetId="0" hidden="1">Problema_1!$AD$89</definedName>
    <definedName name="solver_lhs3" localSheetId="1" hidden="1">Problema_2!$N$54:$N$55</definedName>
    <definedName name="solver_lhs3" localSheetId="2" hidden="1">Problema_3!$L$70</definedName>
    <definedName name="solver_lhs4" localSheetId="0" hidden="1">Problema_1!$AD$90</definedName>
    <definedName name="solver_lhs4" localSheetId="1" hidden="1">Problema_2!$N$56</definedName>
    <definedName name="solver_lhs4" localSheetId="2" hidden="1">Problema_3!$L$70</definedName>
    <definedName name="solver_lhs5" localSheetId="0" hidden="1">Problema_1!$AD$91</definedName>
    <definedName name="solver_lhs5" localSheetId="2" hidden="1">Problema_3!$L$70</definedName>
    <definedName name="solver_lhs6" localSheetId="0" hidden="1">Problema_1!$AD$92</definedName>
    <definedName name="solver_lhs7" localSheetId="0" hidden="1">Problema_1!$AD$93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0" hidden="1">7</definedName>
    <definedName name="solver_num" localSheetId="1" hidden="1">4</definedName>
    <definedName name="solver_num" localSheetId="2" hidden="1">2</definedName>
    <definedName name="solver_num" localSheetId="3" hidden="1">1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0" hidden="1">Problema_1!$AD$81</definedName>
    <definedName name="solver_opt" localSheetId="1" hidden="1">Problema_2!$N$46</definedName>
    <definedName name="solver_opt" localSheetId="2" hidden="1">Problema_3!$E$40</definedName>
    <definedName name="solver_opt" localSheetId="3" hidden="1">Problema_4!$E$17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0" hidden="1">1</definedName>
    <definedName name="solver_rbv" localSheetId="1" hidden="1">1</definedName>
    <definedName name="solver_rbv" localSheetId="2" hidden="1">2</definedName>
    <definedName name="solver_rbv" localSheetId="3" hidden="1">1</definedName>
    <definedName name="solver_rel1" localSheetId="0" hidden="1">1</definedName>
    <definedName name="solver_rel1" localSheetId="1" hidden="1">1</definedName>
    <definedName name="solver_rel1" localSheetId="2" hidden="1">3</definedName>
    <definedName name="solver_rel1" localSheetId="3" hidden="1">3</definedName>
    <definedName name="solver_rel2" localSheetId="0" hidden="1">3</definedName>
    <definedName name="solver_rel2" localSheetId="1" hidden="1">3</definedName>
    <definedName name="solver_rel2" localSheetId="2" hidden="1">3</definedName>
    <definedName name="solver_rel3" localSheetId="0" hidden="1">1</definedName>
    <definedName name="solver_rel3" localSheetId="1" hidden="1">1</definedName>
    <definedName name="solver_rel3" localSheetId="2" hidden="1">3</definedName>
    <definedName name="solver_rel4" localSheetId="0" hidden="1">3</definedName>
    <definedName name="solver_rel4" localSheetId="1" hidden="1">3</definedName>
    <definedName name="solver_rel4" localSheetId="2" hidden="1">3</definedName>
    <definedName name="solver_rel5" localSheetId="0" hidden="1">1</definedName>
    <definedName name="solver_rel5" localSheetId="2" hidden="1">3</definedName>
    <definedName name="solver_rel6" localSheetId="0" hidden="1">3</definedName>
    <definedName name="solver_rel7" localSheetId="0" hidden="1">3</definedName>
    <definedName name="solver_rhs1" localSheetId="0" hidden="1">Problema_1!$AF$82:$AF$87</definedName>
    <definedName name="solver_rhs1" localSheetId="1" hidden="1">Problema_2!$P$47:$P$49</definedName>
    <definedName name="solver_rhs1" localSheetId="2" hidden="1">Problema_3!$G$41:$G$43</definedName>
    <definedName name="solver_rhs1" localSheetId="3" hidden="1">Problema_4!$G$18:$G$22</definedName>
    <definedName name="solver_rhs2" localSheetId="0" hidden="1">Problema_1!$AF$88</definedName>
    <definedName name="solver_rhs2" localSheetId="1" hidden="1">Problema_2!$P$50:$P$53</definedName>
    <definedName name="solver_rhs2" localSheetId="2" hidden="1">Problema_3!$G$47</definedName>
    <definedName name="solver_rhs3" localSheetId="0" hidden="1">Problema_1!$AF$89</definedName>
    <definedName name="solver_rhs3" localSheetId="1" hidden="1">Problema_2!$P$54:$P$55</definedName>
    <definedName name="solver_rhs3" localSheetId="2" hidden="1">Problema_3!$N$70</definedName>
    <definedName name="solver_rhs4" localSheetId="0" hidden="1">Problema_1!$AF$90</definedName>
    <definedName name="solver_rhs4" localSheetId="1" hidden="1">Problema_2!$P$56</definedName>
    <definedName name="solver_rhs4" localSheetId="2" hidden="1">Problema_3!$N$70</definedName>
    <definedName name="solver_rhs5" localSheetId="0" hidden="1">Problema_1!$AF$91</definedName>
    <definedName name="solver_rhs5" localSheetId="2" hidden="1">Problema_3!$N$70</definedName>
    <definedName name="solver_rhs6" localSheetId="0" hidden="1">3</definedName>
    <definedName name="solver_rhs7" localSheetId="0" hidden="1">Problema_1!$AF$93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0" hidden="1">1</definedName>
    <definedName name="solver_scl" localSheetId="1" hidden="1">1</definedName>
    <definedName name="solver_scl" localSheetId="2" hidden="1">2</definedName>
    <definedName name="solver_scl" localSheetId="3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0" hidden="1">1</definedName>
    <definedName name="solver_typ" localSheetId="1" hidden="1">1</definedName>
    <definedName name="solver_typ" localSheetId="2" hidden="1">2</definedName>
    <definedName name="solver_typ" localSheetId="3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2" i="3" l="1"/>
  <c r="L63" i="3"/>
  <c r="L64" i="3"/>
  <c r="L65" i="3"/>
  <c r="L66" i="3"/>
  <c r="L67" i="3"/>
  <c r="L68" i="3"/>
  <c r="L69" i="3"/>
  <c r="L70" i="3"/>
  <c r="L61" i="3"/>
  <c r="L60" i="3"/>
  <c r="N48" i="2"/>
  <c r="N56" i="2"/>
  <c r="N52" i="2"/>
  <c r="N50" i="2"/>
  <c r="N51" i="2"/>
  <c r="N53" i="2"/>
  <c r="N35" i="2"/>
  <c r="N38" i="2"/>
  <c r="N41" i="2"/>
  <c r="N33" i="2"/>
  <c r="N34" i="2"/>
  <c r="N36" i="2"/>
  <c r="N37" i="2"/>
  <c r="N39" i="2"/>
  <c r="N40" i="2"/>
  <c r="N26" i="2"/>
  <c r="N24" i="2"/>
  <c r="N18" i="2"/>
  <c r="N19" i="2"/>
  <c r="N20" i="2"/>
  <c r="N21" i="2"/>
  <c r="N22" i="2"/>
  <c r="N23" i="2"/>
  <c r="N25" i="2"/>
  <c r="F57" i="2"/>
  <c r="F58" i="2"/>
  <c r="F59" i="2"/>
  <c r="F60" i="2"/>
  <c r="F61" i="2"/>
  <c r="F62" i="2"/>
  <c r="F63" i="2"/>
  <c r="F64" i="2"/>
  <c r="F56" i="2"/>
  <c r="F49" i="2"/>
  <c r="F50" i="2"/>
  <c r="F47" i="2"/>
  <c r="F45" i="2"/>
  <c r="F44" i="2"/>
  <c r="F46" i="2"/>
  <c r="F48" i="2"/>
  <c r="F43" i="2"/>
  <c r="F37" i="2"/>
  <c r="F36" i="2"/>
  <c r="F31" i="2"/>
  <c r="F32" i="2"/>
  <c r="F33" i="2"/>
  <c r="F34" i="2"/>
  <c r="F35" i="2"/>
  <c r="F30" i="2"/>
  <c r="F29" i="2"/>
  <c r="F24" i="2"/>
  <c r="F21" i="2"/>
  <c r="F22" i="2"/>
  <c r="F23" i="2"/>
  <c r="E22" i="4"/>
  <c r="E21" i="4"/>
  <c r="E18" i="4"/>
  <c r="E17" i="4"/>
  <c r="E20" i="4"/>
  <c r="E19" i="4"/>
  <c r="L55" i="3"/>
  <c r="L51" i="3"/>
  <c r="L46" i="3"/>
  <c r="L50" i="3"/>
  <c r="L54" i="3"/>
  <c r="L47" i="3"/>
  <c r="L48" i="3"/>
  <c r="L49" i="3"/>
  <c r="L52" i="3"/>
  <c r="L53" i="3"/>
  <c r="L45" i="3"/>
  <c r="L40" i="3"/>
  <c r="L37" i="3"/>
  <c r="L32" i="3"/>
  <c r="L33" i="3"/>
  <c r="L34" i="3"/>
  <c r="L35" i="3"/>
  <c r="L36" i="3"/>
  <c r="L38" i="3"/>
  <c r="L39" i="3"/>
  <c r="L31" i="3"/>
  <c r="L26" i="3"/>
  <c r="L20" i="3"/>
  <c r="L18" i="3"/>
  <c r="L19" i="3"/>
  <c r="L21" i="3"/>
  <c r="L22" i="3"/>
  <c r="L23" i="3"/>
  <c r="L24" i="3"/>
  <c r="L25" i="3"/>
  <c r="L17" i="3"/>
  <c r="E73" i="3"/>
  <c r="E67" i="3"/>
  <c r="E66" i="3"/>
  <c r="E68" i="3"/>
  <c r="E69" i="3"/>
  <c r="E70" i="3"/>
  <c r="E71" i="3"/>
  <c r="E72" i="3"/>
  <c r="E65" i="3"/>
  <c r="E59" i="3"/>
  <c r="E53" i="3"/>
  <c r="E54" i="3"/>
  <c r="E55" i="3"/>
  <c r="E56" i="3"/>
  <c r="E57" i="3"/>
  <c r="E58" i="3"/>
  <c r="E60" i="3"/>
  <c r="E52" i="3"/>
  <c r="E47" i="3"/>
  <c r="E42" i="3"/>
  <c r="E43" i="3"/>
  <c r="E44" i="3"/>
  <c r="E45" i="3"/>
  <c r="E46" i="3"/>
  <c r="E41" i="3"/>
  <c r="E40" i="3"/>
  <c r="E35" i="3"/>
  <c r="E34" i="3"/>
  <c r="E33" i="3"/>
  <c r="E32" i="3"/>
  <c r="E31" i="3"/>
  <c r="E30" i="3"/>
  <c r="E29" i="3"/>
  <c r="E21" i="3"/>
  <c r="E22" i="3"/>
  <c r="E23" i="3"/>
  <c r="E28" i="3"/>
  <c r="E20" i="3"/>
  <c r="E19" i="3"/>
  <c r="E18" i="3"/>
  <c r="E17" i="3"/>
  <c r="N47" i="2"/>
  <c r="N49" i="2"/>
  <c r="N54" i="2"/>
  <c r="N55" i="2"/>
  <c r="N46" i="2"/>
  <c r="N32" i="2"/>
  <c r="N31" i="2"/>
  <c r="N17" i="2"/>
  <c r="F55" i="2"/>
  <c r="F42" i="2"/>
  <c r="F20" i="2"/>
  <c r="F19" i="2"/>
  <c r="F18" i="2"/>
  <c r="F17" i="2"/>
  <c r="AD83" i="1"/>
  <c r="AD84" i="1"/>
  <c r="AD85" i="1"/>
  <c r="AD86" i="1"/>
  <c r="AD87" i="1"/>
  <c r="AD88" i="1"/>
  <c r="AD89" i="1"/>
  <c r="AD90" i="1"/>
  <c r="AD91" i="1"/>
  <c r="AD92" i="1"/>
  <c r="AD93" i="1"/>
  <c r="AD82" i="1"/>
  <c r="AD81" i="1"/>
  <c r="AD76" i="1"/>
  <c r="AD75" i="1"/>
  <c r="AD66" i="1"/>
  <c r="AD67" i="1"/>
  <c r="AD68" i="1"/>
  <c r="AD69" i="1"/>
  <c r="AD70" i="1"/>
  <c r="AD71" i="1"/>
  <c r="AD72" i="1"/>
  <c r="AD73" i="1"/>
  <c r="AD74" i="1"/>
  <c r="AD65" i="1"/>
  <c r="AD64" i="1"/>
  <c r="AD59" i="1"/>
  <c r="AD50" i="1"/>
  <c r="AD51" i="1"/>
  <c r="AD52" i="1"/>
  <c r="AD53" i="1"/>
  <c r="AD54" i="1"/>
  <c r="AD55" i="1"/>
  <c r="AD56" i="1"/>
  <c r="AD57" i="1"/>
  <c r="AD58" i="1"/>
  <c r="AD49" i="1"/>
  <c r="AD48" i="1"/>
  <c r="AD43" i="1"/>
  <c r="AD34" i="1"/>
  <c r="AD35" i="1"/>
  <c r="AD36" i="1"/>
  <c r="AD37" i="1"/>
  <c r="AD38" i="1"/>
  <c r="AD39" i="1"/>
  <c r="AD40" i="1"/>
  <c r="AD41" i="1"/>
  <c r="AD42" i="1"/>
  <c r="AD33" i="1"/>
  <c r="AD32" i="1"/>
  <c r="AD19" i="1"/>
  <c r="AD20" i="1"/>
  <c r="AD21" i="1"/>
  <c r="AD22" i="1"/>
  <c r="AD23" i="1"/>
  <c r="AD24" i="1"/>
  <c r="AD25" i="1"/>
  <c r="AD26" i="1"/>
  <c r="AD27" i="1"/>
  <c r="AD18" i="1"/>
  <c r="AD17" i="1"/>
  <c r="V81" i="1"/>
  <c r="V80" i="1"/>
  <c r="V75" i="1"/>
  <c r="V72" i="1"/>
  <c r="V76" i="1"/>
  <c r="V73" i="1"/>
  <c r="V74" i="1"/>
  <c r="V77" i="1"/>
  <c r="V78" i="1"/>
  <c r="V79" i="1"/>
  <c r="V71" i="1"/>
  <c r="V66" i="1"/>
  <c r="V63" i="1"/>
  <c r="V59" i="1"/>
  <c r="V60" i="1"/>
  <c r="V61" i="1"/>
  <c r="V62" i="1"/>
  <c r="V64" i="1"/>
  <c r="V65" i="1"/>
  <c r="V58" i="1"/>
  <c r="V57" i="1"/>
  <c r="V52" i="1"/>
  <c r="V44" i="1"/>
  <c r="V51" i="1"/>
  <c r="V48" i="1"/>
  <c r="V45" i="1"/>
  <c r="V46" i="1"/>
  <c r="V47" i="1"/>
  <c r="V49" i="1"/>
  <c r="V50" i="1"/>
  <c r="V43" i="1"/>
  <c r="V37" i="1"/>
  <c r="V31" i="1"/>
  <c r="V34" i="1"/>
  <c r="V38" i="1"/>
  <c r="V32" i="1"/>
  <c r="V33" i="1"/>
  <c r="V35" i="1"/>
  <c r="V36" i="1"/>
  <c r="V30" i="1"/>
  <c r="V23" i="1"/>
  <c r="V20" i="1"/>
  <c r="V18" i="1"/>
  <c r="V19" i="1"/>
  <c r="V21" i="1"/>
  <c r="V22" i="1"/>
  <c r="V24" i="1"/>
  <c r="V25" i="1"/>
  <c r="V17" i="1"/>
  <c r="N79" i="1"/>
  <c r="N76" i="1"/>
  <c r="N74" i="1"/>
  <c r="N77" i="1"/>
  <c r="N80" i="1"/>
  <c r="N75" i="1"/>
  <c r="N78" i="1"/>
  <c r="N68" i="1"/>
  <c r="N62" i="1"/>
  <c r="N73" i="1"/>
  <c r="N67" i="1"/>
  <c r="N63" i="1"/>
  <c r="N64" i="1"/>
  <c r="N65" i="1"/>
  <c r="N66" i="1"/>
  <c r="N61" i="1"/>
  <c r="N56" i="1"/>
  <c r="N55" i="1"/>
  <c r="N53" i="1"/>
  <c r="N51" i="1"/>
  <c r="N52" i="1"/>
  <c r="N54" i="1"/>
  <c r="N50" i="1"/>
  <c r="N39" i="1"/>
  <c r="N45" i="1"/>
  <c r="N44" i="1"/>
  <c r="N43" i="1"/>
  <c r="N42" i="1"/>
  <c r="N41" i="1"/>
  <c r="N40" i="1"/>
  <c r="N34" i="1"/>
  <c r="N33" i="1"/>
  <c r="N32" i="1"/>
  <c r="N31" i="1"/>
  <c r="N30" i="1"/>
  <c r="N29" i="1"/>
  <c r="N28" i="1"/>
  <c r="N18" i="1"/>
  <c r="N17" i="1"/>
  <c r="N21" i="1"/>
  <c r="N22" i="1"/>
  <c r="N23" i="1"/>
  <c r="N19" i="1"/>
  <c r="N20" i="1"/>
  <c r="F78" i="1"/>
  <c r="F77" i="1"/>
  <c r="F76" i="1"/>
  <c r="F75" i="1"/>
  <c r="F74" i="1"/>
  <c r="F73" i="1"/>
  <c r="F68" i="1"/>
  <c r="F65" i="1"/>
  <c r="F66" i="1"/>
  <c r="F67" i="1"/>
  <c r="F64" i="1"/>
  <c r="F63" i="1"/>
  <c r="F53" i="1"/>
  <c r="F58" i="1"/>
  <c r="F57" i="1"/>
  <c r="F56" i="1"/>
  <c r="F55" i="1"/>
  <c r="F54" i="1"/>
  <c r="F48" i="1"/>
  <c r="F47" i="1"/>
  <c r="F44" i="1"/>
  <c r="F45" i="1"/>
  <c r="F46" i="1"/>
  <c r="F43" i="1"/>
  <c r="F38" i="1"/>
  <c r="F36" i="1"/>
  <c r="F37" i="1"/>
  <c r="F35" i="1"/>
  <c r="F34" i="1"/>
  <c r="F28" i="1"/>
  <c r="F27" i="1"/>
  <c r="F29" i="1"/>
  <c r="F26" i="1"/>
  <c r="F25" i="1"/>
  <c r="F20" i="1"/>
  <c r="F19" i="1"/>
  <c r="F18" i="1"/>
  <c r="F17" i="1"/>
</calcChain>
</file>

<file path=xl/sharedStrings.xml><?xml version="1.0" encoding="utf-8"?>
<sst xmlns="http://schemas.openxmlformats.org/spreadsheetml/2006/main" count="873" uniqueCount="183">
  <si>
    <t xml:space="preserve">Max </t>
  </si>
  <si>
    <t>Z = x1 + 5x2 + 9x3 + 5x4</t>
  </si>
  <si>
    <t>x1 + 3x2 + 9x3 + 6x4 &lt;= 16</t>
  </si>
  <si>
    <t>7x1 + 8x2 +18x3 + 3x4 &lt;=  44</t>
  </si>
  <si>
    <t>x1, x2, x3, x4  &gt;=  0 e inteiras</t>
  </si>
  <si>
    <t>1)</t>
  </si>
  <si>
    <t>6x1 + 6x2 + 0x3+ 7x4  &lt;= 19</t>
  </si>
  <si>
    <t>s. a:</t>
  </si>
  <si>
    <t>x1</t>
  </si>
  <si>
    <t>x2</t>
  </si>
  <si>
    <t>x3</t>
  </si>
  <si>
    <t>x4</t>
  </si>
  <si>
    <t>Z</t>
  </si>
  <si>
    <t>&lt;=</t>
  </si>
  <si>
    <t>Primeiro, vamos usar o Simplex do Solver para obter uma solução relaxada.</t>
  </si>
  <si>
    <t>A forma de resolver isso é usando as variáveis de folga.</t>
  </si>
  <si>
    <t>2)</t>
  </si>
  <si>
    <t>Branch &amp; Bound</t>
  </si>
  <si>
    <t>P0</t>
  </si>
  <si>
    <t>Z = 22,33</t>
  </si>
  <si>
    <t>x1 = 0</t>
  </si>
  <si>
    <t>x4 = 0</t>
  </si>
  <si>
    <t>A árvore ficará à direita.</t>
  </si>
  <si>
    <t>Os problemas serão resolvidos via Simplex no Solver e ficarão à esquerda da árvore.</t>
  </si>
  <si>
    <t>Solução Relaxada</t>
  </si>
  <si>
    <t>Porém, aqui não nos preocuparemos com variáveis de folga porque o Solver já faz isso.</t>
  </si>
  <si>
    <t>Agora, vamos construir a árvore de Branch &amp; Bound para obter as soluções inteiras.</t>
  </si>
  <si>
    <t>Note que o problema não está na forma padrão, pois as restrições não são de igualdade.</t>
  </si>
  <si>
    <t>O enunciado não pede para obter a solução relaxada manualmente, então usei o Solver.</t>
  </si>
  <si>
    <t>P1</t>
  </si>
  <si>
    <t>P2</t>
  </si>
  <si>
    <t>x3 &lt;= 0</t>
  </si>
  <si>
    <t>x3 &gt;= 1</t>
  </si>
  <si>
    <t>Vamos abrir em x3 primeiro</t>
  </si>
  <si>
    <t>porque seu valor está mais</t>
  </si>
  <si>
    <t>próximo do "meio"</t>
  </si>
  <si>
    <t>Infactível</t>
  </si>
  <si>
    <t>x3 = 0</t>
  </si>
  <si>
    <t>x3 = 0,72</t>
  </si>
  <si>
    <t>Z = 15,83</t>
  </si>
  <si>
    <t>&gt;=</t>
  </si>
  <si>
    <t>Z = 20,66</t>
  </si>
  <si>
    <t>x2 = 3,16</t>
  </si>
  <si>
    <t>x2 = 2,33</t>
  </si>
  <si>
    <t>x3 = 1</t>
  </si>
  <si>
    <t>Na árvore, escreverei apenas com 2 casas decimais para não poluir a visualização.</t>
  </si>
  <si>
    <t>P3</t>
  </si>
  <si>
    <t>P4</t>
  </si>
  <si>
    <t>x2 &lt;= 2</t>
  </si>
  <si>
    <t>x2 &gt;= 3</t>
  </si>
  <si>
    <t>P5</t>
  </si>
  <si>
    <t>P6</t>
  </si>
  <si>
    <t>x2 &lt;= 3</t>
  </si>
  <si>
    <t>x2 &gt;= 4</t>
  </si>
  <si>
    <t>Z = 15,71</t>
  </si>
  <si>
    <t>x2 = 3</t>
  </si>
  <si>
    <t>x4 = 0,14</t>
  </si>
  <si>
    <t>Z = 20</t>
  </si>
  <si>
    <t>x2 = 2</t>
  </si>
  <si>
    <t>x3 = 1,11</t>
  </si>
  <si>
    <t>x4 &lt;= 0</t>
  </si>
  <si>
    <t>x4 &gt;= 1</t>
  </si>
  <si>
    <t>P7</t>
  </si>
  <si>
    <t>P8</t>
  </si>
  <si>
    <t>P9</t>
  </si>
  <si>
    <t>P10</t>
  </si>
  <si>
    <t>x3 &lt;= 1</t>
  </si>
  <si>
    <t>x3 &gt;= 2</t>
  </si>
  <si>
    <t>x1 = 0,16</t>
  </si>
  <si>
    <t>Z = 15,16</t>
  </si>
  <si>
    <t>Z = 15</t>
  </si>
  <si>
    <t>x4 = 1</t>
  </si>
  <si>
    <t>1 BOUND</t>
  </si>
  <si>
    <t>x1 = 1</t>
  </si>
  <si>
    <t>2 BOUND</t>
  </si>
  <si>
    <t>x1 &lt;= 0</t>
  </si>
  <si>
    <t>x1 &gt;= 1</t>
  </si>
  <si>
    <t>P11</t>
  </si>
  <si>
    <t>P12</t>
  </si>
  <si>
    <t>3 BOUND</t>
  </si>
  <si>
    <t>Z = 11,83</t>
  </si>
  <si>
    <t>x2 = 2,16</t>
  </si>
  <si>
    <t>P13</t>
  </si>
  <si>
    <t>P14</t>
  </si>
  <si>
    <t>Z = 11,16</t>
  </si>
  <si>
    <t>x1 = 1,16</t>
  </si>
  <si>
    <t>P15</t>
  </si>
  <si>
    <t>P16</t>
  </si>
  <si>
    <t>x1 &lt;= 1</t>
  </si>
  <si>
    <t>x1 &gt;= 2</t>
  </si>
  <si>
    <t>Z = 11</t>
  </si>
  <si>
    <t>4 BOUND</t>
  </si>
  <si>
    <t>x1 = 2</t>
  </si>
  <si>
    <t>x2 = 1,16</t>
  </si>
  <si>
    <t>Z = 7,83</t>
  </si>
  <si>
    <t>x2 &lt;= 1</t>
  </si>
  <si>
    <t>x2 &gt;= 2</t>
  </si>
  <si>
    <t>P17</t>
  </si>
  <si>
    <t>P18</t>
  </si>
  <si>
    <t>x1 = 2,16</t>
  </si>
  <si>
    <t>x2 = 1</t>
  </si>
  <si>
    <t>Z = 7,16</t>
  </si>
  <si>
    <t>P19</t>
  </si>
  <si>
    <t>P20</t>
  </si>
  <si>
    <t>x1 &lt;= 2</t>
  </si>
  <si>
    <t>x1 &gt;= 3</t>
  </si>
  <si>
    <t>Z = 7</t>
  </si>
  <si>
    <t>5 BOUND</t>
  </si>
  <si>
    <t>Z = 3,83</t>
  </si>
  <si>
    <t>x1 = 3</t>
  </si>
  <si>
    <t>x2 = 0,16</t>
  </si>
  <si>
    <t>P21</t>
  </si>
  <si>
    <t>P22</t>
  </si>
  <si>
    <t>x2 &lt;= 0</t>
  </si>
  <si>
    <t>x2 &gt;= 1</t>
  </si>
  <si>
    <t>z = 7x1 + 9x2 + x3 + 6x4</t>
  </si>
  <si>
    <t>8x1 + 2x2 + 4x3 + 2x4 &lt;= 16</t>
  </si>
  <si>
    <t>4x1 + 8x2 + 2x3 + 0x4 &lt;= 20</t>
  </si>
  <si>
    <t>7x1 + 0x2 + 6x3 + 2x4 &lt;= 11</t>
  </si>
  <si>
    <t>x1, x2, x4 &gt;= 0 e int. e x3 &gt;= 0</t>
  </si>
  <si>
    <t>Z = 55,5</t>
  </si>
  <si>
    <t>x2 = 2,5</t>
  </si>
  <si>
    <t>x4 = 5,5</t>
  </si>
  <si>
    <t>Z = 51</t>
  </si>
  <si>
    <t>x4 &lt;= 5</t>
  </si>
  <si>
    <t>x4 &gt;= 6</t>
  </si>
  <si>
    <t>Z = 49</t>
  </si>
  <si>
    <t>x1 = 0,14</t>
  </si>
  <si>
    <t>x4 = 5</t>
  </si>
  <si>
    <t>x1 &gt;=1</t>
  </si>
  <si>
    <t>x3 = 0,16</t>
  </si>
  <si>
    <t>Z = 48,16</t>
  </si>
  <si>
    <t>x4 = 2</t>
  </si>
  <si>
    <t>Z = 37</t>
  </si>
  <si>
    <t>Apesar de x3 não ser inteiro, essa é a solução,</t>
  </si>
  <si>
    <t>pois não temos a restrição de x3 ser inteiro.</t>
  </si>
  <si>
    <t>Essa é a solução, pois é o melhor bound.</t>
  </si>
  <si>
    <t>z = 3x1 + 4x2 + 3x3</t>
  </si>
  <si>
    <t xml:space="preserve">Min </t>
  </si>
  <si>
    <t>3x1 + 2x2 + 2x3 &gt;= 13</t>
  </si>
  <si>
    <t>2x1 + 5x2 + 3x3 &gt;= 15</t>
  </si>
  <si>
    <t>2x1 + x2 + 2x3 &gt;= 9</t>
  </si>
  <si>
    <t>Z = 16,55</t>
  </si>
  <si>
    <t>x1 = 2,77</t>
  </si>
  <si>
    <t>x2 = 1,22</t>
  </si>
  <si>
    <t>Então, vamos começar por x2.</t>
  </si>
  <si>
    <t>x2 está mais próximo da metade da parte inteira do que x3.</t>
  </si>
  <si>
    <t>x1 não precisa ser inteiro.</t>
  </si>
  <si>
    <t>x1 = 2,6</t>
  </si>
  <si>
    <t>x3 = 1,6</t>
  </si>
  <si>
    <t>Z = 16,6</t>
  </si>
  <si>
    <t>x1 = 3,5</t>
  </si>
  <si>
    <t>Z =</t>
  </si>
  <si>
    <t>Z = 17,5</t>
  </si>
  <si>
    <t>Z = 18,5</t>
  </si>
  <si>
    <t>Esse é o primeiro bound porque x1 não precisa ser inteiro</t>
  </si>
  <si>
    <t>x1 = 2,45</t>
  </si>
  <si>
    <t>x2 = 0,81</t>
  </si>
  <si>
    <t>x3 = 2</t>
  </si>
  <si>
    <t>x1 = 1,8</t>
  </si>
  <si>
    <t>x2 = 0</t>
  </si>
  <si>
    <t>x3 = 3,8</t>
  </si>
  <si>
    <t>Z = 16,8</t>
  </si>
  <si>
    <t>x1 = 2,33</t>
  </si>
  <si>
    <t>Z = 17</t>
  </si>
  <si>
    <t>x3 &lt;= 3</t>
  </si>
  <si>
    <t>x3 &gt;= 4</t>
  </si>
  <si>
    <t>x3 = 3</t>
  </si>
  <si>
    <t>Z = 18</t>
  </si>
  <si>
    <t>x2, x3 &gt;= 0 e int. e x1 &gt;= 0</t>
  </si>
  <si>
    <t>Z = 2x1 + 3x2 + 5x3</t>
  </si>
  <si>
    <t>x1 + 2x2 + 3x3 &gt;= 7</t>
  </si>
  <si>
    <t>3x1 + 2x2 + 3x3 &gt;= 11</t>
  </si>
  <si>
    <t>x1, x3 &gt;= 0 e int. e x2 &gt;= 0</t>
  </si>
  <si>
    <t>Z = 11,5</t>
  </si>
  <si>
    <t>x2 não precisa ser inteiro.</t>
  </si>
  <si>
    <t>Portanto, essa é a solução.</t>
  </si>
  <si>
    <t>Note que, logo na solução relaxada, já obtemos x1 e x3 inteiros.</t>
  </si>
  <si>
    <t>Vamos abrir x2 primeiro</t>
  </si>
  <si>
    <t>x1 = 1,66</t>
  </si>
  <si>
    <t>x3 = 4</t>
  </si>
  <si>
    <t>Tanto o 4 quanto o 5 bound são soluções, pois Z = 17 foi o menor obtido.</t>
  </si>
  <si>
    <t>Além disso, x1 não precisa ser inteiro.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</si>
</sst>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</cellStyleXfs>
  <cellXfs count="84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6" borderId="0" xfId="0" applyFill="1"/>
    <xf numFmtId="0" fontId="0" fillId="0" borderId="5" xfId="0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4" fillId="4" borderId="2" xfId="3" applyBorder="1" applyAlignment="1">
      <alignment horizontal="center"/>
    </xf>
    <xf numFmtId="0" fontId="2" fillId="2" borderId="3" xfId="1" applyBorder="1" applyAlignment="1">
      <alignment horizontal="center"/>
    </xf>
    <xf numFmtId="0" fontId="2" fillId="2" borderId="5" xfId="1" applyBorder="1" applyAlignment="1">
      <alignment horizontal="center"/>
    </xf>
    <xf numFmtId="0" fontId="2" fillId="2" borderId="2" xfId="1" applyBorder="1" applyAlignment="1">
      <alignment horizontal="center"/>
    </xf>
    <xf numFmtId="0" fontId="5" fillId="0" borderId="3" xfId="0" applyFont="1" applyBorder="1"/>
    <xf numFmtId="0" fontId="3" fillId="3" borderId="9" xfId="2" applyBorder="1" applyAlignment="1">
      <alignment horizontal="center"/>
    </xf>
    <xf numFmtId="0" fontId="3" fillId="3" borderId="11" xfId="2" applyBorder="1" applyAlignment="1">
      <alignment horizontal="center"/>
    </xf>
    <xf numFmtId="0" fontId="1" fillId="5" borderId="2" xfId="4" applyBorder="1" applyAlignment="1">
      <alignment horizontal="center"/>
    </xf>
    <xf numFmtId="0" fontId="4" fillId="4" borderId="3" xfId="3" applyBorder="1" applyAlignment="1">
      <alignment horizontal="center"/>
    </xf>
    <xf numFmtId="0" fontId="4" fillId="4" borderId="5" xfId="3" applyBorder="1" applyAlignment="1">
      <alignment horizontal="center"/>
    </xf>
    <xf numFmtId="0" fontId="7" fillId="4" borderId="3" xfId="3" applyFont="1" applyBorder="1" applyAlignment="1">
      <alignment horizontal="center"/>
    </xf>
    <xf numFmtId="0" fontId="6" fillId="2" borderId="3" xfId="1" applyFont="1" applyBorder="1" applyAlignment="1">
      <alignment horizontal="center"/>
    </xf>
    <xf numFmtId="0" fontId="8" fillId="3" borderId="9" xfId="2" applyFont="1" applyBorder="1" applyAlignment="1">
      <alignment horizontal="center"/>
    </xf>
    <xf numFmtId="0" fontId="0" fillId="5" borderId="2" xfId="4" applyFont="1" applyBorder="1" applyAlignment="1">
      <alignment horizontal="center"/>
    </xf>
    <xf numFmtId="0" fontId="0" fillId="0" borderId="0" xfId="0" applyAlignment="1">
      <alignment horizontal="center"/>
    </xf>
    <xf numFmtId="0" fontId="3" fillId="3" borderId="10" xfId="2" applyBorder="1" applyAlignment="1">
      <alignment horizontal="center"/>
    </xf>
    <xf numFmtId="0" fontId="5" fillId="0" borderId="0" xfId="0" applyFont="1" applyAlignment="1">
      <alignment horizontal="center"/>
    </xf>
    <xf numFmtId="0" fontId="2" fillId="2" borderId="2" xfId="1" applyBorder="1"/>
    <xf numFmtId="0" fontId="4" fillId="4" borderId="2" xfId="3" applyBorder="1"/>
    <xf numFmtId="0" fontId="0" fillId="0" borderId="0" xfId="0"/>
    <xf numFmtId="0" fontId="0" fillId="0" borderId="4" xfId="0" applyFont="1" applyBorder="1"/>
    <xf numFmtId="0" fontId="0" fillId="0" borderId="15" xfId="0" applyBorder="1" applyAlignment="1">
      <alignment horizontal="center"/>
    </xf>
    <xf numFmtId="0" fontId="0" fillId="0" borderId="0" xfId="0" applyBorder="1"/>
    <xf numFmtId="0" fontId="0" fillId="6" borderId="0" xfId="0" applyFill="1" applyBorder="1"/>
    <xf numFmtId="0" fontId="0" fillId="0" borderId="14" xfId="0" applyFill="1" applyBorder="1"/>
    <xf numFmtId="0" fontId="0" fillId="0" borderId="0" xfId="0" applyFill="1" applyBorder="1"/>
    <xf numFmtId="0" fontId="0" fillId="0" borderId="13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2" fillId="2" borderId="15" xfId="1" applyBorder="1" applyAlignment="1">
      <alignment horizontal="center"/>
    </xf>
    <xf numFmtId="0" fontId="4" fillId="4" borderId="15" xfId="3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3" fillId="3" borderId="3" xfId="2" applyBorder="1"/>
    <xf numFmtId="0" fontId="3" fillId="3" borderId="4" xfId="2" applyBorder="1"/>
    <xf numFmtId="0" fontId="3" fillId="3" borderId="5" xfId="2" applyBorder="1"/>
    <xf numFmtId="0" fontId="3" fillId="3" borderId="12" xfId="2" applyBorder="1"/>
    <xf numFmtId="0" fontId="3" fillId="3" borderId="1" xfId="2" applyBorder="1"/>
    <xf numFmtId="0" fontId="3" fillId="3" borderId="0" xfId="2" applyBorder="1"/>
    <xf numFmtId="0" fontId="3" fillId="3" borderId="13" xfId="2" applyBorder="1"/>
    <xf numFmtId="0" fontId="3" fillId="3" borderId="14" xfId="2" applyBorder="1"/>
    <xf numFmtId="0" fontId="3" fillId="3" borderId="6" xfId="2" applyBorder="1"/>
    <xf numFmtId="0" fontId="3" fillId="3" borderId="7" xfId="2" applyBorder="1"/>
    <xf numFmtId="0" fontId="3" fillId="3" borderId="8" xfId="2" applyBorder="1"/>
    <xf numFmtId="0" fontId="3" fillId="6" borderId="0" xfId="2" applyFill="1" applyBorder="1"/>
    <xf numFmtId="0" fontId="9" fillId="0" borderId="0" xfId="0" applyFont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7" fillId="4" borderId="9" xfId="3" applyFont="1" applyBorder="1" applyAlignment="1">
      <alignment horizontal="center"/>
    </xf>
    <xf numFmtId="0" fontId="7" fillId="4" borderId="10" xfId="3" applyFont="1" applyBorder="1" applyAlignment="1">
      <alignment horizontal="center"/>
    </xf>
    <xf numFmtId="0" fontId="7" fillId="4" borderId="11" xfId="3" applyFont="1" applyBorder="1" applyAlignment="1">
      <alignment horizontal="center"/>
    </xf>
    <xf numFmtId="0" fontId="6" fillId="2" borderId="9" xfId="1" applyFont="1" applyBorder="1" applyAlignment="1">
      <alignment horizontal="center"/>
    </xf>
    <xf numFmtId="0" fontId="6" fillId="2" borderId="10" xfId="1" applyFont="1" applyBorder="1" applyAlignment="1">
      <alignment horizontal="center"/>
    </xf>
    <xf numFmtId="0" fontId="6" fillId="2" borderId="11" xfId="1" applyFont="1" applyBorder="1" applyAlignment="1">
      <alignment horizontal="center"/>
    </xf>
    <xf numFmtId="0" fontId="8" fillId="3" borderId="9" xfId="2" applyFont="1" applyBorder="1" applyAlignment="1">
      <alignment horizontal="center"/>
    </xf>
    <xf numFmtId="0" fontId="8" fillId="3" borderId="10" xfId="2" applyFont="1" applyBorder="1" applyAlignment="1">
      <alignment horizontal="center"/>
    </xf>
    <xf numFmtId="0" fontId="8" fillId="3" borderId="11" xfId="2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3" fillId="3" borderId="9" xfId="2" applyBorder="1" applyAlignment="1">
      <alignment horizontal="center"/>
    </xf>
    <xf numFmtId="0" fontId="3" fillId="3" borderId="11" xfId="2" applyBorder="1" applyAlignment="1">
      <alignment horizontal="center"/>
    </xf>
    <xf numFmtId="0" fontId="0" fillId="0" borderId="0" xfId="0"/>
    <xf numFmtId="0" fontId="2" fillId="2" borderId="9" xfId="1" applyBorder="1" applyAlignment="1">
      <alignment horizontal="center"/>
    </xf>
    <xf numFmtId="0" fontId="2" fillId="2" borderId="10" xfId="1" applyBorder="1" applyAlignment="1">
      <alignment horizontal="center"/>
    </xf>
    <xf numFmtId="0" fontId="2" fillId="2" borderId="11" xfId="1" applyBorder="1" applyAlignment="1">
      <alignment horizontal="center"/>
    </xf>
  </cellXfs>
  <cellStyles count="5">
    <cellStyle name="40% - Ênfase1" xfId="4" builtinId="31"/>
    <cellStyle name="Bom" xfId="1" builtinId="26"/>
    <cellStyle name="Neutro" xfId="3" builtinId="28"/>
    <cellStyle name="Normal" xfId="0" builtinId="0"/>
    <cellStyle name="Ruim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0</xdr:colOff>
      <xdr:row>25</xdr:row>
      <xdr:rowOff>0</xdr:rowOff>
    </xdr:from>
    <xdr:to>
      <xdr:col>44</xdr:col>
      <xdr:colOff>0</xdr:colOff>
      <xdr:row>27</xdr:row>
      <xdr:rowOff>190500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5A959F7F-B40D-A331-D236-C92B119B3375}"/>
            </a:ext>
          </a:extLst>
        </xdr:cNvPr>
        <xdr:cNvCxnSpPr/>
      </xdr:nvCxnSpPr>
      <xdr:spPr>
        <a:xfrm flipH="1">
          <a:off x="14611350" y="3714750"/>
          <a:ext cx="3619500" cy="58102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0</xdr:colOff>
      <xdr:row>25</xdr:row>
      <xdr:rowOff>9525</xdr:rowOff>
    </xdr:from>
    <xdr:to>
      <xdr:col>49</xdr:col>
      <xdr:colOff>590550</xdr:colOff>
      <xdr:row>27</xdr:row>
      <xdr:rowOff>190500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853F6ABA-CB51-46E7-A993-5F677613D38C}"/>
            </a:ext>
          </a:extLst>
        </xdr:cNvPr>
        <xdr:cNvCxnSpPr/>
      </xdr:nvCxnSpPr>
      <xdr:spPr>
        <a:xfrm>
          <a:off x="18230850" y="3724275"/>
          <a:ext cx="3638550" cy="5619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9525</xdr:colOff>
      <xdr:row>29</xdr:row>
      <xdr:rowOff>190500</xdr:rowOff>
    </xdr:from>
    <xdr:to>
      <xdr:col>50</xdr:col>
      <xdr:colOff>0</xdr:colOff>
      <xdr:row>32</xdr:row>
      <xdr:rowOff>180975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E48A4FA4-00CC-4CA1-8DC0-3690FB7DBF27}"/>
            </a:ext>
          </a:extLst>
        </xdr:cNvPr>
        <xdr:cNvCxnSpPr/>
      </xdr:nvCxnSpPr>
      <xdr:spPr>
        <a:xfrm flipH="1">
          <a:off x="20069175" y="4686300"/>
          <a:ext cx="1819275" cy="58102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19050</xdr:colOff>
      <xdr:row>30</xdr:row>
      <xdr:rowOff>0</xdr:rowOff>
    </xdr:from>
    <xdr:to>
      <xdr:col>52</xdr:col>
      <xdr:colOff>600075</xdr:colOff>
      <xdr:row>33</xdr:row>
      <xdr:rowOff>0</xdr:rowOff>
    </xdr:to>
    <xdr:cxnSp macro="">
      <xdr:nvCxnSpPr>
        <xdr:cNvPr id="10" name="Conector de Seta Reta 9">
          <a:extLst>
            <a:ext uri="{FF2B5EF4-FFF2-40B4-BE49-F238E27FC236}">
              <a16:creationId xmlns:a16="http://schemas.microsoft.com/office/drawing/2014/main" id="{0785BF44-9442-4195-A99E-F598C60957D2}"/>
            </a:ext>
          </a:extLst>
        </xdr:cNvPr>
        <xdr:cNvCxnSpPr/>
      </xdr:nvCxnSpPr>
      <xdr:spPr>
        <a:xfrm>
          <a:off x="21907500" y="4695825"/>
          <a:ext cx="1800225" cy="5905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0</xdr:colOff>
      <xdr:row>30</xdr:row>
      <xdr:rowOff>0</xdr:rowOff>
    </xdr:from>
    <xdr:to>
      <xdr:col>40</xdr:col>
      <xdr:colOff>590550</xdr:colOff>
      <xdr:row>32</xdr:row>
      <xdr:rowOff>190500</xdr:rowOff>
    </xdr:to>
    <xdr:cxnSp macro="">
      <xdr:nvCxnSpPr>
        <xdr:cNvPr id="17" name="Conector de Seta Reta 16">
          <a:extLst>
            <a:ext uri="{FF2B5EF4-FFF2-40B4-BE49-F238E27FC236}">
              <a16:creationId xmlns:a16="http://schemas.microsoft.com/office/drawing/2014/main" id="{AFDCB7F8-FB80-4ED3-8B9D-ABC6A06A822D}"/>
            </a:ext>
          </a:extLst>
        </xdr:cNvPr>
        <xdr:cNvCxnSpPr/>
      </xdr:nvCxnSpPr>
      <xdr:spPr>
        <a:xfrm>
          <a:off x="14611350" y="4695825"/>
          <a:ext cx="1790700" cy="5905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30</xdr:row>
      <xdr:rowOff>9525</xdr:rowOff>
    </xdr:from>
    <xdr:to>
      <xdr:col>38</xdr:col>
      <xdr:colOff>9525</xdr:colOff>
      <xdr:row>32</xdr:row>
      <xdr:rowOff>190500</xdr:rowOff>
    </xdr:to>
    <xdr:cxnSp macro="">
      <xdr:nvCxnSpPr>
        <xdr:cNvPr id="20" name="Conector de Seta Reta 19">
          <a:extLst>
            <a:ext uri="{FF2B5EF4-FFF2-40B4-BE49-F238E27FC236}">
              <a16:creationId xmlns:a16="http://schemas.microsoft.com/office/drawing/2014/main" id="{2E596990-E82B-4F7B-B415-7D2948A02F7B}"/>
            </a:ext>
          </a:extLst>
        </xdr:cNvPr>
        <xdr:cNvCxnSpPr/>
      </xdr:nvCxnSpPr>
      <xdr:spPr>
        <a:xfrm flipH="1">
          <a:off x="12811125" y="4705350"/>
          <a:ext cx="1809750" cy="58102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35</xdr:row>
      <xdr:rowOff>0</xdr:rowOff>
    </xdr:from>
    <xdr:to>
      <xdr:col>35</xdr:col>
      <xdr:colOff>0</xdr:colOff>
      <xdr:row>37</xdr:row>
      <xdr:rowOff>180975</xdr:rowOff>
    </xdr:to>
    <xdr:cxnSp macro="">
      <xdr:nvCxnSpPr>
        <xdr:cNvPr id="23" name="Conector de Seta Reta 22">
          <a:extLst>
            <a:ext uri="{FF2B5EF4-FFF2-40B4-BE49-F238E27FC236}">
              <a16:creationId xmlns:a16="http://schemas.microsoft.com/office/drawing/2014/main" id="{8B47A446-C450-4C48-8E9A-733351720BE6}"/>
            </a:ext>
          </a:extLst>
        </xdr:cNvPr>
        <xdr:cNvCxnSpPr/>
      </xdr:nvCxnSpPr>
      <xdr:spPr>
        <a:xfrm>
          <a:off x="12811125" y="5695950"/>
          <a:ext cx="0" cy="5619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590550</xdr:colOff>
      <xdr:row>34</xdr:row>
      <xdr:rowOff>190500</xdr:rowOff>
    </xdr:from>
    <xdr:to>
      <xdr:col>40</xdr:col>
      <xdr:colOff>590550</xdr:colOff>
      <xdr:row>37</xdr:row>
      <xdr:rowOff>190500</xdr:rowOff>
    </xdr:to>
    <xdr:cxnSp macro="">
      <xdr:nvCxnSpPr>
        <xdr:cNvPr id="24" name="Conector de Seta Reta 23">
          <a:extLst>
            <a:ext uri="{FF2B5EF4-FFF2-40B4-BE49-F238E27FC236}">
              <a16:creationId xmlns:a16="http://schemas.microsoft.com/office/drawing/2014/main" id="{9253F50A-B4E0-490F-947C-458FBF7ECCD3}"/>
            </a:ext>
          </a:extLst>
        </xdr:cNvPr>
        <xdr:cNvCxnSpPr/>
      </xdr:nvCxnSpPr>
      <xdr:spPr>
        <a:xfrm>
          <a:off x="12801600" y="5686425"/>
          <a:ext cx="3600450" cy="58102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9525</xdr:colOff>
      <xdr:row>35</xdr:row>
      <xdr:rowOff>0</xdr:rowOff>
    </xdr:from>
    <xdr:to>
      <xdr:col>53</xdr:col>
      <xdr:colOff>9525</xdr:colOff>
      <xdr:row>37</xdr:row>
      <xdr:rowOff>190500</xdr:rowOff>
    </xdr:to>
    <xdr:cxnSp macro="">
      <xdr:nvCxnSpPr>
        <xdr:cNvPr id="37" name="Conector de Seta Reta 36">
          <a:extLst>
            <a:ext uri="{FF2B5EF4-FFF2-40B4-BE49-F238E27FC236}">
              <a16:creationId xmlns:a16="http://schemas.microsoft.com/office/drawing/2014/main" id="{8C1DE7E1-269E-41E3-9256-9AF8FDA3395E}"/>
            </a:ext>
          </a:extLst>
        </xdr:cNvPr>
        <xdr:cNvCxnSpPr/>
      </xdr:nvCxnSpPr>
      <xdr:spPr>
        <a:xfrm>
          <a:off x="20069175" y="5686425"/>
          <a:ext cx="3657600" cy="57150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0</xdr:colOff>
      <xdr:row>34</xdr:row>
      <xdr:rowOff>190500</xdr:rowOff>
    </xdr:from>
    <xdr:to>
      <xdr:col>47</xdr:col>
      <xdr:colOff>19050</xdr:colOff>
      <xdr:row>37</xdr:row>
      <xdr:rowOff>190500</xdr:rowOff>
    </xdr:to>
    <xdr:cxnSp macro="">
      <xdr:nvCxnSpPr>
        <xdr:cNvPr id="38" name="Conector de Seta Reta 37">
          <a:extLst>
            <a:ext uri="{FF2B5EF4-FFF2-40B4-BE49-F238E27FC236}">
              <a16:creationId xmlns:a16="http://schemas.microsoft.com/office/drawing/2014/main" id="{8DCED832-71BA-4C84-9861-4BACEA5F61AA}"/>
            </a:ext>
          </a:extLst>
        </xdr:cNvPr>
        <xdr:cNvCxnSpPr/>
      </xdr:nvCxnSpPr>
      <xdr:spPr>
        <a:xfrm flipH="1">
          <a:off x="20059650" y="5676900"/>
          <a:ext cx="19050" cy="58102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590550</xdr:colOff>
      <xdr:row>40</xdr:row>
      <xdr:rowOff>0</xdr:rowOff>
    </xdr:from>
    <xdr:to>
      <xdr:col>35</xdr:col>
      <xdr:colOff>0</xdr:colOff>
      <xdr:row>42</xdr:row>
      <xdr:rowOff>190500</xdr:rowOff>
    </xdr:to>
    <xdr:cxnSp macro="">
      <xdr:nvCxnSpPr>
        <xdr:cNvPr id="43" name="Conector de Seta Reta 42">
          <a:extLst>
            <a:ext uri="{FF2B5EF4-FFF2-40B4-BE49-F238E27FC236}">
              <a16:creationId xmlns:a16="http://schemas.microsoft.com/office/drawing/2014/main" id="{B690D8A2-B8FB-49C4-A97A-DF52629B2F33}"/>
            </a:ext>
          </a:extLst>
        </xdr:cNvPr>
        <xdr:cNvCxnSpPr/>
      </xdr:nvCxnSpPr>
      <xdr:spPr>
        <a:xfrm flipH="1">
          <a:off x="10010775" y="7839075"/>
          <a:ext cx="9525" cy="58102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40</xdr:row>
      <xdr:rowOff>9525</xdr:rowOff>
    </xdr:from>
    <xdr:to>
      <xdr:col>41</xdr:col>
      <xdr:colOff>0</xdr:colOff>
      <xdr:row>42</xdr:row>
      <xdr:rowOff>180975</xdr:rowOff>
    </xdr:to>
    <xdr:cxnSp macro="">
      <xdr:nvCxnSpPr>
        <xdr:cNvPr id="44" name="Conector de Seta Reta 43">
          <a:extLst>
            <a:ext uri="{FF2B5EF4-FFF2-40B4-BE49-F238E27FC236}">
              <a16:creationId xmlns:a16="http://schemas.microsoft.com/office/drawing/2014/main" id="{B8340D6B-C2BB-4217-9649-14E1352179FD}"/>
            </a:ext>
          </a:extLst>
        </xdr:cNvPr>
        <xdr:cNvCxnSpPr/>
      </xdr:nvCxnSpPr>
      <xdr:spPr>
        <a:xfrm>
          <a:off x="10020300" y="7848600"/>
          <a:ext cx="3600450" cy="5619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9525</xdr:colOff>
      <xdr:row>45</xdr:row>
      <xdr:rowOff>0</xdr:rowOff>
    </xdr:from>
    <xdr:to>
      <xdr:col>41</xdr:col>
      <xdr:colOff>19050</xdr:colOff>
      <xdr:row>47</xdr:row>
      <xdr:rowOff>190500</xdr:rowOff>
    </xdr:to>
    <xdr:cxnSp macro="">
      <xdr:nvCxnSpPr>
        <xdr:cNvPr id="49" name="Conector de Seta Reta 48">
          <a:extLst>
            <a:ext uri="{FF2B5EF4-FFF2-40B4-BE49-F238E27FC236}">
              <a16:creationId xmlns:a16="http://schemas.microsoft.com/office/drawing/2014/main" id="{38CF3CE4-8502-44C6-8CD3-AAF693AF90B1}"/>
            </a:ext>
          </a:extLst>
        </xdr:cNvPr>
        <xdr:cNvCxnSpPr/>
      </xdr:nvCxnSpPr>
      <xdr:spPr>
        <a:xfrm flipH="1">
          <a:off x="11830050" y="8829675"/>
          <a:ext cx="1809750" cy="5905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9525</xdr:colOff>
      <xdr:row>44</xdr:row>
      <xdr:rowOff>180975</xdr:rowOff>
    </xdr:from>
    <xdr:to>
      <xdr:col>44</xdr:col>
      <xdr:colOff>19050</xdr:colOff>
      <xdr:row>47</xdr:row>
      <xdr:rowOff>180975</xdr:rowOff>
    </xdr:to>
    <xdr:cxnSp macro="">
      <xdr:nvCxnSpPr>
        <xdr:cNvPr id="50" name="Conector de Seta Reta 49">
          <a:extLst>
            <a:ext uri="{FF2B5EF4-FFF2-40B4-BE49-F238E27FC236}">
              <a16:creationId xmlns:a16="http://schemas.microsoft.com/office/drawing/2014/main" id="{84959CB5-84EA-41D0-91D6-755030DCE8D8}"/>
            </a:ext>
          </a:extLst>
        </xdr:cNvPr>
        <xdr:cNvCxnSpPr/>
      </xdr:nvCxnSpPr>
      <xdr:spPr>
        <a:xfrm>
          <a:off x="13630275" y="8810625"/>
          <a:ext cx="1828800" cy="600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50</xdr:row>
      <xdr:rowOff>0</xdr:rowOff>
    </xdr:from>
    <xdr:to>
      <xdr:col>38</xdr:col>
      <xdr:colOff>9525</xdr:colOff>
      <xdr:row>53</xdr:row>
      <xdr:rowOff>9525</xdr:rowOff>
    </xdr:to>
    <xdr:cxnSp macro="">
      <xdr:nvCxnSpPr>
        <xdr:cNvPr id="55" name="Conector de Seta Reta 54">
          <a:extLst>
            <a:ext uri="{FF2B5EF4-FFF2-40B4-BE49-F238E27FC236}">
              <a16:creationId xmlns:a16="http://schemas.microsoft.com/office/drawing/2014/main" id="{4E51B044-27BB-4701-8D1B-06C12499AF9D}"/>
            </a:ext>
          </a:extLst>
        </xdr:cNvPr>
        <xdr:cNvCxnSpPr/>
      </xdr:nvCxnSpPr>
      <xdr:spPr>
        <a:xfrm flipH="1">
          <a:off x="10020300" y="9829800"/>
          <a:ext cx="1809750" cy="5905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0</xdr:colOff>
      <xdr:row>50</xdr:row>
      <xdr:rowOff>0</xdr:rowOff>
    </xdr:from>
    <xdr:to>
      <xdr:col>40</xdr:col>
      <xdr:colOff>590550</xdr:colOff>
      <xdr:row>52</xdr:row>
      <xdr:rowOff>190500</xdr:rowOff>
    </xdr:to>
    <xdr:cxnSp macro="">
      <xdr:nvCxnSpPr>
        <xdr:cNvPr id="56" name="Conector de Seta Reta 55">
          <a:extLst>
            <a:ext uri="{FF2B5EF4-FFF2-40B4-BE49-F238E27FC236}">
              <a16:creationId xmlns:a16="http://schemas.microsoft.com/office/drawing/2014/main" id="{E04569E5-3A3F-4AC7-B223-383FB36DC0F0}"/>
            </a:ext>
          </a:extLst>
        </xdr:cNvPr>
        <xdr:cNvCxnSpPr/>
      </xdr:nvCxnSpPr>
      <xdr:spPr>
        <a:xfrm>
          <a:off x="11820525" y="9829800"/>
          <a:ext cx="1790700" cy="57150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9525</xdr:colOff>
      <xdr:row>54</xdr:row>
      <xdr:rowOff>190500</xdr:rowOff>
    </xdr:from>
    <xdr:to>
      <xdr:col>41</xdr:col>
      <xdr:colOff>0</xdr:colOff>
      <xdr:row>57</xdr:row>
      <xdr:rowOff>171450</xdr:rowOff>
    </xdr:to>
    <xdr:cxnSp macro="">
      <xdr:nvCxnSpPr>
        <xdr:cNvPr id="59" name="Conector de Seta Reta 58">
          <a:extLst>
            <a:ext uri="{FF2B5EF4-FFF2-40B4-BE49-F238E27FC236}">
              <a16:creationId xmlns:a16="http://schemas.microsoft.com/office/drawing/2014/main" id="{033B5BD6-7542-457B-8CCB-6FC34E0C8E45}"/>
            </a:ext>
          </a:extLst>
        </xdr:cNvPr>
        <xdr:cNvCxnSpPr/>
      </xdr:nvCxnSpPr>
      <xdr:spPr>
        <a:xfrm flipH="1">
          <a:off x="11830050" y="10801350"/>
          <a:ext cx="1790700" cy="58102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0</xdr:colOff>
      <xdr:row>55</xdr:row>
      <xdr:rowOff>0</xdr:rowOff>
    </xdr:from>
    <xdr:to>
      <xdr:col>43</xdr:col>
      <xdr:colOff>600075</xdr:colOff>
      <xdr:row>57</xdr:row>
      <xdr:rowOff>171450</xdr:rowOff>
    </xdr:to>
    <xdr:cxnSp macro="">
      <xdr:nvCxnSpPr>
        <xdr:cNvPr id="62" name="Conector de Seta Reta 61">
          <a:extLst>
            <a:ext uri="{FF2B5EF4-FFF2-40B4-BE49-F238E27FC236}">
              <a16:creationId xmlns:a16="http://schemas.microsoft.com/office/drawing/2014/main" id="{BD6255A8-832E-4E9F-AFBF-55844C6A6564}"/>
            </a:ext>
          </a:extLst>
        </xdr:cNvPr>
        <xdr:cNvCxnSpPr/>
      </xdr:nvCxnSpPr>
      <xdr:spPr>
        <a:xfrm>
          <a:off x="13620750" y="10810875"/>
          <a:ext cx="1809750" cy="57150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19050</xdr:colOff>
      <xdr:row>59</xdr:row>
      <xdr:rowOff>189380</xdr:rowOff>
    </xdr:from>
    <xdr:to>
      <xdr:col>38</xdr:col>
      <xdr:colOff>9525</xdr:colOff>
      <xdr:row>62</xdr:row>
      <xdr:rowOff>192742</xdr:rowOff>
    </xdr:to>
    <xdr:cxnSp macro="">
      <xdr:nvCxnSpPr>
        <xdr:cNvPr id="21" name="Conector de Seta Reta 20">
          <a:extLst>
            <a:ext uri="{FF2B5EF4-FFF2-40B4-BE49-F238E27FC236}">
              <a16:creationId xmlns:a16="http://schemas.microsoft.com/office/drawing/2014/main" id="{ED723BA2-18EF-4725-A5A9-7C07082EAFE0}"/>
            </a:ext>
          </a:extLst>
        </xdr:cNvPr>
        <xdr:cNvCxnSpPr/>
      </xdr:nvCxnSpPr>
      <xdr:spPr>
        <a:xfrm flipH="1">
          <a:off x="10025903" y="11865909"/>
          <a:ext cx="1805828" cy="586068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593913</xdr:colOff>
      <xdr:row>60</xdr:row>
      <xdr:rowOff>0</xdr:rowOff>
    </xdr:from>
    <xdr:to>
      <xdr:col>40</xdr:col>
      <xdr:colOff>582706</xdr:colOff>
      <xdr:row>62</xdr:row>
      <xdr:rowOff>179294</xdr:rowOff>
    </xdr:to>
    <xdr:cxnSp macro="">
      <xdr:nvCxnSpPr>
        <xdr:cNvPr id="22" name="Conector de Seta Reta 21">
          <a:extLst>
            <a:ext uri="{FF2B5EF4-FFF2-40B4-BE49-F238E27FC236}">
              <a16:creationId xmlns:a16="http://schemas.microsoft.com/office/drawing/2014/main" id="{939E0E24-02F1-4973-BA00-A4CBC28EA54B}"/>
            </a:ext>
          </a:extLst>
        </xdr:cNvPr>
        <xdr:cNvCxnSpPr/>
      </xdr:nvCxnSpPr>
      <xdr:spPr>
        <a:xfrm>
          <a:off x="11811001" y="11878235"/>
          <a:ext cx="1804146" cy="560294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600636</xdr:colOff>
      <xdr:row>65</xdr:row>
      <xdr:rowOff>6723</xdr:rowOff>
    </xdr:from>
    <xdr:to>
      <xdr:col>43</xdr:col>
      <xdr:colOff>589429</xdr:colOff>
      <xdr:row>67</xdr:row>
      <xdr:rowOff>174811</xdr:rowOff>
    </xdr:to>
    <xdr:cxnSp macro="">
      <xdr:nvCxnSpPr>
        <xdr:cNvPr id="25" name="Conector de Seta Reta 24">
          <a:extLst>
            <a:ext uri="{FF2B5EF4-FFF2-40B4-BE49-F238E27FC236}">
              <a16:creationId xmlns:a16="http://schemas.microsoft.com/office/drawing/2014/main" id="{43B48968-A34A-456E-9C5A-B67C51202AE1}"/>
            </a:ext>
          </a:extLst>
        </xdr:cNvPr>
        <xdr:cNvCxnSpPr/>
      </xdr:nvCxnSpPr>
      <xdr:spPr>
        <a:xfrm>
          <a:off x="13633077" y="12871076"/>
          <a:ext cx="1804146" cy="560294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0</xdr:colOff>
      <xdr:row>65</xdr:row>
      <xdr:rowOff>22412</xdr:rowOff>
    </xdr:from>
    <xdr:to>
      <xdr:col>41</xdr:col>
      <xdr:colOff>11206</xdr:colOff>
      <xdr:row>67</xdr:row>
      <xdr:rowOff>168088</xdr:rowOff>
    </xdr:to>
    <xdr:cxnSp macro="">
      <xdr:nvCxnSpPr>
        <xdr:cNvPr id="26" name="Conector de Seta Reta 25">
          <a:extLst>
            <a:ext uri="{FF2B5EF4-FFF2-40B4-BE49-F238E27FC236}">
              <a16:creationId xmlns:a16="http://schemas.microsoft.com/office/drawing/2014/main" id="{20857E42-B466-482C-8611-004060B089AE}"/>
            </a:ext>
          </a:extLst>
        </xdr:cNvPr>
        <xdr:cNvCxnSpPr/>
      </xdr:nvCxnSpPr>
      <xdr:spPr>
        <a:xfrm flipH="1">
          <a:off x="11822206" y="12886765"/>
          <a:ext cx="1826559" cy="537882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0</xdr:colOff>
      <xdr:row>16</xdr:row>
      <xdr:rowOff>11906</xdr:rowOff>
    </xdr:from>
    <xdr:to>
      <xdr:col>30</xdr:col>
      <xdr:colOff>1</xdr:colOff>
      <xdr:row>18</xdr:row>
      <xdr:rowOff>190500</xdr:rowOff>
    </xdr:to>
    <xdr:cxnSp macro="">
      <xdr:nvCxnSpPr>
        <xdr:cNvPr id="2" name="Conector de Seta Reta 1">
          <a:extLst>
            <a:ext uri="{FF2B5EF4-FFF2-40B4-BE49-F238E27FC236}">
              <a16:creationId xmlns:a16="http://schemas.microsoft.com/office/drawing/2014/main" id="{E644A125-F856-4E18-AFE3-0AD8D34E1EE4}"/>
            </a:ext>
          </a:extLst>
        </xdr:cNvPr>
        <xdr:cNvCxnSpPr/>
      </xdr:nvCxnSpPr>
      <xdr:spPr>
        <a:xfrm flipH="1">
          <a:off x="15621000" y="3155156"/>
          <a:ext cx="1821657" cy="559594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16</xdr:row>
      <xdr:rowOff>9525</xdr:rowOff>
    </xdr:from>
    <xdr:to>
      <xdr:col>33</xdr:col>
      <xdr:colOff>-1</xdr:colOff>
      <xdr:row>18</xdr:row>
      <xdr:rowOff>166687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635844E2-118B-4CA5-920D-B8E64C942C2A}"/>
            </a:ext>
          </a:extLst>
        </xdr:cNvPr>
        <xdr:cNvCxnSpPr/>
      </xdr:nvCxnSpPr>
      <xdr:spPr>
        <a:xfrm>
          <a:off x="17442656" y="3152775"/>
          <a:ext cx="1821656" cy="538162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11906</xdr:colOff>
      <xdr:row>21</xdr:row>
      <xdr:rowOff>19050</xdr:rowOff>
    </xdr:from>
    <xdr:to>
      <xdr:col>27</xdr:col>
      <xdr:colOff>2</xdr:colOff>
      <xdr:row>23</xdr:row>
      <xdr:rowOff>190499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BA9ABAAE-7AE6-42E1-A6DD-A7784B467E33}"/>
            </a:ext>
          </a:extLst>
        </xdr:cNvPr>
        <xdr:cNvCxnSpPr/>
      </xdr:nvCxnSpPr>
      <xdr:spPr>
        <a:xfrm flipH="1">
          <a:off x="20871656" y="5936456"/>
          <a:ext cx="1809752" cy="56435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559594</xdr:colOff>
      <xdr:row>21</xdr:row>
      <xdr:rowOff>23813</xdr:rowOff>
    </xdr:from>
    <xdr:to>
      <xdr:col>30</xdr:col>
      <xdr:colOff>-1</xdr:colOff>
      <xdr:row>23</xdr:row>
      <xdr:rowOff>178593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8D86C34F-301A-4634-9A56-73DB0FC0904E}"/>
            </a:ext>
          </a:extLst>
        </xdr:cNvPr>
        <xdr:cNvCxnSpPr/>
      </xdr:nvCxnSpPr>
      <xdr:spPr>
        <a:xfrm>
          <a:off x="22633782" y="5941219"/>
          <a:ext cx="1869280" cy="547687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21431</xdr:colOff>
      <xdr:row>26</xdr:row>
      <xdr:rowOff>4762</xdr:rowOff>
    </xdr:from>
    <xdr:to>
      <xdr:col>24</xdr:col>
      <xdr:colOff>9527</xdr:colOff>
      <xdr:row>28</xdr:row>
      <xdr:rowOff>188118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3F601C62-698A-41A6-9E89-A31E7C056989}"/>
            </a:ext>
          </a:extLst>
        </xdr:cNvPr>
        <xdr:cNvCxnSpPr/>
      </xdr:nvCxnSpPr>
      <xdr:spPr>
        <a:xfrm flipH="1">
          <a:off x="19059525" y="6922293"/>
          <a:ext cx="1809752" cy="56435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595314</xdr:colOff>
      <xdr:row>25</xdr:row>
      <xdr:rowOff>190500</xdr:rowOff>
    </xdr:from>
    <xdr:to>
      <xdr:col>27</xdr:col>
      <xdr:colOff>0</xdr:colOff>
      <xdr:row>28</xdr:row>
      <xdr:rowOff>178594</xdr:rowOff>
    </xdr:to>
    <xdr:cxnSp macro="">
      <xdr:nvCxnSpPr>
        <xdr:cNvPr id="10" name="Conector de Seta Reta 9">
          <a:extLst>
            <a:ext uri="{FF2B5EF4-FFF2-40B4-BE49-F238E27FC236}">
              <a16:creationId xmlns:a16="http://schemas.microsoft.com/office/drawing/2014/main" id="{1096600F-F6DD-47B2-9CEE-27C0E8BBB3B2}"/>
            </a:ext>
          </a:extLst>
        </xdr:cNvPr>
        <xdr:cNvCxnSpPr/>
      </xdr:nvCxnSpPr>
      <xdr:spPr>
        <a:xfrm>
          <a:off x="20847845" y="6905625"/>
          <a:ext cx="1833561" cy="57150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257176</xdr:colOff>
      <xdr:row>16</xdr:row>
      <xdr:rowOff>0</xdr:rowOff>
    </xdr:from>
    <xdr:to>
      <xdr:col>22</xdr:col>
      <xdr:colOff>276225</xdr:colOff>
      <xdr:row>18</xdr:row>
      <xdr:rowOff>180975</xdr:rowOff>
    </xdr:to>
    <xdr:cxnSp macro="">
      <xdr:nvCxnSpPr>
        <xdr:cNvPr id="2" name="Conector de Seta Reta 1">
          <a:extLst>
            <a:ext uri="{FF2B5EF4-FFF2-40B4-BE49-F238E27FC236}">
              <a16:creationId xmlns:a16="http://schemas.microsoft.com/office/drawing/2014/main" id="{D7CC0A25-46BF-4DC2-88A6-B4954EDAC677}"/>
            </a:ext>
          </a:extLst>
        </xdr:cNvPr>
        <xdr:cNvCxnSpPr/>
      </xdr:nvCxnSpPr>
      <xdr:spPr>
        <a:xfrm flipH="1">
          <a:off x="9601201" y="5448300"/>
          <a:ext cx="2457449" cy="5619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314325</xdr:colOff>
      <xdr:row>16</xdr:row>
      <xdr:rowOff>0</xdr:rowOff>
    </xdr:from>
    <xdr:to>
      <xdr:col>26</xdr:col>
      <xdr:colOff>295275</xdr:colOff>
      <xdr:row>18</xdr:row>
      <xdr:rowOff>171450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48BD5A27-949B-45A4-A807-F476B215FF14}"/>
            </a:ext>
          </a:extLst>
        </xdr:cNvPr>
        <xdr:cNvCxnSpPr/>
      </xdr:nvCxnSpPr>
      <xdr:spPr>
        <a:xfrm>
          <a:off x="12096750" y="5448300"/>
          <a:ext cx="2419350" cy="5524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297656</xdr:colOff>
      <xdr:row>21</xdr:row>
      <xdr:rowOff>0</xdr:rowOff>
    </xdr:from>
    <xdr:to>
      <xdr:col>18</xdr:col>
      <xdr:colOff>295275</xdr:colOff>
      <xdr:row>23</xdr:row>
      <xdr:rowOff>200024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8ED91029-3062-46A7-B5C5-C074966B8403}"/>
            </a:ext>
          </a:extLst>
        </xdr:cNvPr>
        <xdr:cNvCxnSpPr/>
      </xdr:nvCxnSpPr>
      <xdr:spPr>
        <a:xfrm flipH="1">
          <a:off x="8422481" y="6429375"/>
          <a:ext cx="1216819" cy="590549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295275</xdr:colOff>
      <xdr:row>21</xdr:row>
      <xdr:rowOff>9525</xdr:rowOff>
    </xdr:from>
    <xdr:to>
      <xdr:col>20</xdr:col>
      <xdr:colOff>323850</xdr:colOff>
      <xdr:row>23</xdr:row>
      <xdr:rowOff>190500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C6157695-436B-43EA-9B89-7EF14162203B}"/>
            </a:ext>
          </a:extLst>
        </xdr:cNvPr>
        <xdr:cNvCxnSpPr/>
      </xdr:nvCxnSpPr>
      <xdr:spPr>
        <a:xfrm>
          <a:off x="9639300" y="6438900"/>
          <a:ext cx="1247775" cy="57150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276225</xdr:colOff>
      <xdr:row>26</xdr:row>
      <xdr:rowOff>0</xdr:rowOff>
    </xdr:from>
    <xdr:to>
      <xdr:col>22</xdr:col>
      <xdr:colOff>304800</xdr:colOff>
      <xdr:row>28</xdr:row>
      <xdr:rowOff>190500</xdr:rowOff>
    </xdr:to>
    <xdr:cxnSp macro="">
      <xdr:nvCxnSpPr>
        <xdr:cNvPr id="17" name="Conector de Seta Reta 16">
          <a:extLst>
            <a:ext uri="{FF2B5EF4-FFF2-40B4-BE49-F238E27FC236}">
              <a16:creationId xmlns:a16="http://schemas.microsoft.com/office/drawing/2014/main" id="{5D45BF32-8CFC-4DCC-847E-AFF611EBC339}"/>
            </a:ext>
          </a:extLst>
        </xdr:cNvPr>
        <xdr:cNvCxnSpPr/>
      </xdr:nvCxnSpPr>
      <xdr:spPr>
        <a:xfrm>
          <a:off x="10839450" y="7429500"/>
          <a:ext cx="1247775" cy="58102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307181</xdr:colOff>
      <xdr:row>26</xdr:row>
      <xdr:rowOff>0</xdr:rowOff>
    </xdr:from>
    <xdr:to>
      <xdr:col>20</xdr:col>
      <xdr:colOff>304800</xdr:colOff>
      <xdr:row>29</xdr:row>
      <xdr:rowOff>9524</xdr:rowOff>
    </xdr:to>
    <xdr:cxnSp macro="">
      <xdr:nvCxnSpPr>
        <xdr:cNvPr id="19" name="Conector de Seta Reta 18">
          <a:extLst>
            <a:ext uri="{FF2B5EF4-FFF2-40B4-BE49-F238E27FC236}">
              <a16:creationId xmlns:a16="http://schemas.microsoft.com/office/drawing/2014/main" id="{B759B6B5-A211-42E6-8D9C-47B5E5205C47}"/>
            </a:ext>
          </a:extLst>
        </xdr:cNvPr>
        <xdr:cNvCxnSpPr/>
      </xdr:nvCxnSpPr>
      <xdr:spPr>
        <a:xfrm flipH="1">
          <a:off x="9651206" y="7429500"/>
          <a:ext cx="1216819" cy="600074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278606</xdr:colOff>
      <xdr:row>30</xdr:row>
      <xdr:rowOff>190500</xdr:rowOff>
    </xdr:from>
    <xdr:to>
      <xdr:col>18</xdr:col>
      <xdr:colOff>276225</xdr:colOff>
      <xdr:row>33</xdr:row>
      <xdr:rowOff>200024</xdr:rowOff>
    </xdr:to>
    <xdr:cxnSp macro="">
      <xdr:nvCxnSpPr>
        <xdr:cNvPr id="20" name="Conector de Seta Reta 19">
          <a:extLst>
            <a:ext uri="{FF2B5EF4-FFF2-40B4-BE49-F238E27FC236}">
              <a16:creationId xmlns:a16="http://schemas.microsoft.com/office/drawing/2014/main" id="{F3E7FBD4-F321-409E-8227-76535C94C285}"/>
            </a:ext>
          </a:extLst>
        </xdr:cNvPr>
        <xdr:cNvCxnSpPr/>
      </xdr:nvCxnSpPr>
      <xdr:spPr>
        <a:xfrm flipH="1">
          <a:off x="8403431" y="8410575"/>
          <a:ext cx="1216819" cy="600074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257175</xdr:colOff>
      <xdr:row>31</xdr:row>
      <xdr:rowOff>0</xdr:rowOff>
    </xdr:from>
    <xdr:to>
      <xdr:col>20</xdr:col>
      <xdr:colOff>285750</xdr:colOff>
      <xdr:row>33</xdr:row>
      <xdr:rowOff>190500</xdr:rowOff>
    </xdr:to>
    <xdr:cxnSp macro="">
      <xdr:nvCxnSpPr>
        <xdr:cNvPr id="21" name="Conector de Seta Reta 20">
          <a:extLst>
            <a:ext uri="{FF2B5EF4-FFF2-40B4-BE49-F238E27FC236}">
              <a16:creationId xmlns:a16="http://schemas.microsoft.com/office/drawing/2014/main" id="{FDFC88E7-08E9-4563-B048-F959392C56FC}"/>
            </a:ext>
          </a:extLst>
        </xdr:cNvPr>
        <xdr:cNvCxnSpPr/>
      </xdr:nvCxnSpPr>
      <xdr:spPr>
        <a:xfrm>
          <a:off x="9601200" y="8420100"/>
          <a:ext cx="1247775" cy="58102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7EE69-0444-414B-A182-39A8435A5FB3}">
  <dimension ref="B1:BC215"/>
  <sheetViews>
    <sheetView topLeftCell="S3" zoomScale="85" zoomScaleNormal="85" workbookViewId="0">
      <selection activeCell="AN34" sqref="AN34"/>
    </sheetView>
  </sheetViews>
  <sheetFormatPr defaultRowHeight="15" x14ac:dyDescent="0.25"/>
  <cols>
    <col min="1" max="4" width="8.42578125" customWidth="1"/>
    <col min="7" max="7" width="3" bestFit="1" customWidth="1"/>
    <col min="10" max="14" width="7.5703125" customWidth="1"/>
    <col min="15" max="15" width="3" bestFit="1" customWidth="1"/>
    <col min="33" max="42" width="9" customWidth="1"/>
  </cols>
  <sheetData>
    <row r="1" spans="2:32" ht="15.75" thickBot="1" x14ac:dyDescent="0.3"/>
    <row r="2" spans="2:32" x14ac:dyDescent="0.25">
      <c r="B2" s="2" t="s">
        <v>0</v>
      </c>
      <c r="C2" s="4" t="s">
        <v>1</v>
      </c>
      <c r="D2" s="3"/>
      <c r="E2" s="4"/>
      <c r="G2" s="21" t="s">
        <v>5</v>
      </c>
      <c r="H2" s="3" t="s">
        <v>14</v>
      </c>
      <c r="I2" s="3"/>
      <c r="J2" s="3"/>
      <c r="K2" s="3"/>
      <c r="L2" s="3"/>
      <c r="M2" s="3"/>
      <c r="N2" s="3"/>
      <c r="O2" s="3"/>
      <c r="P2" s="3"/>
      <c r="Q2" s="3"/>
      <c r="R2" s="4"/>
    </row>
    <row r="3" spans="2:32" x14ac:dyDescent="0.25">
      <c r="B3" s="12" t="s">
        <v>7</v>
      </c>
      <c r="C3" s="11" t="s">
        <v>2</v>
      </c>
      <c r="E3" s="11"/>
      <c r="G3" s="12"/>
      <c r="H3" t="s">
        <v>27</v>
      </c>
      <c r="R3" s="11"/>
    </row>
    <row r="4" spans="2:32" x14ac:dyDescent="0.25">
      <c r="B4" s="12"/>
      <c r="C4" s="11" t="s">
        <v>6</v>
      </c>
      <c r="E4" s="11"/>
      <c r="G4" s="12"/>
      <c r="H4" t="s">
        <v>15</v>
      </c>
      <c r="R4" s="11"/>
    </row>
    <row r="5" spans="2:32" x14ac:dyDescent="0.25">
      <c r="B5" s="12"/>
      <c r="C5" s="11" t="s">
        <v>3</v>
      </c>
      <c r="E5" s="11"/>
      <c r="G5" s="12"/>
      <c r="H5" t="s">
        <v>25</v>
      </c>
      <c r="R5" s="11"/>
    </row>
    <row r="6" spans="2:32" ht="15.75" thickBot="1" x14ac:dyDescent="0.3">
      <c r="B6" s="5"/>
      <c r="C6" s="7" t="s">
        <v>4</v>
      </c>
      <c r="D6" s="6"/>
      <c r="E6" s="7"/>
      <c r="G6" s="5"/>
      <c r="H6" s="6" t="s">
        <v>28</v>
      </c>
      <c r="I6" s="6"/>
      <c r="J6" s="6"/>
      <c r="K6" s="6"/>
      <c r="L6" s="6"/>
      <c r="M6" s="6"/>
      <c r="N6" s="6"/>
      <c r="O6" s="6"/>
      <c r="P6" s="6"/>
      <c r="Q6" s="6"/>
      <c r="R6" s="7"/>
    </row>
    <row r="7" spans="2:32" ht="15.75" thickBot="1" x14ac:dyDescent="0.3"/>
    <row r="8" spans="2:32" x14ac:dyDescent="0.25">
      <c r="G8" s="21" t="s">
        <v>16</v>
      </c>
      <c r="H8" s="3" t="s">
        <v>26</v>
      </c>
      <c r="I8" s="3"/>
      <c r="J8" s="3"/>
      <c r="K8" s="3"/>
      <c r="L8" s="3"/>
      <c r="M8" s="3"/>
      <c r="N8" s="3"/>
      <c r="O8" s="3"/>
      <c r="P8" s="3"/>
      <c r="Q8" s="3"/>
      <c r="R8" s="4"/>
    </row>
    <row r="9" spans="2:32" x14ac:dyDescent="0.25">
      <c r="G9" s="12"/>
      <c r="H9" t="s">
        <v>22</v>
      </c>
      <c r="R9" s="11"/>
    </row>
    <row r="10" spans="2:32" x14ac:dyDescent="0.25">
      <c r="G10" s="12"/>
      <c r="H10" t="s">
        <v>23</v>
      </c>
      <c r="R10" s="11"/>
    </row>
    <row r="11" spans="2:32" ht="15.75" thickBot="1" x14ac:dyDescent="0.3">
      <c r="G11" s="5"/>
      <c r="H11" s="6" t="s">
        <v>45</v>
      </c>
      <c r="I11" s="6"/>
      <c r="J11" s="6"/>
      <c r="K11" s="6"/>
      <c r="L11" s="6"/>
      <c r="M11" s="6"/>
      <c r="N11" s="6"/>
      <c r="O11" s="6"/>
      <c r="P11" s="6"/>
      <c r="Q11" s="6"/>
      <c r="R11" s="7"/>
    </row>
    <row r="13" spans="2:32" ht="15.75" thickBot="1" x14ac:dyDescent="0.3"/>
    <row r="14" spans="2:32" ht="15.75" thickBot="1" x14ac:dyDescent="0.3">
      <c r="B14" s="63" t="s">
        <v>24</v>
      </c>
      <c r="C14" s="64"/>
      <c r="D14" s="64"/>
      <c r="E14" s="64"/>
      <c r="F14" s="64"/>
      <c r="G14" s="64"/>
      <c r="H14" s="65"/>
      <c r="J14" s="63" t="s">
        <v>62</v>
      </c>
      <c r="K14" s="64"/>
      <c r="L14" s="64"/>
      <c r="M14" s="64"/>
      <c r="N14" s="64"/>
      <c r="O14" s="64"/>
      <c r="P14" s="65"/>
      <c r="Q14" s="33"/>
      <c r="R14" s="63" t="s">
        <v>82</v>
      </c>
      <c r="S14" s="64"/>
      <c r="T14" s="64"/>
      <c r="U14" s="64"/>
      <c r="V14" s="64"/>
      <c r="W14" s="64"/>
      <c r="X14" s="65"/>
      <c r="Y14" s="33"/>
      <c r="Z14" s="63" t="s">
        <v>98</v>
      </c>
      <c r="AA14" s="64"/>
      <c r="AB14" s="64"/>
      <c r="AC14" s="64"/>
      <c r="AD14" s="64"/>
      <c r="AE14" s="64"/>
      <c r="AF14" s="65"/>
    </row>
    <row r="15" spans="2:32" x14ac:dyDescent="0.25">
      <c r="B15" s="2" t="s">
        <v>8</v>
      </c>
      <c r="C15" s="3" t="s">
        <v>9</v>
      </c>
      <c r="D15" s="3" t="s">
        <v>10</v>
      </c>
      <c r="E15" s="3" t="s">
        <v>11</v>
      </c>
      <c r="F15" s="3" t="s">
        <v>12</v>
      </c>
      <c r="G15" s="3"/>
      <c r="H15" s="4"/>
      <c r="J15" s="2" t="s">
        <v>8</v>
      </c>
      <c r="K15" s="3" t="s">
        <v>9</v>
      </c>
      <c r="L15" s="3" t="s">
        <v>10</v>
      </c>
      <c r="M15" s="3" t="s">
        <v>11</v>
      </c>
      <c r="N15" s="3" t="s">
        <v>12</v>
      </c>
      <c r="O15" s="3"/>
      <c r="P15" s="4"/>
      <c r="R15" s="2" t="s">
        <v>8</v>
      </c>
      <c r="S15" s="3" t="s">
        <v>9</v>
      </c>
      <c r="T15" s="3" t="s">
        <v>10</v>
      </c>
      <c r="U15" s="3" t="s">
        <v>11</v>
      </c>
      <c r="V15" s="3" t="s">
        <v>12</v>
      </c>
      <c r="W15" s="3"/>
      <c r="X15" s="4"/>
      <c r="Z15" s="2" t="s">
        <v>8</v>
      </c>
      <c r="AA15" s="3" t="s">
        <v>9</v>
      </c>
      <c r="AB15" s="3" t="s">
        <v>10</v>
      </c>
      <c r="AC15" s="3" t="s">
        <v>11</v>
      </c>
      <c r="AD15" s="3" t="s">
        <v>12</v>
      </c>
      <c r="AE15" s="3"/>
      <c r="AF15" s="4"/>
    </row>
    <row r="16" spans="2:32" x14ac:dyDescent="0.25">
      <c r="B16" s="10">
        <v>0</v>
      </c>
      <c r="C16" s="1">
        <v>3.1666666666666665</v>
      </c>
      <c r="D16" s="1">
        <v>0.72222222222222232</v>
      </c>
      <c r="E16" s="1">
        <v>0</v>
      </c>
      <c r="H16" s="11"/>
      <c r="J16" s="10">
        <v>0.16666666666666666</v>
      </c>
      <c r="K16" s="1">
        <v>3</v>
      </c>
      <c r="L16" s="1">
        <v>0</v>
      </c>
      <c r="M16" s="1">
        <v>0</v>
      </c>
      <c r="P16" s="11"/>
      <c r="R16" s="10">
        <v>1.1666666666666667</v>
      </c>
      <c r="S16" s="1">
        <v>2</v>
      </c>
      <c r="T16" s="1">
        <v>0</v>
      </c>
      <c r="U16" s="1">
        <v>0</v>
      </c>
      <c r="X16" s="11"/>
      <c r="Z16" s="10">
        <v>2</v>
      </c>
      <c r="AA16" s="1">
        <v>1.1666666666666665</v>
      </c>
      <c r="AB16" s="1">
        <v>0</v>
      </c>
      <c r="AC16" s="1">
        <v>0</v>
      </c>
      <c r="AF16" s="11"/>
    </row>
    <row r="17" spans="2:53" x14ac:dyDescent="0.25">
      <c r="B17" s="12">
        <v>1</v>
      </c>
      <c r="C17">
        <v>5</v>
      </c>
      <c r="D17">
        <v>9</v>
      </c>
      <c r="E17">
        <v>5</v>
      </c>
      <c r="F17" s="13">
        <f>B17*B16+C17*C16+D17*D16+E17*E16</f>
        <v>22.333333333333332</v>
      </c>
      <c r="H17" s="11"/>
      <c r="J17" s="12">
        <v>1</v>
      </c>
      <c r="K17">
        <v>5</v>
      </c>
      <c r="L17">
        <v>9</v>
      </c>
      <c r="M17">
        <v>5</v>
      </c>
      <c r="N17" s="13">
        <f>J17*J16+K17*K16+L17*L16+M17*M16</f>
        <v>15.166666666666666</v>
      </c>
      <c r="P17" s="11"/>
      <c r="R17" s="12">
        <v>1</v>
      </c>
      <c r="S17">
        <v>5</v>
      </c>
      <c r="T17">
        <v>9</v>
      </c>
      <c r="U17">
        <v>5</v>
      </c>
      <c r="V17" s="13">
        <f>R17*R16+S17*S16+T17*T16+U17*U16</f>
        <v>11.166666666666666</v>
      </c>
      <c r="X17" s="11"/>
      <c r="Z17" s="12">
        <v>1</v>
      </c>
      <c r="AA17">
        <v>5</v>
      </c>
      <c r="AB17">
        <v>9</v>
      </c>
      <c r="AC17">
        <v>5</v>
      </c>
      <c r="AD17" s="13">
        <f>Z17*Z16+AA17*AA16+AB17*AB16+AC17*AC16</f>
        <v>7.8333333333333321</v>
      </c>
      <c r="AF17" s="11"/>
    </row>
    <row r="18" spans="2:53" x14ac:dyDescent="0.25">
      <c r="B18" s="12">
        <v>1</v>
      </c>
      <c r="C18">
        <v>3</v>
      </c>
      <c r="D18">
        <v>9</v>
      </c>
      <c r="E18">
        <v>6</v>
      </c>
      <c r="F18">
        <f>SUMPRODUCT($B$16:$E$16,B18:E18)</f>
        <v>16</v>
      </c>
      <c r="G18" t="s">
        <v>13</v>
      </c>
      <c r="H18" s="11">
        <v>16</v>
      </c>
      <c r="J18" s="12">
        <v>1</v>
      </c>
      <c r="K18">
        <v>3</v>
      </c>
      <c r="L18">
        <v>9</v>
      </c>
      <c r="M18">
        <v>6</v>
      </c>
      <c r="N18">
        <f t="shared" ref="N18:N23" si="0">SUMPRODUCT($J$16:$M$16,J18:M18)</f>
        <v>9.1666666666666661</v>
      </c>
      <c r="O18" t="s">
        <v>13</v>
      </c>
      <c r="P18" s="11">
        <v>16</v>
      </c>
      <c r="R18" s="12">
        <v>1</v>
      </c>
      <c r="S18">
        <v>3</v>
      </c>
      <c r="T18">
        <v>9</v>
      </c>
      <c r="U18">
        <v>6</v>
      </c>
      <c r="V18">
        <f t="shared" ref="V18:V25" si="1">SUMPRODUCT($R$16:$U$16,R18:U18)</f>
        <v>7.166666666666667</v>
      </c>
      <c r="W18" t="s">
        <v>13</v>
      </c>
      <c r="X18" s="11">
        <v>16</v>
      </c>
      <c r="Z18" s="12">
        <v>1</v>
      </c>
      <c r="AA18">
        <v>3</v>
      </c>
      <c r="AB18">
        <v>9</v>
      </c>
      <c r="AC18">
        <v>6</v>
      </c>
      <c r="AD18">
        <f t="shared" ref="AD18:AD27" si="2">SUMPRODUCT($Z$16:$AC$16,Z18:AC18)</f>
        <v>5.5</v>
      </c>
      <c r="AE18" t="s">
        <v>13</v>
      </c>
      <c r="AF18" s="11">
        <v>16</v>
      </c>
    </row>
    <row r="19" spans="2:53" x14ac:dyDescent="0.25">
      <c r="B19" s="12">
        <v>6</v>
      </c>
      <c r="C19">
        <v>6</v>
      </c>
      <c r="D19">
        <v>0</v>
      </c>
      <c r="E19">
        <v>7</v>
      </c>
      <c r="F19">
        <f>SUMPRODUCT($B$16:$E$16,B19:E19)</f>
        <v>19</v>
      </c>
      <c r="G19" t="s">
        <v>13</v>
      </c>
      <c r="H19" s="11">
        <v>19</v>
      </c>
      <c r="J19" s="12">
        <v>6</v>
      </c>
      <c r="K19">
        <v>6</v>
      </c>
      <c r="L19">
        <v>0</v>
      </c>
      <c r="M19">
        <v>7</v>
      </c>
      <c r="N19">
        <f t="shared" si="0"/>
        <v>19</v>
      </c>
      <c r="O19" t="s">
        <v>13</v>
      </c>
      <c r="P19" s="11">
        <v>19</v>
      </c>
      <c r="R19" s="12">
        <v>6</v>
      </c>
      <c r="S19">
        <v>6</v>
      </c>
      <c r="T19">
        <v>0</v>
      </c>
      <c r="U19">
        <v>7</v>
      </c>
      <c r="V19">
        <f t="shared" si="1"/>
        <v>19</v>
      </c>
      <c r="W19" t="s">
        <v>13</v>
      </c>
      <c r="X19" s="11">
        <v>19</v>
      </c>
      <c r="Z19" s="12">
        <v>6</v>
      </c>
      <c r="AA19">
        <v>6</v>
      </c>
      <c r="AB19">
        <v>0</v>
      </c>
      <c r="AC19">
        <v>7</v>
      </c>
      <c r="AD19">
        <f t="shared" si="2"/>
        <v>19</v>
      </c>
      <c r="AE19" t="s">
        <v>13</v>
      </c>
      <c r="AF19" s="11">
        <v>19</v>
      </c>
    </row>
    <row r="20" spans="2:53" ht="15.75" thickBot="1" x14ac:dyDescent="0.3">
      <c r="B20" s="5">
        <v>7</v>
      </c>
      <c r="C20" s="6">
        <v>8</v>
      </c>
      <c r="D20" s="6">
        <v>18</v>
      </c>
      <c r="E20" s="6">
        <v>3</v>
      </c>
      <c r="F20" s="6">
        <f>SUMPRODUCT($B$16:$E$16,B20:E20)</f>
        <v>38.333333333333336</v>
      </c>
      <c r="G20" s="6" t="s">
        <v>13</v>
      </c>
      <c r="H20" s="7">
        <v>44</v>
      </c>
      <c r="J20" s="12">
        <v>7</v>
      </c>
      <c r="K20">
        <v>8</v>
      </c>
      <c r="L20">
        <v>18</v>
      </c>
      <c r="M20">
        <v>3</v>
      </c>
      <c r="N20">
        <f t="shared" si="0"/>
        <v>25.166666666666668</v>
      </c>
      <c r="O20" t="s">
        <v>13</v>
      </c>
      <c r="P20" s="11">
        <v>44</v>
      </c>
      <c r="R20" s="12">
        <v>7</v>
      </c>
      <c r="S20">
        <v>8</v>
      </c>
      <c r="T20">
        <v>18</v>
      </c>
      <c r="U20">
        <v>3</v>
      </c>
      <c r="V20">
        <f t="shared" si="1"/>
        <v>24.166666666666668</v>
      </c>
      <c r="W20" t="s">
        <v>13</v>
      </c>
      <c r="X20" s="11">
        <v>44</v>
      </c>
      <c r="Z20" s="12">
        <v>7</v>
      </c>
      <c r="AA20">
        <v>8</v>
      </c>
      <c r="AB20">
        <v>18</v>
      </c>
      <c r="AC20">
        <v>3</v>
      </c>
      <c r="AD20">
        <f t="shared" si="2"/>
        <v>23.333333333333332</v>
      </c>
      <c r="AE20" t="s">
        <v>13</v>
      </c>
      <c r="AF20" s="11">
        <v>44</v>
      </c>
    </row>
    <row r="21" spans="2:53" ht="15.75" thickBot="1" x14ac:dyDescent="0.3">
      <c r="J21" s="12">
        <v>0</v>
      </c>
      <c r="K21">
        <v>0</v>
      </c>
      <c r="L21">
        <v>1</v>
      </c>
      <c r="M21">
        <v>0</v>
      </c>
      <c r="N21">
        <f t="shared" si="0"/>
        <v>0</v>
      </c>
      <c r="O21" t="s">
        <v>13</v>
      </c>
      <c r="P21" s="11">
        <v>0</v>
      </c>
      <c r="R21" s="12">
        <v>0</v>
      </c>
      <c r="S21">
        <v>0</v>
      </c>
      <c r="T21">
        <v>1</v>
      </c>
      <c r="U21">
        <v>0</v>
      </c>
      <c r="V21">
        <f t="shared" si="1"/>
        <v>0</v>
      </c>
      <c r="W21" t="s">
        <v>13</v>
      </c>
      <c r="X21" s="11">
        <v>0</v>
      </c>
      <c r="Z21" s="12">
        <v>0</v>
      </c>
      <c r="AA21">
        <v>0</v>
      </c>
      <c r="AB21">
        <v>1</v>
      </c>
      <c r="AC21">
        <v>0</v>
      </c>
      <c r="AD21">
        <f t="shared" si="2"/>
        <v>0</v>
      </c>
      <c r="AE21" t="s">
        <v>13</v>
      </c>
      <c r="AF21" s="11">
        <v>0</v>
      </c>
    </row>
    <row r="22" spans="2:53" ht="15.75" thickBot="1" x14ac:dyDescent="0.3">
      <c r="B22" s="63" t="s">
        <v>29</v>
      </c>
      <c r="C22" s="64"/>
      <c r="D22" s="64"/>
      <c r="E22" s="64"/>
      <c r="F22" s="64"/>
      <c r="G22" s="64"/>
      <c r="H22" s="65"/>
      <c r="J22" s="12">
        <v>0</v>
      </c>
      <c r="K22">
        <v>1</v>
      </c>
      <c r="L22">
        <v>0</v>
      </c>
      <c r="M22">
        <v>0</v>
      </c>
      <c r="N22">
        <f t="shared" si="0"/>
        <v>3</v>
      </c>
      <c r="O22" t="s">
        <v>13</v>
      </c>
      <c r="P22" s="11">
        <v>3</v>
      </c>
      <c r="R22" s="12">
        <v>0</v>
      </c>
      <c r="S22">
        <v>1</v>
      </c>
      <c r="T22">
        <v>0</v>
      </c>
      <c r="U22">
        <v>0</v>
      </c>
      <c r="V22">
        <f t="shared" si="1"/>
        <v>2</v>
      </c>
      <c r="W22" t="s">
        <v>13</v>
      </c>
      <c r="X22" s="11">
        <v>3</v>
      </c>
      <c r="Z22" s="12">
        <v>0</v>
      </c>
      <c r="AA22">
        <v>1</v>
      </c>
      <c r="AB22">
        <v>0</v>
      </c>
      <c r="AC22">
        <v>0</v>
      </c>
      <c r="AD22">
        <f t="shared" si="2"/>
        <v>1.1666666666666665</v>
      </c>
      <c r="AE22" t="s">
        <v>13</v>
      </c>
      <c r="AF22" s="11">
        <v>3</v>
      </c>
    </row>
    <row r="23" spans="2:53" ht="15.75" thickBot="1" x14ac:dyDescent="0.3">
      <c r="B23" s="2" t="s">
        <v>8</v>
      </c>
      <c r="C23" s="3" t="s">
        <v>9</v>
      </c>
      <c r="D23" s="3" t="s">
        <v>10</v>
      </c>
      <c r="E23" s="3" t="s">
        <v>11</v>
      </c>
      <c r="F23" s="3" t="s">
        <v>12</v>
      </c>
      <c r="G23" s="3"/>
      <c r="H23" s="4"/>
      <c r="J23" s="5">
        <v>0</v>
      </c>
      <c r="K23" s="6">
        <v>0</v>
      </c>
      <c r="L23" s="6">
        <v>0</v>
      </c>
      <c r="M23" s="6">
        <v>1</v>
      </c>
      <c r="N23" s="6">
        <f t="shared" si="0"/>
        <v>0</v>
      </c>
      <c r="O23" s="6" t="s">
        <v>13</v>
      </c>
      <c r="P23" s="7">
        <v>0</v>
      </c>
      <c r="R23" s="12">
        <v>0</v>
      </c>
      <c r="S23">
        <v>0</v>
      </c>
      <c r="T23">
        <v>0</v>
      </c>
      <c r="U23">
        <v>1</v>
      </c>
      <c r="V23">
        <f t="shared" si="1"/>
        <v>0</v>
      </c>
      <c r="W23" t="s">
        <v>13</v>
      </c>
      <c r="X23" s="11">
        <v>0</v>
      </c>
      <c r="Z23" s="12">
        <v>0</v>
      </c>
      <c r="AA23">
        <v>0</v>
      </c>
      <c r="AB23">
        <v>0</v>
      </c>
      <c r="AC23">
        <v>1</v>
      </c>
      <c r="AD23">
        <f t="shared" si="2"/>
        <v>0</v>
      </c>
      <c r="AE23" t="s">
        <v>13</v>
      </c>
      <c r="AF23" s="11">
        <v>0</v>
      </c>
      <c r="AQ23" s="63" t="s">
        <v>17</v>
      </c>
      <c r="AR23" s="64"/>
      <c r="AS23" s="64"/>
      <c r="AT23" s="65"/>
      <c r="AV23" t="s">
        <v>33</v>
      </c>
    </row>
    <row r="24" spans="2:53" ht="15.75" thickBot="1" x14ac:dyDescent="0.3">
      <c r="B24" s="10">
        <v>0</v>
      </c>
      <c r="C24" s="1">
        <v>3.1666666666666701</v>
      </c>
      <c r="D24" s="1">
        <v>0</v>
      </c>
      <c r="E24" s="1">
        <v>0</v>
      </c>
      <c r="H24" s="11"/>
      <c r="R24" s="12">
        <v>1</v>
      </c>
      <c r="S24">
        <v>0</v>
      </c>
      <c r="T24">
        <v>0</v>
      </c>
      <c r="U24">
        <v>0</v>
      </c>
      <c r="V24">
        <f t="shared" si="1"/>
        <v>1.1666666666666667</v>
      </c>
      <c r="W24" t="s">
        <v>40</v>
      </c>
      <c r="X24" s="11">
        <v>1</v>
      </c>
      <c r="Z24" s="12">
        <v>1</v>
      </c>
      <c r="AA24">
        <v>0</v>
      </c>
      <c r="AB24">
        <v>0</v>
      </c>
      <c r="AC24">
        <v>0</v>
      </c>
      <c r="AD24">
        <f t="shared" si="2"/>
        <v>2</v>
      </c>
      <c r="AE24" t="s">
        <v>40</v>
      </c>
      <c r="AF24" s="11">
        <v>1</v>
      </c>
      <c r="AQ24" s="8" t="s">
        <v>18</v>
      </c>
      <c r="AR24" s="14"/>
      <c r="AS24" s="8" t="s">
        <v>19</v>
      </c>
      <c r="AT24" s="14"/>
      <c r="AV24" t="s">
        <v>34</v>
      </c>
    </row>
    <row r="25" spans="2:53" ht="15.75" thickBot="1" x14ac:dyDescent="0.3">
      <c r="B25" s="12">
        <v>1</v>
      </c>
      <c r="C25">
        <v>5</v>
      </c>
      <c r="D25">
        <v>9</v>
      </c>
      <c r="E25">
        <v>5</v>
      </c>
      <c r="F25" s="13">
        <f>B25*B24+C25*C24+D25*D24+E25*E24</f>
        <v>15.83333333333335</v>
      </c>
      <c r="H25" s="11"/>
      <c r="J25" s="63" t="s">
        <v>63</v>
      </c>
      <c r="K25" s="64"/>
      <c r="L25" s="64"/>
      <c r="M25" s="64"/>
      <c r="N25" s="64"/>
      <c r="O25" s="64"/>
      <c r="P25" s="65"/>
      <c r="Q25" s="33"/>
      <c r="R25" s="5">
        <v>0</v>
      </c>
      <c r="S25" s="6">
        <v>1</v>
      </c>
      <c r="T25" s="6">
        <v>0</v>
      </c>
      <c r="U25" s="6">
        <v>0</v>
      </c>
      <c r="V25" s="6">
        <f t="shared" si="1"/>
        <v>2</v>
      </c>
      <c r="W25" s="6" t="s">
        <v>13</v>
      </c>
      <c r="X25" s="7">
        <v>2</v>
      </c>
      <c r="Y25" s="33"/>
      <c r="Z25" s="12">
        <v>0</v>
      </c>
      <c r="AA25">
        <v>1</v>
      </c>
      <c r="AB25">
        <v>0</v>
      </c>
      <c r="AC25">
        <v>0</v>
      </c>
      <c r="AD25">
        <f t="shared" si="2"/>
        <v>1.1666666666666665</v>
      </c>
      <c r="AE25" t="s">
        <v>13</v>
      </c>
      <c r="AF25" s="11">
        <v>2</v>
      </c>
      <c r="AQ25" s="9" t="s">
        <v>20</v>
      </c>
      <c r="AR25" s="9" t="s">
        <v>42</v>
      </c>
      <c r="AS25" s="24" t="s">
        <v>38</v>
      </c>
      <c r="AT25" s="9" t="s">
        <v>21</v>
      </c>
      <c r="AV25" t="s">
        <v>35</v>
      </c>
    </row>
    <row r="26" spans="2:53" ht="15.75" thickBot="1" x14ac:dyDescent="0.3">
      <c r="B26" s="12">
        <v>1</v>
      </c>
      <c r="C26">
        <v>3</v>
      </c>
      <c r="D26">
        <v>9</v>
      </c>
      <c r="E26">
        <v>6</v>
      </c>
      <c r="F26">
        <f>SUMPRODUCT($B$24:$E$24,B26:E26)</f>
        <v>9.5000000000000107</v>
      </c>
      <c r="G26" t="s">
        <v>13</v>
      </c>
      <c r="H26" s="11">
        <v>16</v>
      </c>
      <c r="J26" s="2" t="s">
        <v>8</v>
      </c>
      <c r="K26" s="3" t="s">
        <v>9</v>
      </c>
      <c r="L26" s="3" t="s">
        <v>10</v>
      </c>
      <c r="M26" s="3" t="s">
        <v>11</v>
      </c>
      <c r="N26" s="3" t="s">
        <v>12</v>
      </c>
      <c r="O26" s="3"/>
      <c r="P26" s="4"/>
      <c r="Z26" s="12">
        <v>1</v>
      </c>
      <c r="AA26">
        <v>0</v>
      </c>
      <c r="AB26">
        <v>0</v>
      </c>
      <c r="AC26">
        <v>0</v>
      </c>
      <c r="AD26">
        <f t="shared" si="2"/>
        <v>2</v>
      </c>
      <c r="AE26" t="s">
        <v>40</v>
      </c>
      <c r="AF26" s="11">
        <v>2</v>
      </c>
      <c r="AO26" t="s">
        <v>31</v>
      </c>
      <c r="AV26" t="s">
        <v>32</v>
      </c>
    </row>
    <row r="27" spans="2:53" ht="15.75" thickBot="1" x14ac:dyDescent="0.3">
      <c r="B27" s="12">
        <v>6</v>
      </c>
      <c r="C27">
        <v>6</v>
      </c>
      <c r="D27">
        <v>0</v>
      </c>
      <c r="E27">
        <v>7</v>
      </c>
      <c r="F27">
        <f>SUMPRODUCT($B$24:$E$24,B27:E27)</f>
        <v>19.000000000000021</v>
      </c>
      <c r="G27" t="s">
        <v>13</v>
      </c>
      <c r="H27" s="11">
        <v>19</v>
      </c>
      <c r="J27" s="10">
        <v>0</v>
      </c>
      <c r="K27" s="1">
        <v>2</v>
      </c>
      <c r="L27" s="1">
        <v>0</v>
      </c>
      <c r="M27" s="1">
        <v>1</v>
      </c>
      <c r="P27" s="11"/>
      <c r="R27" s="63" t="s">
        <v>83</v>
      </c>
      <c r="S27" s="64"/>
      <c r="T27" s="64"/>
      <c r="U27" s="64"/>
      <c r="V27" s="64"/>
      <c r="W27" s="64"/>
      <c r="X27" s="65"/>
      <c r="Z27" s="5">
        <v>0</v>
      </c>
      <c r="AA27" s="6">
        <v>1</v>
      </c>
      <c r="AB27" s="6">
        <v>0</v>
      </c>
      <c r="AC27" s="6">
        <v>0</v>
      </c>
      <c r="AD27" s="6">
        <f t="shared" si="2"/>
        <v>1.1666666666666665</v>
      </c>
      <c r="AE27" s="6" t="s">
        <v>40</v>
      </c>
      <c r="AF27" s="7">
        <v>2</v>
      </c>
    </row>
    <row r="28" spans="2:53" ht="15.75" thickBot="1" x14ac:dyDescent="0.3">
      <c r="B28" s="12">
        <v>7</v>
      </c>
      <c r="C28">
        <v>8</v>
      </c>
      <c r="D28">
        <v>18</v>
      </c>
      <c r="E28">
        <v>3</v>
      </c>
      <c r="F28">
        <f>SUMPRODUCT($B$24:$E$24,B28:E28)</f>
        <v>25.333333333333361</v>
      </c>
      <c r="G28" t="s">
        <v>13</v>
      </c>
      <c r="H28" s="11">
        <v>44</v>
      </c>
      <c r="J28" s="12">
        <v>1</v>
      </c>
      <c r="K28">
        <v>5</v>
      </c>
      <c r="L28">
        <v>9</v>
      </c>
      <c r="M28">
        <v>5</v>
      </c>
      <c r="N28" s="13">
        <f>J28*J27+K28*K27+L28*L27+M28*M27</f>
        <v>15</v>
      </c>
      <c r="P28" s="11"/>
      <c r="R28" s="2" t="s">
        <v>8</v>
      </c>
      <c r="S28" s="3" t="s">
        <v>9</v>
      </c>
      <c r="T28" s="3" t="s">
        <v>10</v>
      </c>
      <c r="U28" s="3" t="s">
        <v>11</v>
      </c>
      <c r="V28" s="3" t="s">
        <v>12</v>
      </c>
      <c r="W28" s="3"/>
      <c r="X28" s="4"/>
    </row>
    <row r="29" spans="2:53" ht="15.75" thickBot="1" x14ac:dyDescent="0.3">
      <c r="B29" s="5">
        <v>0</v>
      </c>
      <c r="C29" s="6">
        <v>0</v>
      </c>
      <c r="D29" s="6">
        <v>1</v>
      </c>
      <c r="E29" s="6">
        <v>0</v>
      </c>
      <c r="F29" s="6">
        <f>SUMPRODUCT($B$24:$E$24,B29:E29)</f>
        <v>0</v>
      </c>
      <c r="G29" s="6" t="s">
        <v>13</v>
      </c>
      <c r="H29" s="7">
        <v>0</v>
      </c>
      <c r="J29" s="12">
        <v>1</v>
      </c>
      <c r="K29">
        <v>3</v>
      </c>
      <c r="L29">
        <v>9</v>
      </c>
      <c r="M29">
        <v>6</v>
      </c>
      <c r="N29">
        <f t="shared" ref="N29:N34" si="3">SUMPRODUCT($J$27:$M$27,J29:M29)</f>
        <v>12</v>
      </c>
      <c r="O29" t="s">
        <v>13</v>
      </c>
      <c r="P29" s="11">
        <v>16</v>
      </c>
      <c r="R29" s="10">
        <v>1</v>
      </c>
      <c r="S29" s="1">
        <v>2.1666666666666665</v>
      </c>
      <c r="T29" s="1">
        <v>0</v>
      </c>
      <c r="U29" s="1">
        <v>0</v>
      </c>
      <c r="X29" s="11"/>
      <c r="Z29" s="63" t="s">
        <v>102</v>
      </c>
      <c r="AA29" s="64"/>
      <c r="AB29" s="64"/>
      <c r="AC29" s="64"/>
      <c r="AD29" s="64"/>
      <c r="AE29" s="64"/>
      <c r="AF29" s="65"/>
      <c r="AK29" s="15" t="s">
        <v>29</v>
      </c>
      <c r="AL29" s="16"/>
      <c r="AM29" s="8" t="s">
        <v>39</v>
      </c>
      <c r="AN29" s="14"/>
      <c r="AW29" s="15" t="s">
        <v>30</v>
      </c>
      <c r="AX29" s="16"/>
      <c r="AY29" s="8" t="s">
        <v>41</v>
      </c>
      <c r="AZ29" s="14"/>
    </row>
    <row r="30" spans="2:53" ht="15.75" thickBot="1" x14ac:dyDescent="0.3">
      <c r="J30" s="12">
        <v>6</v>
      </c>
      <c r="K30">
        <v>6</v>
      </c>
      <c r="L30">
        <v>0</v>
      </c>
      <c r="M30">
        <v>7</v>
      </c>
      <c r="N30">
        <f t="shared" si="3"/>
        <v>19</v>
      </c>
      <c r="O30" t="s">
        <v>13</v>
      </c>
      <c r="P30" s="11">
        <v>19</v>
      </c>
      <c r="R30" s="12">
        <v>1</v>
      </c>
      <c r="S30">
        <v>5</v>
      </c>
      <c r="T30">
        <v>9</v>
      </c>
      <c r="U30">
        <v>5</v>
      </c>
      <c r="V30" s="13">
        <f>R30*R29+S30*S29+T30*T29+U30*U29</f>
        <v>11.833333333333332</v>
      </c>
      <c r="X30" s="11"/>
      <c r="Z30" s="2" t="s">
        <v>8</v>
      </c>
      <c r="AA30" s="3" t="s">
        <v>9</v>
      </c>
      <c r="AB30" s="3" t="s">
        <v>10</v>
      </c>
      <c r="AC30" s="3" t="s">
        <v>11</v>
      </c>
      <c r="AD30" s="3" t="s">
        <v>12</v>
      </c>
      <c r="AE30" s="3"/>
      <c r="AF30" s="4"/>
      <c r="AK30" s="9" t="s">
        <v>20</v>
      </c>
      <c r="AL30" s="24" t="s">
        <v>42</v>
      </c>
      <c r="AM30" s="9" t="s">
        <v>37</v>
      </c>
      <c r="AN30" s="9" t="s">
        <v>21</v>
      </c>
      <c r="AW30" s="9" t="s">
        <v>20</v>
      </c>
      <c r="AX30" s="24" t="s">
        <v>43</v>
      </c>
      <c r="AY30" s="9" t="s">
        <v>44</v>
      </c>
      <c r="AZ30" s="9" t="s">
        <v>21</v>
      </c>
    </row>
    <row r="31" spans="2:53" ht="15.75" thickBot="1" x14ac:dyDescent="0.3">
      <c r="B31" s="63" t="s">
        <v>30</v>
      </c>
      <c r="C31" s="64"/>
      <c r="D31" s="64"/>
      <c r="E31" s="64"/>
      <c r="F31" s="64"/>
      <c r="G31" s="64"/>
      <c r="H31" s="65"/>
      <c r="J31" s="12">
        <v>7</v>
      </c>
      <c r="K31">
        <v>8</v>
      </c>
      <c r="L31">
        <v>18</v>
      </c>
      <c r="M31">
        <v>3</v>
      </c>
      <c r="N31">
        <f t="shared" si="3"/>
        <v>19</v>
      </c>
      <c r="O31" t="s">
        <v>13</v>
      </c>
      <c r="P31" s="11">
        <v>44</v>
      </c>
      <c r="R31" s="12">
        <v>1</v>
      </c>
      <c r="S31">
        <v>3</v>
      </c>
      <c r="T31">
        <v>9</v>
      </c>
      <c r="U31">
        <v>6</v>
      </c>
      <c r="V31">
        <f t="shared" ref="V31:V38" si="4">SUMPRODUCT($R$29:$U$29,R31:U31)</f>
        <v>7.5</v>
      </c>
      <c r="W31" t="s">
        <v>13</v>
      </c>
      <c r="X31" s="11">
        <v>16</v>
      </c>
      <c r="Z31" s="10">
        <v>2</v>
      </c>
      <c r="AA31" s="1">
        <v>1</v>
      </c>
      <c r="AB31" s="1">
        <v>0</v>
      </c>
      <c r="AC31" s="1">
        <v>0</v>
      </c>
      <c r="AF31" s="11"/>
      <c r="AJ31" t="s">
        <v>52</v>
      </c>
      <c r="AO31" t="s">
        <v>53</v>
      </c>
      <c r="AV31" t="s">
        <v>48</v>
      </c>
      <c r="BA31" t="s">
        <v>49</v>
      </c>
    </row>
    <row r="32" spans="2:53" x14ac:dyDescent="0.25">
      <c r="B32" s="2" t="s">
        <v>8</v>
      </c>
      <c r="C32" s="3" t="s">
        <v>9</v>
      </c>
      <c r="D32" s="3" t="s">
        <v>10</v>
      </c>
      <c r="E32" s="3" t="s">
        <v>11</v>
      </c>
      <c r="F32" s="3" t="s">
        <v>12</v>
      </c>
      <c r="G32" s="3"/>
      <c r="H32" s="4"/>
      <c r="J32" s="12">
        <v>0</v>
      </c>
      <c r="K32">
        <v>0</v>
      </c>
      <c r="L32">
        <v>1</v>
      </c>
      <c r="M32">
        <v>0</v>
      </c>
      <c r="N32">
        <f t="shared" si="3"/>
        <v>0</v>
      </c>
      <c r="O32" t="s">
        <v>13</v>
      </c>
      <c r="P32" s="11">
        <v>0</v>
      </c>
      <c r="R32" s="12">
        <v>6</v>
      </c>
      <c r="S32">
        <v>6</v>
      </c>
      <c r="T32">
        <v>0</v>
      </c>
      <c r="U32">
        <v>7</v>
      </c>
      <c r="V32">
        <f t="shared" si="4"/>
        <v>19</v>
      </c>
      <c r="W32" t="s">
        <v>13</v>
      </c>
      <c r="X32" s="11">
        <v>19</v>
      </c>
      <c r="Z32" s="12">
        <v>1</v>
      </c>
      <c r="AA32">
        <v>5</v>
      </c>
      <c r="AB32">
        <v>9</v>
      </c>
      <c r="AC32">
        <v>5</v>
      </c>
      <c r="AD32" s="13">
        <f>Z32*Z31+AA32*AA31+AB32*AB31+AC32*AC31</f>
        <v>7</v>
      </c>
      <c r="AF32" s="11"/>
    </row>
    <row r="33" spans="2:55" ht="15.75" thickBot="1" x14ac:dyDescent="0.3">
      <c r="B33" s="10">
        <v>0</v>
      </c>
      <c r="C33" s="1">
        <v>2.333333333333333</v>
      </c>
      <c r="D33" s="1">
        <v>1</v>
      </c>
      <c r="E33" s="1">
        <v>0</v>
      </c>
      <c r="H33" s="11"/>
      <c r="J33" s="12">
        <v>0</v>
      </c>
      <c r="K33">
        <v>1</v>
      </c>
      <c r="L33">
        <v>0</v>
      </c>
      <c r="M33">
        <v>0</v>
      </c>
      <c r="N33">
        <f t="shared" si="3"/>
        <v>2</v>
      </c>
      <c r="O33" t="s">
        <v>13</v>
      </c>
      <c r="P33" s="11">
        <v>3</v>
      </c>
      <c r="R33" s="12">
        <v>7</v>
      </c>
      <c r="S33">
        <v>8</v>
      </c>
      <c r="T33">
        <v>18</v>
      </c>
      <c r="U33">
        <v>3</v>
      </c>
      <c r="V33">
        <f t="shared" si="4"/>
        <v>24.333333333333332</v>
      </c>
      <c r="W33" t="s">
        <v>13</v>
      </c>
      <c r="X33" s="11">
        <v>44</v>
      </c>
      <c r="Z33" s="12">
        <v>1</v>
      </c>
      <c r="AA33">
        <v>3</v>
      </c>
      <c r="AB33">
        <v>9</v>
      </c>
      <c r="AC33">
        <v>6</v>
      </c>
      <c r="AD33">
        <f t="shared" ref="AD33:AD43" si="5">SUMPRODUCT($Z$31:$AC$31,Z33:AC33)</f>
        <v>5</v>
      </c>
      <c r="AE33" t="s">
        <v>13</v>
      </c>
      <c r="AF33" s="11">
        <v>16</v>
      </c>
    </row>
    <row r="34" spans="2:55" ht="15.75" thickBot="1" x14ac:dyDescent="0.3">
      <c r="B34" s="12">
        <v>1</v>
      </c>
      <c r="C34">
        <v>5</v>
      </c>
      <c r="D34">
        <v>9</v>
      </c>
      <c r="E34">
        <v>5</v>
      </c>
      <c r="F34" s="13">
        <f>B34*B33+C34*C33+D34*D33+E34*E33</f>
        <v>20.666666666666664</v>
      </c>
      <c r="H34" s="11"/>
      <c r="J34" s="5">
        <v>0</v>
      </c>
      <c r="K34" s="6">
        <v>0</v>
      </c>
      <c r="L34" s="6">
        <v>0</v>
      </c>
      <c r="M34" s="6">
        <v>1</v>
      </c>
      <c r="N34" s="6">
        <f t="shared" si="3"/>
        <v>1</v>
      </c>
      <c r="O34" s="6" t="s">
        <v>40</v>
      </c>
      <c r="P34" s="7">
        <v>1</v>
      </c>
      <c r="R34" s="12">
        <v>0</v>
      </c>
      <c r="S34">
        <v>0</v>
      </c>
      <c r="T34">
        <v>1</v>
      </c>
      <c r="U34">
        <v>0</v>
      </c>
      <c r="V34">
        <f t="shared" si="4"/>
        <v>0</v>
      </c>
      <c r="W34" t="s">
        <v>13</v>
      </c>
      <c r="X34" s="11">
        <v>0</v>
      </c>
      <c r="Z34" s="12">
        <v>6</v>
      </c>
      <c r="AA34">
        <v>6</v>
      </c>
      <c r="AB34">
        <v>0</v>
      </c>
      <c r="AC34">
        <v>7</v>
      </c>
      <c r="AD34">
        <f t="shared" si="5"/>
        <v>18</v>
      </c>
      <c r="AE34" t="s">
        <v>13</v>
      </c>
      <c r="AF34" s="11">
        <v>19</v>
      </c>
      <c r="AH34" s="15" t="s">
        <v>46</v>
      </c>
      <c r="AI34" s="16"/>
      <c r="AJ34" s="8" t="s">
        <v>54</v>
      </c>
      <c r="AK34" s="14"/>
      <c r="AN34" s="29" t="s">
        <v>47</v>
      </c>
      <c r="AO34" s="23"/>
      <c r="AP34" s="22" t="s">
        <v>36</v>
      </c>
      <c r="AQ34" s="23"/>
      <c r="AT34" s="15" t="s">
        <v>50</v>
      </c>
      <c r="AU34" s="16"/>
      <c r="AV34" s="8" t="s">
        <v>57</v>
      </c>
      <c r="AW34" s="14"/>
      <c r="AZ34" s="29" t="s">
        <v>51</v>
      </c>
      <c r="BA34" s="23"/>
      <c r="BB34" s="22" t="s">
        <v>36</v>
      </c>
      <c r="BC34" s="23"/>
    </row>
    <row r="35" spans="2:55" ht="15.75" thickBot="1" x14ac:dyDescent="0.3">
      <c r="B35" s="12">
        <v>1</v>
      </c>
      <c r="C35">
        <v>3</v>
      </c>
      <c r="D35">
        <v>9</v>
      </c>
      <c r="E35">
        <v>6</v>
      </c>
      <c r="F35">
        <f>SUMPRODUCT($B$33:$E$33,B35:E35)</f>
        <v>16</v>
      </c>
      <c r="G35" t="s">
        <v>13</v>
      </c>
      <c r="H35" s="11">
        <v>16</v>
      </c>
      <c r="R35" s="12">
        <v>0</v>
      </c>
      <c r="S35">
        <v>1</v>
      </c>
      <c r="T35">
        <v>0</v>
      </c>
      <c r="U35">
        <v>0</v>
      </c>
      <c r="V35">
        <f t="shared" si="4"/>
        <v>2.1666666666666665</v>
      </c>
      <c r="W35" t="s">
        <v>13</v>
      </c>
      <c r="X35" s="11">
        <v>3</v>
      </c>
      <c r="Z35" s="12">
        <v>7</v>
      </c>
      <c r="AA35">
        <v>8</v>
      </c>
      <c r="AB35">
        <v>18</v>
      </c>
      <c r="AC35">
        <v>3</v>
      </c>
      <c r="AD35">
        <f t="shared" si="5"/>
        <v>22</v>
      </c>
      <c r="AE35" t="s">
        <v>13</v>
      </c>
      <c r="AF35" s="11">
        <v>44</v>
      </c>
      <c r="AH35" s="9" t="s">
        <v>20</v>
      </c>
      <c r="AI35" s="9" t="s">
        <v>55</v>
      </c>
      <c r="AJ35" s="9" t="s">
        <v>37</v>
      </c>
      <c r="AK35" s="24" t="s">
        <v>56</v>
      </c>
      <c r="AT35" s="9" t="s">
        <v>20</v>
      </c>
      <c r="AU35" s="9" t="s">
        <v>58</v>
      </c>
      <c r="AV35" s="24" t="s">
        <v>59</v>
      </c>
      <c r="AW35" s="9" t="s">
        <v>21</v>
      </c>
    </row>
    <row r="36" spans="2:55" ht="15.75" thickBot="1" x14ac:dyDescent="0.3">
      <c r="B36" s="12">
        <v>6</v>
      </c>
      <c r="C36">
        <v>6</v>
      </c>
      <c r="D36">
        <v>0</v>
      </c>
      <c r="E36">
        <v>7</v>
      </c>
      <c r="F36">
        <f>SUMPRODUCT($B$33:$E$33,B36:E36)</f>
        <v>13.999999999999998</v>
      </c>
      <c r="G36" t="s">
        <v>13</v>
      </c>
      <c r="H36" s="11">
        <v>19</v>
      </c>
      <c r="J36" s="63" t="s">
        <v>64</v>
      </c>
      <c r="K36" s="64"/>
      <c r="L36" s="64"/>
      <c r="M36" s="64"/>
      <c r="N36" s="64"/>
      <c r="O36" s="64"/>
      <c r="P36" s="65"/>
      <c r="Q36" s="33"/>
      <c r="R36" s="12">
        <v>0</v>
      </c>
      <c r="S36">
        <v>0</v>
      </c>
      <c r="T36">
        <v>0</v>
      </c>
      <c r="U36">
        <v>1</v>
      </c>
      <c r="V36">
        <f t="shared" si="4"/>
        <v>0</v>
      </c>
      <c r="W36" t="s">
        <v>13</v>
      </c>
      <c r="X36" s="11">
        <v>0</v>
      </c>
      <c r="Y36" s="33"/>
      <c r="Z36" s="12">
        <v>0</v>
      </c>
      <c r="AA36">
        <v>0</v>
      </c>
      <c r="AB36">
        <v>1</v>
      </c>
      <c r="AC36">
        <v>0</v>
      </c>
      <c r="AD36">
        <f t="shared" si="5"/>
        <v>0</v>
      </c>
      <c r="AE36" t="s">
        <v>13</v>
      </c>
      <c r="AF36" s="11">
        <v>0</v>
      </c>
      <c r="AL36" t="s">
        <v>61</v>
      </c>
      <c r="AX36" t="s">
        <v>67</v>
      </c>
    </row>
    <row r="37" spans="2:55" x14ac:dyDescent="0.25">
      <c r="B37" s="12">
        <v>7</v>
      </c>
      <c r="C37">
        <v>8</v>
      </c>
      <c r="D37">
        <v>18</v>
      </c>
      <c r="E37">
        <v>3</v>
      </c>
      <c r="F37">
        <f>SUMPRODUCT($B$33:$E$33,B37:E37)</f>
        <v>36.666666666666664</v>
      </c>
      <c r="G37" t="s">
        <v>13</v>
      </c>
      <c r="H37" s="11">
        <v>44</v>
      </c>
      <c r="J37" s="2" t="s">
        <v>8</v>
      </c>
      <c r="K37" s="3" t="s">
        <v>9</v>
      </c>
      <c r="L37" s="3" t="s">
        <v>10</v>
      </c>
      <c r="M37" s="3" t="s">
        <v>11</v>
      </c>
      <c r="N37" s="3" t="s">
        <v>12</v>
      </c>
      <c r="O37" s="3"/>
      <c r="P37" s="4"/>
      <c r="R37" s="12">
        <v>1</v>
      </c>
      <c r="S37">
        <v>0</v>
      </c>
      <c r="T37">
        <v>0</v>
      </c>
      <c r="U37">
        <v>0</v>
      </c>
      <c r="V37">
        <f t="shared" si="4"/>
        <v>1</v>
      </c>
      <c r="W37" t="s">
        <v>40</v>
      </c>
      <c r="X37" s="11">
        <v>1</v>
      </c>
      <c r="Z37" s="12">
        <v>0</v>
      </c>
      <c r="AA37">
        <v>1</v>
      </c>
      <c r="AB37">
        <v>0</v>
      </c>
      <c r="AC37">
        <v>0</v>
      </c>
      <c r="AD37">
        <f t="shared" si="5"/>
        <v>1</v>
      </c>
      <c r="AE37" t="s">
        <v>13</v>
      </c>
      <c r="AF37" s="11">
        <v>3</v>
      </c>
      <c r="AI37" t="s">
        <v>60</v>
      </c>
      <c r="AU37" t="s">
        <v>66</v>
      </c>
    </row>
    <row r="38" spans="2:55" ht="15.75" thickBot="1" x14ac:dyDescent="0.3">
      <c r="B38" s="5">
        <v>0</v>
      </c>
      <c r="C38" s="6">
        <v>0</v>
      </c>
      <c r="D38" s="6">
        <v>1</v>
      </c>
      <c r="E38" s="6">
        <v>0</v>
      </c>
      <c r="F38" s="6">
        <f>SUMPRODUCT($B$33:$E$33,B38:E38)</f>
        <v>1</v>
      </c>
      <c r="G38" s="6" t="s">
        <v>40</v>
      </c>
      <c r="H38" s="7">
        <v>1</v>
      </c>
      <c r="J38" s="10">
        <v>1</v>
      </c>
      <c r="K38" s="1">
        <v>2</v>
      </c>
      <c r="L38" s="1">
        <v>1</v>
      </c>
      <c r="M38" s="1">
        <v>0</v>
      </c>
      <c r="P38" s="11"/>
      <c r="R38" s="5">
        <v>0</v>
      </c>
      <c r="S38" s="6">
        <v>1</v>
      </c>
      <c r="T38" s="6">
        <v>0</v>
      </c>
      <c r="U38" s="6">
        <v>0</v>
      </c>
      <c r="V38" s="6">
        <f t="shared" si="4"/>
        <v>2.1666666666666665</v>
      </c>
      <c r="W38" s="6" t="s">
        <v>40</v>
      </c>
      <c r="X38" s="7">
        <v>3</v>
      </c>
      <c r="Z38" s="12">
        <v>0</v>
      </c>
      <c r="AA38">
        <v>0</v>
      </c>
      <c r="AB38">
        <v>0</v>
      </c>
      <c r="AC38">
        <v>1</v>
      </c>
      <c r="AD38">
        <f t="shared" si="5"/>
        <v>0</v>
      </c>
      <c r="AE38" t="s">
        <v>13</v>
      </c>
      <c r="AF38" s="11">
        <v>0</v>
      </c>
    </row>
    <row r="39" spans="2:55" ht="15.75" thickBot="1" x14ac:dyDescent="0.3">
      <c r="J39" s="12">
        <v>1</v>
      </c>
      <c r="K39">
        <v>5</v>
      </c>
      <c r="L39">
        <v>9</v>
      </c>
      <c r="M39">
        <v>5</v>
      </c>
      <c r="N39" s="13">
        <f>J39*J38+K39*K38+L39*L38+M39*M38</f>
        <v>20</v>
      </c>
      <c r="P39" s="11"/>
      <c r="Z39" s="12">
        <v>1</v>
      </c>
      <c r="AA39">
        <v>0</v>
      </c>
      <c r="AB39">
        <v>0</v>
      </c>
      <c r="AC39">
        <v>0</v>
      </c>
      <c r="AD39">
        <f t="shared" si="5"/>
        <v>2</v>
      </c>
      <c r="AE39" t="s">
        <v>40</v>
      </c>
      <c r="AF39" s="11">
        <v>1</v>
      </c>
      <c r="AH39" s="15" t="s">
        <v>62</v>
      </c>
      <c r="AI39" s="16"/>
      <c r="AJ39" s="8" t="s">
        <v>69</v>
      </c>
      <c r="AK39" s="14"/>
      <c r="AN39" s="27" t="s">
        <v>63</v>
      </c>
      <c r="AO39" s="26"/>
      <c r="AP39" s="25" t="s">
        <v>70</v>
      </c>
      <c r="AQ39" s="26"/>
      <c r="AT39" s="28" t="s">
        <v>64</v>
      </c>
      <c r="AU39" s="19"/>
      <c r="AV39" s="18" t="s">
        <v>57</v>
      </c>
      <c r="AW39" s="19"/>
      <c r="AZ39" s="29" t="s">
        <v>65</v>
      </c>
      <c r="BA39" s="23"/>
      <c r="BB39" s="22" t="s">
        <v>36</v>
      </c>
      <c r="BC39" s="23"/>
    </row>
    <row r="40" spans="2:55" ht="15.75" thickBot="1" x14ac:dyDescent="0.3">
      <c r="B40" s="63" t="s">
        <v>46</v>
      </c>
      <c r="C40" s="64"/>
      <c r="D40" s="64"/>
      <c r="E40" s="64"/>
      <c r="F40" s="64"/>
      <c r="G40" s="64"/>
      <c r="H40" s="65"/>
      <c r="J40" s="12">
        <v>1</v>
      </c>
      <c r="K40">
        <v>3</v>
      </c>
      <c r="L40">
        <v>9</v>
      </c>
      <c r="M40">
        <v>6</v>
      </c>
      <c r="N40">
        <f t="shared" ref="N40:N45" si="6">SUMPRODUCT($J$38:$M$38,J40:M40)</f>
        <v>16</v>
      </c>
      <c r="O40" t="s">
        <v>13</v>
      </c>
      <c r="P40" s="11">
        <v>16</v>
      </c>
      <c r="R40" s="63" t="s">
        <v>86</v>
      </c>
      <c r="S40" s="64"/>
      <c r="T40" s="64"/>
      <c r="U40" s="64"/>
      <c r="V40" s="64"/>
      <c r="W40" s="64"/>
      <c r="X40" s="65"/>
      <c r="Z40" s="12">
        <v>0</v>
      </c>
      <c r="AA40">
        <v>1</v>
      </c>
      <c r="AB40">
        <v>0</v>
      </c>
      <c r="AC40">
        <v>0</v>
      </c>
      <c r="AD40">
        <f t="shared" si="5"/>
        <v>1</v>
      </c>
      <c r="AE40" t="s">
        <v>13</v>
      </c>
      <c r="AF40" s="11">
        <v>2</v>
      </c>
      <c r="AH40" s="24" t="s">
        <v>68</v>
      </c>
      <c r="AI40" s="9" t="s">
        <v>55</v>
      </c>
      <c r="AJ40" s="9" t="s">
        <v>37</v>
      </c>
      <c r="AK40" s="9" t="s">
        <v>21</v>
      </c>
      <c r="AN40" s="17" t="s">
        <v>20</v>
      </c>
      <c r="AO40" s="17" t="s">
        <v>58</v>
      </c>
      <c r="AP40" s="17" t="s">
        <v>37</v>
      </c>
      <c r="AQ40" s="17" t="s">
        <v>71</v>
      </c>
      <c r="AT40" s="20" t="s">
        <v>73</v>
      </c>
      <c r="AU40" s="20" t="s">
        <v>58</v>
      </c>
      <c r="AV40" s="20" t="s">
        <v>44</v>
      </c>
      <c r="AW40" s="20" t="s">
        <v>21</v>
      </c>
    </row>
    <row r="41" spans="2:55" ht="15.75" thickBot="1" x14ac:dyDescent="0.3">
      <c r="B41" s="2" t="s">
        <v>8</v>
      </c>
      <c r="C41" s="3" t="s">
        <v>9</v>
      </c>
      <c r="D41" s="3" t="s">
        <v>10</v>
      </c>
      <c r="E41" s="3" t="s">
        <v>11</v>
      </c>
      <c r="F41" s="3" t="s">
        <v>12</v>
      </c>
      <c r="G41" s="3"/>
      <c r="H41" s="4"/>
      <c r="J41" s="12">
        <v>6</v>
      </c>
      <c r="K41">
        <v>6</v>
      </c>
      <c r="L41">
        <v>0</v>
      </c>
      <c r="M41">
        <v>7</v>
      </c>
      <c r="N41">
        <f t="shared" si="6"/>
        <v>18</v>
      </c>
      <c r="O41" t="s">
        <v>13</v>
      </c>
      <c r="P41" s="11">
        <v>19</v>
      </c>
      <c r="R41" s="2" t="s">
        <v>8</v>
      </c>
      <c r="S41" s="3" t="s">
        <v>9</v>
      </c>
      <c r="T41" s="3" t="s">
        <v>10</v>
      </c>
      <c r="U41" s="3" t="s">
        <v>11</v>
      </c>
      <c r="V41" s="3" t="s">
        <v>12</v>
      </c>
      <c r="W41" s="3"/>
      <c r="X41" s="4"/>
      <c r="Z41" s="12">
        <v>1</v>
      </c>
      <c r="AA41">
        <v>0</v>
      </c>
      <c r="AB41">
        <v>0</v>
      </c>
      <c r="AC41">
        <v>0</v>
      </c>
      <c r="AD41">
        <f t="shared" si="5"/>
        <v>2</v>
      </c>
      <c r="AE41" t="s">
        <v>40</v>
      </c>
      <c r="AF41" s="11">
        <v>2</v>
      </c>
      <c r="AL41" t="s">
        <v>76</v>
      </c>
      <c r="AN41" s="66" t="s">
        <v>72</v>
      </c>
      <c r="AO41" s="67"/>
      <c r="AP41" s="67"/>
      <c r="AQ41" s="68"/>
      <c r="AT41" s="69" t="s">
        <v>74</v>
      </c>
      <c r="AU41" s="70"/>
      <c r="AV41" s="70"/>
      <c r="AW41" s="71"/>
    </row>
    <row r="42" spans="2:55" x14ac:dyDescent="0.25">
      <c r="B42" s="10">
        <v>0</v>
      </c>
      <c r="C42" s="1">
        <v>3</v>
      </c>
      <c r="D42" s="1">
        <v>0</v>
      </c>
      <c r="E42" s="1">
        <v>0.14285714285714285</v>
      </c>
      <c r="H42" s="11"/>
      <c r="J42" s="12">
        <v>7</v>
      </c>
      <c r="K42">
        <v>8</v>
      </c>
      <c r="L42">
        <v>18</v>
      </c>
      <c r="M42">
        <v>3</v>
      </c>
      <c r="N42">
        <f t="shared" si="6"/>
        <v>41</v>
      </c>
      <c r="O42" t="s">
        <v>13</v>
      </c>
      <c r="P42" s="11">
        <v>44</v>
      </c>
      <c r="R42" s="10">
        <v>1</v>
      </c>
      <c r="S42" s="1">
        <v>2</v>
      </c>
      <c r="T42" s="1">
        <v>0</v>
      </c>
      <c r="U42" s="1">
        <v>0</v>
      </c>
      <c r="X42" s="11"/>
      <c r="Z42" s="12">
        <v>0</v>
      </c>
      <c r="AA42">
        <v>1</v>
      </c>
      <c r="AB42">
        <v>0</v>
      </c>
      <c r="AC42">
        <v>0</v>
      </c>
      <c r="AD42">
        <f t="shared" si="5"/>
        <v>1</v>
      </c>
      <c r="AE42" t="s">
        <v>13</v>
      </c>
      <c r="AF42" s="11">
        <v>1</v>
      </c>
      <c r="AI42" t="s">
        <v>75</v>
      </c>
    </row>
    <row r="43" spans="2:55" ht="15.75" thickBot="1" x14ac:dyDescent="0.3">
      <c r="B43" s="12">
        <v>1</v>
      </c>
      <c r="C43">
        <v>5</v>
      </c>
      <c r="D43">
        <v>9</v>
      </c>
      <c r="E43">
        <v>5</v>
      </c>
      <c r="F43" s="13">
        <f>B43*B42+C43*C42+D43*D42+E43*E42</f>
        <v>15.714285714285714</v>
      </c>
      <c r="H43" s="11"/>
      <c r="J43" s="12">
        <v>0</v>
      </c>
      <c r="K43">
        <v>0</v>
      </c>
      <c r="L43">
        <v>1</v>
      </c>
      <c r="M43">
        <v>0</v>
      </c>
      <c r="N43">
        <f t="shared" si="6"/>
        <v>1</v>
      </c>
      <c r="O43" t="s">
        <v>40</v>
      </c>
      <c r="P43" s="11">
        <v>1</v>
      </c>
      <c r="R43" s="12">
        <v>1</v>
      </c>
      <c r="S43">
        <v>5</v>
      </c>
      <c r="T43">
        <v>9</v>
      </c>
      <c r="U43">
        <v>5</v>
      </c>
      <c r="V43" s="13">
        <f>R43*R42+S43*S42+T43*T42+U43*U42</f>
        <v>11</v>
      </c>
      <c r="X43" s="11"/>
      <c r="Z43" s="5">
        <v>1</v>
      </c>
      <c r="AA43" s="6">
        <v>0</v>
      </c>
      <c r="AB43" s="6">
        <v>0</v>
      </c>
      <c r="AC43" s="6">
        <v>0</v>
      </c>
      <c r="AD43" s="6">
        <f t="shared" si="5"/>
        <v>2</v>
      </c>
      <c r="AE43" s="6" t="s">
        <v>13</v>
      </c>
      <c r="AF43" s="7">
        <v>2</v>
      </c>
      <c r="AT43" t="s">
        <v>136</v>
      </c>
    </row>
    <row r="44" spans="2:55" ht="15.75" thickBot="1" x14ac:dyDescent="0.3">
      <c r="B44" s="12">
        <v>1</v>
      </c>
      <c r="C44">
        <v>3</v>
      </c>
      <c r="D44">
        <v>9</v>
      </c>
      <c r="E44">
        <v>6</v>
      </c>
      <c r="F44">
        <f>SUMPRODUCT($B$42:$E$42,B44:E44)</f>
        <v>9.8571428571428577</v>
      </c>
      <c r="G44" t="s">
        <v>13</v>
      </c>
      <c r="H44" s="11">
        <v>16</v>
      </c>
      <c r="J44" s="12">
        <v>0</v>
      </c>
      <c r="K44">
        <v>1</v>
      </c>
      <c r="L44">
        <v>0</v>
      </c>
      <c r="M44">
        <v>0</v>
      </c>
      <c r="N44">
        <f t="shared" si="6"/>
        <v>2</v>
      </c>
      <c r="O44" t="s">
        <v>13</v>
      </c>
      <c r="P44" s="11">
        <v>2</v>
      </c>
      <c r="R44" s="12">
        <v>1</v>
      </c>
      <c r="S44">
        <v>3</v>
      </c>
      <c r="T44">
        <v>9</v>
      </c>
      <c r="U44">
        <v>6</v>
      </c>
      <c r="V44">
        <f t="shared" ref="V44:V52" si="7">SUMPRODUCT($R$42:$U$42,R44:U44)</f>
        <v>7</v>
      </c>
      <c r="W44" t="s">
        <v>13</v>
      </c>
      <c r="X44" s="11">
        <v>16</v>
      </c>
      <c r="AH44" s="27" t="s">
        <v>77</v>
      </c>
      <c r="AI44" s="26"/>
      <c r="AJ44" s="25" t="s">
        <v>70</v>
      </c>
      <c r="AK44" s="26"/>
      <c r="AN44" s="15" t="s">
        <v>78</v>
      </c>
      <c r="AO44" s="16"/>
      <c r="AP44" s="8" t="s">
        <v>80</v>
      </c>
      <c r="AQ44" s="14"/>
    </row>
    <row r="45" spans="2:55" ht="15.75" thickBot="1" x14ac:dyDescent="0.3">
      <c r="B45" s="12">
        <v>6</v>
      </c>
      <c r="C45">
        <v>6</v>
      </c>
      <c r="D45">
        <v>0</v>
      </c>
      <c r="E45">
        <v>7</v>
      </c>
      <c r="F45">
        <f>SUMPRODUCT($B$42:$E$42,B45:E45)</f>
        <v>19</v>
      </c>
      <c r="G45" t="s">
        <v>13</v>
      </c>
      <c r="H45" s="11">
        <v>19</v>
      </c>
      <c r="J45" s="5">
        <v>0</v>
      </c>
      <c r="K45" s="6">
        <v>0</v>
      </c>
      <c r="L45" s="6">
        <v>1</v>
      </c>
      <c r="M45" s="6">
        <v>0</v>
      </c>
      <c r="N45" s="6">
        <f t="shared" si="6"/>
        <v>1</v>
      </c>
      <c r="O45" s="6" t="s">
        <v>13</v>
      </c>
      <c r="P45" s="7">
        <v>1</v>
      </c>
      <c r="R45" s="12">
        <v>6</v>
      </c>
      <c r="S45">
        <v>6</v>
      </c>
      <c r="T45">
        <v>0</v>
      </c>
      <c r="U45">
        <v>7</v>
      </c>
      <c r="V45">
        <f t="shared" si="7"/>
        <v>18</v>
      </c>
      <c r="W45" t="s">
        <v>13</v>
      </c>
      <c r="X45" s="11">
        <v>19</v>
      </c>
      <c r="Z45" s="63" t="s">
        <v>103</v>
      </c>
      <c r="AA45" s="64"/>
      <c r="AB45" s="64"/>
      <c r="AC45" s="64"/>
      <c r="AD45" s="64"/>
      <c r="AE45" s="64"/>
      <c r="AF45" s="65"/>
      <c r="AH45" s="17" t="s">
        <v>20</v>
      </c>
      <c r="AI45" s="17" t="s">
        <v>55</v>
      </c>
      <c r="AJ45" s="17" t="s">
        <v>37</v>
      </c>
      <c r="AK45" s="17" t="s">
        <v>21</v>
      </c>
      <c r="AN45" s="9" t="s">
        <v>73</v>
      </c>
      <c r="AO45" s="24" t="s">
        <v>81</v>
      </c>
      <c r="AP45" s="9" t="s">
        <v>37</v>
      </c>
      <c r="AQ45" s="9" t="s">
        <v>21</v>
      </c>
    </row>
    <row r="46" spans="2:55" ht="15.75" thickBot="1" x14ac:dyDescent="0.3">
      <c r="B46" s="12">
        <v>7</v>
      </c>
      <c r="C46">
        <v>8</v>
      </c>
      <c r="D46">
        <v>18</v>
      </c>
      <c r="E46">
        <v>3</v>
      </c>
      <c r="F46">
        <f>SUMPRODUCT($B$42:$E$42,B46:E46)</f>
        <v>24.428571428571427</v>
      </c>
      <c r="G46" t="s">
        <v>13</v>
      </c>
      <c r="H46" s="11">
        <v>44</v>
      </c>
      <c r="R46" s="12">
        <v>7</v>
      </c>
      <c r="S46">
        <v>8</v>
      </c>
      <c r="T46">
        <v>18</v>
      </c>
      <c r="U46">
        <v>3</v>
      </c>
      <c r="V46">
        <f t="shared" si="7"/>
        <v>23</v>
      </c>
      <c r="W46" t="s">
        <v>13</v>
      </c>
      <c r="X46" s="11">
        <v>44</v>
      </c>
      <c r="Z46" s="2" t="s">
        <v>8</v>
      </c>
      <c r="AA46" s="3" t="s">
        <v>9</v>
      </c>
      <c r="AB46" s="3" t="s">
        <v>10</v>
      </c>
      <c r="AC46" s="3" t="s">
        <v>11</v>
      </c>
      <c r="AD46" s="3" t="s">
        <v>12</v>
      </c>
      <c r="AE46" s="3"/>
      <c r="AF46" s="4"/>
      <c r="AH46" s="66" t="s">
        <v>79</v>
      </c>
      <c r="AI46" s="67"/>
      <c r="AJ46" s="67"/>
      <c r="AK46" s="68"/>
    </row>
    <row r="47" spans="2:55" ht="15.75" thickBot="1" x14ac:dyDescent="0.3">
      <c r="B47" s="12">
        <v>0</v>
      </c>
      <c r="C47">
        <v>0</v>
      </c>
      <c r="D47">
        <v>1</v>
      </c>
      <c r="E47">
        <v>0</v>
      </c>
      <c r="F47">
        <f>SUMPRODUCT($B$42:$E$42,B47:E47)</f>
        <v>0</v>
      </c>
      <c r="G47" t="s">
        <v>13</v>
      </c>
      <c r="H47" s="11">
        <v>0</v>
      </c>
      <c r="J47" s="63" t="s">
        <v>65</v>
      </c>
      <c r="K47" s="64"/>
      <c r="L47" s="64"/>
      <c r="M47" s="64"/>
      <c r="N47" s="64"/>
      <c r="O47" s="64"/>
      <c r="P47" s="65"/>
      <c r="Q47" s="33"/>
      <c r="R47" s="12">
        <v>0</v>
      </c>
      <c r="S47">
        <v>0</v>
      </c>
      <c r="T47">
        <v>1</v>
      </c>
      <c r="U47">
        <v>0</v>
      </c>
      <c r="V47">
        <f t="shared" si="7"/>
        <v>0</v>
      </c>
      <c r="W47" t="s">
        <v>13</v>
      </c>
      <c r="X47" s="11">
        <v>0</v>
      </c>
      <c r="Y47" s="33"/>
      <c r="Z47" s="10">
        <v>3</v>
      </c>
      <c r="AA47" s="1">
        <v>0.16666666666666666</v>
      </c>
      <c r="AB47" s="1">
        <v>0</v>
      </c>
      <c r="AC47" s="1">
        <v>0</v>
      </c>
      <c r="AF47" s="11"/>
      <c r="AM47" t="s">
        <v>48</v>
      </c>
      <c r="AR47" t="s">
        <v>49</v>
      </c>
    </row>
    <row r="48" spans="2:55" ht="15.75" thickBot="1" x14ac:dyDescent="0.3">
      <c r="B48" s="5">
        <v>0</v>
      </c>
      <c r="C48" s="6">
        <v>1</v>
      </c>
      <c r="D48" s="6">
        <v>0</v>
      </c>
      <c r="E48" s="6">
        <v>0</v>
      </c>
      <c r="F48" s="6">
        <f>SUMPRODUCT($B$42:$E$42,B48:E48)</f>
        <v>3</v>
      </c>
      <c r="G48" s="6" t="s">
        <v>13</v>
      </c>
      <c r="H48" s="7">
        <v>3</v>
      </c>
      <c r="J48" s="2" t="s">
        <v>8</v>
      </c>
      <c r="K48" s="3" t="s">
        <v>9</v>
      </c>
      <c r="L48" s="3" t="s">
        <v>10</v>
      </c>
      <c r="M48" s="3" t="s">
        <v>11</v>
      </c>
      <c r="N48" s="3" t="s">
        <v>12</v>
      </c>
      <c r="O48" s="3"/>
      <c r="P48" s="4"/>
      <c r="R48" s="12">
        <v>0</v>
      </c>
      <c r="S48">
        <v>1</v>
      </c>
      <c r="T48">
        <v>0</v>
      </c>
      <c r="U48">
        <v>0</v>
      </c>
      <c r="V48">
        <f t="shared" si="7"/>
        <v>2</v>
      </c>
      <c r="W48" t="s">
        <v>13</v>
      </c>
      <c r="X48" s="11">
        <v>3</v>
      </c>
      <c r="Z48" s="12">
        <v>1</v>
      </c>
      <c r="AA48">
        <v>5</v>
      </c>
      <c r="AB48">
        <v>9</v>
      </c>
      <c r="AC48">
        <v>5</v>
      </c>
      <c r="AD48" s="13">
        <f>Z48*Z47+AA48*AA47+AB48*AB47+AC48*AC47</f>
        <v>3.833333333333333</v>
      </c>
      <c r="AF48" s="11"/>
    </row>
    <row r="49" spans="2:46" ht="15.75" thickBot="1" x14ac:dyDescent="0.3">
      <c r="J49" s="10">
        <v>0</v>
      </c>
      <c r="K49" s="1">
        <v>0</v>
      </c>
      <c r="L49" s="1">
        <v>1.7777777777777777</v>
      </c>
      <c r="M49" s="1">
        <v>0</v>
      </c>
      <c r="P49" s="11"/>
      <c r="R49" s="12">
        <v>0</v>
      </c>
      <c r="S49">
        <v>0</v>
      </c>
      <c r="T49">
        <v>0</v>
      </c>
      <c r="U49">
        <v>1</v>
      </c>
      <c r="V49">
        <f t="shared" si="7"/>
        <v>0</v>
      </c>
      <c r="W49" t="s">
        <v>13</v>
      </c>
      <c r="X49" s="11">
        <v>0</v>
      </c>
      <c r="Z49" s="12">
        <v>1</v>
      </c>
      <c r="AA49">
        <v>3</v>
      </c>
      <c r="AB49">
        <v>9</v>
      </c>
      <c r="AC49">
        <v>6</v>
      </c>
      <c r="AD49">
        <f t="shared" ref="AD49:AD59" si="8">SUMPRODUCT($Z$47:$AC$47,Z49:AC49)</f>
        <v>3.5</v>
      </c>
      <c r="AE49" t="s">
        <v>13</v>
      </c>
      <c r="AF49" s="11">
        <v>16</v>
      </c>
      <c r="AK49" s="15" t="s">
        <v>82</v>
      </c>
      <c r="AL49" s="16"/>
      <c r="AM49" s="8" t="s">
        <v>84</v>
      </c>
      <c r="AN49" s="14"/>
      <c r="AQ49" s="29" t="s">
        <v>83</v>
      </c>
      <c r="AR49" s="23"/>
      <c r="AS49" s="22" t="s">
        <v>36</v>
      </c>
      <c r="AT49" s="23"/>
    </row>
    <row r="50" spans="2:46" ht="15.75" thickBot="1" x14ac:dyDescent="0.3">
      <c r="B50" s="63" t="s">
        <v>47</v>
      </c>
      <c r="C50" s="64"/>
      <c r="D50" s="64"/>
      <c r="E50" s="64"/>
      <c r="F50" s="64"/>
      <c r="G50" s="64"/>
      <c r="H50" s="65"/>
      <c r="J50" s="12">
        <v>1</v>
      </c>
      <c r="K50">
        <v>5</v>
      </c>
      <c r="L50">
        <v>9</v>
      </c>
      <c r="M50">
        <v>5</v>
      </c>
      <c r="N50" s="13">
        <f>J50*J49+K50*K49+L50*L49+M50*M49</f>
        <v>16</v>
      </c>
      <c r="P50" s="11"/>
      <c r="R50" s="12">
        <v>1</v>
      </c>
      <c r="S50">
        <v>0</v>
      </c>
      <c r="T50">
        <v>0</v>
      </c>
      <c r="U50">
        <v>0</v>
      </c>
      <c r="V50">
        <f t="shared" si="7"/>
        <v>1</v>
      </c>
      <c r="W50" t="s">
        <v>40</v>
      </c>
      <c r="X50" s="11">
        <v>1</v>
      </c>
      <c r="Z50" s="12">
        <v>6</v>
      </c>
      <c r="AA50">
        <v>6</v>
      </c>
      <c r="AB50">
        <v>0</v>
      </c>
      <c r="AC50">
        <v>7</v>
      </c>
      <c r="AD50">
        <f t="shared" si="8"/>
        <v>19</v>
      </c>
      <c r="AE50" t="s">
        <v>13</v>
      </c>
      <c r="AF50" s="11">
        <v>19</v>
      </c>
      <c r="AK50" s="24" t="s">
        <v>85</v>
      </c>
      <c r="AL50" s="9" t="s">
        <v>58</v>
      </c>
      <c r="AM50" s="9" t="s">
        <v>37</v>
      </c>
      <c r="AN50" s="9" t="s">
        <v>21</v>
      </c>
    </row>
    <row r="51" spans="2:46" x14ac:dyDescent="0.25">
      <c r="B51" s="2" t="s">
        <v>8</v>
      </c>
      <c r="C51" s="3" t="s">
        <v>9</v>
      </c>
      <c r="D51" s="3" t="s">
        <v>10</v>
      </c>
      <c r="E51" s="3" t="s">
        <v>11</v>
      </c>
      <c r="F51" s="3" t="s">
        <v>12</v>
      </c>
      <c r="G51" s="3"/>
      <c r="H51" s="4"/>
      <c r="J51" s="12">
        <v>1</v>
      </c>
      <c r="K51">
        <v>3</v>
      </c>
      <c r="L51">
        <v>9</v>
      </c>
      <c r="M51">
        <v>6</v>
      </c>
      <c r="N51">
        <f>SUMPRODUCT($J$49:$M$49,J51:M51)</f>
        <v>16</v>
      </c>
      <c r="O51" t="s">
        <v>13</v>
      </c>
      <c r="P51" s="11">
        <v>16</v>
      </c>
      <c r="R51" s="12">
        <v>0</v>
      </c>
      <c r="S51">
        <v>1</v>
      </c>
      <c r="T51">
        <v>0</v>
      </c>
      <c r="U51">
        <v>0</v>
      </c>
      <c r="V51">
        <f t="shared" si="7"/>
        <v>2</v>
      </c>
      <c r="W51" t="s">
        <v>13</v>
      </c>
      <c r="X51" s="11">
        <v>2</v>
      </c>
      <c r="Z51" s="12">
        <v>7</v>
      </c>
      <c r="AA51">
        <v>8</v>
      </c>
      <c r="AB51">
        <v>18</v>
      </c>
      <c r="AC51">
        <v>3</v>
      </c>
      <c r="AD51">
        <f t="shared" si="8"/>
        <v>22.333333333333332</v>
      </c>
      <c r="AE51" t="s">
        <v>13</v>
      </c>
      <c r="AF51" s="11">
        <v>44</v>
      </c>
    </row>
    <row r="52" spans="2:46" ht="15.75" thickBot="1" x14ac:dyDescent="0.3">
      <c r="B52" s="10">
        <v>0</v>
      </c>
      <c r="C52" s="1">
        <v>3.1666666666666665</v>
      </c>
      <c r="D52" s="1">
        <v>0</v>
      </c>
      <c r="E52" s="1">
        <v>0</v>
      </c>
      <c r="H52" s="11"/>
      <c r="J52" s="12">
        <v>6</v>
      </c>
      <c r="K52">
        <v>6</v>
      </c>
      <c r="L52">
        <v>0</v>
      </c>
      <c r="M52">
        <v>7</v>
      </c>
      <c r="N52">
        <f t="shared" ref="N52:N54" si="9">SUMPRODUCT($J$49:$M$49,J52:M52)</f>
        <v>0</v>
      </c>
      <c r="O52" t="s">
        <v>13</v>
      </c>
      <c r="P52" s="11">
        <v>19</v>
      </c>
      <c r="R52" s="5">
        <v>1</v>
      </c>
      <c r="S52" s="6">
        <v>0</v>
      </c>
      <c r="T52" s="6">
        <v>0</v>
      </c>
      <c r="U52" s="6">
        <v>0</v>
      </c>
      <c r="V52" s="6">
        <f t="shared" si="7"/>
        <v>1</v>
      </c>
      <c r="W52" s="6" t="s">
        <v>13</v>
      </c>
      <c r="X52" s="7">
        <v>1</v>
      </c>
      <c r="Z52" s="12">
        <v>0</v>
      </c>
      <c r="AA52">
        <v>0</v>
      </c>
      <c r="AB52">
        <v>1</v>
      </c>
      <c r="AC52">
        <v>0</v>
      </c>
      <c r="AD52">
        <f t="shared" si="8"/>
        <v>0</v>
      </c>
      <c r="AE52" t="s">
        <v>13</v>
      </c>
      <c r="AF52" s="11">
        <v>0</v>
      </c>
      <c r="AJ52" t="s">
        <v>88</v>
      </c>
      <c r="AO52" t="s">
        <v>89</v>
      </c>
    </row>
    <row r="53" spans="2:46" ht="15.75" thickBot="1" x14ac:dyDescent="0.3">
      <c r="B53" s="12">
        <v>1</v>
      </c>
      <c r="C53">
        <v>5</v>
      </c>
      <c r="D53">
        <v>9</v>
      </c>
      <c r="E53">
        <v>5</v>
      </c>
      <c r="F53" s="13">
        <f>B53*B52+C53*C52+D53*D52+E53*E52</f>
        <v>15.833333333333332</v>
      </c>
      <c r="H53" s="11"/>
      <c r="J53" s="12">
        <v>7</v>
      </c>
      <c r="K53">
        <v>8</v>
      </c>
      <c r="L53">
        <v>18</v>
      </c>
      <c r="M53">
        <v>3</v>
      </c>
      <c r="N53">
        <f>SUMPRODUCT($J$49:$M$49,J53:M53)</f>
        <v>32</v>
      </c>
      <c r="O53" t="s">
        <v>13</v>
      </c>
      <c r="P53" s="11">
        <v>44</v>
      </c>
      <c r="Z53" s="12">
        <v>0</v>
      </c>
      <c r="AA53">
        <v>1</v>
      </c>
      <c r="AB53">
        <v>0</v>
      </c>
      <c r="AC53">
        <v>0</v>
      </c>
      <c r="AD53">
        <f t="shared" si="8"/>
        <v>0.16666666666666666</v>
      </c>
      <c r="AE53" t="s">
        <v>13</v>
      </c>
      <c r="AF53" s="11">
        <v>3</v>
      </c>
    </row>
    <row r="54" spans="2:46" ht="15.75" thickBot="1" x14ac:dyDescent="0.3">
      <c r="B54" s="12">
        <v>1</v>
      </c>
      <c r="C54">
        <v>3</v>
      </c>
      <c r="D54">
        <v>9</v>
      </c>
      <c r="E54">
        <v>6</v>
      </c>
      <c r="F54">
        <f>SUMPRODUCT($B$52:$E$52,B54:E54)</f>
        <v>9.5</v>
      </c>
      <c r="G54" t="s">
        <v>13</v>
      </c>
      <c r="H54" s="11">
        <v>16</v>
      </c>
      <c r="J54" s="12">
        <v>0</v>
      </c>
      <c r="K54">
        <v>0</v>
      </c>
      <c r="L54">
        <v>1</v>
      </c>
      <c r="M54">
        <v>0</v>
      </c>
      <c r="N54">
        <f t="shared" si="9"/>
        <v>1.7777777777777777</v>
      </c>
      <c r="O54" t="s">
        <v>40</v>
      </c>
      <c r="P54" s="11">
        <v>1</v>
      </c>
      <c r="R54" s="63" t="s">
        <v>87</v>
      </c>
      <c r="S54" s="64"/>
      <c r="T54" s="64"/>
      <c r="U54" s="64"/>
      <c r="V54" s="64"/>
      <c r="W54" s="64"/>
      <c r="X54" s="65"/>
      <c r="Z54" s="12">
        <v>0</v>
      </c>
      <c r="AA54">
        <v>0</v>
      </c>
      <c r="AB54">
        <v>0</v>
      </c>
      <c r="AC54">
        <v>1</v>
      </c>
      <c r="AD54">
        <f t="shared" si="8"/>
        <v>0</v>
      </c>
      <c r="AE54" t="s">
        <v>13</v>
      </c>
      <c r="AF54" s="11">
        <v>0</v>
      </c>
      <c r="AH54" s="27" t="s">
        <v>86</v>
      </c>
      <c r="AI54" s="26"/>
      <c r="AJ54" s="25" t="s">
        <v>90</v>
      </c>
      <c r="AK54" s="26"/>
      <c r="AN54" s="15" t="s">
        <v>87</v>
      </c>
      <c r="AO54" s="16"/>
      <c r="AP54" s="8" t="s">
        <v>94</v>
      </c>
      <c r="AQ54" s="14"/>
    </row>
    <row r="55" spans="2:46" ht="15.75" thickBot="1" x14ac:dyDescent="0.3">
      <c r="B55" s="12">
        <v>6</v>
      </c>
      <c r="C55">
        <v>6</v>
      </c>
      <c r="D55">
        <v>0</v>
      </c>
      <c r="E55">
        <v>7</v>
      </c>
      <c r="F55">
        <f>SUMPRODUCT($B$52:$E$52,B55:E55)</f>
        <v>19</v>
      </c>
      <c r="G55" t="s">
        <v>13</v>
      </c>
      <c r="H55" s="11">
        <v>19</v>
      </c>
      <c r="J55" s="12">
        <v>0</v>
      </c>
      <c r="K55">
        <v>1</v>
      </c>
      <c r="L55">
        <v>0</v>
      </c>
      <c r="M55">
        <v>0</v>
      </c>
      <c r="N55">
        <f>SUMPRODUCT($J$49:$M$49,J55:M55)</f>
        <v>0</v>
      </c>
      <c r="O55" t="s">
        <v>13</v>
      </c>
      <c r="P55" s="11">
        <v>2</v>
      </c>
      <c r="R55" s="2" t="s">
        <v>8</v>
      </c>
      <c r="S55" s="3" t="s">
        <v>9</v>
      </c>
      <c r="T55" s="3" t="s">
        <v>10</v>
      </c>
      <c r="U55" s="3" t="s">
        <v>11</v>
      </c>
      <c r="V55" s="3" t="s">
        <v>12</v>
      </c>
      <c r="W55" s="3"/>
      <c r="X55" s="4"/>
      <c r="Z55" s="12">
        <v>1</v>
      </c>
      <c r="AA55">
        <v>0</v>
      </c>
      <c r="AB55">
        <v>0</v>
      </c>
      <c r="AC55">
        <v>0</v>
      </c>
      <c r="AD55">
        <f t="shared" si="8"/>
        <v>3</v>
      </c>
      <c r="AE55" t="s">
        <v>40</v>
      </c>
      <c r="AF55" s="11">
        <v>1</v>
      </c>
      <c r="AH55" s="17" t="s">
        <v>73</v>
      </c>
      <c r="AI55" s="17" t="s">
        <v>58</v>
      </c>
      <c r="AJ55" s="17" t="s">
        <v>37</v>
      </c>
      <c r="AK55" s="17" t="s">
        <v>21</v>
      </c>
      <c r="AN55" s="9" t="s">
        <v>92</v>
      </c>
      <c r="AO55" s="30" t="s">
        <v>93</v>
      </c>
      <c r="AP55" s="9" t="s">
        <v>37</v>
      </c>
      <c r="AQ55" s="9" t="s">
        <v>21</v>
      </c>
    </row>
    <row r="56" spans="2:46" ht="15.75" thickBot="1" x14ac:dyDescent="0.3">
      <c r="B56" s="12">
        <v>7</v>
      </c>
      <c r="C56">
        <v>8</v>
      </c>
      <c r="D56">
        <v>18</v>
      </c>
      <c r="E56">
        <v>3</v>
      </c>
      <c r="F56">
        <f>SUMPRODUCT($B$52:$E$52,B56:E56)</f>
        <v>25.333333333333332</v>
      </c>
      <c r="G56" t="s">
        <v>13</v>
      </c>
      <c r="H56" s="11">
        <v>44</v>
      </c>
      <c r="J56" s="5">
        <v>0</v>
      </c>
      <c r="K56" s="6">
        <v>0</v>
      </c>
      <c r="L56" s="6">
        <v>1</v>
      </c>
      <c r="M56" s="6">
        <v>0</v>
      </c>
      <c r="N56" s="6">
        <f>SUMPRODUCT($J$49:$M$49,J56:M56)</f>
        <v>1.7777777777777777</v>
      </c>
      <c r="O56" s="6" t="s">
        <v>40</v>
      </c>
      <c r="P56" s="7">
        <v>2</v>
      </c>
      <c r="R56" s="10">
        <v>2</v>
      </c>
      <c r="S56" s="1">
        <v>1.1666666666666665</v>
      </c>
      <c r="T56" s="1">
        <v>0</v>
      </c>
      <c r="U56" s="1">
        <v>0</v>
      </c>
      <c r="X56" s="11"/>
      <c r="Z56" s="12">
        <v>0</v>
      </c>
      <c r="AA56">
        <v>1</v>
      </c>
      <c r="AB56">
        <v>0</v>
      </c>
      <c r="AC56">
        <v>0</v>
      </c>
      <c r="AD56">
        <f t="shared" si="8"/>
        <v>0.16666666666666666</v>
      </c>
      <c r="AE56" t="s">
        <v>13</v>
      </c>
      <c r="AF56" s="11">
        <v>2</v>
      </c>
      <c r="AH56" s="66" t="s">
        <v>91</v>
      </c>
      <c r="AI56" s="67"/>
      <c r="AJ56" s="67"/>
      <c r="AK56" s="68"/>
    </row>
    <row r="57" spans="2:46" ht="15.75" thickBot="1" x14ac:dyDescent="0.3">
      <c r="B57" s="12">
        <v>0</v>
      </c>
      <c r="C57">
        <v>0</v>
      </c>
      <c r="D57">
        <v>1</v>
      </c>
      <c r="E57">
        <v>0</v>
      </c>
      <c r="F57">
        <f>SUMPRODUCT($B$52:$E$52,B57:E57)</f>
        <v>0</v>
      </c>
      <c r="G57" t="s">
        <v>13</v>
      </c>
      <c r="H57" s="11">
        <v>0</v>
      </c>
      <c r="R57" s="12">
        <v>1</v>
      </c>
      <c r="S57">
        <v>5</v>
      </c>
      <c r="T57">
        <v>9</v>
      </c>
      <c r="U57">
        <v>5</v>
      </c>
      <c r="V57" s="13">
        <f>R57*R56+S57*S56+T57*T56+U57*U56</f>
        <v>7.8333333333333321</v>
      </c>
      <c r="X57" s="11"/>
      <c r="Z57" s="12">
        <v>1</v>
      </c>
      <c r="AA57">
        <v>0</v>
      </c>
      <c r="AB57">
        <v>0</v>
      </c>
      <c r="AC57">
        <v>0</v>
      </c>
      <c r="AD57">
        <f t="shared" si="8"/>
        <v>3</v>
      </c>
      <c r="AE57" t="s">
        <v>40</v>
      </c>
      <c r="AF57" s="11">
        <v>2</v>
      </c>
      <c r="AM57" t="s">
        <v>95</v>
      </c>
      <c r="AR57" t="s">
        <v>96</v>
      </c>
    </row>
    <row r="58" spans="2:46" ht="15.75" thickBot="1" x14ac:dyDescent="0.3">
      <c r="B58" s="5">
        <v>0</v>
      </c>
      <c r="C58" s="6">
        <v>1</v>
      </c>
      <c r="D58" s="6">
        <v>0</v>
      </c>
      <c r="E58" s="6">
        <v>0</v>
      </c>
      <c r="F58" s="6">
        <f>SUMPRODUCT($B$52:$E$52,B58:E58)</f>
        <v>3.1666666666666665</v>
      </c>
      <c r="G58" s="6" t="s">
        <v>40</v>
      </c>
      <c r="H58" s="7">
        <v>4</v>
      </c>
      <c r="J58" s="63" t="s">
        <v>77</v>
      </c>
      <c r="K58" s="64"/>
      <c r="L58" s="64"/>
      <c r="M58" s="64"/>
      <c r="N58" s="64"/>
      <c r="O58" s="64"/>
      <c r="P58" s="65"/>
      <c r="Q58" s="33"/>
      <c r="R58" s="12">
        <v>1</v>
      </c>
      <c r="S58">
        <v>3</v>
      </c>
      <c r="T58">
        <v>9</v>
      </c>
      <c r="U58">
        <v>6</v>
      </c>
      <c r="V58">
        <f t="shared" ref="V58:V66" si="10">SUMPRODUCT($R$56:$U$56,R58:U58)</f>
        <v>5.5</v>
      </c>
      <c r="W58" t="s">
        <v>13</v>
      </c>
      <c r="X58" s="11">
        <v>16</v>
      </c>
      <c r="Y58" s="33"/>
      <c r="Z58" s="12">
        <v>0</v>
      </c>
      <c r="AA58">
        <v>1</v>
      </c>
      <c r="AB58">
        <v>0</v>
      </c>
      <c r="AC58">
        <v>0</v>
      </c>
      <c r="AD58">
        <f t="shared" si="8"/>
        <v>0.16666666666666666</v>
      </c>
      <c r="AE58" t="s">
        <v>13</v>
      </c>
      <c r="AF58" s="11">
        <v>1</v>
      </c>
    </row>
    <row r="59" spans="2:46" ht="15.75" thickBot="1" x14ac:dyDescent="0.3">
      <c r="J59" s="2" t="s">
        <v>8</v>
      </c>
      <c r="K59" s="3" t="s">
        <v>9</v>
      </c>
      <c r="L59" s="3" t="s">
        <v>10</v>
      </c>
      <c r="M59" s="3" t="s">
        <v>11</v>
      </c>
      <c r="N59" s="3" t="s">
        <v>12</v>
      </c>
      <c r="O59" s="3"/>
      <c r="P59" s="4"/>
      <c r="R59" s="12">
        <v>6</v>
      </c>
      <c r="S59">
        <v>6</v>
      </c>
      <c r="T59">
        <v>0</v>
      </c>
      <c r="U59">
        <v>7</v>
      </c>
      <c r="V59">
        <f t="shared" si="10"/>
        <v>19</v>
      </c>
      <c r="W59" t="s">
        <v>13</v>
      </c>
      <c r="X59" s="11">
        <v>19</v>
      </c>
      <c r="Z59" s="5">
        <v>1</v>
      </c>
      <c r="AA59" s="6">
        <v>0</v>
      </c>
      <c r="AB59" s="6">
        <v>0</v>
      </c>
      <c r="AC59" s="6">
        <v>0</v>
      </c>
      <c r="AD59" s="6">
        <f t="shared" si="8"/>
        <v>3</v>
      </c>
      <c r="AE59" s="6" t="s">
        <v>40</v>
      </c>
      <c r="AF59" s="7">
        <v>3</v>
      </c>
      <c r="AK59" s="15" t="s">
        <v>97</v>
      </c>
      <c r="AL59" s="16"/>
      <c r="AM59" s="8" t="s">
        <v>101</v>
      </c>
      <c r="AN59" s="14"/>
      <c r="AQ59" s="29" t="s">
        <v>98</v>
      </c>
      <c r="AR59" s="23"/>
      <c r="AS59" s="22" t="s">
        <v>36</v>
      </c>
      <c r="AT59" s="23"/>
    </row>
    <row r="60" spans="2:46" ht="15.75" thickBot="1" x14ac:dyDescent="0.3">
      <c r="B60" s="63" t="s">
        <v>50</v>
      </c>
      <c r="C60" s="64"/>
      <c r="D60" s="64"/>
      <c r="E60" s="64"/>
      <c r="F60" s="64"/>
      <c r="G60" s="64"/>
      <c r="H60" s="65"/>
      <c r="J60" s="10">
        <v>0</v>
      </c>
      <c r="K60" s="1">
        <v>3</v>
      </c>
      <c r="L60" s="1">
        <v>0</v>
      </c>
      <c r="M60" s="1">
        <v>0</v>
      </c>
      <c r="P60" s="11"/>
      <c r="R60" s="12">
        <v>7</v>
      </c>
      <c r="S60">
        <v>8</v>
      </c>
      <c r="T60">
        <v>18</v>
      </c>
      <c r="U60">
        <v>3</v>
      </c>
      <c r="V60">
        <f t="shared" si="10"/>
        <v>23.333333333333332</v>
      </c>
      <c r="W60" t="s">
        <v>13</v>
      </c>
      <c r="X60" s="11">
        <v>44</v>
      </c>
      <c r="AK60" s="30" t="s">
        <v>99</v>
      </c>
      <c r="AL60" s="9" t="s">
        <v>100</v>
      </c>
      <c r="AM60" s="9" t="s">
        <v>37</v>
      </c>
      <c r="AN60" s="9" t="s">
        <v>21</v>
      </c>
      <c r="AQ60" s="31"/>
      <c r="AS60" s="31"/>
      <c r="AT60" s="31"/>
    </row>
    <row r="61" spans="2:46" ht="15.75" thickBot="1" x14ac:dyDescent="0.3">
      <c r="B61" s="2" t="s">
        <v>8</v>
      </c>
      <c r="C61" s="3" t="s">
        <v>9</v>
      </c>
      <c r="D61" s="3" t="s">
        <v>10</v>
      </c>
      <c r="E61" s="3" t="s">
        <v>11</v>
      </c>
      <c r="F61" s="3" t="s">
        <v>12</v>
      </c>
      <c r="G61" s="3"/>
      <c r="H61" s="4"/>
      <c r="J61" s="12">
        <v>1</v>
      </c>
      <c r="K61">
        <v>5</v>
      </c>
      <c r="L61">
        <v>9</v>
      </c>
      <c r="M61">
        <v>5</v>
      </c>
      <c r="N61" s="13">
        <f>J61*J60+K61*K60+L61*L60+M61*M60</f>
        <v>15</v>
      </c>
      <c r="P61" s="11"/>
      <c r="R61" s="12">
        <v>0</v>
      </c>
      <c r="S61">
        <v>0</v>
      </c>
      <c r="T61">
        <v>1</v>
      </c>
      <c r="U61">
        <v>0</v>
      </c>
      <c r="V61">
        <f t="shared" si="10"/>
        <v>0</v>
      </c>
      <c r="W61" t="s">
        <v>13</v>
      </c>
      <c r="X61" s="11">
        <v>0</v>
      </c>
      <c r="Z61" s="63" t="s">
        <v>111</v>
      </c>
      <c r="AA61" s="64"/>
      <c r="AB61" s="64"/>
      <c r="AC61" s="64"/>
      <c r="AD61" s="64"/>
      <c r="AE61" s="64"/>
      <c r="AF61" s="65"/>
    </row>
    <row r="62" spans="2:46" x14ac:dyDescent="0.25">
      <c r="B62" s="10">
        <v>0</v>
      </c>
      <c r="C62" s="1">
        <v>2</v>
      </c>
      <c r="D62" s="1">
        <v>1.1111111111111112</v>
      </c>
      <c r="E62" s="1">
        <v>0</v>
      </c>
      <c r="H62" s="11"/>
      <c r="J62" s="12">
        <v>1</v>
      </c>
      <c r="K62">
        <v>3</v>
      </c>
      <c r="L62">
        <v>9</v>
      </c>
      <c r="M62">
        <v>6</v>
      </c>
      <c r="N62">
        <f>SUMPRODUCT($J$60:$M$60,J62:M62)</f>
        <v>9</v>
      </c>
      <c r="O62" t="s">
        <v>13</v>
      </c>
      <c r="P62" s="11">
        <v>16</v>
      </c>
      <c r="R62" s="12">
        <v>0</v>
      </c>
      <c r="S62">
        <v>1</v>
      </c>
      <c r="T62">
        <v>0</v>
      </c>
      <c r="U62">
        <v>0</v>
      </c>
      <c r="V62">
        <f t="shared" si="10"/>
        <v>1.1666666666666665</v>
      </c>
      <c r="W62" t="s">
        <v>13</v>
      </c>
      <c r="X62" s="11">
        <v>3</v>
      </c>
      <c r="Z62" s="2" t="s">
        <v>8</v>
      </c>
      <c r="AA62" s="3" t="s">
        <v>9</v>
      </c>
      <c r="AB62" s="3" t="s">
        <v>10</v>
      </c>
      <c r="AC62" s="3" t="s">
        <v>11</v>
      </c>
      <c r="AD62" s="3" t="s">
        <v>12</v>
      </c>
      <c r="AE62" s="3"/>
      <c r="AF62" s="4"/>
      <c r="AJ62" t="s">
        <v>104</v>
      </c>
      <c r="AO62" t="s">
        <v>105</v>
      </c>
    </row>
    <row r="63" spans="2:46" ht="15.75" thickBot="1" x14ac:dyDescent="0.3">
      <c r="B63" s="12">
        <v>1</v>
      </c>
      <c r="C63">
        <v>5</v>
      </c>
      <c r="D63">
        <v>9</v>
      </c>
      <c r="E63">
        <v>5</v>
      </c>
      <c r="F63" s="13">
        <f>B63*B62+C63*C62+D63*D62+E63*E62</f>
        <v>20</v>
      </c>
      <c r="H63" s="11"/>
      <c r="J63" s="12">
        <v>6</v>
      </c>
      <c r="K63">
        <v>6</v>
      </c>
      <c r="L63">
        <v>0</v>
      </c>
      <c r="M63">
        <v>7</v>
      </c>
      <c r="N63">
        <f>SUMPRODUCT($J$60:$M$60,J63:M63)</f>
        <v>18</v>
      </c>
      <c r="O63" t="s">
        <v>13</v>
      </c>
      <c r="P63" s="11">
        <v>19</v>
      </c>
      <c r="R63" s="12">
        <v>0</v>
      </c>
      <c r="S63">
        <v>0</v>
      </c>
      <c r="T63">
        <v>0</v>
      </c>
      <c r="U63">
        <v>1</v>
      </c>
      <c r="V63">
        <f t="shared" si="10"/>
        <v>0</v>
      </c>
      <c r="W63" t="s">
        <v>13</v>
      </c>
      <c r="X63" s="11">
        <v>0</v>
      </c>
      <c r="Z63" s="10">
        <v>3.1666666666666665</v>
      </c>
      <c r="AA63" s="1">
        <v>0</v>
      </c>
      <c r="AB63" s="1">
        <v>0</v>
      </c>
      <c r="AC63" s="1">
        <v>0</v>
      </c>
      <c r="AF63" s="11"/>
    </row>
    <row r="64" spans="2:46" ht="15.75" thickBot="1" x14ac:dyDescent="0.3">
      <c r="B64" s="12">
        <v>1</v>
      </c>
      <c r="C64">
        <v>3</v>
      </c>
      <c r="D64">
        <v>9</v>
      </c>
      <c r="E64">
        <v>6</v>
      </c>
      <c r="F64">
        <f>SUMPRODUCT($B$62:$E$62,B64:E64)</f>
        <v>16</v>
      </c>
      <c r="G64" t="s">
        <v>13</v>
      </c>
      <c r="H64" s="11">
        <v>16</v>
      </c>
      <c r="J64" s="12">
        <v>7</v>
      </c>
      <c r="K64">
        <v>8</v>
      </c>
      <c r="L64">
        <v>18</v>
      </c>
      <c r="M64">
        <v>3</v>
      </c>
      <c r="N64">
        <f t="shared" ref="N64:N66" si="11">SUMPRODUCT($J$60:$M$60,J64:M64)</f>
        <v>24</v>
      </c>
      <c r="O64" t="s">
        <v>13</v>
      </c>
      <c r="P64" s="11">
        <v>44</v>
      </c>
      <c r="R64" s="12">
        <v>1</v>
      </c>
      <c r="S64">
        <v>0</v>
      </c>
      <c r="T64">
        <v>0</v>
      </c>
      <c r="U64">
        <v>0</v>
      </c>
      <c r="V64">
        <f t="shared" si="10"/>
        <v>2</v>
      </c>
      <c r="W64" t="s">
        <v>40</v>
      </c>
      <c r="X64" s="11">
        <v>1</v>
      </c>
      <c r="Z64" s="12">
        <v>1</v>
      </c>
      <c r="AA64">
        <v>5</v>
      </c>
      <c r="AB64">
        <v>9</v>
      </c>
      <c r="AC64">
        <v>5</v>
      </c>
      <c r="AD64" s="13">
        <f>Z64*Z63+AA64*AA63+AB64*AB63+AC64*AC63</f>
        <v>3.1666666666666665</v>
      </c>
      <c r="AF64" s="11"/>
      <c r="AH64" s="27" t="s">
        <v>102</v>
      </c>
      <c r="AI64" s="26"/>
      <c r="AJ64" s="25" t="s">
        <v>106</v>
      </c>
      <c r="AK64" s="26"/>
      <c r="AN64" s="15" t="s">
        <v>103</v>
      </c>
      <c r="AO64" s="16"/>
      <c r="AP64" s="8" t="s">
        <v>108</v>
      </c>
      <c r="AQ64" s="14"/>
    </row>
    <row r="65" spans="2:46" ht="15.75" thickBot="1" x14ac:dyDescent="0.3">
      <c r="B65" s="12">
        <v>6</v>
      </c>
      <c r="C65">
        <v>6</v>
      </c>
      <c r="D65">
        <v>0</v>
      </c>
      <c r="E65">
        <v>7</v>
      </c>
      <c r="F65">
        <f>SUMPRODUCT($B$62:$E$62,B65:E65)</f>
        <v>12</v>
      </c>
      <c r="G65" t="s">
        <v>13</v>
      </c>
      <c r="H65" s="11">
        <v>19</v>
      </c>
      <c r="J65" s="12">
        <v>0</v>
      </c>
      <c r="K65">
        <v>0</v>
      </c>
      <c r="L65">
        <v>1</v>
      </c>
      <c r="M65">
        <v>0</v>
      </c>
      <c r="N65">
        <f t="shared" si="11"/>
        <v>0</v>
      </c>
      <c r="O65" t="s">
        <v>13</v>
      </c>
      <c r="P65" s="11">
        <v>0</v>
      </c>
      <c r="R65" s="12">
        <v>0</v>
      </c>
      <c r="S65">
        <v>1</v>
      </c>
      <c r="T65">
        <v>0</v>
      </c>
      <c r="U65">
        <v>0</v>
      </c>
      <c r="V65">
        <f t="shared" si="10"/>
        <v>1.1666666666666665</v>
      </c>
      <c r="W65" t="s">
        <v>13</v>
      </c>
      <c r="X65" s="11">
        <v>2</v>
      </c>
      <c r="Z65" s="12">
        <v>1</v>
      </c>
      <c r="AA65">
        <v>3</v>
      </c>
      <c r="AB65">
        <v>9</v>
      </c>
      <c r="AC65">
        <v>6</v>
      </c>
      <c r="AD65">
        <f t="shared" ref="AD65:AD76" si="12">SUMPRODUCT($Z$63:$AC$63,Z65:AC65)</f>
        <v>3.1666666666666665</v>
      </c>
      <c r="AE65" t="s">
        <v>13</v>
      </c>
      <c r="AF65" s="11">
        <v>16</v>
      </c>
      <c r="AH65" s="17" t="s">
        <v>92</v>
      </c>
      <c r="AI65" s="17" t="s">
        <v>100</v>
      </c>
      <c r="AJ65" s="17" t="s">
        <v>37</v>
      </c>
      <c r="AK65" s="17" t="s">
        <v>21</v>
      </c>
      <c r="AN65" s="9" t="s">
        <v>109</v>
      </c>
      <c r="AO65" s="30" t="s">
        <v>110</v>
      </c>
      <c r="AP65" s="9" t="s">
        <v>37</v>
      </c>
      <c r="AQ65" s="9" t="s">
        <v>21</v>
      </c>
    </row>
    <row r="66" spans="2:46" ht="15.75" thickBot="1" x14ac:dyDescent="0.3">
      <c r="B66" s="12">
        <v>7</v>
      </c>
      <c r="C66">
        <v>8</v>
      </c>
      <c r="D66">
        <v>18</v>
      </c>
      <c r="E66">
        <v>3</v>
      </c>
      <c r="F66">
        <f>SUMPRODUCT($B$62:$E$62,B66:E66)</f>
        <v>36</v>
      </c>
      <c r="G66" t="s">
        <v>13</v>
      </c>
      <c r="H66" s="11">
        <v>44</v>
      </c>
      <c r="J66" s="12">
        <v>0</v>
      </c>
      <c r="K66">
        <v>1</v>
      </c>
      <c r="L66">
        <v>0</v>
      </c>
      <c r="M66">
        <v>0</v>
      </c>
      <c r="N66">
        <f t="shared" si="11"/>
        <v>3</v>
      </c>
      <c r="O66" t="s">
        <v>13</v>
      </c>
      <c r="P66" s="11">
        <v>3</v>
      </c>
      <c r="R66" s="5">
        <v>1</v>
      </c>
      <c r="S66" s="6">
        <v>0</v>
      </c>
      <c r="T66" s="6">
        <v>0</v>
      </c>
      <c r="U66" s="6">
        <v>0</v>
      </c>
      <c r="V66" s="6">
        <f t="shared" si="10"/>
        <v>2</v>
      </c>
      <c r="W66" s="6" t="s">
        <v>40</v>
      </c>
      <c r="X66" s="7">
        <v>2</v>
      </c>
      <c r="Z66" s="12">
        <v>6</v>
      </c>
      <c r="AA66">
        <v>6</v>
      </c>
      <c r="AB66">
        <v>0</v>
      </c>
      <c r="AC66">
        <v>7</v>
      </c>
      <c r="AD66">
        <f t="shared" si="12"/>
        <v>19</v>
      </c>
      <c r="AE66" t="s">
        <v>13</v>
      </c>
      <c r="AF66" s="11">
        <v>19</v>
      </c>
      <c r="AH66" s="66" t="s">
        <v>107</v>
      </c>
      <c r="AI66" s="67"/>
      <c r="AJ66" s="67"/>
      <c r="AK66" s="68"/>
    </row>
    <row r="67" spans="2:46" ht="15.75" thickBot="1" x14ac:dyDescent="0.3">
      <c r="B67" s="12">
        <v>0</v>
      </c>
      <c r="C67">
        <v>0</v>
      </c>
      <c r="D67">
        <v>1</v>
      </c>
      <c r="E67">
        <v>0</v>
      </c>
      <c r="F67">
        <f>SUMPRODUCT($B$62:$E$62,B67:E67)</f>
        <v>1.1111111111111112</v>
      </c>
      <c r="G67" t="s">
        <v>40</v>
      </c>
      <c r="H67" s="11">
        <v>1</v>
      </c>
      <c r="J67" s="12">
        <v>0</v>
      </c>
      <c r="K67">
        <v>0</v>
      </c>
      <c r="L67">
        <v>0</v>
      </c>
      <c r="M67">
        <v>1</v>
      </c>
      <c r="N67">
        <f>SUMPRODUCT($J$60:$M$60,J67:M67)</f>
        <v>0</v>
      </c>
      <c r="O67" t="s">
        <v>13</v>
      </c>
      <c r="P67" s="11">
        <v>0</v>
      </c>
      <c r="Z67" s="12">
        <v>7</v>
      </c>
      <c r="AA67">
        <v>8</v>
      </c>
      <c r="AB67">
        <v>18</v>
      </c>
      <c r="AC67">
        <v>3</v>
      </c>
      <c r="AD67">
        <f t="shared" si="12"/>
        <v>22.166666666666664</v>
      </c>
      <c r="AE67" t="s">
        <v>13</v>
      </c>
      <c r="AF67" s="11">
        <v>44</v>
      </c>
      <c r="AM67" t="s">
        <v>113</v>
      </c>
      <c r="AR67" t="s">
        <v>114</v>
      </c>
    </row>
    <row r="68" spans="2:46" ht="15.75" thickBot="1" x14ac:dyDescent="0.3">
      <c r="B68" s="5">
        <v>0</v>
      </c>
      <c r="C68" s="6">
        <v>1</v>
      </c>
      <c r="D68" s="6">
        <v>0</v>
      </c>
      <c r="E68" s="6">
        <v>0</v>
      </c>
      <c r="F68" s="6">
        <f>SUMPRODUCT($B$62:$E$62,B68:E68)</f>
        <v>2</v>
      </c>
      <c r="G68" s="6" t="s">
        <v>13</v>
      </c>
      <c r="H68" s="7">
        <v>2</v>
      </c>
      <c r="J68" s="5">
        <v>1</v>
      </c>
      <c r="K68" s="6">
        <v>0</v>
      </c>
      <c r="L68" s="6">
        <v>0</v>
      </c>
      <c r="M68" s="6">
        <v>0</v>
      </c>
      <c r="N68" s="6">
        <f>SUMPRODUCT($J$60:$M$60,J68:M68)</f>
        <v>0</v>
      </c>
      <c r="O68" s="6" t="s">
        <v>13</v>
      </c>
      <c r="P68" s="7">
        <v>0</v>
      </c>
      <c r="R68" s="63" t="s">
        <v>97</v>
      </c>
      <c r="S68" s="64"/>
      <c r="T68" s="64"/>
      <c r="U68" s="64"/>
      <c r="V68" s="64"/>
      <c r="W68" s="64"/>
      <c r="X68" s="65"/>
      <c r="Z68" s="12">
        <v>0</v>
      </c>
      <c r="AA68">
        <v>0</v>
      </c>
      <c r="AB68">
        <v>1</v>
      </c>
      <c r="AC68">
        <v>0</v>
      </c>
      <c r="AD68">
        <f t="shared" si="12"/>
        <v>0</v>
      </c>
      <c r="AE68" t="s">
        <v>13</v>
      </c>
      <c r="AF68" s="11">
        <v>0</v>
      </c>
    </row>
    <row r="69" spans="2:46" ht="15.75" thickBot="1" x14ac:dyDescent="0.3">
      <c r="R69" s="2" t="s">
        <v>8</v>
      </c>
      <c r="S69" s="3" t="s">
        <v>9</v>
      </c>
      <c r="T69" s="3" t="s">
        <v>10</v>
      </c>
      <c r="U69" s="3" t="s">
        <v>11</v>
      </c>
      <c r="V69" s="3" t="s">
        <v>12</v>
      </c>
      <c r="W69" s="3"/>
      <c r="X69" s="4"/>
      <c r="Z69" s="12">
        <v>0</v>
      </c>
      <c r="AA69">
        <v>1</v>
      </c>
      <c r="AB69">
        <v>0</v>
      </c>
      <c r="AC69">
        <v>0</v>
      </c>
      <c r="AD69">
        <f t="shared" si="12"/>
        <v>0</v>
      </c>
      <c r="AE69" t="s">
        <v>13</v>
      </c>
      <c r="AF69" s="11">
        <v>3</v>
      </c>
      <c r="AK69" s="29" t="s">
        <v>111</v>
      </c>
      <c r="AL69" s="23"/>
      <c r="AM69" s="22" t="s">
        <v>36</v>
      </c>
      <c r="AN69" s="23"/>
      <c r="AQ69" s="29" t="s">
        <v>112</v>
      </c>
      <c r="AR69" s="23"/>
      <c r="AS69" s="32" t="s">
        <v>36</v>
      </c>
      <c r="AT69" s="23"/>
    </row>
    <row r="70" spans="2:46" ht="15.75" thickBot="1" x14ac:dyDescent="0.3">
      <c r="B70" s="63" t="s">
        <v>51</v>
      </c>
      <c r="C70" s="64"/>
      <c r="D70" s="64"/>
      <c r="E70" s="64"/>
      <c r="F70" s="64"/>
      <c r="G70" s="64"/>
      <c r="H70" s="65"/>
      <c r="J70" s="63" t="s">
        <v>78</v>
      </c>
      <c r="K70" s="64"/>
      <c r="L70" s="64"/>
      <c r="M70" s="64"/>
      <c r="N70" s="64"/>
      <c r="O70" s="64"/>
      <c r="P70" s="65"/>
      <c r="Q70" s="33"/>
      <c r="R70" s="10">
        <v>2.1666666666666665</v>
      </c>
      <c r="S70" s="1">
        <v>1</v>
      </c>
      <c r="T70" s="1">
        <v>0</v>
      </c>
      <c r="U70" s="1">
        <v>0</v>
      </c>
      <c r="X70" s="11"/>
      <c r="Y70" s="33"/>
      <c r="Z70" s="12">
        <v>0</v>
      </c>
      <c r="AA70">
        <v>0</v>
      </c>
      <c r="AB70">
        <v>0</v>
      </c>
      <c r="AC70">
        <v>1</v>
      </c>
      <c r="AD70">
        <f t="shared" si="12"/>
        <v>0</v>
      </c>
      <c r="AE70" t="s">
        <v>13</v>
      </c>
      <c r="AF70" s="11">
        <v>0</v>
      </c>
      <c r="AK70" s="31"/>
      <c r="AM70" s="31"/>
      <c r="AN70" s="31"/>
      <c r="AQ70" s="31"/>
      <c r="AS70" s="31"/>
      <c r="AT70" s="31"/>
    </row>
    <row r="71" spans="2:46" x14ac:dyDescent="0.25">
      <c r="B71" s="2" t="s">
        <v>8</v>
      </c>
      <c r="C71" s="3" t="s">
        <v>9</v>
      </c>
      <c r="D71" s="3" t="s">
        <v>10</v>
      </c>
      <c r="E71" s="3" t="s">
        <v>11</v>
      </c>
      <c r="F71" s="3" t="s">
        <v>12</v>
      </c>
      <c r="G71" s="3"/>
      <c r="H71" s="4"/>
      <c r="J71" s="2" t="s">
        <v>8</v>
      </c>
      <c r="K71" s="3" t="s">
        <v>9</v>
      </c>
      <c r="L71" s="3" t="s">
        <v>10</v>
      </c>
      <c r="M71" s="3" t="s">
        <v>11</v>
      </c>
      <c r="N71" s="3" t="s">
        <v>12</v>
      </c>
      <c r="O71" s="3"/>
      <c r="P71" s="4"/>
      <c r="R71" s="12">
        <v>1</v>
      </c>
      <c r="S71">
        <v>5</v>
      </c>
      <c r="T71">
        <v>9</v>
      </c>
      <c r="U71">
        <v>5</v>
      </c>
      <c r="V71" s="13">
        <f>R71*R70+S71*S70+T71*T70+U71*U70</f>
        <v>7.1666666666666661</v>
      </c>
      <c r="X71" s="11"/>
      <c r="Z71" s="12">
        <v>1</v>
      </c>
      <c r="AA71">
        <v>0</v>
      </c>
      <c r="AB71">
        <v>0</v>
      </c>
      <c r="AC71">
        <v>0</v>
      </c>
      <c r="AD71">
        <f t="shared" si="12"/>
        <v>3.1666666666666665</v>
      </c>
      <c r="AE71" t="s">
        <v>40</v>
      </c>
      <c r="AF71" s="11">
        <v>1</v>
      </c>
    </row>
    <row r="72" spans="2:46" x14ac:dyDescent="0.25">
      <c r="B72" s="10">
        <v>0</v>
      </c>
      <c r="C72" s="1">
        <v>3</v>
      </c>
      <c r="D72" s="1">
        <v>0.77777777777777768</v>
      </c>
      <c r="E72" s="1">
        <v>0</v>
      </c>
      <c r="H72" s="11"/>
      <c r="J72" s="10">
        <v>1</v>
      </c>
      <c r="K72" s="1">
        <v>2.1666666666666665</v>
      </c>
      <c r="L72" s="1">
        <v>0</v>
      </c>
      <c r="M72" s="1">
        <v>0</v>
      </c>
      <c r="P72" s="11"/>
      <c r="R72" s="12">
        <v>1</v>
      </c>
      <c r="S72">
        <v>3</v>
      </c>
      <c r="T72">
        <v>9</v>
      </c>
      <c r="U72">
        <v>6</v>
      </c>
      <c r="V72">
        <f t="shared" ref="V72:V81" si="13">SUMPRODUCT($R$70:$U$70,R72:U72)</f>
        <v>5.1666666666666661</v>
      </c>
      <c r="W72" t="s">
        <v>13</v>
      </c>
      <c r="X72" s="11">
        <v>16</v>
      </c>
      <c r="Z72" s="12">
        <v>0</v>
      </c>
      <c r="AA72">
        <v>1</v>
      </c>
      <c r="AB72">
        <v>0</v>
      </c>
      <c r="AC72">
        <v>0</v>
      </c>
      <c r="AD72">
        <f t="shared" si="12"/>
        <v>0</v>
      </c>
      <c r="AE72" t="s">
        <v>13</v>
      </c>
      <c r="AF72" s="11">
        <v>2</v>
      </c>
    </row>
    <row r="73" spans="2:46" x14ac:dyDescent="0.25">
      <c r="B73" s="12">
        <v>1</v>
      </c>
      <c r="C73">
        <v>5</v>
      </c>
      <c r="D73">
        <v>9</v>
      </c>
      <c r="E73">
        <v>5</v>
      </c>
      <c r="F73" s="13">
        <f>B73*B72+C73*C72+D73*D72+E73*E72</f>
        <v>22</v>
      </c>
      <c r="H73" s="11"/>
      <c r="J73" s="12">
        <v>1</v>
      </c>
      <c r="K73">
        <v>5</v>
      </c>
      <c r="L73">
        <v>9</v>
      </c>
      <c r="M73">
        <v>5</v>
      </c>
      <c r="N73" s="13">
        <f>J73*J72+K73*K72+L73*L72+M73*M72</f>
        <v>11.833333333333332</v>
      </c>
      <c r="P73" s="11"/>
      <c r="R73" s="12">
        <v>6</v>
      </c>
      <c r="S73">
        <v>6</v>
      </c>
      <c r="T73">
        <v>0</v>
      </c>
      <c r="U73">
        <v>7</v>
      </c>
      <c r="V73">
        <f t="shared" si="13"/>
        <v>19</v>
      </c>
      <c r="W73" t="s">
        <v>13</v>
      </c>
      <c r="X73" s="11">
        <v>19</v>
      </c>
      <c r="Z73" s="12">
        <v>1</v>
      </c>
      <c r="AA73">
        <v>0</v>
      </c>
      <c r="AB73">
        <v>0</v>
      </c>
      <c r="AC73">
        <v>0</v>
      </c>
      <c r="AD73">
        <f t="shared" si="12"/>
        <v>3.1666666666666665</v>
      </c>
      <c r="AE73" t="s">
        <v>40</v>
      </c>
      <c r="AF73" s="11">
        <v>2</v>
      </c>
    </row>
    <row r="74" spans="2:46" x14ac:dyDescent="0.25">
      <c r="B74" s="12">
        <v>1</v>
      </c>
      <c r="C74">
        <v>3</v>
      </c>
      <c r="D74">
        <v>9</v>
      </c>
      <c r="E74">
        <v>6</v>
      </c>
      <c r="F74">
        <f>SUMPRODUCT($B$72:$E$72,B74:E74)</f>
        <v>16</v>
      </c>
      <c r="G74" t="s">
        <v>13</v>
      </c>
      <c r="H74" s="11">
        <v>16</v>
      </c>
      <c r="J74" s="12">
        <v>1</v>
      </c>
      <c r="K74">
        <v>3</v>
      </c>
      <c r="L74">
        <v>9</v>
      </c>
      <c r="M74">
        <v>6</v>
      </c>
      <c r="N74">
        <f>SUMPRODUCT($J$72:$M$72,J74:M74)</f>
        <v>7.5</v>
      </c>
      <c r="O74" t="s">
        <v>13</v>
      </c>
      <c r="P74" s="11">
        <v>16</v>
      </c>
      <c r="R74" s="12">
        <v>7</v>
      </c>
      <c r="S74">
        <v>8</v>
      </c>
      <c r="T74">
        <v>18</v>
      </c>
      <c r="U74">
        <v>3</v>
      </c>
      <c r="V74">
        <f t="shared" si="13"/>
        <v>23.166666666666664</v>
      </c>
      <c r="W74" t="s">
        <v>13</v>
      </c>
      <c r="X74" s="11">
        <v>44</v>
      </c>
      <c r="Z74" s="12">
        <v>0</v>
      </c>
      <c r="AA74">
        <v>1</v>
      </c>
      <c r="AB74">
        <v>0</v>
      </c>
      <c r="AC74">
        <v>0</v>
      </c>
      <c r="AD74">
        <f t="shared" si="12"/>
        <v>0</v>
      </c>
      <c r="AE74" t="s">
        <v>13</v>
      </c>
      <c r="AF74" s="11">
        <v>1</v>
      </c>
    </row>
    <row r="75" spans="2:46" x14ac:dyDescent="0.25">
      <c r="B75" s="12">
        <v>6</v>
      </c>
      <c r="C75">
        <v>6</v>
      </c>
      <c r="D75">
        <v>0</v>
      </c>
      <c r="E75">
        <v>7</v>
      </c>
      <c r="F75">
        <f>SUMPRODUCT($B$72:$E$72,B75:E75)</f>
        <v>18</v>
      </c>
      <c r="G75" t="s">
        <v>13</v>
      </c>
      <c r="H75" s="11">
        <v>19</v>
      </c>
      <c r="J75" s="12">
        <v>6</v>
      </c>
      <c r="K75">
        <v>6</v>
      </c>
      <c r="L75">
        <v>0</v>
      </c>
      <c r="M75">
        <v>7</v>
      </c>
      <c r="N75">
        <f t="shared" ref="N75:N78" si="14">SUMPRODUCT($J$72:$M$72,J75:M75)</f>
        <v>19</v>
      </c>
      <c r="O75" t="s">
        <v>13</v>
      </c>
      <c r="P75" s="11">
        <v>19</v>
      </c>
      <c r="R75" s="12">
        <v>0</v>
      </c>
      <c r="S75">
        <v>0</v>
      </c>
      <c r="T75">
        <v>1</v>
      </c>
      <c r="U75">
        <v>0</v>
      </c>
      <c r="V75">
        <f t="shared" si="13"/>
        <v>0</v>
      </c>
      <c r="W75" t="s">
        <v>13</v>
      </c>
      <c r="X75" s="11">
        <v>0</v>
      </c>
      <c r="Z75" s="12">
        <v>1</v>
      </c>
      <c r="AA75">
        <v>0</v>
      </c>
      <c r="AB75">
        <v>0</v>
      </c>
      <c r="AC75">
        <v>0</v>
      </c>
      <c r="AD75">
        <f t="shared" si="12"/>
        <v>3.1666666666666665</v>
      </c>
      <c r="AE75" t="s">
        <v>40</v>
      </c>
      <c r="AF75" s="11">
        <v>3</v>
      </c>
    </row>
    <row r="76" spans="2:46" ht="15.75" thickBot="1" x14ac:dyDescent="0.3">
      <c r="B76" s="12">
        <v>7</v>
      </c>
      <c r="C76">
        <v>8</v>
      </c>
      <c r="D76">
        <v>18</v>
      </c>
      <c r="E76">
        <v>3</v>
      </c>
      <c r="F76">
        <f>SUMPRODUCT($B$72:$E$72,B76:E76)</f>
        <v>38</v>
      </c>
      <c r="G76" t="s">
        <v>13</v>
      </c>
      <c r="H76" s="11">
        <v>44</v>
      </c>
      <c r="J76" s="12">
        <v>7</v>
      </c>
      <c r="K76">
        <v>8</v>
      </c>
      <c r="L76">
        <v>18</v>
      </c>
      <c r="M76">
        <v>3</v>
      </c>
      <c r="N76">
        <f>SUMPRODUCT($J$72:$M$72,J76:M76)</f>
        <v>24.333333333333332</v>
      </c>
      <c r="O76" t="s">
        <v>13</v>
      </c>
      <c r="P76" s="11">
        <v>44</v>
      </c>
      <c r="R76" s="12">
        <v>0</v>
      </c>
      <c r="S76">
        <v>1</v>
      </c>
      <c r="T76">
        <v>0</v>
      </c>
      <c r="U76">
        <v>0</v>
      </c>
      <c r="V76">
        <f t="shared" si="13"/>
        <v>1</v>
      </c>
      <c r="W76" t="s">
        <v>13</v>
      </c>
      <c r="X76" s="11">
        <v>3</v>
      </c>
      <c r="Z76" s="5">
        <v>0</v>
      </c>
      <c r="AA76" s="6">
        <v>1</v>
      </c>
      <c r="AB76" s="6">
        <v>0</v>
      </c>
      <c r="AC76" s="6">
        <v>0</v>
      </c>
      <c r="AD76" s="6">
        <f t="shared" si="12"/>
        <v>0</v>
      </c>
      <c r="AE76" s="6" t="s">
        <v>13</v>
      </c>
      <c r="AF76" s="7">
        <v>0</v>
      </c>
      <c r="AH76" s="62"/>
    </row>
    <row r="77" spans="2:46" ht="15.75" thickBot="1" x14ac:dyDescent="0.3">
      <c r="B77" s="12">
        <v>0</v>
      </c>
      <c r="C77">
        <v>0</v>
      </c>
      <c r="D77">
        <v>1</v>
      </c>
      <c r="E77">
        <v>0</v>
      </c>
      <c r="F77">
        <f>SUMPRODUCT($B$72:$E$72,B77:E77)</f>
        <v>0.77777777777777768</v>
      </c>
      <c r="G77" t="s">
        <v>40</v>
      </c>
      <c r="H77" s="11">
        <v>1</v>
      </c>
      <c r="J77" s="12">
        <v>0</v>
      </c>
      <c r="K77">
        <v>0</v>
      </c>
      <c r="L77">
        <v>1</v>
      </c>
      <c r="M77">
        <v>0</v>
      </c>
      <c r="N77">
        <f>SUMPRODUCT($J$72:$M$72,J77:M77)</f>
        <v>0</v>
      </c>
      <c r="O77" t="s">
        <v>13</v>
      </c>
      <c r="P77" s="11">
        <v>0</v>
      </c>
      <c r="R77" s="12">
        <v>0</v>
      </c>
      <c r="S77">
        <v>0</v>
      </c>
      <c r="T77">
        <v>0</v>
      </c>
      <c r="U77">
        <v>1</v>
      </c>
      <c r="V77">
        <f t="shared" si="13"/>
        <v>0</v>
      </c>
      <c r="W77" t="s">
        <v>13</v>
      </c>
      <c r="X77" s="11">
        <v>0</v>
      </c>
    </row>
    <row r="78" spans="2:46" ht="15.75" thickBot="1" x14ac:dyDescent="0.3">
      <c r="B78" s="5">
        <v>0</v>
      </c>
      <c r="C78" s="6">
        <v>1</v>
      </c>
      <c r="D78" s="6">
        <v>0</v>
      </c>
      <c r="E78" s="6">
        <v>0</v>
      </c>
      <c r="F78" s="6">
        <f>SUMPRODUCT($B$72:$E$72,B78:E78)</f>
        <v>3</v>
      </c>
      <c r="G78" s="6" t="s">
        <v>40</v>
      </c>
      <c r="H78" s="7">
        <v>3</v>
      </c>
      <c r="J78" s="12">
        <v>0</v>
      </c>
      <c r="K78">
        <v>1</v>
      </c>
      <c r="L78">
        <v>0</v>
      </c>
      <c r="M78">
        <v>0</v>
      </c>
      <c r="N78">
        <f t="shared" si="14"/>
        <v>2.1666666666666665</v>
      </c>
      <c r="O78" t="s">
        <v>13</v>
      </c>
      <c r="P78" s="11">
        <v>3</v>
      </c>
      <c r="R78" s="12">
        <v>1</v>
      </c>
      <c r="S78">
        <v>0</v>
      </c>
      <c r="T78">
        <v>0</v>
      </c>
      <c r="U78">
        <v>0</v>
      </c>
      <c r="V78">
        <f t="shared" si="13"/>
        <v>2.1666666666666665</v>
      </c>
      <c r="W78" t="s">
        <v>40</v>
      </c>
      <c r="X78" s="11">
        <v>1</v>
      </c>
      <c r="Z78" s="63" t="s">
        <v>112</v>
      </c>
      <c r="AA78" s="64"/>
      <c r="AB78" s="64"/>
      <c r="AC78" s="64"/>
      <c r="AD78" s="64"/>
      <c r="AE78" s="64"/>
      <c r="AF78" s="65"/>
    </row>
    <row r="79" spans="2:46" x14ac:dyDescent="0.25">
      <c r="J79" s="12">
        <v>0</v>
      </c>
      <c r="K79">
        <v>0</v>
      </c>
      <c r="L79">
        <v>0</v>
      </c>
      <c r="M79">
        <v>1</v>
      </c>
      <c r="N79">
        <f>SUMPRODUCT($J$72:$M$72,J79:M79)</f>
        <v>0</v>
      </c>
      <c r="O79" t="s">
        <v>13</v>
      </c>
      <c r="P79" s="11">
        <v>0</v>
      </c>
      <c r="R79" s="12">
        <v>0</v>
      </c>
      <c r="S79">
        <v>1</v>
      </c>
      <c r="T79">
        <v>0</v>
      </c>
      <c r="U79">
        <v>0</v>
      </c>
      <c r="V79">
        <f t="shared" si="13"/>
        <v>1</v>
      </c>
      <c r="W79" t="s">
        <v>13</v>
      </c>
      <c r="X79" s="11">
        <v>2</v>
      </c>
      <c r="Z79" s="2" t="s">
        <v>8</v>
      </c>
      <c r="AA79" s="3" t="s">
        <v>9</v>
      </c>
      <c r="AB79" s="3" t="s">
        <v>10</v>
      </c>
      <c r="AC79" s="3" t="s">
        <v>11</v>
      </c>
      <c r="AD79" s="3" t="s">
        <v>12</v>
      </c>
      <c r="AE79" s="3"/>
      <c r="AF79" s="4"/>
    </row>
    <row r="80" spans="2:46" ht="15.75" thickBot="1" x14ac:dyDescent="0.3">
      <c r="J80" s="5">
        <v>1</v>
      </c>
      <c r="K80" s="6">
        <v>0</v>
      </c>
      <c r="L80" s="6">
        <v>0</v>
      </c>
      <c r="M80" s="6">
        <v>0</v>
      </c>
      <c r="N80" s="6">
        <f>SUMPRODUCT($J$72:$M$72,J80:M80)</f>
        <v>1</v>
      </c>
      <c r="O80" s="6" t="s">
        <v>40</v>
      </c>
      <c r="P80" s="7">
        <v>1</v>
      </c>
      <c r="R80" s="12">
        <v>1</v>
      </c>
      <c r="S80">
        <v>0</v>
      </c>
      <c r="T80">
        <v>0</v>
      </c>
      <c r="U80">
        <v>0</v>
      </c>
      <c r="V80">
        <f t="shared" si="13"/>
        <v>2.1666666666666665</v>
      </c>
      <c r="W80" t="s">
        <v>40</v>
      </c>
      <c r="X80" s="11">
        <v>2</v>
      </c>
      <c r="Z80" s="10">
        <v>3</v>
      </c>
      <c r="AA80" s="1">
        <v>0.16666666666666666</v>
      </c>
      <c r="AB80" s="1">
        <v>0</v>
      </c>
      <c r="AC80" s="1">
        <v>0</v>
      </c>
      <c r="AF80" s="11"/>
    </row>
    <row r="81" spans="17:32" ht="15.75" thickBot="1" x14ac:dyDescent="0.3">
      <c r="R81" s="5">
        <v>0</v>
      </c>
      <c r="S81" s="6">
        <v>1</v>
      </c>
      <c r="T81" s="6">
        <v>0</v>
      </c>
      <c r="U81" s="6">
        <v>0</v>
      </c>
      <c r="V81" s="6">
        <f t="shared" si="13"/>
        <v>1</v>
      </c>
      <c r="W81" s="6" t="s">
        <v>13</v>
      </c>
      <c r="X81" s="7">
        <v>1</v>
      </c>
      <c r="Z81" s="12">
        <v>1</v>
      </c>
      <c r="AA81">
        <v>5</v>
      </c>
      <c r="AB81">
        <v>9</v>
      </c>
      <c r="AC81">
        <v>5</v>
      </c>
      <c r="AD81" s="13">
        <f>Z81*Z80+AA81*AA80+AB81*AB80+AC81*AC80</f>
        <v>3.833333333333333</v>
      </c>
      <c r="AF81" s="11"/>
    </row>
    <row r="82" spans="17:32" x14ac:dyDescent="0.25">
      <c r="Q82" s="33"/>
      <c r="Y82" s="33"/>
      <c r="Z82" s="12">
        <v>1</v>
      </c>
      <c r="AA82">
        <v>3</v>
      </c>
      <c r="AB82">
        <v>9</v>
      </c>
      <c r="AC82">
        <v>6</v>
      </c>
      <c r="AD82">
        <f t="shared" ref="AD82:AD93" si="15">SUMPRODUCT($Z$80:$AC$80,Z82:AC82)</f>
        <v>3.5</v>
      </c>
      <c r="AE82" t="s">
        <v>13</v>
      </c>
      <c r="AF82" s="11">
        <v>16</v>
      </c>
    </row>
    <row r="83" spans="17:32" x14ac:dyDescent="0.25">
      <c r="Z83" s="12">
        <v>6</v>
      </c>
      <c r="AA83">
        <v>6</v>
      </c>
      <c r="AB83">
        <v>0</v>
      </c>
      <c r="AC83">
        <v>7</v>
      </c>
      <c r="AD83">
        <f t="shared" si="15"/>
        <v>19</v>
      </c>
      <c r="AE83" t="s">
        <v>13</v>
      </c>
      <c r="AF83" s="11">
        <v>19</v>
      </c>
    </row>
    <row r="84" spans="17:32" x14ac:dyDescent="0.25">
      <c r="Z84" s="12">
        <v>7</v>
      </c>
      <c r="AA84">
        <v>8</v>
      </c>
      <c r="AB84">
        <v>18</v>
      </c>
      <c r="AC84">
        <v>3</v>
      </c>
      <c r="AD84">
        <f t="shared" si="15"/>
        <v>22.333333333333332</v>
      </c>
      <c r="AE84" t="s">
        <v>13</v>
      </c>
      <c r="AF84" s="11">
        <v>44</v>
      </c>
    </row>
    <row r="85" spans="17:32" x14ac:dyDescent="0.25">
      <c r="Z85" s="12">
        <v>0</v>
      </c>
      <c r="AA85">
        <v>0</v>
      </c>
      <c r="AB85">
        <v>1</v>
      </c>
      <c r="AC85">
        <v>0</v>
      </c>
      <c r="AD85">
        <f t="shared" si="15"/>
        <v>0</v>
      </c>
      <c r="AE85" t="s">
        <v>13</v>
      </c>
      <c r="AF85" s="11">
        <v>0</v>
      </c>
    </row>
    <row r="86" spans="17:32" x14ac:dyDescent="0.25">
      <c r="Z86" s="12">
        <v>0</v>
      </c>
      <c r="AA86">
        <v>1</v>
      </c>
      <c r="AB86">
        <v>0</v>
      </c>
      <c r="AC86">
        <v>0</v>
      </c>
      <c r="AD86">
        <f t="shared" si="15"/>
        <v>0.16666666666666666</v>
      </c>
      <c r="AE86" t="s">
        <v>13</v>
      </c>
      <c r="AF86" s="11">
        <v>3</v>
      </c>
    </row>
    <row r="87" spans="17:32" x14ac:dyDescent="0.25">
      <c r="Z87" s="12">
        <v>0</v>
      </c>
      <c r="AA87">
        <v>0</v>
      </c>
      <c r="AB87">
        <v>0</v>
      </c>
      <c r="AC87">
        <v>1</v>
      </c>
      <c r="AD87">
        <f t="shared" si="15"/>
        <v>0</v>
      </c>
      <c r="AE87" t="s">
        <v>13</v>
      </c>
      <c r="AF87" s="11">
        <v>0</v>
      </c>
    </row>
    <row r="88" spans="17:32" x14ac:dyDescent="0.25">
      <c r="Z88" s="12">
        <v>1</v>
      </c>
      <c r="AA88">
        <v>0</v>
      </c>
      <c r="AB88">
        <v>0</v>
      </c>
      <c r="AC88">
        <v>0</v>
      </c>
      <c r="AD88">
        <f t="shared" si="15"/>
        <v>3</v>
      </c>
      <c r="AE88" t="s">
        <v>40</v>
      </c>
      <c r="AF88" s="11">
        <v>1</v>
      </c>
    </row>
    <row r="89" spans="17:32" x14ac:dyDescent="0.25">
      <c r="Z89" s="12">
        <v>0</v>
      </c>
      <c r="AA89">
        <v>1</v>
      </c>
      <c r="AB89">
        <v>0</v>
      </c>
      <c r="AC89">
        <v>0</v>
      </c>
      <c r="AD89">
        <f t="shared" si="15"/>
        <v>0.16666666666666666</v>
      </c>
      <c r="AE89" t="s">
        <v>13</v>
      </c>
      <c r="AF89" s="11">
        <v>2</v>
      </c>
    </row>
    <row r="90" spans="17:32" x14ac:dyDescent="0.25">
      <c r="Z90" s="12">
        <v>1</v>
      </c>
      <c r="AA90">
        <v>0</v>
      </c>
      <c r="AB90">
        <v>0</v>
      </c>
      <c r="AC90">
        <v>0</v>
      </c>
      <c r="AD90">
        <f t="shared" si="15"/>
        <v>3</v>
      </c>
      <c r="AE90" t="s">
        <v>40</v>
      </c>
      <c r="AF90" s="11">
        <v>2</v>
      </c>
    </row>
    <row r="91" spans="17:32" x14ac:dyDescent="0.25">
      <c r="Z91" s="12">
        <v>0</v>
      </c>
      <c r="AA91">
        <v>1</v>
      </c>
      <c r="AB91">
        <v>0</v>
      </c>
      <c r="AC91">
        <v>0</v>
      </c>
      <c r="AD91">
        <f t="shared" si="15"/>
        <v>0.16666666666666666</v>
      </c>
      <c r="AE91" t="s">
        <v>13</v>
      </c>
      <c r="AF91" s="11">
        <v>1</v>
      </c>
    </row>
    <row r="92" spans="17:32" x14ac:dyDescent="0.25">
      <c r="Z92" s="12">
        <v>1</v>
      </c>
      <c r="AA92">
        <v>0</v>
      </c>
      <c r="AB92">
        <v>0</v>
      </c>
      <c r="AC92">
        <v>0</v>
      </c>
      <c r="AD92">
        <f t="shared" si="15"/>
        <v>3</v>
      </c>
      <c r="AE92" t="s">
        <v>40</v>
      </c>
      <c r="AF92" s="11">
        <v>3</v>
      </c>
    </row>
    <row r="93" spans="17:32" ht="15.75" thickBot="1" x14ac:dyDescent="0.3">
      <c r="Z93" s="5">
        <v>0</v>
      </c>
      <c r="AA93" s="6">
        <v>1</v>
      </c>
      <c r="AB93" s="6">
        <v>0</v>
      </c>
      <c r="AC93" s="6">
        <v>0</v>
      </c>
      <c r="AD93" s="6">
        <f t="shared" si="15"/>
        <v>0.16666666666666666</v>
      </c>
      <c r="AE93" s="6" t="s">
        <v>40</v>
      </c>
      <c r="AF93" s="7">
        <v>1</v>
      </c>
    </row>
    <row r="95" spans="17:32" x14ac:dyDescent="0.25">
      <c r="Q95" s="33"/>
      <c r="Y95" s="33"/>
      <c r="Z95" s="33"/>
      <c r="AA95" s="33"/>
      <c r="AB95" s="33"/>
      <c r="AC95" s="33"/>
      <c r="AD95" s="33"/>
      <c r="AE95" s="33"/>
      <c r="AF95" s="33"/>
    </row>
    <row r="108" spans="17:32" x14ac:dyDescent="0.25">
      <c r="Q108" s="33"/>
      <c r="Y108" s="33"/>
      <c r="Z108" s="33"/>
      <c r="AA108" s="33"/>
      <c r="AB108" s="33"/>
      <c r="AC108" s="33"/>
      <c r="AD108" s="33"/>
      <c r="AE108" s="33"/>
      <c r="AF108" s="33"/>
    </row>
    <row r="122" spans="17:32" x14ac:dyDescent="0.25">
      <c r="Q122" s="33"/>
      <c r="Y122" s="33"/>
      <c r="Z122" s="33"/>
      <c r="AA122" s="33"/>
      <c r="AB122" s="33"/>
      <c r="AC122" s="33"/>
      <c r="AD122" s="33"/>
      <c r="AE122" s="33"/>
      <c r="AF122" s="33"/>
    </row>
    <row r="136" spans="17:32" x14ac:dyDescent="0.25">
      <c r="Q136" s="33"/>
      <c r="Y136" s="33"/>
      <c r="Z136" s="33"/>
      <c r="AA136" s="33"/>
      <c r="AB136" s="33"/>
      <c r="AC136" s="33"/>
      <c r="AD136" s="33"/>
      <c r="AE136" s="33"/>
      <c r="AF136" s="33"/>
    </row>
    <row r="151" spans="17:32" x14ac:dyDescent="0.25">
      <c r="Q151" s="33"/>
      <c r="Y151" s="33"/>
      <c r="Z151" s="33"/>
      <c r="AA151" s="33"/>
      <c r="AB151" s="33"/>
      <c r="AC151" s="33"/>
      <c r="AD151" s="33"/>
      <c r="AE151" s="33"/>
      <c r="AF151" s="33"/>
    </row>
    <row r="166" spans="17:32" x14ac:dyDescent="0.25"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</row>
    <row r="182" spans="17:32" x14ac:dyDescent="0.25"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</row>
    <row r="198" spans="17:32" x14ac:dyDescent="0.25"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</row>
    <row r="215" spans="17:32" x14ac:dyDescent="0.25"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</row>
  </sheetData>
  <mergeCells count="29">
    <mergeCell ref="R14:X14"/>
    <mergeCell ref="R27:X27"/>
    <mergeCell ref="R40:X40"/>
    <mergeCell ref="AH56:AK56"/>
    <mergeCell ref="R54:X54"/>
    <mergeCell ref="R68:X68"/>
    <mergeCell ref="AQ23:AT23"/>
    <mergeCell ref="AN41:AQ41"/>
    <mergeCell ref="AT41:AW41"/>
    <mergeCell ref="J58:P58"/>
    <mergeCell ref="AH46:AK46"/>
    <mergeCell ref="B14:H14"/>
    <mergeCell ref="B22:H22"/>
    <mergeCell ref="J14:P14"/>
    <mergeCell ref="J25:P25"/>
    <mergeCell ref="B31:H31"/>
    <mergeCell ref="B40:H40"/>
    <mergeCell ref="J36:P36"/>
    <mergeCell ref="B50:H50"/>
    <mergeCell ref="B60:H60"/>
    <mergeCell ref="B70:H70"/>
    <mergeCell ref="J47:P47"/>
    <mergeCell ref="J70:P70"/>
    <mergeCell ref="Z78:AF78"/>
    <mergeCell ref="Z14:AF14"/>
    <mergeCell ref="Z29:AF29"/>
    <mergeCell ref="AH66:AK66"/>
    <mergeCell ref="Z45:AF45"/>
    <mergeCell ref="Z61:AF6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7EF2D-E9C2-44AB-B2B3-A6C3AE7AD169}">
  <dimension ref="B1:AI75"/>
  <sheetViews>
    <sheetView zoomScale="80" zoomScaleNormal="80" workbookViewId="0">
      <selection activeCell="AE15" sqref="AE15"/>
    </sheetView>
  </sheetViews>
  <sheetFormatPr defaultRowHeight="15" x14ac:dyDescent="0.25"/>
  <cols>
    <col min="7" max="7" width="3.140625" bestFit="1" customWidth="1"/>
    <col min="15" max="15" width="3.42578125" bestFit="1" customWidth="1"/>
  </cols>
  <sheetData>
    <row r="1" spans="2:34" ht="15.75" thickBot="1" x14ac:dyDescent="0.3"/>
    <row r="2" spans="2:34" x14ac:dyDescent="0.25">
      <c r="B2" s="2" t="s">
        <v>0</v>
      </c>
      <c r="C2" s="3" t="s">
        <v>115</v>
      </c>
      <c r="D2" s="3"/>
      <c r="E2" s="4"/>
      <c r="G2" s="21" t="s">
        <v>5</v>
      </c>
      <c r="H2" s="3" t="s">
        <v>14</v>
      </c>
      <c r="I2" s="3"/>
      <c r="J2" s="3"/>
      <c r="K2" s="3"/>
      <c r="L2" s="3"/>
      <c r="M2" s="3"/>
      <c r="N2" s="3"/>
      <c r="O2" s="3"/>
      <c r="P2" s="3"/>
      <c r="Q2" s="3"/>
      <c r="R2" s="4"/>
    </row>
    <row r="3" spans="2:34" x14ac:dyDescent="0.25">
      <c r="B3" s="12" t="s">
        <v>7</v>
      </c>
      <c r="C3" t="s">
        <v>116</v>
      </c>
      <c r="E3" s="11"/>
      <c r="G3" s="12"/>
      <c r="H3" t="s">
        <v>27</v>
      </c>
      <c r="R3" s="11"/>
    </row>
    <row r="4" spans="2:34" x14ac:dyDescent="0.25">
      <c r="B4" s="12"/>
      <c r="C4" t="s">
        <v>117</v>
      </c>
      <c r="E4" s="11"/>
      <c r="G4" s="12"/>
      <c r="H4" t="s">
        <v>15</v>
      </c>
      <c r="R4" s="11"/>
    </row>
    <row r="5" spans="2:34" x14ac:dyDescent="0.25">
      <c r="B5" s="12"/>
      <c r="C5" t="s">
        <v>118</v>
      </c>
      <c r="E5" s="11"/>
      <c r="G5" s="12"/>
      <c r="H5" t="s">
        <v>25</v>
      </c>
      <c r="R5" s="11"/>
    </row>
    <row r="6" spans="2:34" ht="15.75" thickBot="1" x14ac:dyDescent="0.3">
      <c r="B6" s="5"/>
      <c r="C6" s="6" t="s">
        <v>119</v>
      </c>
      <c r="D6" s="6"/>
      <c r="E6" s="7"/>
      <c r="G6" s="5"/>
      <c r="H6" s="6" t="s">
        <v>28</v>
      </c>
      <c r="I6" s="6"/>
      <c r="J6" s="6"/>
      <c r="K6" s="6"/>
      <c r="L6" s="6"/>
      <c r="M6" s="6"/>
      <c r="N6" s="6"/>
      <c r="O6" s="6"/>
      <c r="P6" s="6"/>
      <c r="Q6" s="6"/>
      <c r="R6" s="7"/>
    </row>
    <row r="7" spans="2:34" ht="15.75" thickBot="1" x14ac:dyDescent="0.3"/>
    <row r="8" spans="2:34" x14ac:dyDescent="0.25">
      <c r="G8" s="21" t="s">
        <v>16</v>
      </c>
      <c r="H8" s="3" t="s">
        <v>26</v>
      </c>
      <c r="I8" s="3"/>
      <c r="J8" s="3"/>
      <c r="K8" s="3"/>
      <c r="L8" s="3"/>
      <c r="M8" s="3"/>
      <c r="N8" s="3"/>
      <c r="O8" s="3"/>
      <c r="P8" s="3"/>
      <c r="Q8" s="3"/>
      <c r="R8" s="4"/>
    </row>
    <row r="9" spans="2:34" x14ac:dyDescent="0.25">
      <c r="G9" s="12"/>
      <c r="H9" t="s">
        <v>22</v>
      </c>
      <c r="R9" s="11"/>
    </row>
    <row r="10" spans="2:34" x14ac:dyDescent="0.25">
      <c r="G10" s="12"/>
      <c r="H10" t="s">
        <v>23</v>
      </c>
      <c r="R10" s="11"/>
    </row>
    <row r="11" spans="2:34" ht="15.75" thickBot="1" x14ac:dyDescent="0.3">
      <c r="G11" s="5"/>
      <c r="H11" s="6" t="s">
        <v>45</v>
      </c>
      <c r="I11" s="6"/>
      <c r="J11" s="6"/>
      <c r="K11" s="6"/>
      <c r="L11" s="6"/>
      <c r="M11" s="6"/>
      <c r="N11" s="6"/>
      <c r="O11" s="6"/>
      <c r="P11" s="6"/>
      <c r="Q11" s="6"/>
      <c r="R11" s="7"/>
    </row>
    <row r="13" spans="2:34" ht="15.75" thickBot="1" x14ac:dyDescent="0.3"/>
    <row r="14" spans="2:34" ht="15.75" thickBot="1" x14ac:dyDescent="0.3">
      <c r="B14" s="75" t="s">
        <v>24</v>
      </c>
      <c r="C14" s="76"/>
      <c r="D14" s="76"/>
      <c r="E14" s="76"/>
      <c r="F14" s="76"/>
      <c r="G14" s="76"/>
      <c r="H14" s="77"/>
      <c r="I14" s="33"/>
      <c r="J14" s="63" t="s">
        <v>47</v>
      </c>
      <c r="K14" s="64"/>
      <c r="L14" s="64"/>
      <c r="M14" s="64"/>
      <c r="N14" s="64"/>
      <c r="O14" s="64"/>
      <c r="P14" s="65"/>
      <c r="Q14" s="33"/>
      <c r="AC14" s="63" t="s">
        <v>17</v>
      </c>
      <c r="AD14" s="64"/>
      <c r="AE14" s="64"/>
      <c r="AF14" s="65"/>
      <c r="AH14" t="s">
        <v>178</v>
      </c>
    </row>
    <row r="15" spans="2:34" ht="15.75" thickBot="1" x14ac:dyDescent="0.3">
      <c r="B15" s="2" t="s">
        <v>8</v>
      </c>
      <c r="C15" s="3" t="s">
        <v>9</v>
      </c>
      <c r="D15" s="3" t="s">
        <v>10</v>
      </c>
      <c r="E15" s="3" t="s">
        <v>11</v>
      </c>
      <c r="F15" s="3" t="s">
        <v>12</v>
      </c>
      <c r="G15" s="3"/>
      <c r="H15" s="4"/>
      <c r="J15" s="2" t="s">
        <v>8</v>
      </c>
      <c r="K15" s="3" t="s">
        <v>9</v>
      </c>
      <c r="L15" s="3" t="s">
        <v>10</v>
      </c>
      <c r="M15" s="3" t="s">
        <v>11</v>
      </c>
      <c r="N15" s="3" t="s">
        <v>12</v>
      </c>
      <c r="O15" s="3"/>
      <c r="P15" s="4"/>
      <c r="AC15" s="8" t="s">
        <v>18</v>
      </c>
      <c r="AD15" s="14"/>
      <c r="AE15" s="8" t="s">
        <v>120</v>
      </c>
      <c r="AF15" s="14"/>
    </row>
    <row r="16" spans="2:34" ht="15.75" thickBot="1" x14ac:dyDescent="0.3">
      <c r="B16" s="10">
        <v>0</v>
      </c>
      <c r="C16" s="1">
        <v>2.5</v>
      </c>
      <c r="D16" s="1">
        <v>0</v>
      </c>
      <c r="E16" s="1">
        <v>5.5</v>
      </c>
      <c r="F16" s="39"/>
      <c r="G16" s="39"/>
      <c r="H16" s="11"/>
      <c r="J16" s="10">
        <v>0</v>
      </c>
      <c r="K16" s="1">
        <v>0</v>
      </c>
      <c r="L16" s="1">
        <v>0</v>
      </c>
      <c r="M16" s="1">
        <v>5.5</v>
      </c>
      <c r="P16" s="11"/>
      <c r="AC16" s="9" t="s">
        <v>20</v>
      </c>
      <c r="AD16" s="24" t="s">
        <v>121</v>
      </c>
      <c r="AE16" s="9" t="s">
        <v>37</v>
      </c>
      <c r="AF16" s="9" t="s">
        <v>122</v>
      </c>
    </row>
    <row r="17" spans="2:35" x14ac:dyDescent="0.25">
      <c r="B17" s="12">
        <v>7</v>
      </c>
      <c r="C17" s="39">
        <v>9</v>
      </c>
      <c r="D17" s="39">
        <v>1</v>
      </c>
      <c r="E17" s="39">
        <v>6</v>
      </c>
      <c r="F17" s="40">
        <f>B17*B16+C17*C16+D17*D16+E17*E16</f>
        <v>55.5</v>
      </c>
      <c r="G17" s="39"/>
      <c r="H17" s="11"/>
      <c r="J17" s="12">
        <v>7</v>
      </c>
      <c r="K17">
        <v>9</v>
      </c>
      <c r="L17">
        <v>1</v>
      </c>
      <c r="M17">
        <v>6</v>
      </c>
      <c r="N17" s="13">
        <f>J17*J16+K17*K16+L17*L16+M17*M16</f>
        <v>33</v>
      </c>
      <c r="P17" s="11"/>
    </row>
    <row r="18" spans="2:35" x14ac:dyDescent="0.25">
      <c r="B18" s="12">
        <v>8</v>
      </c>
      <c r="C18" s="39">
        <v>2</v>
      </c>
      <c r="D18" s="39">
        <v>4</v>
      </c>
      <c r="E18" s="39">
        <v>2</v>
      </c>
      <c r="F18" s="39">
        <f>SUMPRODUCT($B$16:$E$16,B18:E18)</f>
        <v>16</v>
      </c>
      <c r="G18" s="39" t="s">
        <v>13</v>
      </c>
      <c r="H18" s="11">
        <v>16</v>
      </c>
      <c r="J18" s="12">
        <v>8</v>
      </c>
      <c r="K18">
        <v>2</v>
      </c>
      <c r="L18">
        <v>4</v>
      </c>
      <c r="M18">
        <v>2</v>
      </c>
      <c r="N18">
        <f>SUMPRODUCT($J$16:$M$16,J18:M18)</f>
        <v>11</v>
      </c>
      <c r="O18" t="s">
        <v>13</v>
      </c>
      <c r="P18" s="11">
        <v>16</v>
      </c>
      <c r="AB18" t="s">
        <v>48</v>
      </c>
      <c r="AG18" t="s">
        <v>49</v>
      </c>
    </row>
    <row r="19" spans="2:35" ht="15.75" thickBot="1" x14ac:dyDescent="0.3">
      <c r="B19" s="12">
        <v>4</v>
      </c>
      <c r="C19" s="39">
        <v>8</v>
      </c>
      <c r="D19" s="39">
        <v>2</v>
      </c>
      <c r="E19" s="39">
        <v>0</v>
      </c>
      <c r="F19" s="39">
        <f>SUMPRODUCT($B$16:$E$16,B19:E19)</f>
        <v>20</v>
      </c>
      <c r="G19" s="39" t="s">
        <v>13</v>
      </c>
      <c r="H19" s="11">
        <v>20</v>
      </c>
      <c r="J19" s="12">
        <v>4</v>
      </c>
      <c r="K19">
        <v>8</v>
      </c>
      <c r="L19">
        <v>2</v>
      </c>
      <c r="M19">
        <v>0</v>
      </c>
      <c r="N19">
        <f t="shared" ref="N19:N25" si="0">SUMPRODUCT($J$16:$M$16,J19:M19)</f>
        <v>0</v>
      </c>
      <c r="O19" t="s">
        <v>13</v>
      </c>
      <c r="P19" s="11">
        <v>20</v>
      </c>
    </row>
    <row r="20" spans="2:35" ht="15.75" thickBot="1" x14ac:dyDescent="0.3">
      <c r="B20" s="12">
        <v>7</v>
      </c>
      <c r="C20" s="39">
        <v>0</v>
      </c>
      <c r="D20" s="39">
        <v>6</v>
      </c>
      <c r="E20" s="39">
        <v>2</v>
      </c>
      <c r="F20" s="39">
        <f>SUMPRODUCT($B$16:$E$16,B20:E20)</f>
        <v>11</v>
      </c>
      <c r="G20" s="39" t="s">
        <v>13</v>
      </c>
      <c r="H20" s="11">
        <v>11</v>
      </c>
      <c r="J20" s="12">
        <v>7</v>
      </c>
      <c r="K20">
        <v>0</v>
      </c>
      <c r="L20">
        <v>6</v>
      </c>
      <c r="M20">
        <v>2</v>
      </c>
      <c r="N20">
        <f t="shared" si="0"/>
        <v>11</v>
      </c>
      <c r="O20" t="s">
        <v>13</v>
      </c>
      <c r="P20" s="11">
        <v>11</v>
      </c>
      <c r="Z20" s="15" t="s">
        <v>29</v>
      </c>
      <c r="AA20" s="16"/>
      <c r="AB20" s="8" t="s">
        <v>123</v>
      </c>
      <c r="AC20" s="14"/>
      <c r="AF20" s="72" t="s">
        <v>30</v>
      </c>
      <c r="AG20" s="74"/>
      <c r="AH20" s="78" t="s">
        <v>36</v>
      </c>
      <c r="AI20" s="79"/>
    </row>
    <row r="21" spans="2:35" ht="15.75" thickBot="1" x14ac:dyDescent="0.3">
      <c r="B21" s="41">
        <v>1</v>
      </c>
      <c r="C21" s="42">
        <v>0</v>
      </c>
      <c r="D21" s="42">
        <v>0</v>
      </c>
      <c r="E21" s="42">
        <v>0</v>
      </c>
      <c r="F21" s="39">
        <f t="shared" ref="F21:F23" si="1">SUMPRODUCT($B$16:$E$16,B21:E21)</f>
        <v>0</v>
      </c>
      <c r="G21" s="42" t="s">
        <v>40</v>
      </c>
      <c r="H21" s="43">
        <v>0</v>
      </c>
      <c r="J21" s="41">
        <v>1</v>
      </c>
      <c r="K21">
        <v>0</v>
      </c>
      <c r="L21">
        <v>0</v>
      </c>
      <c r="M21">
        <v>0</v>
      </c>
      <c r="N21">
        <f t="shared" si="0"/>
        <v>0</v>
      </c>
      <c r="O21" t="s">
        <v>40</v>
      </c>
      <c r="P21" s="43">
        <v>0</v>
      </c>
      <c r="Z21" s="9" t="s">
        <v>20</v>
      </c>
      <c r="AA21" s="9" t="s">
        <v>58</v>
      </c>
      <c r="AB21" s="9" t="s">
        <v>37</v>
      </c>
      <c r="AC21" s="24" t="s">
        <v>122</v>
      </c>
    </row>
    <row r="22" spans="2:35" x14ac:dyDescent="0.25">
      <c r="B22" s="41">
        <v>0</v>
      </c>
      <c r="C22" s="42">
        <v>1</v>
      </c>
      <c r="D22" s="42">
        <v>0</v>
      </c>
      <c r="E22" s="42">
        <v>0</v>
      </c>
      <c r="F22" s="39">
        <f t="shared" si="1"/>
        <v>2.5</v>
      </c>
      <c r="G22" s="42" t="s">
        <v>40</v>
      </c>
      <c r="H22" s="43">
        <v>0</v>
      </c>
      <c r="J22" s="41">
        <v>0</v>
      </c>
      <c r="K22">
        <v>1</v>
      </c>
      <c r="L22">
        <v>0</v>
      </c>
      <c r="M22">
        <v>0</v>
      </c>
      <c r="N22">
        <f t="shared" si="0"/>
        <v>0</v>
      </c>
      <c r="O22" t="s">
        <v>40</v>
      </c>
      <c r="P22" s="43">
        <v>0</v>
      </c>
    </row>
    <row r="23" spans="2:35" x14ac:dyDescent="0.25">
      <c r="B23" s="41">
        <v>0</v>
      </c>
      <c r="C23" s="42">
        <v>0</v>
      </c>
      <c r="D23" s="42">
        <v>1</v>
      </c>
      <c r="E23" s="42">
        <v>0</v>
      </c>
      <c r="F23" s="39">
        <f t="shared" si="1"/>
        <v>0</v>
      </c>
      <c r="G23" s="42" t="s">
        <v>40</v>
      </c>
      <c r="H23" s="43">
        <v>0</v>
      </c>
      <c r="J23" s="12">
        <v>0</v>
      </c>
      <c r="K23">
        <v>0</v>
      </c>
      <c r="L23">
        <v>1</v>
      </c>
      <c r="M23">
        <v>0</v>
      </c>
      <c r="N23">
        <f t="shared" si="0"/>
        <v>0</v>
      </c>
      <c r="O23" t="s">
        <v>40</v>
      </c>
      <c r="P23" s="11">
        <v>0</v>
      </c>
      <c r="Y23" t="s">
        <v>124</v>
      </c>
      <c r="AD23" t="s">
        <v>125</v>
      </c>
    </row>
    <row r="24" spans="2:35" ht="15.75" thickBot="1" x14ac:dyDescent="0.3">
      <c r="B24" s="44">
        <v>0</v>
      </c>
      <c r="C24" s="45">
        <v>0</v>
      </c>
      <c r="D24" s="45">
        <v>0</v>
      </c>
      <c r="E24" s="6">
        <v>1</v>
      </c>
      <c r="F24" s="6">
        <f>SUMPRODUCT($B$16:$E$16,B24:E24)</f>
        <v>5.5</v>
      </c>
      <c r="G24" s="45" t="s">
        <v>40</v>
      </c>
      <c r="H24" s="46">
        <v>0</v>
      </c>
      <c r="J24" s="12">
        <v>0</v>
      </c>
      <c r="K24">
        <v>0</v>
      </c>
      <c r="L24">
        <v>0</v>
      </c>
      <c r="M24">
        <v>1</v>
      </c>
      <c r="N24">
        <f>SUMPRODUCT($J$16:$M$16,J24:M24)</f>
        <v>5.5</v>
      </c>
      <c r="O24" t="s">
        <v>40</v>
      </c>
      <c r="P24" s="11">
        <v>0</v>
      </c>
    </row>
    <row r="25" spans="2:35" ht="15.75" thickBot="1" x14ac:dyDescent="0.3">
      <c r="J25" s="12">
        <v>0</v>
      </c>
      <c r="K25">
        <v>1</v>
      </c>
      <c r="L25">
        <v>0</v>
      </c>
      <c r="M25">
        <v>0</v>
      </c>
      <c r="N25">
        <f t="shared" si="0"/>
        <v>0</v>
      </c>
      <c r="O25" t="s">
        <v>13</v>
      </c>
      <c r="P25" s="11">
        <v>2</v>
      </c>
      <c r="W25" s="15" t="s">
        <v>46</v>
      </c>
      <c r="X25" s="16"/>
      <c r="Y25" s="8" t="s">
        <v>126</v>
      </c>
      <c r="Z25" s="14"/>
      <c r="AC25" s="72" t="s">
        <v>47</v>
      </c>
      <c r="AD25" s="74"/>
      <c r="AE25" s="78" t="s">
        <v>36</v>
      </c>
      <c r="AF25" s="79"/>
    </row>
    <row r="26" spans="2:35" ht="15.75" thickBot="1" x14ac:dyDescent="0.3">
      <c r="B26" s="63" t="s">
        <v>29</v>
      </c>
      <c r="C26" s="64"/>
      <c r="D26" s="64"/>
      <c r="E26" s="64"/>
      <c r="F26" s="64"/>
      <c r="G26" s="64"/>
      <c r="H26" s="65"/>
      <c r="I26" s="33"/>
      <c r="J26" s="5">
        <v>0</v>
      </c>
      <c r="K26" s="6">
        <v>0</v>
      </c>
      <c r="L26" s="6">
        <v>0</v>
      </c>
      <c r="M26" s="6">
        <v>1</v>
      </c>
      <c r="N26" s="6">
        <f>SUMPRODUCT($J$16:$M$16,J26:M26)</f>
        <v>5.5</v>
      </c>
      <c r="O26" s="6" t="s">
        <v>40</v>
      </c>
      <c r="P26" s="7">
        <v>6</v>
      </c>
      <c r="W26" s="24" t="s">
        <v>127</v>
      </c>
      <c r="X26" s="9" t="s">
        <v>58</v>
      </c>
      <c r="Y26" s="9" t="s">
        <v>37</v>
      </c>
      <c r="Z26" s="9" t="s">
        <v>128</v>
      </c>
    </row>
    <row r="27" spans="2:35" ht="15.75" thickBot="1" x14ac:dyDescent="0.3">
      <c r="B27" s="2" t="s">
        <v>8</v>
      </c>
      <c r="C27" s="3" t="s">
        <v>9</v>
      </c>
      <c r="D27" s="3" t="s">
        <v>10</v>
      </c>
      <c r="E27" s="3" t="s">
        <v>11</v>
      </c>
      <c r="F27" s="3" t="s">
        <v>12</v>
      </c>
      <c r="G27" s="3"/>
      <c r="H27" s="4"/>
    </row>
    <row r="28" spans="2:35" ht="15.75" thickBot="1" x14ac:dyDescent="0.3">
      <c r="B28" s="10">
        <v>0</v>
      </c>
      <c r="C28" s="1">
        <v>2</v>
      </c>
      <c r="D28" s="1">
        <v>0</v>
      </c>
      <c r="E28" s="1">
        <v>5.5</v>
      </c>
      <c r="F28" s="39"/>
      <c r="G28" s="39"/>
      <c r="H28" s="11"/>
      <c r="J28" s="63" t="s">
        <v>50</v>
      </c>
      <c r="K28" s="64"/>
      <c r="L28" s="64"/>
      <c r="M28" s="64"/>
      <c r="N28" s="64"/>
      <c r="O28" s="64"/>
      <c r="P28" s="65"/>
      <c r="Q28" s="33"/>
      <c r="V28" t="s">
        <v>75</v>
      </c>
      <c r="AA28" t="s">
        <v>129</v>
      </c>
    </row>
    <row r="29" spans="2:35" ht="15.75" thickBot="1" x14ac:dyDescent="0.3">
      <c r="B29" s="12">
        <v>7</v>
      </c>
      <c r="C29" s="39">
        <v>9</v>
      </c>
      <c r="D29" s="39">
        <v>1</v>
      </c>
      <c r="E29" s="39">
        <v>6</v>
      </c>
      <c r="F29" s="40">
        <f>B29*B28+C29*C28+D29*D28+E29*E28</f>
        <v>51</v>
      </c>
      <c r="G29" s="39"/>
      <c r="H29" s="11"/>
      <c r="J29" s="2" t="s">
        <v>8</v>
      </c>
      <c r="K29" s="3" t="s">
        <v>9</v>
      </c>
      <c r="L29" s="3" t="s">
        <v>10</v>
      </c>
      <c r="M29" s="3" t="s">
        <v>11</v>
      </c>
      <c r="N29" s="3" t="s">
        <v>12</v>
      </c>
      <c r="O29" s="3"/>
      <c r="P29" s="4"/>
    </row>
    <row r="30" spans="2:35" ht="15.75" thickBot="1" x14ac:dyDescent="0.3">
      <c r="B30" s="12">
        <v>8</v>
      </c>
      <c r="C30" s="39">
        <v>2</v>
      </c>
      <c r="D30" s="39">
        <v>4</v>
      </c>
      <c r="E30" s="39">
        <v>2</v>
      </c>
      <c r="F30" s="39">
        <f>SUMPRODUCT($B$28:$E$28,B30:E30)</f>
        <v>15</v>
      </c>
      <c r="G30" s="39" t="s">
        <v>13</v>
      </c>
      <c r="H30" s="11">
        <v>16</v>
      </c>
      <c r="J30" s="10">
        <v>0</v>
      </c>
      <c r="K30" s="1">
        <v>2</v>
      </c>
      <c r="L30" s="1">
        <v>0.16666666666666666</v>
      </c>
      <c r="M30" s="1">
        <v>5</v>
      </c>
      <c r="P30" s="11"/>
      <c r="T30" s="28" t="s">
        <v>50</v>
      </c>
      <c r="U30" s="19"/>
      <c r="V30" s="18" t="s">
        <v>131</v>
      </c>
      <c r="W30" s="19"/>
      <c r="Z30" s="27" t="s">
        <v>51</v>
      </c>
      <c r="AA30" s="26"/>
      <c r="AB30" s="25" t="s">
        <v>133</v>
      </c>
      <c r="AC30" s="26"/>
    </row>
    <row r="31" spans="2:35" ht="15.75" thickBot="1" x14ac:dyDescent="0.3">
      <c r="B31" s="12">
        <v>4</v>
      </c>
      <c r="C31" s="39">
        <v>8</v>
      </c>
      <c r="D31" s="39">
        <v>2</v>
      </c>
      <c r="E31" s="39">
        <v>0</v>
      </c>
      <c r="F31" s="39">
        <f t="shared" ref="F31:F35" si="2">SUMPRODUCT($B$28:$E$28,B31:E31)</f>
        <v>16</v>
      </c>
      <c r="G31" s="39" t="s">
        <v>13</v>
      </c>
      <c r="H31" s="11">
        <v>20</v>
      </c>
      <c r="J31" s="12">
        <v>7</v>
      </c>
      <c r="K31">
        <v>9</v>
      </c>
      <c r="L31">
        <v>1</v>
      </c>
      <c r="M31">
        <v>6</v>
      </c>
      <c r="N31" s="13">
        <f>J31*J30+K31*K30+L31*L30+M31*M30</f>
        <v>48.166666666666671</v>
      </c>
      <c r="P31" s="11"/>
      <c r="T31" s="20" t="s">
        <v>20</v>
      </c>
      <c r="U31" s="20" t="s">
        <v>58</v>
      </c>
      <c r="V31" s="34" t="s">
        <v>130</v>
      </c>
      <c r="W31" s="20" t="s">
        <v>128</v>
      </c>
      <c r="Z31" s="35" t="s">
        <v>73</v>
      </c>
      <c r="AA31" s="17" t="s">
        <v>58</v>
      </c>
      <c r="AB31" s="17" t="s">
        <v>37</v>
      </c>
      <c r="AC31" s="17" t="s">
        <v>132</v>
      </c>
    </row>
    <row r="32" spans="2:35" ht="15.75" thickBot="1" x14ac:dyDescent="0.3">
      <c r="B32" s="12">
        <v>7</v>
      </c>
      <c r="C32" s="39">
        <v>0</v>
      </c>
      <c r="D32" s="39">
        <v>6</v>
      </c>
      <c r="E32" s="39">
        <v>2</v>
      </c>
      <c r="F32" s="39">
        <f t="shared" si="2"/>
        <v>11</v>
      </c>
      <c r="G32" s="39" t="s">
        <v>13</v>
      </c>
      <c r="H32" s="11">
        <v>11</v>
      </c>
      <c r="J32" s="12">
        <v>8</v>
      </c>
      <c r="K32">
        <v>2</v>
      </c>
      <c r="L32">
        <v>4</v>
      </c>
      <c r="M32">
        <v>2</v>
      </c>
      <c r="N32">
        <f t="shared" ref="N32:N40" si="3">SUMPRODUCT($J$30:$M$30,J32:M32)</f>
        <v>14.666666666666668</v>
      </c>
      <c r="O32" t="s">
        <v>13</v>
      </c>
      <c r="P32" s="11">
        <v>16</v>
      </c>
      <c r="T32" s="69" t="s">
        <v>72</v>
      </c>
      <c r="U32" s="70"/>
      <c r="V32" s="70"/>
      <c r="W32" s="71"/>
      <c r="Z32" s="66" t="s">
        <v>74</v>
      </c>
      <c r="AA32" s="67"/>
      <c r="AB32" s="67"/>
      <c r="AC32" s="68"/>
    </row>
    <row r="33" spans="2:20" x14ac:dyDescent="0.25">
      <c r="B33" s="41">
        <v>1</v>
      </c>
      <c r="C33" s="42">
        <v>0</v>
      </c>
      <c r="D33" s="42">
        <v>0</v>
      </c>
      <c r="E33" s="42">
        <v>0</v>
      </c>
      <c r="F33" s="39">
        <f t="shared" si="2"/>
        <v>0</v>
      </c>
      <c r="G33" s="42" t="s">
        <v>40</v>
      </c>
      <c r="H33" s="43">
        <v>0</v>
      </c>
      <c r="J33" s="12">
        <v>4</v>
      </c>
      <c r="K33">
        <v>8</v>
      </c>
      <c r="L33">
        <v>2</v>
      </c>
      <c r="M33">
        <v>0</v>
      </c>
      <c r="N33" s="36">
        <f t="shared" si="3"/>
        <v>16.333333333333332</v>
      </c>
      <c r="O33" t="s">
        <v>13</v>
      </c>
      <c r="P33" s="11">
        <v>20</v>
      </c>
    </row>
    <row r="34" spans="2:20" x14ac:dyDescent="0.25">
      <c r="B34" s="41">
        <v>0</v>
      </c>
      <c r="C34" s="42">
        <v>1</v>
      </c>
      <c r="D34" s="42">
        <v>0</v>
      </c>
      <c r="E34" s="42">
        <v>0</v>
      </c>
      <c r="F34" s="39">
        <f t="shared" si="2"/>
        <v>2</v>
      </c>
      <c r="G34" s="42" t="s">
        <v>40</v>
      </c>
      <c r="H34" s="43">
        <v>0</v>
      </c>
      <c r="J34" s="12">
        <v>7</v>
      </c>
      <c r="K34">
        <v>0</v>
      </c>
      <c r="L34">
        <v>6</v>
      </c>
      <c r="M34">
        <v>2</v>
      </c>
      <c r="N34" s="36">
        <f t="shared" si="3"/>
        <v>11</v>
      </c>
      <c r="O34" t="s">
        <v>13</v>
      </c>
      <c r="P34" s="11">
        <v>11</v>
      </c>
      <c r="T34" t="s">
        <v>134</v>
      </c>
    </row>
    <row r="35" spans="2:20" x14ac:dyDescent="0.25">
      <c r="B35" s="41">
        <v>0</v>
      </c>
      <c r="C35" s="42">
        <v>0</v>
      </c>
      <c r="D35" s="42">
        <v>1</v>
      </c>
      <c r="E35" s="42">
        <v>0</v>
      </c>
      <c r="F35" s="39">
        <f t="shared" si="2"/>
        <v>0</v>
      </c>
      <c r="G35" s="42" t="s">
        <v>40</v>
      </c>
      <c r="H35" s="43">
        <v>0</v>
      </c>
      <c r="I35" s="33"/>
      <c r="J35" s="41">
        <v>1</v>
      </c>
      <c r="K35">
        <v>0</v>
      </c>
      <c r="L35">
        <v>0</v>
      </c>
      <c r="M35">
        <v>0</v>
      </c>
      <c r="N35" s="36">
        <f>SUMPRODUCT($J$30:$M$30,J35:M35)</f>
        <v>0</v>
      </c>
      <c r="O35" t="s">
        <v>40</v>
      </c>
      <c r="P35" s="43">
        <v>0</v>
      </c>
      <c r="T35" t="s">
        <v>135</v>
      </c>
    </row>
    <row r="36" spans="2:20" x14ac:dyDescent="0.25">
      <c r="B36" s="41">
        <v>0</v>
      </c>
      <c r="C36" s="42">
        <v>0</v>
      </c>
      <c r="D36" s="42">
        <v>0</v>
      </c>
      <c r="E36" s="39">
        <v>1</v>
      </c>
      <c r="F36" s="39">
        <f>SUMPRODUCT($B$28:$E$28,B36:E36)</f>
        <v>5.5</v>
      </c>
      <c r="G36" s="42" t="s">
        <v>40</v>
      </c>
      <c r="H36" s="43">
        <v>0</v>
      </c>
      <c r="J36" s="41">
        <v>0</v>
      </c>
      <c r="K36">
        <v>1</v>
      </c>
      <c r="L36">
        <v>0</v>
      </c>
      <c r="M36">
        <v>0</v>
      </c>
      <c r="N36" s="36">
        <f t="shared" si="3"/>
        <v>2</v>
      </c>
      <c r="O36" s="36" t="s">
        <v>40</v>
      </c>
      <c r="P36" s="43">
        <v>0</v>
      </c>
    </row>
    <row r="37" spans="2:20" ht="15.75" thickBot="1" x14ac:dyDescent="0.3">
      <c r="B37" s="5">
        <v>0</v>
      </c>
      <c r="C37" s="6">
        <v>1</v>
      </c>
      <c r="D37" s="6">
        <v>0</v>
      </c>
      <c r="E37" s="6">
        <v>0</v>
      </c>
      <c r="F37" s="6">
        <f>SUMPRODUCT($B$28:$E$28,B37:E37)</f>
        <v>2</v>
      </c>
      <c r="G37" s="6" t="s">
        <v>13</v>
      </c>
      <c r="H37" s="7">
        <v>2</v>
      </c>
      <c r="J37" s="41">
        <v>0</v>
      </c>
      <c r="K37">
        <v>0</v>
      </c>
      <c r="L37">
        <v>1</v>
      </c>
      <c r="M37">
        <v>0</v>
      </c>
      <c r="N37" s="36">
        <f t="shared" si="3"/>
        <v>0.16666666666666666</v>
      </c>
      <c r="O37" s="36" t="s">
        <v>40</v>
      </c>
      <c r="P37" s="43">
        <v>0</v>
      </c>
    </row>
    <row r="38" spans="2:20" ht="15.75" thickBot="1" x14ac:dyDescent="0.3">
      <c r="J38" s="41">
        <v>0</v>
      </c>
      <c r="K38">
        <v>0</v>
      </c>
      <c r="L38">
        <v>0</v>
      </c>
      <c r="M38">
        <v>1</v>
      </c>
      <c r="N38" s="36">
        <f>SUMPRODUCT($J$30:$M$30,J38:M38)</f>
        <v>5</v>
      </c>
      <c r="O38" s="36" t="s">
        <v>40</v>
      </c>
      <c r="P38" s="43">
        <v>0</v>
      </c>
    </row>
    <row r="39" spans="2:20" ht="15.75" thickBot="1" x14ac:dyDescent="0.3">
      <c r="B39" s="72" t="s">
        <v>30</v>
      </c>
      <c r="C39" s="73"/>
      <c r="D39" s="73"/>
      <c r="E39" s="73"/>
      <c r="F39" s="73"/>
      <c r="G39" s="73"/>
      <c r="H39" s="74"/>
      <c r="J39" s="12">
        <v>0</v>
      </c>
      <c r="K39">
        <v>1</v>
      </c>
      <c r="L39">
        <v>0</v>
      </c>
      <c r="M39">
        <v>0</v>
      </c>
      <c r="N39" s="36">
        <f t="shared" si="3"/>
        <v>2</v>
      </c>
      <c r="O39" t="s">
        <v>13</v>
      </c>
      <c r="P39" s="11">
        <v>2</v>
      </c>
      <c r="Q39" s="33"/>
    </row>
    <row r="40" spans="2:20" x14ac:dyDescent="0.25">
      <c r="B40" s="50" t="s">
        <v>8</v>
      </c>
      <c r="C40" s="51" t="s">
        <v>9</v>
      </c>
      <c r="D40" s="51" t="s">
        <v>10</v>
      </c>
      <c r="E40" s="51" t="s">
        <v>11</v>
      </c>
      <c r="F40" s="51" t="s">
        <v>12</v>
      </c>
      <c r="G40" s="51"/>
      <c r="H40" s="52"/>
      <c r="J40" s="12">
        <v>0</v>
      </c>
      <c r="K40">
        <v>0</v>
      </c>
      <c r="L40">
        <v>0</v>
      </c>
      <c r="M40">
        <v>1</v>
      </c>
      <c r="N40" s="36">
        <f t="shared" si="3"/>
        <v>5</v>
      </c>
      <c r="O40" t="s">
        <v>13</v>
      </c>
      <c r="P40" s="11">
        <v>5</v>
      </c>
    </row>
    <row r="41" spans="2:20" ht="15.75" thickBot="1" x14ac:dyDescent="0.3">
      <c r="B41" s="53">
        <v>0</v>
      </c>
      <c r="C41" s="54">
        <v>2.5</v>
      </c>
      <c r="D41" s="54">
        <v>0</v>
      </c>
      <c r="E41" s="54">
        <v>0</v>
      </c>
      <c r="F41" s="55"/>
      <c r="G41" s="55"/>
      <c r="H41" s="56"/>
      <c r="J41" s="5">
        <v>1</v>
      </c>
      <c r="K41" s="6">
        <v>0</v>
      </c>
      <c r="L41" s="6">
        <v>0</v>
      </c>
      <c r="M41" s="6">
        <v>0</v>
      </c>
      <c r="N41" s="6">
        <f>SUMPRODUCT($J$30:$M$30,J41:M41)</f>
        <v>0</v>
      </c>
      <c r="O41" s="6" t="s">
        <v>13</v>
      </c>
      <c r="P41" s="7">
        <v>0</v>
      </c>
    </row>
    <row r="42" spans="2:20" ht="15.75" thickBot="1" x14ac:dyDescent="0.3">
      <c r="B42" s="57">
        <v>7</v>
      </c>
      <c r="C42" s="55">
        <v>9</v>
      </c>
      <c r="D42" s="55">
        <v>1</v>
      </c>
      <c r="E42" s="55">
        <v>6</v>
      </c>
      <c r="F42" s="61">
        <f>B42*B41+C42*C41+D42*D41+E42*E41</f>
        <v>22.5</v>
      </c>
      <c r="G42" s="55"/>
      <c r="H42" s="56"/>
    </row>
    <row r="43" spans="2:20" ht="15.75" thickBot="1" x14ac:dyDescent="0.3">
      <c r="B43" s="57">
        <v>8</v>
      </c>
      <c r="C43" s="55">
        <v>2</v>
      </c>
      <c r="D43" s="55">
        <v>4</v>
      </c>
      <c r="E43" s="55">
        <v>2</v>
      </c>
      <c r="F43" s="55">
        <f>SUMPRODUCT($B$41:$E$41,B43:E43)</f>
        <v>5</v>
      </c>
      <c r="G43" s="55" t="s">
        <v>13</v>
      </c>
      <c r="H43" s="56">
        <v>16</v>
      </c>
      <c r="J43" s="63" t="s">
        <v>51</v>
      </c>
      <c r="K43" s="64"/>
      <c r="L43" s="64"/>
      <c r="M43" s="64"/>
      <c r="N43" s="64"/>
      <c r="O43" s="64"/>
      <c r="P43" s="65"/>
    </row>
    <row r="44" spans="2:20" x14ac:dyDescent="0.25">
      <c r="B44" s="57">
        <v>4</v>
      </c>
      <c r="C44" s="55">
        <v>8</v>
      </c>
      <c r="D44" s="55">
        <v>2</v>
      </c>
      <c r="E44" s="55">
        <v>0</v>
      </c>
      <c r="F44" s="55">
        <f>SUMPRODUCT($B$41:$E$41,B44:E44)</f>
        <v>20</v>
      </c>
      <c r="G44" s="55" t="s">
        <v>13</v>
      </c>
      <c r="H44" s="56">
        <v>20</v>
      </c>
      <c r="I44" s="33"/>
      <c r="J44" s="2" t="s">
        <v>8</v>
      </c>
      <c r="K44" s="3" t="s">
        <v>9</v>
      </c>
      <c r="L44" s="3" t="s">
        <v>10</v>
      </c>
      <c r="M44" s="3" t="s">
        <v>11</v>
      </c>
      <c r="N44" s="3" t="s">
        <v>12</v>
      </c>
      <c r="O44" s="3"/>
      <c r="P44" s="4"/>
      <c r="Q44" s="39"/>
      <c r="R44" s="39"/>
    </row>
    <row r="45" spans="2:20" x14ac:dyDescent="0.25">
      <c r="B45" s="57">
        <v>7</v>
      </c>
      <c r="C45" s="55">
        <v>0</v>
      </c>
      <c r="D45" s="55">
        <v>6</v>
      </c>
      <c r="E45" s="55">
        <v>2</v>
      </c>
      <c r="F45" s="55">
        <f>SUMPRODUCT($B$41:$E$41,B45:E45)</f>
        <v>0</v>
      </c>
      <c r="G45" s="55" t="s">
        <v>13</v>
      </c>
      <c r="H45" s="56">
        <v>11</v>
      </c>
      <c r="J45" s="10">
        <v>1</v>
      </c>
      <c r="K45" s="1">
        <v>2</v>
      </c>
      <c r="L45" s="1">
        <v>0</v>
      </c>
      <c r="M45" s="1">
        <v>2</v>
      </c>
      <c r="P45" s="11"/>
    </row>
    <row r="46" spans="2:20" x14ac:dyDescent="0.25">
      <c r="B46" s="57">
        <v>1</v>
      </c>
      <c r="C46" s="55">
        <v>0</v>
      </c>
      <c r="D46" s="55">
        <v>0</v>
      </c>
      <c r="E46" s="55">
        <v>0</v>
      </c>
      <c r="F46" s="55">
        <f t="shared" ref="F46:F48" si="4">SUMPRODUCT($B$41:$E$41,B46:E46)</f>
        <v>0</v>
      </c>
      <c r="G46" s="55" t="s">
        <v>40</v>
      </c>
      <c r="H46" s="56">
        <v>0</v>
      </c>
      <c r="J46" s="12">
        <v>7</v>
      </c>
      <c r="K46">
        <v>9</v>
      </c>
      <c r="L46">
        <v>1</v>
      </c>
      <c r="M46">
        <v>6</v>
      </c>
      <c r="N46" s="13">
        <f>J46*J45+K46*K45+L46*L45+M46*M45</f>
        <v>37</v>
      </c>
      <c r="P46" s="11"/>
    </row>
    <row r="47" spans="2:20" x14ac:dyDescent="0.25">
      <c r="B47" s="57">
        <v>0</v>
      </c>
      <c r="C47" s="55">
        <v>1</v>
      </c>
      <c r="D47" s="55">
        <v>0</v>
      </c>
      <c r="E47" s="55">
        <v>0</v>
      </c>
      <c r="F47" s="55">
        <f>SUMPRODUCT($B$41:$E$41,B47:E47)</f>
        <v>2.5</v>
      </c>
      <c r="G47" s="55" t="s">
        <v>40</v>
      </c>
      <c r="H47" s="56">
        <v>0</v>
      </c>
      <c r="J47" s="12">
        <v>8</v>
      </c>
      <c r="K47">
        <v>2</v>
      </c>
      <c r="L47">
        <v>4</v>
      </c>
      <c r="M47">
        <v>2</v>
      </c>
      <c r="N47">
        <f>SUMPRODUCT($J$45:$M$45,J47:M47)</f>
        <v>16</v>
      </c>
      <c r="O47" t="s">
        <v>13</v>
      </c>
      <c r="P47" s="11">
        <v>16</v>
      </c>
    </row>
    <row r="48" spans="2:20" x14ac:dyDescent="0.25">
      <c r="B48" s="57">
        <v>0</v>
      </c>
      <c r="C48" s="55">
        <v>0</v>
      </c>
      <c r="D48" s="55">
        <v>1</v>
      </c>
      <c r="E48" s="55">
        <v>0</v>
      </c>
      <c r="F48" s="55">
        <f t="shared" si="4"/>
        <v>0</v>
      </c>
      <c r="G48" s="55" t="s">
        <v>40</v>
      </c>
      <c r="H48" s="56">
        <v>0</v>
      </c>
      <c r="J48" s="12">
        <v>4</v>
      </c>
      <c r="K48">
        <v>8</v>
      </c>
      <c r="L48">
        <v>2</v>
      </c>
      <c r="M48">
        <v>0</v>
      </c>
      <c r="N48">
        <f>SUMPRODUCT($J$45:$M$45,J48:M48)</f>
        <v>20</v>
      </c>
      <c r="O48" t="s">
        <v>13</v>
      </c>
      <c r="P48" s="11">
        <v>20</v>
      </c>
    </row>
    <row r="49" spans="2:16" x14ac:dyDescent="0.25">
      <c r="B49" s="57">
        <v>0</v>
      </c>
      <c r="C49" s="55">
        <v>0</v>
      </c>
      <c r="D49" s="55">
        <v>0</v>
      </c>
      <c r="E49" s="55">
        <v>1</v>
      </c>
      <c r="F49" s="55">
        <f>SUMPRODUCT($B$41:$E$41,B49:E49)</f>
        <v>0</v>
      </c>
      <c r="G49" s="55" t="s">
        <v>40</v>
      </c>
      <c r="H49" s="56">
        <v>0</v>
      </c>
      <c r="J49" s="12">
        <v>7</v>
      </c>
      <c r="K49">
        <v>0</v>
      </c>
      <c r="L49">
        <v>6</v>
      </c>
      <c r="M49">
        <v>2</v>
      </c>
      <c r="N49">
        <f>SUMPRODUCT($J$45:$M$45,J49:M49)</f>
        <v>11</v>
      </c>
      <c r="O49" t="s">
        <v>13</v>
      </c>
      <c r="P49" s="11">
        <v>11</v>
      </c>
    </row>
    <row r="50" spans="2:16" ht="15.75" thickBot="1" x14ac:dyDescent="0.3">
      <c r="B50" s="58">
        <v>0</v>
      </c>
      <c r="C50" s="59">
        <v>1</v>
      </c>
      <c r="D50" s="59">
        <v>0</v>
      </c>
      <c r="E50" s="59">
        <v>0</v>
      </c>
      <c r="F50" s="59">
        <f>SUMPRODUCT($B$41:$E$41,B50:E50)</f>
        <v>2.5</v>
      </c>
      <c r="G50" s="59" t="s">
        <v>40</v>
      </c>
      <c r="H50" s="60">
        <v>3</v>
      </c>
      <c r="J50" s="41">
        <v>1</v>
      </c>
      <c r="K50">
        <v>0</v>
      </c>
      <c r="L50">
        <v>0</v>
      </c>
      <c r="M50">
        <v>0</v>
      </c>
      <c r="N50" s="36">
        <f t="shared" ref="N50:N53" si="5">SUMPRODUCT($J$45:$M$45,J50:M50)</f>
        <v>1</v>
      </c>
      <c r="O50" t="s">
        <v>40</v>
      </c>
      <c r="P50" s="43">
        <v>0</v>
      </c>
    </row>
    <row r="51" spans="2:16" ht="15.75" thickBot="1" x14ac:dyDescent="0.3">
      <c r="J51" s="41">
        <v>0</v>
      </c>
      <c r="K51">
        <v>1</v>
      </c>
      <c r="L51">
        <v>0</v>
      </c>
      <c r="M51">
        <v>0</v>
      </c>
      <c r="N51" s="36">
        <f t="shared" si="5"/>
        <v>2</v>
      </c>
      <c r="O51" s="36" t="s">
        <v>40</v>
      </c>
      <c r="P51" s="43">
        <v>0</v>
      </c>
    </row>
    <row r="52" spans="2:16" ht="15.75" thickBot="1" x14ac:dyDescent="0.3">
      <c r="B52" s="63" t="s">
        <v>46</v>
      </c>
      <c r="C52" s="64"/>
      <c r="D52" s="64"/>
      <c r="E52" s="64"/>
      <c r="F52" s="64"/>
      <c r="G52" s="64"/>
      <c r="H52" s="65"/>
      <c r="J52" s="41">
        <v>0</v>
      </c>
      <c r="K52">
        <v>0</v>
      </c>
      <c r="L52">
        <v>1</v>
      </c>
      <c r="M52">
        <v>0</v>
      </c>
      <c r="N52" s="36">
        <f>SUMPRODUCT($J$45:$M$45,J52:M52)</f>
        <v>0</v>
      </c>
      <c r="O52" s="36" t="s">
        <v>40</v>
      </c>
      <c r="P52" s="43">
        <v>0</v>
      </c>
    </row>
    <row r="53" spans="2:16" x14ac:dyDescent="0.25">
      <c r="B53" s="2" t="s">
        <v>8</v>
      </c>
      <c r="C53" s="3" t="s">
        <v>9</v>
      </c>
      <c r="D53" s="3" t="s">
        <v>10</v>
      </c>
      <c r="E53" s="3" t="s">
        <v>11</v>
      </c>
      <c r="F53" s="3" t="s">
        <v>12</v>
      </c>
      <c r="G53" s="3"/>
      <c r="H53" s="4"/>
      <c r="J53" s="41">
        <v>0</v>
      </c>
      <c r="K53">
        <v>0</v>
      </c>
      <c r="L53">
        <v>0</v>
      </c>
      <c r="M53">
        <v>1</v>
      </c>
      <c r="N53" s="36">
        <f t="shared" si="5"/>
        <v>2</v>
      </c>
      <c r="O53" s="36" t="s">
        <v>40</v>
      </c>
      <c r="P53" s="43">
        <v>0</v>
      </c>
    </row>
    <row r="54" spans="2:16" x14ac:dyDescent="0.25">
      <c r="B54" s="10">
        <v>0.1428571428571429</v>
      </c>
      <c r="C54" s="1">
        <v>2</v>
      </c>
      <c r="D54" s="1">
        <v>0</v>
      </c>
      <c r="E54" s="1">
        <v>5</v>
      </c>
      <c r="H54" s="11"/>
      <c r="I54" s="33"/>
      <c r="J54" s="12">
        <v>0</v>
      </c>
      <c r="K54">
        <v>1</v>
      </c>
      <c r="L54">
        <v>0</v>
      </c>
      <c r="M54">
        <v>0</v>
      </c>
      <c r="N54">
        <f>SUMPRODUCT($J$45:$M$45,J54:M54)</f>
        <v>2</v>
      </c>
      <c r="O54" t="s">
        <v>13</v>
      </c>
      <c r="P54" s="11">
        <v>2</v>
      </c>
    </row>
    <row r="55" spans="2:16" x14ac:dyDescent="0.25">
      <c r="B55" s="12">
        <v>7</v>
      </c>
      <c r="C55">
        <v>9</v>
      </c>
      <c r="D55">
        <v>1</v>
      </c>
      <c r="E55">
        <v>6</v>
      </c>
      <c r="F55" s="13">
        <f>B55*B54+C55*C54+D55*D54+E55*E54</f>
        <v>49</v>
      </c>
      <c r="H55" s="11"/>
      <c r="J55" s="12">
        <v>0</v>
      </c>
      <c r="K55">
        <v>0</v>
      </c>
      <c r="L55">
        <v>0</v>
      </c>
      <c r="M55">
        <v>1</v>
      </c>
      <c r="N55">
        <f>SUMPRODUCT($J$45:$M$45,J55:M55)</f>
        <v>2</v>
      </c>
      <c r="O55" t="s">
        <v>13</v>
      </c>
      <c r="P55" s="11">
        <v>5</v>
      </c>
    </row>
    <row r="56" spans="2:16" ht="15.75" thickBot="1" x14ac:dyDescent="0.3">
      <c r="B56" s="12">
        <v>8</v>
      </c>
      <c r="C56">
        <v>2</v>
      </c>
      <c r="D56">
        <v>4</v>
      </c>
      <c r="E56">
        <v>2</v>
      </c>
      <c r="F56">
        <f>SUMPRODUCT($B$54:$E$54,B56:E56)</f>
        <v>15.142857142857142</v>
      </c>
      <c r="G56" t="s">
        <v>13</v>
      </c>
      <c r="H56" s="11">
        <v>16</v>
      </c>
      <c r="J56" s="5">
        <v>1</v>
      </c>
      <c r="K56" s="6">
        <v>0</v>
      </c>
      <c r="L56" s="6">
        <v>0</v>
      </c>
      <c r="M56" s="6">
        <v>0</v>
      </c>
      <c r="N56" s="6">
        <f>SUMPRODUCT($J$45:$M$45,J56:M56)</f>
        <v>1</v>
      </c>
      <c r="O56" s="6" t="s">
        <v>40</v>
      </c>
      <c r="P56" s="7">
        <v>1</v>
      </c>
    </row>
    <row r="57" spans="2:16" x14ac:dyDescent="0.25">
      <c r="B57" s="12">
        <v>4</v>
      </c>
      <c r="C57">
        <v>8</v>
      </c>
      <c r="D57">
        <v>2</v>
      </c>
      <c r="E57">
        <v>0</v>
      </c>
      <c r="F57">
        <f t="shared" ref="F57:F64" si="6">SUMPRODUCT($B$54:$E$54,B57:E57)</f>
        <v>16.571428571428573</v>
      </c>
      <c r="G57" t="s">
        <v>13</v>
      </c>
      <c r="H57" s="11">
        <v>20</v>
      </c>
    </row>
    <row r="58" spans="2:16" x14ac:dyDescent="0.25">
      <c r="B58" s="12">
        <v>7</v>
      </c>
      <c r="C58">
        <v>0</v>
      </c>
      <c r="D58">
        <v>6</v>
      </c>
      <c r="E58">
        <v>2</v>
      </c>
      <c r="F58">
        <f t="shared" si="6"/>
        <v>11</v>
      </c>
      <c r="G58" t="s">
        <v>13</v>
      </c>
      <c r="H58" s="11">
        <v>11</v>
      </c>
    </row>
    <row r="59" spans="2:16" x14ac:dyDescent="0.25">
      <c r="B59" s="41">
        <v>1</v>
      </c>
      <c r="C59">
        <v>0</v>
      </c>
      <c r="D59">
        <v>0</v>
      </c>
      <c r="E59">
        <v>0</v>
      </c>
      <c r="F59">
        <f t="shared" si="6"/>
        <v>0.1428571428571429</v>
      </c>
      <c r="G59" t="s">
        <v>40</v>
      </c>
      <c r="H59" s="43">
        <v>0</v>
      </c>
    </row>
    <row r="60" spans="2:16" x14ac:dyDescent="0.25">
      <c r="B60" s="41">
        <v>0</v>
      </c>
      <c r="C60">
        <v>1</v>
      </c>
      <c r="D60">
        <v>0</v>
      </c>
      <c r="E60">
        <v>0</v>
      </c>
      <c r="F60">
        <f t="shared" si="6"/>
        <v>2</v>
      </c>
      <c r="G60" t="s">
        <v>40</v>
      </c>
      <c r="H60" s="43">
        <v>0</v>
      </c>
    </row>
    <row r="61" spans="2:16" x14ac:dyDescent="0.25">
      <c r="B61" s="41">
        <v>0</v>
      </c>
      <c r="C61">
        <v>0</v>
      </c>
      <c r="D61">
        <v>1</v>
      </c>
      <c r="E61">
        <v>0</v>
      </c>
      <c r="F61">
        <f t="shared" si="6"/>
        <v>0</v>
      </c>
      <c r="G61" t="s">
        <v>40</v>
      </c>
      <c r="H61" s="43">
        <v>0</v>
      </c>
    </row>
    <row r="62" spans="2:16" x14ac:dyDescent="0.25">
      <c r="B62" s="41">
        <v>0</v>
      </c>
      <c r="C62">
        <v>0</v>
      </c>
      <c r="D62">
        <v>0</v>
      </c>
      <c r="E62">
        <v>1</v>
      </c>
      <c r="F62">
        <f t="shared" si="6"/>
        <v>5</v>
      </c>
      <c r="G62" t="s">
        <v>40</v>
      </c>
      <c r="H62" s="43">
        <v>0</v>
      </c>
    </row>
    <row r="63" spans="2:16" x14ac:dyDescent="0.25">
      <c r="B63" s="12">
        <v>0</v>
      </c>
      <c r="C63">
        <v>1</v>
      </c>
      <c r="D63">
        <v>0</v>
      </c>
      <c r="E63">
        <v>0</v>
      </c>
      <c r="F63">
        <f t="shared" si="6"/>
        <v>2</v>
      </c>
      <c r="G63" t="s">
        <v>13</v>
      </c>
      <c r="H63" s="11">
        <v>2</v>
      </c>
    </row>
    <row r="64" spans="2:16" ht="15.75" thickBot="1" x14ac:dyDescent="0.3">
      <c r="B64" s="5">
        <v>0</v>
      </c>
      <c r="C64" s="6">
        <v>0</v>
      </c>
      <c r="D64" s="6">
        <v>0</v>
      </c>
      <c r="E64" s="6">
        <v>1</v>
      </c>
      <c r="F64" s="6">
        <f t="shared" si="6"/>
        <v>5</v>
      </c>
      <c r="G64" s="6" t="s">
        <v>13</v>
      </c>
      <c r="H64" s="7">
        <v>5</v>
      </c>
      <c r="I64" s="33"/>
      <c r="J64" s="33"/>
      <c r="K64" s="33"/>
      <c r="L64" s="33"/>
      <c r="M64" s="33"/>
      <c r="N64" s="33"/>
      <c r="O64" s="33"/>
    </row>
    <row r="75" spans="9:15" x14ac:dyDescent="0.25">
      <c r="I75" s="33"/>
      <c r="J75" s="33"/>
      <c r="K75" s="33"/>
      <c r="L75" s="33"/>
      <c r="M75" s="33"/>
      <c r="N75" s="33"/>
      <c r="O75" s="33"/>
    </row>
  </sheetData>
  <mergeCells count="14">
    <mergeCell ref="J14:P14"/>
    <mergeCell ref="J28:P28"/>
    <mergeCell ref="B14:H14"/>
    <mergeCell ref="B26:H26"/>
    <mergeCell ref="AH20:AI20"/>
    <mergeCell ref="AF20:AG20"/>
    <mergeCell ref="AE25:AF25"/>
    <mergeCell ref="AC25:AD25"/>
    <mergeCell ref="AC14:AF14"/>
    <mergeCell ref="T32:W32"/>
    <mergeCell ref="Z32:AC32"/>
    <mergeCell ref="J43:P43"/>
    <mergeCell ref="B39:H39"/>
    <mergeCell ref="B52:H5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EEB7B-6D00-4371-841D-47699730993F}">
  <dimension ref="B1:AB73"/>
  <sheetViews>
    <sheetView topLeftCell="A19" zoomScale="85" zoomScaleNormal="85" workbookViewId="0">
      <selection activeCell="X53" sqref="X53"/>
    </sheetView>
  </sheetViews>
  <sheetFormatPr defaultRowHeight="15" x14ac:dyDescent="0.25"/>
  <cols>
    <col min="6" max="6" width="3" bestFit="1" customWidth="1"/>
    <col min="13" max="13" width="3.140625" bestFit="1" customWidth="1"/>
  </cols>
  <sheetData>
    <row r="1" spans="2:26" ht="15.75" thickBot="1" x14ac:dyDescent="0.3"/>
    <row r="2" spans="2:26" x14ac:dyDescent="0.25">
      <c r="B2" s="2" t="s">
        <v>138</v>
      </c>
      <c r="C2" s="3" t="s">
        <v>137</v>
      </c>
      <c r="D2" s="3"/>
      <c r="E2" s="4"/>
      <c r="G2" s="21" t="s">
        <v>5</v>
      </c>
      <c r="H2" s="3" t="s">
        <v>14</v>
      </c>
      <c r="I2" s="3"/>
      <c r="J2" s="3"/>
      <c r="K2" s="3"/>
      <c r="L2" s="3"/>
      <c r="M2" s="3"/>
      <c r="N2" s="3"/>
      <c r="O2" s="3"/>
      <c r="P2" s="3"/>
      <c r="Q2" s="4"/>
    </row>
    <row r="3" spans="2:26" x14ac:dyDescent="0.25">
      <c r="B3" s="12" t="s">
        <v>7</v>
      </c>
      <c r="C3" s="39" t="s">
        <v>139</v>
      </c>
      <c r="D3" s="39"/>
      <c r="E3" s="11"/>
      <c r="G3" s="12"/>
      <c r="H3" s="39" t="s">
        <v>27</v>
      </c>
      <c r="I3" s="39"/>
      <c r="J3" s="39"/>
      <c r="K3" s="39"/>
      <c r="L3" s="39"/>
      <c r="M3" s="39"/>
      <c r="N3" s="39"/>
      <c r="O3" s="39"/>
      <c r="P3" s="39"/>
      <c r="Q3" s="11"/>
    </row>
    <row r="4" spans="2:26" x14ac:dyDescent="0.25">
      <c r="B4" s="12"/>
      <c r="C4" s="39" t="s">
        <v>140</v>
      </c>
      <c r="D4" s="39"/>
      <c r="E4" s="11"/>
      <c r="G4" s="12"/>
      <c r="H4" s="39" t="s">
        <v>15</v>
      </c>
      <c r="I4" s="39"/>
      <c r="J4" s="39"/>
      <c r="K4" s="39"/>
      <c r="L4" s="39"/>
      <c r="M4" s="39"/>
      <c r="N4" s="39"/>
      <c r="O4" s="39"/>
      <c r="P4" s="39"/>
      <c r="Q4" s="11"/>
    </row>
    <row r="5" spans="2:26" x14ac:dyDescent="0.25">
      <c r="B5" s="12"/>
      <c r="C5" s="39" t="s">
        <v>141</v>
      </c>
      <c r="D5" s="39"/>
      <c r="E5" s="11"/>
      <c r="G5" s="12"/>
      <c r="H5" s="39" t="s">
        <v>25</v>
      </c>
      <c r="I5" s="39"/>
      <c r="J5" s="39"/>
      <c r="K5" s="39"/>
      <c r="L5" s="39"/>
      <c r="M5" s="39"/>
      <c r="N5" s="39"/>
      <c r="O5" s="39"/>
      <c r="P5" s="39"/>
      <c r="Q5" s="11"/>
    </row>
    <row r="6" spans="2:26" ht="15.75" thickBot="1" x14ac:dyDescent="0.3">
      <c r="B6" s="5"/>
      <c r="C6" s="6" t="s">
        <v>169</v>
      </c>
      <c r="D6" s="6"/>
      <c r="E6" s="7"/>
      <c r="G6" s="5"/>
      <c r="H6" s="6" t="s">
        <v>28</v>
      </c>
      <c r="I6" s="6"/>
      <c r="J6" s="6"/>
      <c r="K6" s="6"/>
      <c r="L6" s="6"/>
      <c r="M6" s="6"/>
      <c r="N6" s="6"/>
      <c r="O6" s="6"/>
      <c r="P6" s="6"/>
      <c r="Q6" s="7"/>
    </row>
    <row r="7" spans="2:26" ht="15.75" thickBot="1" x14ac:dyDescent="0.3">
      <c r="K7" s="39"/>
      <c r="L7" s="39"/>
      <c r="M7" s="39"/>
    </row>
    <row r="8" spans="2:26" x14ac:dyDescent="0.25">
      <c r="G8" s="21" t="s">
        <v>16</v>
      </c>
      <c r="H8" s="3" t="s">
        <v>26</v>
      </c>
      <c r="I8" s="3"/>
      <c r="J8" s="3"/>
      <c r="K8" s="3"/>
      <c r="L8" s="3"/>
      <c r="M8" s="3"/>
      <c r="N8" s="3"/>
      <c r="O8" s="3"/>
      <c r="P8" s="3"/>
      <c r="Q8" s="4"/>
    </row>
    <row r="9" spans="2:26" x14ac:dyDescent="0.25">
      <c r="G9" s="12"/>
      <c r="H9" s="39" t="s">
        <v>22</v>
      </c>
      <c r="I9" s="39"/>
      <c r="J9" s="39"/>
      <c r="K9" s="39"/>
      <c r="L9" s="39"/>
      <c r="M9" s="39"/>
      <c r="N9" s="39"/>
      <c r="O9" s="39"/>
      <c r="P9" s="39"/>
      <c r="Q9" s="11"/>
    </row>
    <row r="10" spans="2:26" x14ac:dyDescent="0.25">
      <c r="G10" s="12"/>
      <c r="H10" s="39" t="s">
        <v>23</v>
      </c>
      <c r="I10" s="39"/>
      <c r="J10" s="39"/>
      <c r="K10" s="39"/>
      <c r="L10" s="39"/>
      <c r="M10" s="39"/>
      <c r="N10" s="39"/>
      <c r="O10" s="39"/>
      <c r="P10" s="39"/>
      <c r="Q10" s="11"/>
    </row>
    <row r="11" spans="2:26" ht="15.75" thickBot="1" x14ac:dyDescent="0.3">
      <c r="G11" s="5"/>
      <c r="H11" s="6" t="s">
        <v>45</v>
      </c>
      <c r="I11" s="6"/>
      <c r="J11" s="6"/>
      <c r="K11" s="6"/>
      <c r="L11" s="6"/>
      <c r="M11" s="6"/>
      <c r="N11" s="6"/>
      <c r="O11" s="6"/>
      <c r="P11" s="6"/>
      <c r="Q11" s="7"/>
    </row>
    <row r="13" spans="2:26" ht="15.75" thickBot="1" x14ac:dyDescent="0.3">
      <c r="Z13" t="s">
        <v>147</v>
      </c>
    </row>
    <row r="14" spans="2:26" ht="15.75" thickBot="1" x14ac:dyDescent="0.3">
      <c r="B14" s="63" t="s">
        <v>24</v>
      </c>
      <c r="C14" s="64"/>
      <c r="D14" s="64"/>
      <c r="E14" s="64"/>
      <c r="F14" s="64"/>
      <c r="G14" s="65"/>
      <c r="H14" s="33"/>
      <c r="I14" s="63" t="s">
        <v>50</v>
      </c>
      <c r="J14" s="64"/>
      <c r="K14" s="64"/>
      <c r="L14" s="64"/>
      <c r="M14" s="64"/>
      <c r="N14" s="65"/>
      <c r="O14" s="49"/>
      <c r="V14" s="63" t="s">
        <v>17</v>
      </c>
      <c r="W14" s="64"/>
      <c r="X14" s="65"/>
      <c r="Z14" t="s">
        <v>146</v>
      </c>
    </row>
    <row r="15" spans="2:26" ht="15.75" thickBot="1" x14ac:dyDescent="0.3">
      <c r="B15" s="2" t="s">
        <v>8</v>
      </c>
      <c r="C15" s="3" t="s">
        <v>9</v>
      </c>
      <c r="D15" s="37" t="s">
        <v>10</v>
      </c>
      <c r="E15" s="3" t="s">
        <v>12</v>
      </c>
      <c r="F15" s="3"/>
      <c r="G15" s="4"/>
      <c r="I15" s="2" t="s">
        <v>8</v>
      </c>
      <c r="J15" s="3" t="s">
        <v>9</v>
      </c>
      <c r="K15" s="37" t="s">
        <v>10</v>
      </c>
      <c r="L15" s="3" t="s">
        <v>12</v>
      </c>
      <c r="M15" s="3"/>
      <c r="N15" s="4"/>
      <c r="O15" s="39"/>
      <c r="V15" s="15" t="s">
        <v>18</v>
      </c>
      <c r="W15" s="14"/>
      <c r="X15" s="38" t="s">
        <v>142</v>
      </c>
      <c r="Z15" t="s">
        <v>145</v>
      </c>
    </row>
    <row r="16" spans="2:26" ht="15.75" thickBot="1" x14ac:dyDescent="0.3">
      <c r="B16" s="10">
        <v>2.7777777777777777</v>
      </c>
      <c r="C16" s="1">
        <v>1.2222222222222221</v>
      </c>
      <c r="D16" s="1">
        <v>1.1111111111111112</v>
      </c>
      <c r="E16" s="39"/>
      <c r="F16" s="39"/>
      <c r="G16" s="11"/>
      <c r="I16" s="10">
        <v>1.7999999999999996</v>
      </c>
      <c r="J16" s="1">
        <v>0</v>
      </c>
      <c r="K16" s="1">
        <v>3.8000000000000003</v>
      </c>
      <c r="L16" s="39"/>
      <c r="M16" s="39"/>
      <c r="N16" s="11"/>
      <c r="O16" s="39"/>
      <c r="V16" s="9" t="s">
        <v>143</v>
      </c>
      <c r="W16" s="24" t="s">
        <v>144</v>
      </c>
      <c r="X16" s="9" t="s">
        <v>59</v>
      </c>
    </row>
    <row r="17" spans="2:28" x14ac:dyDescent="0.25">
      <c r="B17" s="12">
        <v>3</v>
      </c>
      <c r="C17" s="39">
        <v>4</v>
      </c>
      <c r="D17" s="39">
        <v>3</v>
      </c>
      <c r="E17" s="40">
        <f>B17*B16+C17*C16+D17*D16</f>
        <v>16.555555555555554</v>
      </c>
      <c r="F17" s="39"/>
      <c r="G17" s="11"/>
      <c r="I17" s="12">
        <v>3</v>
      </c>
      <c r="J17" s="39">
        <v>4</v>
      </c>
      <c r="K17" s="39">
        <v>3</v>
      </c>
      <c r="L17" s="40">
        <f>I17*I16+J17*J16+K17*K16</f>
        <v>16.799999999999997</v>
      </c>
      <c r="M17" s="39"/>
      <c r="N17" s="11"/>
      <c r="O17" s="39"/>
      <c r="T17" t="s">
        <v>95</v>
      </c>
      <c r="Z17" t="s">
        <v>96</v>
      </c>
    </row>
    <row r="18" spans="2:28" x14ac:dyDescent="0.25">
      <c r="B18" s="12">
        <v>3</v>
      </c>
      <c r="C18" s="39">
        <v>2</v>
      </c>
      <c r="D18" s="39">
        <v>2</v>
      </c>
      <c r="E18" s="39">
        <f>SUMPRODUCT($B$16:$D$16,B18:D18)</f>
        <v>13</v>
      </c>
      <c r="F18" s="39" t="s">
        <v>40</v>
      </c>
      <c r="G18" s="11">
        <v>13</v>
      </c>
      <c r="I18" s="12">
        <v>3</v>
      </c>
      <c r="J18" s="39">
        <v>2</v>
      </c>
      <c r="K18" s="39">
        <v>2</v>
      </c>
      <c r="L18" s="39">
        <f t="shared" ref="L18:L26" si="0">SUMPRODUCT($I$16:$K$16,I18:K18)</f>
        <v>13</v>
      </c>
      <c r="M18" s="39" t="s">
        <v>40</v>
      </c>
      <c r="N18" s="11">
        <v>13</v>
      </c>
      <c r="O18" s="39"/>
    </row>
    <row r="19" spans="2:28" ht="15.75" thickBot="1" x14ac:dyDescent="0.3">
      <c r="B19" s="12">
        <v>2</v>
      </c>
      <c r="C19" s="39">
        <v>5</v>
      </c>
      <c r="D19" s="39">
        <v>3</v>
      </c>
      <c r="E19" s="39">
        <f>SUMPRODUCT($B$16:$D$16,B19:D19)</f>
        <v>15</v>
      </c>
      <c r="F19" s="39" t="s">
        <v>40</v>
      </c>
      <c r="G19" s="11">
        <v>15</v>
      </c>
      <c r="I19" s="12">
        <v>2</v>
      </c>
      <c r="J19" s="39">
        <v>5</v>
      </c>
      <c r="K19" s="39">
        <v>3</v>
      </c>
      <c r="L19" s="39">
        <f t="shared" si="0"/>
        <v>15</v>
      </c>
      <c r="M19" s="39" t="s">
        <v>40</v>
      </c>
      <c r="N19" s="11">
        <v>15</v>
      </c>
      <c r="O19" s="39"/>
    </row>
    <row r="20" spans="2:28" ht="15.75" thickBot="1" x14ac:dyDescent="0.3">
      <c r="B20" s="12">
        <v>2</v>
      </c>
      <c r="C20" s="39">
        <v>1</v>
      </c>
      <c r="D20" s="39">
        <v>2</v>
      </c>
      <c r="E20" s="39">
        <f>SUMPRODUCT($B$16:$D$16,B20:D20)</f>
        <v>9</v>
      </c>
      <c r="F20" s="39" t="s">
        <v>40</v>
      </c>
      <c r="G20" s="11">
        <v>9</v>
      </c>
      <c r="I20" s="12">
        <v>2</v>
      </c>
      <c r="J20" s="39">
        <v>1</v>
      </c>
      <c r="K20" s="39">
        <v>2</v>
      </c>
      <c r="L20" s="39">
        <f t="shared" si="0"/>
        <v>11.2</v>
      </c>
      <c r="M20" s="39" t="s">
        <v>40</v>
      </c>
      <c r="N20" s="11">
        <v>9</v>
      </c>
      <c r="O20" s="39"/>
      <c r="R20" s="15" t="s">
        <v>29</v>
      </c>
      <c r="S20" s="16"/>
      <c r="T20" s="38" t="s">
        <v>150</v>
      </c>
      <c r="Z20" s="27" t="s">
        <v>30</v>
      </c>
      <c r="AA20" s="26"/>
      <c r="AB20" s="48" t="s">
        <v>154</v>
      </c>
    </row>
    <row r="21" spans="2:28" ht="15.75" thickBot="1" x14ac:dyDescent="0.3">
      <c r="B21" s="41">
        <v>1</v>
      </c>
      <c r="C21" s="42">
        <v>0</v>
      </c>
      <c r="D21" s="42">
        <v>0</v>
      </c>
      <c r="E21" s="39">
        <f t="shared" ref="E21:E23" si="1">SUMPRODUCT($B$16:$D$16,B21:D21)</f>
        <v>2.7777777777777777</v>
      </c>
      <c r="F21" s="42" t="s">
        <v>40</v>
      </c>
      <c r="G21" s="43">
        <v>0</v>
      </c>
      <c r="I21" s="41">
        <v>1</v>
      </c>
      <c r="J21" s="42">
        <v>0</v>
      </c>
      <c r="K21" s="42">
        <v>0</v>
      </c>
      <c r="L21" s="39">
        <f t="shared" si="0"/>
        <v>1.7999999999999996</v>
      </c>
      <c r="M21" s="42" t="s">
        <v>40</v>
      </c>
      <c r="N21" s="43">
        <v>0</v>
      </c>
      <c r="O21" s="42"/>
      <c r="R21" s="9" t="s">
        <v>148</v>
      </c>
      <c r="S21" s="9" t="s">
        <v>100</v>
      </c>
      <c r="T21" s="24" t="s">
        <v>149</v>
      </c>
      <c r="Z21" s="17" t="s">
        <v>151</v>
      </c>
      <c r="AA21" s="17" t="s">
        <v>58</v>
      </c>
      <c r="AB21" s="17" t="s">
        <v>37</v>
      </c>
    </row>
    <row r="22" spans="2:28" ht="15.75" thickBot="1" x14ac:dyDescent="0.3">
      <c r="B22" s="41">
        <v>0</v>
      </c>
      <c r="C22" s="42">
        <v>1</v>
      </c>
      <c r="D22" s="42">
        <v>0</v>
      </c>
      <c r="E22" s="39">
        <f t="shared" si="1"/>
        <v>1.2222222222222221</v>
      </c>
      <c r="F22" s="42" t="s">
        <v>40</v>
      </c>
      <c r="G22" s="43">
        <v>0</v>
      </c>
      <c r="I22" s="41">
        <v>0</v>
      </c>
      <c r="J22" s="42">
        <v>1</v>
      </c>
      <c r="K22" s="42">
        <v>0</v>
      </c>
      <c r="L22" s="39">
        <f t="shared" si="0"/>
        <v>0</v>
      </c>
      <c r="M22" s="42" t="s">
        <v>40</v>
      </c>
      <c r="N22" s="43">
        <v>0</v>
      </c>
      <c r="O22" s="42"/>
      <c r="Z22" s="66" t="s">
        <v>72</v>
      </c>
      <c r="AA22" s="67"/>
      <c r="AB22" s="68"/>
    </row>
    <row r="23" spans="2:28" ht="15.75" thickBot="1" x14ac:dyDescent="0.3">
      <c r="B23" s="44">
        <v>0</v>
      </c>
      <c r="C23" s="45">
        <v>0</v>
      </c>
      <c r="D23" s="45">
        <v>1</v>
      </c>
      <c r="E23" s="6">
        <f t="shared" si="1"/>
        <v>1.1111111111111112</v>
      </c>
      <c r="F23" s="45" t="s">
        <v>40</v>
      </c>
      <c r="G23" s="46">
        <v>0</v>
      </c>
      <c r="I23" s="41">
        <v>0</v>
      </c>
      <c r="J23" s="42">
        <v>0</v>
      </c>
      <c r="K23" s="42">
        <v>1</v>
      </c>
      <c r="L23" s="39">
        <f t="shared" si="0"/>
        <v>3.8000000000000003</v>
      </c>
      <c r="M23" s="42" t="s">
        <v>40</v>
      </c>
      <c r="N23" s="43">
        <v>0</v>
      </c>
      <c r="O23" s="42"/>
      <c r="Q23" t="s">
        <v>66</v>
      </c>
      <c r="U23" t="s">
        <v>67</v>
      </c>
    </row>
    <row r="24" spans="2:28" ht="15.75" thickBot="1" x14ac:dyDescent="0.3">
      <c r="I24" s="12">
        <v>0</v>
      </c>
      <c r="J24" s="39">
        <v>1</v>
      </c>
      <c r="K24" s="39">
        <v>0</v>
      </c>
      <c r="L24" s="39">
        <f t="shared" si="0"/>
        <v>0</v>
      </c>
      <c r="M24" s="39" t="s">
        <v>13</v>
      </c>
      <c r="N24" s="11">
        <v>1</v>
      </c>
      <c r="O24" s="39"/>
      <c r="Z24" t="s">
        <v>155</v>
      </c>
    </row>
    <row r="25" spans="2:28" ht="15.75" thickBot="1" x14ac:dyDescent="0.3">
      <c r="B25" s="63" t="s">
        <v>29</v>
      </c>
      <c r="C25" s="64"/>
      <c r="D25" s="64"/>
      <c r="E25" s="64"/>
      <c r="F25" s="64"/>
      <c r="G25" s="65"/>
      <c r="H25" s="33"/>
      <c r="I25" s="12">
        <v>0</v>
      </c>
      <c r="J25" s="39">
        <v>0</v>
      </c>
      <c r="K25" s="39">
        <v>1</v>
      </c>
      <c r="L25" s="39">
        <f t="shared" si="0"/>
        <v>3.8000000000000003</v>
      </c>
      <c r="M25" s="39" t="s">
        <v>40</v>
      </c>
      <c r="N25" s="11">
        <v>2</v>
      </c>
      <c r="O25" s="39"/>
      <c r="P25" s="27" t="s">
        <v>46</v>
      </c>
      <c r="Q25" s="26"/>
      <c r="R25" s="48" t="s">
        <v>153</v>
      </c>
      <c r="T25" s="15" t="s">
        <v>47</v>
      </c>
      <c r="U25" s="16"/>
      <c r="V25" s="38" t="s">
        <v>152</v>
      </c>
    </row>
    <row r="26" spans="2:28" ht="15.75" thickBot="1" x14ac:dyDescent="0.3">
      <c r="B26" s="2" t="s">
        <v>8</v>
      </c>
      <c r="C26" s="3" t="s">
        <v>9</v>
      </c>
      <c r="D26" s="37" t="s">
        <v>10</v>
      </c>
      <c r="E26" s="3" t="s">
        <v>12</v>
      </c>
      <c r="F26" s="3"/>
      <c r="G26" s="4"/>
      <c r="I26" s="5">
        <v>0</v>
      </c>
      <c r="J26" s="6">
        <v>1</v>
      </c>
      <c r="K26" s="6">
        <v>0</v>
      </c>
      <c r="L26" s="6">
        <f t="shared" si="0"/>
        <v>0</v>
      </c>
      <c r="M26" s="6" t="s">
        <v>13</v>
      </c>
      <c r="N26" s="7">
        <v>0</v>
      </c>
      <c r="O26" s="39"/>
      <c r="P26" s="17" t="s">
        <v>151</v>
      </c>
      <c r="Q26" s="17" t="s">
        <v>100</v>
      </c>
      <c r="R26" s="17" t="s">
        <v>44</v>
      </c>
      <c r="T26" s="9" t="s">
        <v>156</v>
      </c>
      <c r="U26" s="24" t="s">
        <v>157</v>
      </c>
      <c r="V26" s="9" t="s">
        <v>158</v>
      </c>
    </row>
    <row r="27" spans="2:28" ht="15.75" thickBot="1" x14ac:dyDescent="0.3">
      <c r="B27" s="10">
        <v>2.6</v>
      </c>
      <c r="C27" s="1">
        <v>1</v>
      </c>
      <c r="D27" s="1">
        <v>1.6</v>
      </c>
      <c r="E27" s="39"/>
      <c r="F27" s="39"/>
      <c r="G27" s="11"/>
      <c r="P27" s="66" t="s">
        <v>74</v>
      </c>
      <c r="Q27" s="67"/>
      <c r="R27" s="68"/>
    </row>
    <row r="28" spans="2:28" ht="15.75" thickBot="1" x14ac:dyDescent="0.3">
      <c r="B28" s="12">
        <v>3</v>
      </c>
      <c r="C28" s="39">
        <v>4</v>
      </c>
      <c r="D28" s="39">
        <v>3</v>
      </c>
      <c r="E28" s="40">
        <f>B28*B27+C28*C27+D28*D27</f>
        <v>16.600000000000001</v>
      </c>
      <c r="F28" s="39"/>
      <c r="G28" s="11"/>
      <c r="I28" s="63" t="s">
        <v>51</v>
      </c>
      <c r="J28" s="64"/>
      <c r="K28" s="64"/>
      <c r="L28" s="64"/>
      <c r="M28" s="64"/>
      <c r="N28" s="65"/>
      <c r="O28" s="49"/>
      <c r="S28" t="s">
        <v>113</v>
      </c>
      <c r="W28" t="s">
        <v>114</v>
      </c>
    </row>
    <row r="29" spans="2:28" ht="15.75" thickBot="1" x14ac:dyDescent="0.3">
      <c r="B29" s="12">
        <v>3</v>
      </c>
      <c r="C29" s="39">
        <v>2</v>
      </c>
      <c r="D29" s="39">
        <v>2</v>
      </c>
      <c r="E29" s="39">
        <f t="shared" ref="E29:E35" si="2">SUMPRODUCT($B$27:$D$27,B29:D29)</f>
        <v>13</v>
      </c>
      <c r="F29" s="39" t="s">
        <v>40</v>
      </c>
      <c r="G29" s="11">
        <v>13</v>
      </c>
      <c r="I29" s="2" t="s">
        <v>8</v>
      </c>
      <c r="J29" s="3" t="s">
        <v>9</v>
      </c>
      <c r="K29" s="37" t="s">
        <v>10</v>
      </c>
      <c r="L29" s="3" t="s">
        <v>12</v>
      </c>
      <c r="M29" s="3"/>
      <c r="N29" s="4"/>
      <c r="O29" s="39"/>
    </row>
    <row r="30" spans="2:28" ht="15.75" thickBot="1" x14ac:dyDescent="0.3">
      <c r="B30" s="12">
        <v>2</v>
      </c>
      <c r="C30" s="39">
        <v>5</v>
      </c>
      <c r="D30" s="39">
        <v>3</v>
      </c>
      <c r="E30" s="39">
        <f t="shared" si="2"/>
        <v>15</v>
      </c>
      <c r="F30" s="39" t="s">
        <v>40</v>
      </c>
      <c r="G30" s="11">
        <v>15</v>
      </c>
      <c r="I30" s="10">
        <v>2.3333333333333335</v>
      </c>
      <c r="J30" s="1">
        <v>1</v>
      </c>
      <c r="K30" s="1">
        <v>2</v>
      </c>
      <c r="L30" s="39"/>
      <c r="M30" s="39"/>
      <c r="N30" s="11"/>
      <c r="O30" s="39"/>
      <c r="R30" s="15" t="s">
        <v>50</v>
      </c>
      <c r="S30" s="16"/>
      <c r="T30" s="38" t="s">
        <v>162</v>
      </c>
      <c r="V30" s="28" t="s">
        <v>51</v>
      </c>
      <c r="W30" s="19"/>
      <c r="X30" s="47" t="s">
        <v>164</v>
      </c>
    </row>
    <row r="31" spans="2:28" ht="15.75" thickBot="1" x14ac:dyDescent="0.3">
      <c r="B31" s="12">
        <v>2</v>
      </c>
      <c r="C31" s="39">
        <v>1</v>
      </c>
      <c r="D31" s="39">
        <v>2</v>
      </c>
      <c r="E31" s="39">
        <f t="shared" si="2"/>
        <v>9.4</v>
      </c>
      <c r="F31" s="39" t="s">
        <v>40</v>
      </c>
      <c r="G31" s="11">
        <v>9</v>
      </c>
      <c r="I31" s="12">
        <v>3</v>
      </c>
      <c r="J31" s="39">
        <v>4</v>
      </c>
      <c r="K31" s="39">
        <v>3</v>
      </c>
      <c r="L31" s="40">
        <f>I31*I30+J31*J30+K31*K30</f>
        <v>17</v>
      </c>
      <c r="M31" s="39"/>
      <c r="N31" s="11"/>
      <c r="O31" s="39"/>
      <c r="R31" s="9" t="s">
        <v>159</v>
      </c>
      <c r="S31" s="9" t="s">
        <v>160</v>
      </c>
      <c r="T31" s="24" t="s">
        <v>161</v>
      </c>
      <c r="V31" s="20" t="s">
        <v>163</v>
      </c>
      <c r="W31" s="20" t="s">
        <v>100</v>
      </c>
      <c r="X31" s="20" t="s">
        <v>158</v>
      </c>
    </row>
    <row r="32" spans="2:28" ht="15.75" thickBot="1" x14ac:dyDescent="0.3">
      <c r="B32" s="41">
        <v>1</v>
      </c>
      <c r="C32" s="42">
        <v>0</v>
      </c>
      <c r="D32" s="42">
        <v>0</v>
      </c>
      <c r="E32" s="39">
        <f t="shared" si="2"/>
        <v>2.6</v>
      </c>
      <c r="F32" s="42" t="s">
        <v>40</v>
      </c>
      <c r="G32" s="43">
        <v>0</v>
      </c>
      <c r="I32" s="12">
        <v>3</v>
      </c>
      <c r="J32" s="39">
        <v>2</v>
      </c>
      <c r="K32" s="39">
        <v>2</v>
      </c>
      <c r="L32" s="39">
        <f t="shared" ref="L32:L40" si="3">SUMPRODUCT($I$30:$K$30,I32:K32)</f>
        <v>13</v>
      </c>
      <c r="M32" s="39" t="s">
        <v>40</v>
      </c>
      <c r="N32" s="11">
        <v>13</v>
      </c>
      <c r="O32" s="39"/>
      <c r="R32" s="80"/>
      <c r="S32" s="80"/>
      <c r="V32" s="69" t="s">
        <v>79</v>
      </c>
      <c r="W32" s="70"/>
      <c r="X32" s="71"/>
    </row>
    <row r="33" spans="2:24" x14ac:dyDescent="0.25">
      <c r="B33" s="41">
        <v>0</v>
      </c>
      <c r="C33" s="42">
        <v>1</v>
      </c>
      <c r="D33" s="42">
        <v>0</v>
      </c>
      <c r="E33" s="39">
        <f t="shared" si="2"/>
        <v>1</v>
      </c>
      <c r="F33" s="42" t="s">
        <v>40</v>
      </c>
      <c r="G33" s="43">
        <v>0</v>
      </c>
      <c r="I33" s="12">
        <v>2</v>
      </c>
      <c r="J33" s="39">
        <v>5</v>
      </c>
      <c r="K33" s="39">
        <v>3</v>
      </c>
      <c r="L33" s="39">
        <f t="shared" si="3"/>
        <v>15.666666666666668</v>
      </c>
      <c r="M33" s="39" t="s">
        <v>40</v>
      </c>
      <c r="N33" s="11">
        <v>15</v>
      </c>
      <c r="O33" s="39"/>
      <c r="Q33" t="s">
        <v>165</v>
      </c>
      <c r="U33" t="s">
        <v>166</v>
      </c>
    </row>
    <row r="34" spans="2:24" ht="15.75" thickBot="1" x14ac:dyDescent="0.3">
      <c r="B34" s="41">
        <v>0</v>
      </c>
      <c r="C34" s="42">
        <v>0</v>
      </c>
      <c r="D34" s="42">
        <v>1</v>
      </c>
      <c r="E34" s="39">
        <f t="shared" si="2"/>
        <v>1.6</v>
      </c>
      <c r="F34" s="42" t="s">
        <v>40</v>
      </c>
      <c r="G34" s="43">
        <v>0</v>
      </c>
      <c r="H34" s="33"/>
      <c r="I34" s="12">
        <v>2</v>
      </c>
      <c r="J34" s="39">
        <v>1</v>
      </c>
      <c r="K34" s="39">
        <v>2</v>
      </c>
      <c r="L34" s="39">
        <f t="shared" si="3"/>
        <v>9.6666666666666679</v>
      </c>
      <c r="M34" s="39" t="s">
        <v>40</v>
      </c>
      <c r="N34" s="11">
        <v>9</v>
      </c>
      <c r="O34" s="39"/>
    </row>
    <row r="35" spans="2:24" ht="15.75" thickBot="1" x14ac:dyDescent="0.3">
      <c r="B35" s="5">
        <v>0</v>
      </c>
      <c r="C35" s="6">
        <v>1</v>
      </c>
      <c r="D35" s="6">
        <v>0</v>
      </c>
      <c r="E35" s="6">
        <f t="shared" si="2"/>
        <v>1</v>
      </c>
      <c r="F35" s="6" t="s">
        <v>13</v>
      </c>
      <c r="G35" s="7">
        <v>1</v>
      </c>
      <c r="I35" s="41">
        <v>1</v>
      </c>
      <c r="J35" s="42">
        <v>0</v>
      </c>
      <c r="K35" s="42">
        <v>0</v>
      </c>
      <c r="L35" s="39">
        <f t="shared" si="3"/>
        <v>2.3333333333333335</v>
      </c>
      <c r="M35" s="42" t="s">
        <v>40</v>
      </c>
      <c r="N35" s="43">
        <v>0</v>
      </c>
      <c r="O35" s="42"/>
      <c r="P35" s="27" t="s">
        <v>62</v>
      </c>
      <c r="Q35" s="26"/>
      <c r="R35" s="48" t="s">
        <v>168</v>
      </c>
      <c r="T35" s="28" t="s">
        <v>63</v>
      </c>
      <c r="U35" s="19"/>
      <c r="V35" s="47" t="s">
        <v>164</v>
      </c>
      <c r="X35" t="s">
        <v>181</v>
      </c>
    </row>
    <row r="36" spans="2:24" ht="15.75" thickBot="1" x14ac:dyDescent="0.3">
      <c r="I36" s="41">
        <v>0</v>
      </c>
      <c r="J36" s="42">
        <v>1</v>
      </c>
      <c r="K36" s="42">
        <v>0</v>
      </c>
      <c r="L36" s="39">
        <f t="shared" si="3"/>
        <v>1</v>
      </c>
      <c r="M36" s="42" t="s">
        <v>40</v>
      </c>
      <c r="N36" s="43">
        <v>0</v>
      </c>
      <c r="O36" s="42"/>
      <c r="P36" s="48" t="s">
        <v>109</v>
      </c>
      <c r="Q36" s="48" t="s">
        <v>160</v>
      </c>
      <c r="R36" s="48" t="s">
        <v>167</v>
      </c>
      <c r="T36" s="47" t="s">
        <v>179</v>
      </c>
      <c r="U36" s="47" t="s">
        <v>160</v>
      </c>
      <c r="V36" s="47" t="s">
        <v>180</v>
      </c>
      <c r="X36" s="36" t="s">
        <v>182</v>
      </c>
    </row>
    <row r="37" spans="2:24" ht="15.75" thickBot="1" x14ac:dyDescent="0.3">
      <c r="B37" s="63" t="s">
        <v>30</v>
      </c>
      <c r="C37" s="64"/>
      <c r="D37" s="64"/>
      <c r="E37" s="64"/>
      <c r="F37" s="64"/>
      <c r="G37" s="65"/>
      <c r="I37" s="41">
        <v>0</v>
      </c>
      <c r="J37" s="42">
        <v>0</v>
      </c>
      <c r="K37" s="42">
        <v>1</v>
      </c>
      <c r="L37" s="39">
        <f t="shared" si="3"/>
        <v>2</v>
      </c>
      <c r="M37" s="42" t="s">
        <v>40</v>
      </c>
      <c r="N37" s="43">
        <v>0</v>
      </c>
      <c r="O37" s="42"/>
      <c r="P37" s="66" t="s">
        <v>91</v>
      </c>
      <c r="Q37" s="67"/>
      <c r="R37" s="68"/>
      <c r="T37" s="69" t="s">
        <v>107</v>
      </c>
      <c r="U37" s="70"/>
      <c r="V37" s="71"/>
    </row>
    <row r="38" spans="2:24" x14ac:dyDescent="0.25">
      <c r="B38" s="2" t="s">
        <v>8</v>
      </c>
      <c r="C38" s="3" t="s">
        <v>9</v>
      </c>
      <c r="D38" s="37" t="s">
        <v>10</v>
      </c>
      <c r="E38" s="3" t="s">
        <v>12</v>
      </c>
      <c r="F38" s="3"/>
      <c r="G38" s="4"/>
      <c r="I38" s="12">
        <v>0</v>
      </c>
      <c r="J38" s="39">
        <v>1</v>
      </c>
      <c r="K38" s="39">
        <v>0</v>
      </c>
      <c r="L38" s="39">
        <f t="shared" si="3"/>
        <v>1</v>
      </c>
      <c r="M38" s="39" t="s">
        <v>13</v>
      </c>
      <c r="N38" s="11">
        <v>1</v>
      </c>
      <c r="O38" s="39"/>
      <c r="P38" s="39"/>
    </row>
    <row r="39" spans="2:24" x14ac:dyDescent="0.25">
      <c r="B39" s="10">
        <v>3.5</v>
      </c>
      <c r="C39" s="1">
        <v>2</v>
      </c>
      <c r="D39" s="1">
        <v>0</v>
      </c>
      <c r="E39" s="39"/>
      <c r="F39" s="39"/>
      <c r="G39" s="11"/>
      <c r="I39" s="12">
        <v>0</v>
      </c>
      <c r="J39" s="39">
        <v>0</v>
      </c>
      <c r="K39" s="39">
        <v>1</v>
      </c>
      <c r="L39" s="39">
        <f t="shared" si="3"/>
        <v>2</v>
      </c>
      <c r="M39" s="39" t="s">
        <v>40</v>
      </c>
      <c r="N39" s="11">
        <v>2</v>
      </c>
      <c r="O39" s="39"/>
    </row>
    <row r="40" spans="2:24" ht="15.75" thickBot="1" x14ac:dyDescent="0.3">
      <c r="B40" s="12">
        <v>3</v>
      </c>
      <c r="C40" s="39">
        <v>4</v>
      </c>
      <c r="D40" s="39">
        <v>3</v>
      </c>
      <c r="E40" s="40">
        <f>B40*B39+C40*C39+D40*D39</f>
        <v>18.5</v>
      </c>
      <c r="F40" s="39"/>
      <c r="G40" s="11"/>
      <c r="I40" s="5">
        <v>0</v>
      </c>
      <c r="J40" s="6">
        <v>1</v>
      </c>
      <c r="K40" s="6">
        <v>0</v>
      </c>
      <c r="L40" s="6">
        <f t="shared" si="3"/>
        <v>1</v>
      </c>
      <c r="M40" s="6" t="s">
        <v>40</v>
      </c>
      <c r="N40" s="7">
        <v>1</v>
      </c>
      <c r="O40" s="39"/>
    </row>
    <row r="41" spans="2:24" ht="15.75" thickBot="1" x14ac:dyDescent="0.3">
      <c r="B41" s="12">
        <v>3</v>
      </c>
      <c r="C41" s="39">
        <v>2</v>
      </c>
      <c r="D41" s="39">
        <v>2</v>
      </c>
      <c r="E41" s="39">
        <f>SUMPRODUCT($B$39:$D$39,B41:D41)</f>
        <v>14.5</v>
      </c>
      <c r="F41" s="39" t="s">
        <v>40</v>
      </c>
      <c r="G41" s="11">
        <v>13</v>
      </c>
    </row>
    <row r="42" spans="2:24" ht="15.75" thickBot="1" x14ac:dyDescent="0.3">
      <c r="B42" s="12">
        <v>2</v>
      </c>
      <c r="C42" s="39">
        <v>5</v>
      </c>
      <c r="D42" s="39">
        <v>3</v>
      </c>
      <c r="E42" s="39">
        <f t="shared" ref="E42:E46" si="4">SUMPRODUCT($B$39:$D$39,B42:D42)</f>
        <v>17</v>
      </c>
      <c r="F42" s="39" t="s">
        <v>40</v>
      </c>
      <c r="G42" s="11">
        <v>15</v>
      </c>
      <c r="I42" s="63" t="s">
        <v>62</v>
      </c>
      <c r="J42" s="64"/>
      <c r="K42" s="64"/>
      <c r="L42" s="64"/>
      <c r="M42" s="64"/>
      <c r="N42" s="65"/>
      <c r="O42" s="49"/>
    </row>
    <row r="43" spans="2:24" x14ac:dyDescent="0.25">
      <c r="B43" s="12">
        <v>2</v>
      </c>
      <c r="C43" s="39">
        <v>1</v>
      </c>
      <c r="D43" s="39">
        <v>2</v>
      </c>
      <c r="E43" s="39">
        <f t="shared" si="4"/>
        <v>9</v>
      </c>
      <c r="F43" s="39" t="s">
        <v>40</v>
      </c>
      <c r="G43" s="11">
        <v>9</v>
      </c>
      <c r="H43" s="33"/>
      <c r="I43" s="2" t="s">
        <v>8</v>
      </c>
      <c r="J43" s="3" t="s">
        <v>9</v>
      </c>
      <c r="K43" s="37" t="s">
        <v>10</v>
      </c>
      <c r="L43" s="3" t="s">
        <v>12</v>
      </c>
      <c r="M43" s="3"/>
      <c r="N43" s="4"/>
      <c r="O43" s="39"/>
    </row>
    <row r="44" spans="2:24" x14ac:dyDescent="0.25">
      <c r="B44" s="41">
        <v>1</v>
      </c>
      <c r="C44" s="42">
        <v>0</v>
      </c>
      <c r="D44" s="42">
        <v>0</v>
      </c>
      <c r="E44" s="39">
        <f t="shared" si="4"/>
        <v>3.5</v>
      </c>
      <c r="F44" s="42" t="s">
        <v>40</v>
      </c>
      <c r="G44" s="43">
        <v>0</v>
      </c>
      <c r="I44" s="10">
        <v>2.9999999999999996</v>
      </c>
      <c r="J44" s="1">
        <v>0</v>
      </c>
      <c r="K44" s="1">
        <v>3</v>
      </c>
      <c r="L44" s="39"/>
      <c r="M44" s="39"/>
      <c r="N44" s="11"/>
      <c r="O44" s="39"/>
    </row>
    <row r="45" spans="2:24" x14ac:dyDescent="0.25">
      <c r="B45" s="41">
        <v>0</v>
      </c>
      <c r="C45" s="42">
        <v>1</v>
      </c>
      <c r="D45" s="42">
        <v>0</v>
      </c>
      <c r="E45" s="39">
        <f t="shared" si="4"/>
        <v>2</v>
      </c>
      <c r="F45" s="42" t="s">
        <v>40</v>
      </c>
      <c r="G45" s="43">
        <v>0</v>
      </c>
      <c r="I45" s="12">
        <v>3</v>
      </c>
      <c r="J45" s="39">
        <v>4</v>
      </c>
      <c r="K45" s="39">
        <v>3</v>
      </c>
      <c r="L45" s="40">
        <f>I45*I44+J45*J44+K45*K44</f>
        <v>18</v>
      </c>
      <c r="M45" s="39"/>
      <c r="N45" s="11"/>
      <c r="O45" s="39"/>
    </row>
    <row r="46" spans="2:24" x14ac:dyDescent="0.25">
      <c r="B46" s="41">
        <v>0</v>
      </c>
      <c r="C46" s="42">
        <v>0</v>
      </c>
      <c r="D46" s="42">
        <v>1</v>
      </c>
      <c r="E46" s="39">
        <f t="shared" si="4"/>
        <v>0</v>
      </c>
      <c r="F46" s="42" t="s">
        <v>40</v>
      </c>
      <c r="G46" s="43">
        <v>0</v>
      </c>
      <c r="I46" s="12">
        <v>3</v>
      </c>
      <c r="J46" s="39">
        <v>2</v>
      </c>
      <c r="K46" s="39">
        <v>2</v>
      </c>
      <c r="L46" s="39">
        <f>SUMPRODUCT($I$44:$K$44,I46:K46)</f>
        <v>14.999999999999998</v>
      </c>
      <c r="M46" s="39" t="s">
        <v>40</v>
      </c>
      <c r="N46" s="11">
        <v>13</v>
      </c>
      <c r="O46" s="39"/>
    </row>
    <row r="47" spans="2:24" ht="15.75" thickBot="1" x14ac:dyDescent="0.3">
      <c r="B47" s="5">
        <v>0</v>
      </c>
      <c r="C47" s="6">
        <v>1</v>
      </c>
      <c r="D47" s="6">
        <v>0</v>
      </c>
      <c r="E47" s="6">
        <f>SUMPRODUCT($B$39:$D$39,B47:D47)</f>
        <v>2</v>
      </c>
      <c r="F47" s="6" t="s">
        <v>40</v>
      </c>
      <c r="G47" s="7">
        <v>2</v>
      </c>
      <c r="I47" s="12">
        <v>2</v>
      </c>
      <c r="J47" s="39">
        <v>5</v>
      </c>
      <c r="K47" s="39">
        <v>3</v>
      </c>
      <c r="L47" s="39">
        <f t="shared" ref="L47:L53" si="5">SUMPRODUCT($I$44:$K$44,I47:K47)</f>
        <v>15</v>
      </c>
      <c r="M47" s="39" t="s">
        <v>40</v>
      </c>
      <c r="N47" s="11">
        <v>15</v>
      </c>
      <c r="O47" s="39"/>
    </row>
    <row r="48" spans="2:24" ht="15.75" thickBot="1" x14ac:dyDescent="0.3">
      <c r="I48" s="12">
        <v>2</v>
      </c>
      <c r="J48" s="39">
        <v>1</v>
      </c>
      <c r="K48" s="39">
        <v>2</v>
      </c>
      <c r="L48" s="39">
        <f t="shared" si="5"/>
        <v>12</v>
      </c>
      <c r="M48" s="39" t="s">
        <v>40</v>
      </c>
      <c r="N48" s="11">
        <v>9</v>
      </c>
      <c r="O48" s="39"/>
    </row>
    <row r="49" spans="2:15" ht="15.75" thickBot="1" x14ac:dyDescent="0.3">
      <c r="B49" s="63" t="s">
        <v>46</v>
      </c>
      <c r="C49" s="64"/>
      <c r="D49" s="64"/>
      <c r="E49" s="64"/>
      <c r="F49" s="64"/>
      <c r="G49" s="65"/>
      <c r="I49" s="41">
        <v>1</v>
      </c>
      <c r="J49" s="42">
        <v>0</v>
      </c>
      <c r="K49" s="42">
        <v>0</v>
      </c>
      <c r="L49" s="39">
        <f t="shared" si="5"/>
        <v>2.9999999999999996</v>
      </c>
      <c r="M49" s="42" t="s">
        <v>40</v>
      </c>
      <c r="N49" s="43">
        <v>0</v>
      </c>
      <c r="O49" s="42"/>
    </row>
    <row r="50" spans="2:15" x14ac:dyDescent="0.25">
      <c r="B50" s="2" t="s">
        <v>8</v>
      </c>
      <c r="C50" s="3" t="s">
        <v>9</v>
      </c>
      <c r="D50" s="37" t="s">
        <v>10</v>
      </c>
      <c r="E50" s="3" t="s">
        <v>12</v>
      </c>
      <c r="F50" s="3"/>
      <c r="G50" s="4"/>
      <c r="I50" s="41">
        <v>0</v>
      </c>
      <c r="J50" s="42">
        <v>1</v>
      </c>
      <c r="K50" s="42">
        <v>0</v>
      </c>
      <c r="L50" s="39">
        <f>SUMPRODUCT($I$44:$K$44,I50:K50)</f>
        <v>0</v>
      </c>
      <c r="M50" s="42" t="s">
        <v>40</v>
      </c>
      <c r="N50" s="43">
        <v>0</v>
      </c>
      <c r="O50" s="42"/>
    </row>
    <row r="51" spans="2:15" x14ac:dyDescent="0.25">
      <c r="B51" s="10">
        <v>3.5</v>
      </c>
      <c r="C51" s="1">
        <v>1</v>
      </c>
      <c r="D51" s="1">
        <v>1</v>
      </c>
      <c r="E51" s="39"/>
      <c r="F51" s="39"/>
      <c r="G51" s="11"/>
      <c r="I51" s="41">
        <v>0</v>
      </c>
      <c r="J51" s="42">
        <v>0</v>
      </c>
      <c r="K51" s="42">
        <v>1</v>
      </c>
      <c r="L51" s="39">
        <f>SUMPRODUCT($I$44:$K$44,I51:K51)</f>
        <v>3</v>
      </c>
      <c r="M51" s="42" t="s">
        <v>40</v>
      </c>
      <c r="N51" s="43">
        <v>0</v>
      </c>
      <c r="O51" s="42"/>
    </row>
    <row r="52" spans="2:15" x14ac:dyDescent="0.25">
      <c r="B52" s="12">
        <v>3</v>
      </c>
      <c r="C52" s="39">
        <v>4</v>
      </c>
      <c r="D52" s="39">
        <v>3</v>
      </c>
      <c r="E52" s="40">
        <f>B52*B51+C52*C51+D52*D51</f>
        <v>17.5</v>
      </c>
      <c r="F52" s="39"/>
      <c r="G52" s="11"/>
      <c r="I52" s="12">
        <v>0</v>
      </c>
      <c r="J52" s="39">
        <v>1</v>
      </c>
      <c r="K52" s="39">
        <v>0</v>
      </c>
      <c r="L52" s="39">
        <f t="shared" si="5"/>
        <v>0</v>
      </c>
      <c r="M52" s="39" t="s">
        <v>13</v>
      </c>
      <c r="N52" s="11">
        <v>1</v>
      </c>
      <c r="O52" s="39"/>
    </row>
    <row r="53" spans="2:15" x14ac:dyDescent="0.25">
      <c r="B53" s="12">
        <v>3</v>
      </c>
      <c r="C53" s="39">
        <v>2</v>
      </c>
      <c r="D53" s="39">
        <v>2</v>
      </c>
      <c r="E53" s="39">
        <f>SUMPRODUCT($B$51:$D$51,B53:D53)</f>
        <v>14.5</v>
      </c>
      <c r="F53" s="39" t="s">
        <v>40</v>
      </c>
      <c r="G53" s="11">
        <v>13</v>
      </c>
      <c r="I53" s="12">
        <v>0</v>
      </c>
      <c r="J53" s="39">
        <v>0</v>
      </c>
      <c r="K53" s="39">
        <v>1</v>
      </c>
      <c r="L53" s="39">
        <f t="shared" si="5"/>
        <v>3</v>
      </c>
      <c r="M53" s="39" t="s">
        <v>40</v>
      </c>
      <c r="N53" s="11">
        <v>2</v>
      </c>
      <c r="O53" s="39"/>
    </row>
    <row r="54" spans="2:15" x14ac:dyDescent="0.25">
      <c r="B54" s="12">
        <v>2</v>
      </c>
      <c r="C54" s="39">
        <v>5</v>
      </c>
      <c r="D54" s="39">
        <v>3</v>
      </c>
      <c r="E54" s="39">
        <f t="shared" ref="E54:E60" si="6">SUMPRODUCT($B$51:$D$51,B54:D54)</f>
        <v>15</v>
      </c>
      <c r="F54" s="39" t="s">
        <v>40</v>
      </c>
      <c r="G54" s="11">
        <v>15</v>
      </c>
      <c r="I54" s="12">
        <v>0</v>
      </c>
      <c r="J54" s="39">
        <v>1</v>
      </c>
      <c r="K54" s="39">
        <v>0</v>
      </c>
      <c r="L54" s="39">
        <f>SUMPRODUCT($I$44:$K$44,I54:K54)</f>
        <v>0</v>
      </c>
      <c r="M54" s="39" t="s">
        <v>13</v>
      </c>
      <c r="N54" s="11">
        <v>0</v>
      </c>
      <c r="O54" s="39"/>
    </row>
    <row r="55" spans="2:15" ht="15.75" thickBot="1" x14ac:dyDescent="0.3">
      <c r="B55" s="12">
        <v>2</v>
      </c>
      <c r="C55" s="39">
        <v>1</v>
      </c>
      <c r="D55" s="39">
        <v>2</v>
      </c>
      <c r="E55" s="39">
        <f t="shared" si="6"/>
        <v>10</v>
      </c>
      <c r="F55" s="39" t="s">
        <v>40</v>
      </c>
      <c r="G55" s="11">
        <v>9</v>
      </c>
      <c r="I55" s="5">
        <v>0</v>
      </c>
      <c r="J55" s="6">
        <v>0</v>
      </c>
      <c r="K55" s="6">
        <v>1</v>
      </c>
      <c r="L55" s="6">
        <f>SUMPRODUCT($I$44:$K$44,I55:K55)</f>
        <v>3</v>
      </c>
      <c r="M55" s="6" t="s">
        <v>13</v>
      </c>
      <c r="N55" s="7">
        <v>3</v>
      </c>
    </row>
    <row r="56" spans="2:15" ht="15.75" thickBot="1" x14ac:dyDescent="0.3">
      <c r="B56" s="41">
        <v>1</v>
      </c>
      <c r="C56" s="42">
        <v>0</v>
      </c>
      <c r="D56" s="42">
        <v>0</v>
      </c>
      <c r="E56" s="39">
        <f t="shared" si="6"/>
        <v>3.5</v>
      </c>
      <c r="F56" s="42" t="s">
        <v>40</v>
      </c>
      <c r="G56" s="43">
        <v>0</v>
      </c>
    </row>
    <row r="57" spans="2:15" ht="15.75" thickBot="1" x14ac:dyDescent="0.3">
      <c r="B57" s="41">
        <v>0</v>
      </c>
      <c r="C57" s="42">
        <v>1</v>
      </c>
      <c r="D57" s="42">
        <v>0</v>
      </c>
      <c r="E57" s="39">
        <f t="shared" si="6"/>
        <v>1</v>
      </c>
      <c r="F57" s="42" t="s">
        <v>40</v>
      </c>
      <c r="G57" s="43">
        <v>0</v>
      </c>
      <c r="I57" s="63" t="s">
        <v>63</v>
      </c>
      <c r="J57" s="64"/>
      <c r="K57" s="64"/>
      <c r="L57" s="64"/>
      <c r="M57" s="64"/>
      <c r="N57" s="65"/>
    </row>
    <row r="58" spans="2:15" x14ac:dyDescent="0.25">
      <c r="B58" s="41">
        <v>0</v>
      </c>
      <c r="C58" s="42">
        <v>0</v>
      </c>
      <c r="D58" s="42">
        <v>1</v>
      </c>
      <c r="E58" s="39">
        <f t="shared" si="6"/>
        <v>1</v>
      </c>
      <c r="F58" s="42" t="s">
        <v>40</v>
      </c>
      <c r="G58" s="43">
        <v>0</v>
      </c>
      <c r="I58" s="2" t="s">
        <v>8</v>
      </c>
      <c r="J58" s="3" t="s">
        <v>9</v>
      </c>
      <c r="K58" s="37" t="s">
        <v>10</v>
      </c>
      <c r="L58" s="3" t="s">
        <v>12</v>
      </c>
      <c r="M58" s="3"/>
      <c r="N58" s="4"/>
    </row>
    <row r="59" spans="2:15" x14ac:dyDescent="0.25">
      <c r="B59" s="12">
        <v>0</v>
      </c>
      <c r="C59" s="39">
        <v>1</v>
      </c>
      <c r="D59" s="39">
        <v>0</v>
      </c>
      <c r="E59" s="39">
        <f>SUMPRODUCT($B$51:$D$51,B59:D59)</f>
        <v>1</v>
      </c>
      <c r="F59" s="39" t="s">
        <v>13</v>
      </c>
      <c r="G59" s="11">
        <v>1</v>
      </c>
      <c r="I59" s="10">
        <v>1.6666666666666667</v>
      </c>
      <c r="J59" s="1">
        <v>0</v>
      </c>
      <c r="K59" s="1">
        <v>4</v>
      </c>
      <c r="L59" s="39"/>
      <c r="M59" s="39"/>
      <c r="N59" s="11"/>
    </row>
    <row r="60" spans="2:15" ht="15.75" thickBot="1" x14ac:dyDescent="0.3">
      <c r="B60" s="5">
        <v>0</v>
      </c>
      <c r="C60" s="6">
        <v>0</v>
      </c>
      <c r="D60" s="6">
        <v>1</v>
      </c>
      <c r="E60" s="6">
        <f t="shared" si="6"/>
        <v>1</v>
      </c>
      <c r="F60" s="6" t="s">
        <v>13</v>
      </c>
      <c r="G60" s="7">
        <v>1</v>
      </c>
      <c r="I60" s="12">
        <v>3</v>
      </c>
      <c r="J60" s="39">
        <v>4</v>
      </c>
      <c r="K60" s="39">
        <v>3</v>
      </c>
      <c r="L60" s="40">
        <f>I60*I59+J60*J59+K60*K59</f>
        <v>17</v>
      </c>
      <c r="M60" s="39"/>
      <c r="N60" s="11"/>
    </row>
    <row r="61" spans="2:15" ht="15.75" thickBot="1" x14ac:dyDescent="0.3">
      <c r="I61" s="12">
        <v>3</v>
      </c>
      <c r="J61" s="39">
        <v>2</v>
      </c>
      <c r="K61" s="39">
        <v>2</v>
      </c>
      <c r="L61" s="39">
        <f>SUMPRODUCT($I$59:$K$59,I61:K61)</f>
        <v>13</v>
      </c>
      <c r="M61" s="39" t="s">
        <v>40</v>
      </c>
      <c r="N61" s="11">
        <v>13</v>
      </c>
    </row>
    <row r="62" spans="2:15" ht="15.75" thickBot="1" x14ac:dyDescent="0.3">
      <c r="B62" s="63" t="s">
        <v>47</v>
      </c>
      <c r="C62" s="64"/>
      <c r="D62" s="64"/>
      <c r="E62" s="64"/>
      <c r="F62" s="64"/>
      <c r="G62" s="65"/>
      <c r="I62" s="12">
        <v>2</v>
      </c>
      <c r="J62" s="39">
        <v>5</v>
      </c>
      <c r="K62" s="39">
        <v>3</v>
      </c>
      <c r="L62" s="39">
        <f>SUMPRODUCT($I$59:$K$59,I62:K62)</f>
        <v>15.333333333333334</v>
      </c>
      <c r="M62" s="39" t="s">
        <v>40</v>
      </c>
      <c r="N62" s="11">
        <v>15</v>
      </c>
    </row>
    <row r="63" spans="2:15" x14ac:dyDescent="0.25">
      <c r="B63" s="2" t="s">
        <v>8</v>
      </c>
      <c r="C63" s="3" t="s">
        <v>9</v>
      </c>
      <c r="D63" s="37" t="s">
        <v>10</v>
      </c>
      <c r="E63" s="3" t="s">
        <v>12</v>
      </c>
      <c r="F63" s="3"/>
      <c r="G63" s="4"/>
      <c r="I63" s="12">
        <v>2</v>
      </c>
      <c r="J63" s="39">
        <v>1</v>
      </c>
      <c r="K63" s="39">
        <v>2</v>
      </c>
      <c r="L63" s="39">
        <f t="shared" ref="L63:L70" si="7">SUMPRODUCT($I$59:$K$59,I63:K63)</f>
        <v>11.333333333333334</v>
      </c>
      <c r="M63" s="39" t="s">
        <v>40</v>
      </c>
      <c r="N63" s="11">
        <v>9</v>
      </c>
    </row>
    <row r="64" spans="2:15" x14ac:dyDescent="0.25">
      <c r="B64" s="10">
        <v>2.4545454545454546</v>
      </c>
      <c r="C64" s="1">
        <v>0.81818181818181812</v>
      </c>
      <c r="D64" s="1">
        <v>2</v>
      </c>
      <c r="E64" s="39"/>
      <c r="F64" s="39"/>
      <c r="G64" s="11"/>
      <c r="I64" s="41">
        <v>1</v>
      </c>
      <c r="J64" s="42">
        <v>0</v>
      </c>
      <c r="K64" s="42">
        <v>0</v>
      </c>
      <c r="L64" s="39">
        <f t="shared" si="7"/>
        <v>1.6666666666666667</v>
      </c>
      <c r="M64" s="42" t="s">
        <v>40</v>
      </c>
      <c r="N64" s="43">
        <v>0</v>
      </c>
    </row>
    <row r="65" spans="2:14" x14ac:dyDescent="0.25">
      <c r="B65" s="12">
        <v>3</v>
      </c>
      <c r="C65" s="39">
        <v>4</v>
      </c>
      <c r="D65" s="39">
        <v>3</v>
      </c>
      <c r="E65" s="40">
        <f>B65*B64+C65*C64+D65*D64</f>
        <v>16.636363636363637</v>
      </c>
      <c r="F65" s="39"/>
      <c r="G65" s="11"/>
      <c r="I65" s="41">
        <v>0</v>
      </c>
      <c r="J65" s="42">
        <v>1</v>
      </c>
      <c r="K65" s="42">
        <v>0</v>
      </c>
      <c r="L65" s="39">
        <f t="shared" si="7"/>
        <v>0</v>
      </c>
      <c r="M65" s="42" t="s">
        <v>40</v>
      </c>
      <c r="N65" s="43">
        <v>0</v>
      </c>
    </row>
    <row r="66" spans="2:14" x14ac:dyDescent="0.25">
      <c r="B66" s="12">
        <v>3</v>
      </c>
      <c r="C66" s="39">
        <v>2</v>
      </c>
      <c r="D66" s="39">
        <v>2</v>
      </c>
      <c r="E66" s="39">
        <f>SUMPRODUCT($B$64:$D$64,B66:D66)</f>
        <v>13</v>
      </c>
      <c r="F66" s="39" t="s">
        <v>40</v>
      </c>
      <c r="G66" s="11">
        <v>13</v>
      </c>
      <c r="I66" s="41">
        <v>0</v>
      </c>
      <c r="J66" s="42">
        <v>0</v>
      </c>
      <c r="K66" s="42">
        <v>1</v>
      </c>
      <c r="L66" s="39">
        <f t="shared" si="7"/>
        <v>4</v>
      </c>
      <c r="M66" s="42" t="s">
        <v>40</v>
      </c>
      <c r="N66" s="43">
        <v>0</v>
      </c>
    </row>
    <row r="67" spans="2:14" x14ac:dyDescent="0.25">
      <c r="B67" s="12">
        <v>2</v>
      </c>
      <c r="C67" s="39">
        <v>5</v>
      </c>
      <c r="D67" s="39">
        <v>3</v>
      </c>
      <c r="E67" s="39">
        <f>SUMPRODUCT($B$64:$D$64,B67:D67)</f>
        <v>15</v>
      </c>
      <c r="F67" s="39" t="s">
        <v>40</v>
      </c>
      <c r="G67" s="11">
        <v>15</v>
      </c>
      <c r="I67" s="12">
        <v>0</v>
      </c>
      <c r="J67" s="39">
        <v>1</v>
      </c>
      <c r="K67" s="39">
        <v>0</v>
      </c>
      <c r="L67" s="39">
        <f t="shared" si="7"/>
        <v>0</v>
      </c>
      <c r="M67" s="39" t="s">
        <v>13</v>
      </c>
      <c r="N67" s="11">
        <v>1</v>
      </c>
    </row>
    <row r="68" spans="2:14" x14ac:dyDescent="0.25">
      <c r="B68" s="12">
        <v>2</v>
      </c>
      <c r="C68" s="39">
        <v>1</v>
      </c>
      <c r="D68" s="39">
        <v>2</v>
      </c>
      <c r="E68" s="39">
        <f>SUMPRODUCT($B$64:$D$64,B68:D68)</f>
        <v>9.7272727272727266</v>
      </c>
      <c r="F68" s="39" t="s">
        <v>40</v>
      </c>
      <c r="G68" s="11">
        <v>9</v>
      </c>
      <c r="I68" s="12">
        <v>0</v>
      </c>
      <c r="J68" s="39">
        <v>0</v>
      </c>
      <c r="K68" s="39">
        <v>1</v>
      </c>
      <c r="L68" s="39">
        <f t="shared" si="7"/>
        <v>4</v>
      </c>
      <c r="M68" s="39" t="s">
        <v>40</v>
      </c>
      <c r="N68" s="11">
        <v>2</v>
      </c>
    </row>
    <row r="69" spans="2:14" x14ac:dyDescent="0.25">
      <c r="B69" s="41">
        <v>1</v>
      </c>
      <c r="C69" s="42">
        <v>0</v>
      </c>
      <c r="D69" s="42">
        <v>0</v>
      </c>
      <c r="E69" s="39">
        <f t="shared" ref="E69:E72" si="8">SUMPRODUCT($B$64:$D$64,B69:D69)</f>
        <v>2.4545454545454546</v>
      </c>
      <c r="F69" s="42" t="s">
        <v>40</v>
      </c>
      <c r="G69" s="43">
        <v>0</v>
      </c>
      <c r="I69" s="12">
        <v>0</v>
      </c>
      <c r="J69" s="39">
        <v>1</v>
      </c>
      <c r="K69" s="39">
        <v>0</v>
      </c>
      <c r="L69" s="39">
        <f t="shared" si="7"/>
        <v>0</v>
      </c>
      <c r="M69" s="39" t="s">
        <v>13</v>
      </c>
      <c r="N69" s="11">
        <v>0</v>
      </c>
    </row>
    <row r="70" spans="2:14" ht="15.75" thickBot="1" x14ac:dyDescent="0.3">
      <c r="B70" s="41">
        <v>0</v>
      </c>
      <c r="C70" s="42">
        <v>1</v>
      </c>
      <c r="D70" s="42">
        <v>0</v>
      </c>
      <c r="E70" s="39">
        <f t="shared" si="8"/>
        <v>0.81818181818181812</v>
      </c>
      <c r="F70" s="42" t="s">
        <v>40</v>
      </c>
      <c r="G70" s="43">
        <v>0</v>
      </c>
      <c r="I70" s="5">
        <v>0</v>
      </c>
      <c r="J70" s="6">
        <v>0</v>
      </c>
      <c r="K70" s="6">
        <v>1</v>
      </c>
      <c r="L70" s="6">
        <f t="shared" si="7"/>
        <v>4</v>
      </c>
      <c r="M70" s="6" t="s">
        <v>40</v>
      </c>
      <c r="N70" s="7">
        <v>4</v>
      </c>
    </row>
    <row r="71" spans="2:14" x14ac:dyDescent="0.25">
      <c r="B71" s="41">
        <v>0</v>
      </c>
      <c r="C71" s="42">
        <v>0</v>
      </c>
      <c r="D71" s="42">
        <v>1</v>
      </c>
      <c r="E71" s="39">
        <f t="shared" si="8"/>
        <v>2</v>
      </c>
      <c r="F71" s="42" t="s">
        <v>40</v>
      </c>
      <c r="G71" s="43">
        <v>0</v>
      </c>
    </row>
    <row r="72" spans="2:14" x14ac:dyDescent="0.25">
      <c r="B72" s="12">
        <v>0</v>
      </c>
      <c r="C72" s="39">
        <v>1</v>
      </c>
      <c r="D72" s="39">
        <v>0</v>
      </c>
      <c r="E72" s="39">
        <f t="shared" si="8"/>
        <v>0.81818181818181812</v>
      </c>
      <c r="F72" s="39" t="s">
        <v>13</v>
      </c>
      <c r="G72" s="11">
        <v>1</v>
      </c>
    </row>
    <row r="73" spans="2:14" ht="15.75" thickBot="1" x14ac:dyDescent="0.3">
      <c r="B73" s="5">
        <v>0</v>
      </c>
      <c r="C73" s="6">
        <v>0</v>
      </c>
      <c r="D73" s="6">
        <v>1</v>
      </c>
      <c r="E73" s="6">
        <f>SUMPRODUCT($B$64:$D$64,B73:D73)</f>
        <v>2</v>
      </c>
      <c r="F73" s="6" t="s">
        <v>40</v>
      </c>
      <c r="G73" s="7">
        <v>2</v>
      </c>
    </row>
  </sheetData>
  <mergeCells count="16">
    <mergeCell ref="T37:V37"/>
    <mergeCell ref="Z22:AB22"/>
    <mergeCell ref="B62:G62"/>
    <mergeCell ref="I14:N14"/>
    <mergeCell ref="I28:N28"/>
    <mergeCell ref="V32:X32"/>
    <mergeCell ref="I42:N42"/>
    <mergeCell ref="P37:R37"/>
    <mergeCell ref="V14:X14"/>
    <mergeCell ref="B37:G37"/>
    <mergeCell ref="B49:G49"/>
    <mergeCell ref="P27:R27"/>
    <mergeCell ref="B14:G14"/>
    <mergeCell ref="B25:G25"/>
    <mergeCell ref="R32:S32"/>
    <mergeCell ref="I57:N5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B27B1-E376-49D3-B24D-F8151717EFB1}">
  <dimension ref="B1:Q22"/>
  <sheetViews>
    <sheetView tabSelected="1" zoomScale="85" zoomScaleNormal="85" workbookViewId="0">
      <selection activeCell="K26" sqref="K26"/>
    </sheetView>
  </sheetViews>
  <sheetFormatPr defaultRowHeight="15" x14ac:dyDescent="0.25"/>
  <sheetData>
    <row r="1" spans="2:17" ht="15.75" thickBot="1" x14ac:dyDescent="0.3"/>
    <row r="2" spans="2:17" x14ac:dyDescent="0.25">
      <c r="B2" s="2" t="s">
        <v>138</v>
      </c>
      <c r="C2" s="3" t="s">
        <v>170</v>
      </c>
      <c r="D2" s="3"/>
      <c r="E2" s="4"/>
      <c r="G2" s="21" t="s">
        <v>5</v>
      </c>
      <c r="H2" s="3" t="s">
        <v>14</v>
      </c>
      <c r="I2" s="3"/>
      <c r="J2" s="3"/>
      <c r="K2" s="3"/>
      <c r="L2" s="3"/>
      <c r="M2" s="3"/>
      <c r="N2" s="3"/>
      <c r="O2" s="3"/>
      <c r="P2" s="3"/>
      <c r="Q2" s="4"/>
    </row>
    <row r="3" spans="2:17" x14ac:dyDescent="0.25">
      <c r="B3" s="12" t="s">
        <v>7</v>
      </c>
      <c r="C3" s="39" t="s">
        <v>171</v>
      </c>
      <c r="D3" s="39"/>
      <c r="E3" s="11"/>
      <c r="G3" s="12"/>
      <c r="H3" s="39" t="s">
        <v>27</v>
      </c>
      <c r="I3" s="39"/>
      <c r="J3" s="39"/>
      <c r="K3" s="39"/>
      <c r="L3" s="39"/>
      <c r="M3" s="39"/>
      <c r="N3" s="39"/>
      <c r="O3" s="39"/>
      <c r="P3" s="39"/>
      <c r="Q3" s="11"/>
    </row>
    <row r="4" spans="2:17" x14ac:dyDescent="0.25">
      <c r="B4" s="12"/>
      <c r="C4" s="39" t="s">
        <v>172</v>
      </c>
      <c r="D4" s="39"/>
      <c r="E4" s="11"/>
      <c r="G4" s="12"/>
      <c r="H4" s="39" t="s">
        <v>15</v>
      </c>
      <c r="I4" s="39"/>
      <c r="J4" s="39"/>
      <c r="K4" s="39"/>
      <c r="L4" s="39"/>
      <c r="M4" s="39"/>
      <c r="N4" s="39"/>
      <c r="O4" s="39"/>
      <c r="P4" s="39"/>
      <c r="Q4" s="11"/>
    </row>
    <row r="5" spans="2:17" x14ac:dyDescent="0.25">
      <c r="B5" s="12"/>
      <c r="C5" s="42" t="s">
        <v>173</v>
      </c>
      <c r="D5" s="39"/>
      <c r="E5" s="11"/>
      <c r="G5" s="12"/>
      <c r="H5" s="39" t="s">
        <v>25</v>
      </c>
      <c r="I5" s="39"/>
      <c r="J5" s="39"/>
      <c r="K5" s="39"/>
      <c r="L5" s="39"/>
      <c r="M5" s="39"/>
      <c r="N5" s="39"/>
      <c r="O5" s="39"/>
      <c r="P5" s="39"/>
      <c r="Q5" s="11"/>
    </row>
    <row r="6" spans="2:17" ht="15.75" thickBot="1" x14ac:dyDescent="0.3">
      <c r="B6" s="5"/>
      <c r="C6" s="6"/>
      <c r="D6" s="6"/>
      <c r="E6" s="7"/>
      <c r="G6" s="5"/>
      <c r="H6" s="6" t="s">
        <v>28</v>
      </c>
      <c r="I6" s="6"/>
      <c r="J6" s="6"/>
      <c r="K6" s="6"/>
      <c r="L6" s="6"/>
      <c r="M6" s="6"/>
      <c r="N6" s="6"/>
      <c r="O6" s="6"/>
      <c r="P6" s="6"/>
      <c r="Q6" s="7"/>
    </row>
    <row r="7" spans="2:17" ht="15.75" thickBot="1" x14ac:dyDescent="0.3">
      <c r="J7" s="39"/>
    </row>
    <row r="8" spans="2:17" x14ac:dyDescent="0.25">
      <c r="G8" s="21" t="s">
        <v>16</v>
      </c>
      <c r="H8" s="3" t="s">
        <v>26</v>
      </c>
      <c r="I8" s="3"/>
      <c r="J8" s="3"/>
      <c r="K8" s="3"/>
      <c r="L8" s="3"/>
      <c r="M8" s="3"/>
      <c r="N8" s="3"/>
      <c r="O8" s="3"/>
      <c r="P8" s="3"/>
      <c r="Q8" s="4"/>
    </row>
    <row r="9" spans="2:17" x14ac:dyDescent="0.25">
      <c r="G9" s="12"/>
      <c r="H9" s="39" t="s">
        <v>22</v>
      </c>
      <c r="I9" s="39"/>
      <c r="J9" s="39"/>
      <c r="K9" s="39"/>
      <c r="L9" s="39"/>
      <c r="M9" s="39"/>
      <c r="N9" s="39"/>
      <c r="O9" s="39"/>
      <c r="P9" s="39"/>
      <c r="Q9" s="11"/>
    </row>
    <row r="10" spans="2:17" x14ac:dyDescent="0.25">
      <c r="G10" s="12"/>
      <c r="H10" s="39" t="s">
        <v>23</v>
      </c>
      <c r="I10" s="39"/>
      <c r="J10" s="39"/>
      <c r="K10" s="39"/>
      <c r="L10" s="39"/>
      <c r="M10" s="39"/>
      <c r="N10" s="39"/>
      <c r="O10" s="39"/>
      <c r="P10" s="39"/>
      <c r="Q10" s="11"/>
    </row>
    <row r="11" spans="2:17" ht="15.75" thickBot="1" x14ac:dyDescent="0.3">
      <c r="G11" s="5"/>
      <c r="H11" s="6" t="s">
        <v>45</v>
      </c>
      <c r="I11" s="6"/>
      <c r="J11" s="6"/>
      <c r="K11" s="6"/>
      <c r="L11" s="6"/>
      <c r="M11" s="6"/>
      <c r="N11" s="6"/>
      <c r="O11" s="6"/>
      <c r="P11" s="6"/>
      <c r="Q11" s="7"/>
    </row>
    <row r="13" spans="2:17" ht="15.75" thickBot="1" x14ac:dyDescent="0.3"/>
    <row r="14" spans="2:17" ht="15.75" thickBot="1" x14ac:dyDescent="0.3">
      <c r="B14" s="63" t="s">
        <v>24</v>
      </c>
      <c r="C14" s="64"/>
      <c r="D14" s="64"/>
      <c r="E14" s="64"/>
      <c r="F14" s="64"/>
      <c r="G14" s="65"/>
      <c r="H14" s="33"/>
      <c r="J14" s="81" t="s">
        <v>17</v>
      </c>
      <c r="K14" s="82"/>
      <c r="L14" s="83"/>
    </row>
    <row r="15" spans="2:17" ht="15.75" thickBot="1" x14ac:dyDescent="0.3">
      <c r="B15" s="2" t="s">
        <v>8</v>
      </c>
      <c r="C15" s="3" t="s">
        <v>9</v>
      </c>
      <c r="D15" s="37" t="s">
        <v>10</v>
      </c>
      <c r="E15" s="3" t="s">
        <v>12</v>
      </c>
      <c r="F15" s="3"/>
      <c r="G15" s="4"/>
      <c r="J15" s="28" t="s">
        <v>18</v>
      </c>
      <c r="K15" s="19"/>
      <c r="L15" s="47" t="s">
        <v>174</v>
      </c>
    </row>
    <row r="16" spans="2:17" ht="15.75" thickBot="1" x14ac:dyDescent="0.3">
      <c r="B16" s="10">
        <v>2.0000000000000004</v>
      </c>
      <c r="C16" s="1">
        <v>2.4999999999999996</v>
      </c>
      <c r="D16" s="1">
        <v>0</v>
      </c>
      <c r="E16" s="39"/>
      <c r="F16" s="39"/>
      <c r="G16" s="11"/>
      <c r="J16" s="20" t="s">
        <v>92</v>
      </c>
      <c r="K16" s="20" t="s">
        <v>121</v>
      </c>
      <c r="L16" s="20" t="s">
        <v>37</v>
      </c>
    </row>
    <row r="17" spans="2:12" ht="15.75" thickBot="1" x14ac:dyDescent="0.3">
      <c r="B17" s="12">
        <v>2</v>
      </c>
      <c r="C17" s="39">
        <v>3</v>
      </c>
      <c r="D17" s="39">
        <v>5</v>
      </c>
      <c r="E17" s="40">
        <f>B17*B16+C17*C16+D17*D16</f>
        <v>11.5</v>
      </c>
      <c r="F17" s="39"/>
      <c r="G17" s="11"/>
      <c r="J17" s="69" t="s">
        <v>72</v>
      </c>
      <c r="K17" s="70"/>
      <c r="L17" s="71"/>
    </row>
    <row r="18" spans="2:12" x14ac:dyDescent="0.25">
      <c r="B18" s="12">
        <v>1</v>
      </c>
      <c r="C18" s="39">
        <v>2</v>
      </c>
      <c r="D18" s="39">
        <v>3</v>
      </c>
      <c r="E18" s="39">
        <f>SUMPRODUCT($B$16:$D$16,B18:D18)</f>
        <v>7</v>
      </c>
      <c r="F18" s="39" t="s">
        <v>40</v>
      </c>
      <c r="G18" s="11">
        <v>7</v>
      </c>
    </row>
    <row r="19" spans="2:12" x14ac:dyDescent="0.25">
      <c r="B19" s="12">
        <v>3</v>
      </c>
      <c r="C19" s="39">
        <v>2</v>
      </c>
      <c r="D19" s="39">
        <v>3</v>
      </c>
      <c r="E19" s="39">
        <f>SUMPRODUCT($B$16:$D$16,B19:D19)</f>
        <v>11</v>
      </c>
      <c r="F19" s="39" t="s">
        <v>40</v>
      </c>
      <c r="G19" s="11">
        <v>11</v>
      </c>
      <c r="J19" t="s">
        <v>177</v>
      </c>
    </row>
    <row r="20" spans="2:12" x14ac:dyDescent="0.25">
      <c r="B20" s="12">
        <v>1</v>
      </c>
      <c r="C20" s="42">
        <v>0</v>
      </c>
      <c r="D20" s="42">
        <v>0</v>
      </c>
      <c r="E20" s="39">
        <f>SUMPRODUCT($B$16:$D$16,B20:D20)</f>
        <v>2.0000000000000004</v>
      </c>
      <c r="F20" s="39" t="s">
        <v>40</v>
      </c>
      <c r="G20" s="11">
        <v>0</v>
      </c>
      <c r="J20" t="s">
        <v>175</v>
      </c>
    </row>
    <row r="21" spans="2:12" x14ac:dyDescent="0.25">
      <c r="B21" s="41">
        <v>0</v>
      </c>
      <c r="C21" s="42">
        <v>1</v>
      </c>
      <c r="D21" s="42">
        <v>0</v>
      </c>
      <c r="E21" s="39">
        <f>SUMPRODUCT($B$16:$D$16,B21:D21)</f>
        <v>2.4999999999999996</v>
      </c>
      <c r="F21" s="42" t="s">
        <v>40</v>
      </c>
      <c r="G21" s="43">
        <v>0</v>
      </c>
      <c r="J21" t="s">
        <v>176</v>
      </c>
    </row>
    <row r="22" spans="2:12" ht="15.75" thickBot="1" x14ac:dyDescent="0.3">
      <c r="B22" s="44">
        <v>0</v>
      </c>
      <c r="C22" s="45">
        <v>0</v>
      </c>
      <c r="D22" s="45">
        <v>1</v>
      </c>
      <c r="E22" s="6">
        <f>SUMPRODUCT($B$16:$D$16,B22:D22)</f>
        <v>0</v>
      </c>
      <c r="F22" s="45" t="s">
        <v>40</v>
      </c>
      <c r="G22" s="46">
        <v>0</v>
      </c>
    </row>
  </sheetData>
  <mergeCells count="3">
    <mergeCell ref="J17:L17"/>
    <mergeCell ref="B14:G14"/>
    <mergeCell ref="J14:L1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Problema_1</vt:lpstr>
      <vt:lpstr>Problema_2</vt:lpstr>
      <vt:lpstr>Problema_3</vt:lpstr>
      <vt:lpstr>Problema_4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Rodrigues da Silva</dc:creator>
  <cp:lastModifiedBy>Gustavo Rodrigues</cp:lastModifiedBy>
  <dcterms:created xsi:type="dcterms:W3CDTF">2024-09-26T22:21:18Z</dcterms:created>
  <dcterms:modified xsi:type="dcterms:W3CDTF">2024-10-05T22:53:07Z</dcterms:modified>
</cp:coreProperties>
</file>