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sta\repositorios\ppgmne_mnum7077\lista_1\"/>
    </mc:Choice>
  </mc:AlternateContent>
  <xr:revisionPtr revIDLastSave="0" documentId="13_ncr:1_{8881F093-3668-4E07-845B-C69E0AFA267F}" xr6:coauthVersionLast="47" xr6:coauthVersionMax="47" xr10:uidLastSave="{00000000-0000-0000-0000-000000000000}"/>
  <bookViews>
    <workbookView xWindow="-28920" yWindow="-120" windowWidth="29040" windowHeight="16440" activeTab="3" xr2:uid="{28E65DF0-D8A5-4621-9841-CAE4CB4D6C61}"/>
  </bookViews>
  <sheets>
    <sheet name="Problema_1_P0" sheetId="1" r:id="rId1"/>
    <sheet name="Problema_1_P1" sheetId="4" r:id="rId2"/>
    <sheet name="Problema_1_P2" sheetId="5" r:id="rId3"/>
    <sheet name="Problema_3_P0" sheetId="8" r:id="rId4"/>
    <sheet name="Problema_3_P1" sheetId="9" r:id="rId5"/>
    <sheet name="Problema_3_P2" sheetId="10" r:id="rId6"/>
  </sheets>
  <definedNames>
    <definedName name="solver_adj" localSheetId="0" hidden="1">Problema_1_P0!#REF!</definedName>
    <definedName name="solver_adj" localSheetId="1" hidden="1">Problema_1_P1!#REF!</definedName>
    <definedName name="solver_adj" localSheetId="2" hidden="1">Problema_1_P2!#REF!</definedName>
    <definedName name="solver_adj" localSheetId="3" hidden="1">Problema_3_P0!#REF!</definedName>
    <definedName name="solver_adj" localSheetId="4" hidden="1">Problema_3_P1!#REF!</definedName>
    <definedName name="solver_adj" localSheetId="5" hidden="1">Problema_3_P2!#REF!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cvg" localSheetId="3" hidden="1">0.0001</definedName>
    <definedName name="solver_cvg" localSheetId="4" hidden="1">0.0001</definedName>
    <definedName name="solver_cvg" localSheetId="5" hidden="1">0.0001</definedName>
    <definedName name="solver_drv" localSheetId="0" hidden="1">1</definedName>
    <definedName name="solver_drv" localSheetId="1" hidden="1">1</definedName>
    <definedName name="solver_drv" localSheetId="2" hidden="1">1</definedName>
    <definedName name="solver_drv" localSheetId="3" hidden="1">2</definedName>
    <definedName name="solver_drv" localSheetId="4" hidden="1">2</definedName>
    <definedName name="solver_drv" localSheetId="5" hidden="1">2</definedName>
    <definedName name="solver_eng" localSheetId="0" hidden="1">2</definedName>
    <definedName name="solver_eng" localSheetId="1" hidden="1">2</definedName>
    <definedName name="solver_eng" localSheetId="2" hidden="1">2</definedName>
    <definedName name="solver_eng" localSheetId="3" hidden="1">2</definedName>
    <definedName name="solver_eng" localSheetId="4" hidden="1">2</definedName>
    <definedName name="solver_eng" localSheetId="5" hidden="1">2</definedName>
    <definedName name="solver_est" localSheetId="0" hidden="1">1</definedName>
    <definedName name="solver_est" localSheetId="1" hidden="1">1</definedName>
    <definedName name="solver_est" localSheetId="2" hidden="1">1</definedName>
    <definedName name="solver_est" localSheetId="3" hidden="1">1</definedName>
    <definedName name="solver_est" localSheetId="4" hidden="1">1</definedName>
    <definedName name="solver_est" localSheetId="5" hidden="1">1</definedName>
    <definedName name="solver_itr" localSheetId="0" hidden="1">2147483647</definedName>
    <definedName name="solver_itr" localSheetId="1" hidden="1">2147483647</definedName>
    <definedName name="solver_itr" localSheetId="2" hidden="1">2147483647</definedName>
    <definedName name="solver_itr" localSheetId="3" hidden="1">2147483647</definedName>
    <definedName name="solver_itr" localSheetId="4" hidden="1">2147483647</definedName>
    <definedName name="solver_itr" localSheetId="5" hidden="1">2147483647</definedName>
    <definedName name="solver_lhs1" localSheetId="0" hidden="1">Problema_1_P0!#REF!</definedName>
    <definedName name="solver_lhs1" localSheetId="1" hidden="1">Problema_1_P1!#REF!</definedName>
    <definedName name="solver_lhs1" localSheetId="2" hidden="1">Problema_1_P2!#REF!</definedName>
    <definedName name="solver_lhs1" localSheetId="3" hidden="1">Problema_3_P0!#REF!</definedName>
    <definedName name="solver_lhs1" localSheetId="4" hidden="1">Problema_3_P1!#REF!</definedName>
    <definedName name="solver_lhs1" localSheetId="5" hidden="1">Problema_3_P2!#REF!</definedName>
    <definedName name="solver_lhs2" localSheetId="0" hidden="1">Problema_1_P0!#REF!</definedName>
    <definedName name="solver_lhs2" localSheetId="1" hidden="1">Problema_1_P1!#REF!</definedName>
    <definedName name="solver_lhs2" localSheetId="2" hidden="1">Problema_1_P2!#REF!</definedName>
    <definedName name="solver_lhs2" localSheetId="3" hidden="1">Problema_3_P0!#REF!</definedName>
    <definedName name="solver_lhs2" localSheetId="4" hidden="1">Problema_3_P1!#REF!</definedName>
    <definedName name="solver_lhs2" localSheetId="5" hidden="1">Problema_3_P2!#REF!</definedName>
    <definedName name="solver_lhs3" localSheetId="0" hidden="1">Problema_1_P0!#REF!</definedName>
    <definedName name="solver_lhs3" localSheetId="1" hidden="1">Problema_1_P1!#REF!</definedName>
    <definedName name="solver_lhs3" localSheetId="2" hidden="1">Problema_1_P2!#REF!</definedName>
    <definedName name="solver_lhs3" localSheetId="3" hidden="1">Problema_3_P0!#REF!</definedName>
    <definedName name="solver_lhs3" localSheetId="4" hidden="1">Problema_3_P1!#REF!</definedName>
    <definedName name="solver_lhs3" localSheetId="5" hidden="1">Problema_3_P2!#REF!</definedName>
    <definedName name="solver_lhs4" localSheetId="0" hidden="1">Problema_1_P0!#REF!</definedName>
    <definedName name="solver_lhs4" localSheetId="1" hidden="1">Problema_1_P1!#REF!</definedName>
    <definedName name="solver_lhs4" localSheetId="2" hidden="1">Problema_1_P2!#REF!</definedName>
    <definedName name="solver_lhs4" localSheetId="3" hidden="1">Problema_3_P0!#REF!</definedName>
    <definedName name="solver_lhs4" localSheetId="4" hidden="1">Problema_3_P1!#REF!</definedName>
    <definedName name="solver_lhs4" localSheetId="5" hidden="1">Problema_3_P2!#REF!</definedName>
    <definedName name="solver_lhs5" localSheetId="0" hidden="1">Problema_1_P0!#REF!</definedName>
    <definedName name="solver_lhs5" localSheetId="1" hidden="1">Problema_1_P1!#REF!</definedName>
    <definedName name="solver_lhs5" localSheetId="2" hidden="1">Problema_1_P2!#REF!</definedName>
    <definedName name="solver_lhs5" localSheetId="3" hidden="1">Problema_3_P0!#REF!</definedName>
    <definedName name="solver_lhs5" localSheetId="4" hidden="1">Problema_3_P1!#REF!</definedName>
    <definedName name="solver_lhs5" localSheetId="5" hidden="1">Problema_3_P2!#REF!</definedName>
    <definedName name="solver_lhs6" localSheetId="0" hidden="1">Problema_1_P0!#REF!</definedName>
    <definedName name="solver_lhs6" localSheetId="1" hidden="1">Problema_1_P1!#REF!</definedName>
    <definedName name="solver_lhs6" localSheetId="2" hidden="1">Problema_1_P2!#REF!</definedName>
    <definedName name="solver_lhs7" localSheetId="0" hidden="1">Problema_1_P0!#REF!</definedName>
    <definedName name="solver_lhs7" localSheetId="1" hidden="1">Problema_1_P1!#REF!</definedName>
    <definedName name="solver_lhs7" localSheetId="2" hidden="1">Problema_1_P2!#REF!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ip" localSheetId="3" hidden="1">2147483647</definedName>
    <definedName name="solver_mip" localSheetId="4" hidden="1">2147483647</definedName>
    <definedName name="solver_mip" localSheetId="5" hidden="1">2147483647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ni" localSheetId="3" hidden="1">30</definedName>
    <definedName name="solver_mni" localSheetId="4" hidden="1">30</definedName>
    <definedName name="solver_mni" localSheetId="5" hidden="1">30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rt" localSheetId="3" hidden="1">0.075</definedName>
    <definedName name="solver_mrt" localSheetId="4" hidden="1">0.075</definedName>
    <definedName name="solver_mrt" localSheetId="5" hidden="1">0.075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msl" localSheetId="3" hidden="1">2</definedName>
    <definedName name="solver_msl" localSheetId="4" hidden="1">2</definedName>
    <definedName name="solver_msl" localSheetId="5" hidden="1">2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eg" localSheetId="3" hidden="1">1</definedName>
    <definedName name="solver_neg" localSheetId="4" hidden="1">1</definedName>
    <definedName name="solver_neg" localSheetId="5" hidden="1">1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od" localSheetId="3" hidden="1">2147483647</definedName>
    <definedName name="solver_nod" localSheetId="4" hidden="1">2147483647</definedName>
    <definedName name="solver_nod" localSheetId="5" hidden="1">2147483647</definedName>
    <definedName name="solver_num" localSheetId="0" hidden="1">7</definedName>
    <definedName name="solver_num" localSheetId="1" hidden="1">7</definedName>
    <definedName name="solver_num" localSheetId="2" hidden="1">7</definedName>
    <definedName name="solver_num" localSheetId="3" hidden="1">5</definedName>
    <definedName name="solver_num" localSheetId="4" hidden="1">5</definedName>
    <definedName name="solver_num" localSheetId="5" hidden="1">5</definedName>
    <definedName name="solver_nwt" localSheetId="0" hidden="1">1</definedName>
    <definedName name="solver_nwt" localSheetId="1" hidden="1">1</definedName>
    <definedName name="solver_nwt" localSheetId="2" hidden="1">1</definedName>
    <definedName name="solver_nwt" localSheetId="3" hidden="1">1</definedName>
    <definedName name="solver_nwt" localSheetId="4" hidden="1">1</definedName>
    <definedName name="solver_nwt" localSheetId="5" hidden="1">1</definedName>
    <definedName name="solver_opt" localSheetId="0" hidden="1">Problema_1_P0!#REF!</definedName>
    <definedName name="solver_opt" localSheetId="1" hidden="1">Problema_1_P1!#REF!</definedName>
    <definedName name="solver_opt" localSheetId="2" hidden="1">Problema_1_P2!#REF!</definedName>
    <definedName name="solver_opt" localSheetId="3" hidden="1">Problema_3_P0!#REF!</definedName>
    <definedName name="solver_opt" localSheetId="4" hidden="1">Problema_3_P1!#REF!</definedName>
    <definedName name="solver_opt" localSheetId="5" hidden="1">Problema_3_P2!#REF!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pre" localSheetId="3" hidden="1">0.000001</definedName>
    <definedName name="solver_pre" localSheetId="4" hidden="1">0.000001</definedName>
    <definedName name="solver_pre" localSheetId="5" hidden="1">0.000001</definedName>
    <definedName name="solver_rbv" localSheetId="0" hidden="1">1</definedName>
    <definedName name="solver_rbv" localSheetId="1" hidden="1">1</definedName>
    <definedName name="solver_rbv" localSheetId="2" hidden="1">1</definedName>
    <definedName name="solver_rbv" localSheetId="3" hidden="1">2</definedName>
    <definedName name="solver_rbv" localSheetId="4" hidden="1">2</definedName>
    <definedName name="solver_rbv" localSheetId="5" hidden="1">2</definedName>
    <definedName name="solver_rel1" localSheetId="0" hidden="1">1</definedName>
    <definedName name="solver_rel1" localSheetId="1" hidden="1">1</definedName>
    <definedName name="solver_rel1" localSheetId="2" hidden="1">1</definedName>
    <definedName name="solver_rel1" localSheetId="3" hidden="1">3</definedName>
    <definedName name="solver_rel1" localSheetId="4" hidden="1">3</definedName>
    <definedName name="solver_rel1" localSheetId="5" hidden="1">3</definedName>
    <definedName name="solver_rel2" localSheetId="0" hidden="1">3</definedName>
    <definedName name="solver_rel2" localSheetId="1" hidden="1">3</definedName>
    <definedName name="solver_rel2" localSheetId="2" hidden="1">3</definedName>
    <definedName name="solver_rel2" localSheetId="3" hidden="1">1</definedName>
    <definedName name="solver_rel2" localSheetId="4" hidden="1">1</definedName>
    <definedName name="solver_rel2" localSheetId="5" hidden="1">1</definedName>
    <definedName name="solver_rel3" localSheetId="0" hidden="1">1</definedName>
    <definedName name="solver_rel3" localSheetId="1" hidden="1">1</definedName>
    <definedName name="solver_rel3" localSheetId="2" hidden="1">1</definedName>
    <definedName name="solver_rel3" localSheetId="3" hidden="1">3</definedName>
    <definedName name="solver_rel3" localSheetId="4" hidden="1">3</definedName>
    <definedName name="solver_rel3" localSheetId="5" hidden="1">3</definedName>
    <definedName name="solver_rel4" localSheetId="0" hidden="1">3</definedName>
    <definedName name="solver_rel4" localSheetId="1" hidden="1">3</definedName>
    <definedName name="solver_rel4" localSheetId="2" hidden="1">3</definedName>
    <definedName name="solver_rel4" localSheetId="3" hidden="1">1</definedName>
    <definedName name="solver_rel4" localSheetId="4" hidden="1">1</definedName>
    <definedName name="solver_rel4" localSheetId="5" hidden="1">1</definedName>
    <definedName name="solver_rel5" localSheetId="0" hidden="1">1</definedName>
    <definedName name="solver_rel5" localSheetId="1" hidden="1">1</definedName>
    <definedName name="solver_rel5" localSheetId="2" hidden="1">1</definedName>
    <definedName name="solver_rel5" localSheetId="3" hidden="1">3</definedName>
    <definedName name="solver_rel5" localSheetId="4" hidden="1">3</definedName>
    <definedName name="solver_rel5" localSheetId="5" hidden="1">3</definedName>
    <definedName name="solver_rel6" localSheetId="0" hidden="1">3</definedName>
    <definedName name="solver_rel6" localSheetId="1" hidden="1">3</definedName>
    <definedName name="solver_rel6" localSheetId="2" hidden="1">3</definedName>
    <definedName name="solver_rel7" localSheetId="0" hidden="1">3</definedName>
    <definedName name="solver_rel7" localSheetId="1" hidden="1">3</definedName>
    <definedName name="solver_rel7" localSheetId="2" hidden="1">3</definedName>
    <definedName name="solver_rhs1" localSheetId="0" hidden="1">Problema_1_P0!#REF!</definedName>
    <definedName name="solver_rhs1" localSheetId="1" hidden="1">Problema_1_P1!#REF!</definedName>
    <definedName name="solver_rhs1" localSheetId="2" hidden="1">Problema_1_P2!#REF!</definedName>
    <definedName name="solver_rhs1" localSheetId="3" hidden="1">Problema_3_P0!#REF!</definedName>
    <definedName name="solver_rhs1" localSheetId="4" hidden="1">Problema_3_P1!#REF!</definedName>
    <definedName name="solver_rhs1" localSheetId="5" hidden="1">Problema_3_P2!#REF!</definedName>
    <definedName name="solver_rhs2" localSheetId="0" hidden="1">Problema_1_P0!#REF!</definedName>
    <definedName name="solver_rhs2" localSheetId="1" hidden="1">Problema_1_P1!#REF!</definedName>
    <definedName name="solver_rhs2" localSheetId="2" hidden="1">Problema_1_P2!#REF!</definedName>
    <definedName name="solver_rhs2" localSheetId="3" hidden="1">Problema_3_P0!#REF!</definedName>
    <definedName name="solver_rhs2" localSheetId="4" hidden="1">Problema_3_P1!#REF!</definedName>
    <definedName name="solver_rhs2" localSheetId="5" hidden="1">Problema_3_P2!#REF!</definedName>
    <definedName name="solver_rhs3" localSheetId="0" hidden="1">Problema_1_P0!#REF!</definedName>
    <definedName name="solver_rhs3" localSheetId="1" hidden="1">Problema_1_P1!#REF!</definedName>
    <definedName name="solver_rhs3" localSheetId="2" hidden="1">Problema_1_P2!#REF!</definedName>
    <definedName name="solver_rhs3" localSheetId="3" hidden="1">Problema_3_P0!#REF!</definedName>
    <definedName name="solver_rhs3" localSheetId="4" hidden="1">Problema_3_P1!#REF!</definedName>
    <definedName name="solver_rhs3" localSheetId="5" hidden="1">Problema_3_P2!#REF!</definedName>
    <definedName name="solver_rhs4" localSheetId="0" hidden="1">Problema_1_P0!#REF!</definedName>
    <definedName name="solver_rhs4" localSheetId="1" hidden="1">Problema_1_P1!#REF!</definedName>
    <definedName name="solver_rhs4" localSheetId="2" hidden="1">Problema_1_P2!#REF!</definedName>
    <definedName name="solver_rhs4" localSheetId="3" hidden="1">Problema_3_P0!#REF!</definedName>
    <definedName name="solver_rhs4" localSheetId="4" hidden="1">Problema_3_P1!#REF!</definedName>
    <definedName name="solver_rhs4" localSheetId="5" hidden="1">Problema_3_P2!#REF!</definedName>
    <definedName name="solver_rhs5" localSheetId="0" hidden="1">Problema_1_P0!#REF!</definedName>
    <definedName name="solver_rhs5" localSheetId="1" hidden="1">Problema_1_P1!#REF!</definedName>
    <definedName name="solver_rhs5" localSheetId="2" hidden="1">Problema_1_P2!#REF!</definedName>
    <definedName name="solver_rhs5" localSheetId="3" hidden="1">Problema_3_P0!#REF!</definedName>
    <definedName name="solver_rhs5" localSheetId="4" hidden="1">Problema_3_P1!#REF!</definedName>
    <definedName name="solver_rhs5" localSheetId="5" hidden="1">Problema_3_P2!#REF!</definedName>
    <definedName name="solver_rhs6" localSheetId="0" hidden="1">3</definedName>
    <definedName name="solver_rhs6" localSheetId="1" hidden="1">3</definedName>
    <definedName name="solver_rhs6" localSheetId="2" hidden="1">3</definedName>
    <definedName name="solver_rhs7" localSheetId="0" hidden="1">Problema_1_P0!#REF!</definedName>
    <definedName name="solver_rhs7" localSheetId="1" hidden="1">Problema_1_P1!#REF!</definedName>
    <definedName name="solver_rhs7" localSheetId="2" hidden="1">Problema_1_P2!#REF!</definedName>
    <definedName name="solver_rlx" localSheetId="0" hidden="1">2</definedName>
    <definedName name="solver_rlx" localSheetId="1" hidden="1">2</definedName>
    <definedName name="solver_rlx" localSheetId="2" hidden="1">2</definedName>
    <definedName name="solver_rlx" localSheetId="3" hidden="1">2</definedName>
    <definedName name="solver_rlx" localSheetId="4" hidden="1">2</definedName>
    <definedName name="solver_rlx" localSheetId="5" hidden="1">2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rsd" localSheetId="3" hidden="1">0</definedName>
    <definedName name="solver_rsd" localSheetId="4" hidden="1">0</definedName>
    <definedName name="solver_rsd" localSheetId="5" hidden="1">0</definedName>
    <definedName name="solver_scl" localSheetId="0" hidden="1">1</definedName>
    <definedName name="solver_scl" localSheetId="1" hidden="1">1</definedName>
    <definedName name="solver_scl" localSheetId="2" hidden="1">1</definedName>
    <definedName name="solver_scl" localSheetId="3" hidden="1">2</definedName>
    <definedName name="solver_scl" localSheetId="4" hidden="1">2</definedName>
    <definedName name="solver_scl" localSheetId="5" hidden="1">2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ho" localSheetId="4" hidden="1">2</definedName>
    <definedName name="solver_sho" localSheetId="5" hidden="1">2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ssz" localSheetId="3" hidden="1">100</definedName>
    <definedName name="solver_ssz" localSheetId="4" hidden="1">100</definedName>
    <definedName name="solver_ssz" localSheetId="5" hidden="1">100</definedName>
    <definedName name="solver_tim" localSheetId="0" hidden="1">2147483647</definedName>
    <definedName name="solver_tim" localSheetId="1" hidden="1">2147483647</definedName>
    <definedName name="solver_tim" localSheetId="2" hidden="1">2147483647</definedName>
    <definedName name="solver_tim" localSheetId="3" hidden="1">2147483647</definedName>
    <definedName name="solver_tim" localSheetId="4" hidden="1">2147483647</definedName>
    <definedName name="solver_tim" localSheetId="5" hidden="1">2147483647</definedName>
    <definedName name="solver_tol" localSheetId="0" hidden="1">0.01</definedName>
    <definedName name="solver_tol" localSheetId="1" hidden="1">0.01</definedName>
    <definedName name="solver_tol" localSheetId="2" hidden="1">0.01</definedName>
    <definedName name="solver_tol" localSheetId="3" hidden="1">0.01</definedName>
    <definedName name="solver_tol" localSheetId="4" hidden="1">0.01</definedName>
    <definedName name="solver_tol" localSheetId="5" hidden="1">0.01</definedName>
    <definedName name="solver_typ" localSheetId="0" hidden="1">1</definedName>
    <definedName name="solver_typ" localSheetId="1" hidden="1">1</definedName>
    <definedName name="solver_typ" localSheetId="2" hidden="1">1</definedName>
    <definedName name="solver_typ" localSheetId="3" hidden="1">2</definedName>
    <definedName name="solver_typ" localSheetId="4" hidden="1">2</definedName>
    <definedName name="solver_typ" localSheetId="5" hidden="1">2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al" localSheetId="4" hidden="1">0</definedName>
    <definedName name="solver_val" localSheetId="5" hidden="1">0</definedName>
    <definedName name="solver_ver" localSheetId="0" hidden="1">3</definedName>
    <definedName name="solver_ver" localSheetId="1" hidden="1">3</definedName>
    <definedName name="solver_ver" localSheetId="2" hidden="1">3</definedName>
    <definedName name="solver_ver" localSheetId="3" hidden="1">3</definedName>
    <definedName name="solver_ver" localSheetId="4" hidden="1">3</definedName>
    <definedName name="solver_ver" localSheetId="5" hidden="1">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8" i="10" l="1"/>
  <c r="K68" i="10"/>
  <c r="L68" i="10"/>
  <c r="M68" i="10"/>
  <c r="N68" i="10"/>
  <c r="O68" i="10"/>
  <c r="P68" i="10"/>
  <c r="Q68" i="10"/>
  <c r="R68" i="10"/>
  <c r="S68" i="10"/>
  <c r="T68" i="10"/>
  <c r="I68" i="10"/>
  <c r="J41" i="10"/>
  <c r="J50" i="10" s="1"/>
  <c r="J59" i="10" s="1"/>
  <c r="K41" i="10"/>
  <c r="K50" i="10" s="1"/>
  <c r="K59" i="10" s="1"/>
  <c r="L41" i="10"/>
  <c r="L50" i="10" s="1"/>
  <c r="L59" i="10" s="1"/>
  <c r="M41" i="10"/>
  <c r="M50" i="10" s="1"/>
  <c r="M59" i="10" s="1"/>
  <c r="N41" i="10"/>
  <c r="N50" i="10" s="1"/>
  <c r="N59" i="10" s="1"/>
  <c r="O41" i="10"/>
  <c r="O50" i="10" s="1"/>
  <c r="O59" i="10" s="1"/>
  <c r="P41" i="10"/>
  <c r="P50" i="10" s="1"/>
  <c r="P59" i="10" s="1"/>
  <c r="Q41" i="10"/>
  <c r="Q50" i="10" s="1"/>
  <c r="Q59" i="10" s="1"/>
  <c r="R41" i="10"/>
  <c r="R50" i="10" s="1"/>
  <c r="R59" i="10" s="1"/>
  <c r="S41" i="10"/>
  <c r="S50" i="10" s="1"/>
  <c r="S59" i="10" s="1"/>
  <c r="T41" i="10"/>
  <c r="T50" i="10" s="1"/>
  <c r="T59" i="10" s="1"/>
  <c r="I41" i="10"/>
  <c r="I50" i="10" s="1"/>
  <c r="I59" i="10" s="1"/>
  <c r="T82" i="10"/>
  <c r="T78" i="10" s="1"/>
  <c r="R82" i="10"/>
  <c r="R81" i="10" s="1"/>
  <c r="Q82" i="10"/>
  <c r="Q81" i="10" s="1"/>
  <c r="P82" i="10"/>
  <c r="P78" i="10" s="1"/>
  <c r="O82" i="10"/>
  <c r="O79" i="10" s="1"/>
  <c r="N82" i="10"/>
  <c r="N81" i="10" s="1"/>
  <c r="M82" i="10"/>
  <c r="M78" i="10" s="1"/>
  <c r="L82" i="10"/>
  <c r="K82" i="10"/>
  <c r="J82" i="10"/>
  <c r="I82" i="10"/>
  <c r="U82" i="10"/>
  <c r="U81" i="10"/>
  <c r="U80" i="10"/>
  <c r="U79" i="10"/>
  <c r="J98" i="9"/>
  <c r="K98" i="9"/>
  <c r="L98" i="9"/>
  <c r="M98" i="9"/>
  <c r="N98" i="9"/>
  <c r="O98" i="9"/>
  <c r="P98" i="9"/>
  <c r="Q98" i="9"/>
  <c r="R98" i="9"/>
  <c r="S98" i="9"/>
  <c r="I98" i="9"/>
  <c r="T89" i="9"/>
  <c r="T90" i="9"/>
  <c r="T91" i="9"/>
  <c r="T88" i="9"/>
  <c r="I90" i="9"/>
  <c r="I86" i="9"/>
  <c r="J90" i="9"/>
  <c r="K90" i="9"/>
  <c r="L90" i="9"/>
  <c r="M90" i="9"/>
  <c r="N90" i="9"/>
  <c r="O90" i="9"/>
  <c r="P90" i="9"/>
  <c r="Q90" i="9"/>
  <c r="R90" i="9"/>
  <c r="S90" i="9"/>
  <c r="T80" i="9"/>
  <c r="T81" i="9"/>
  <c r="T82" i="9"/>
  <c r="T79" i="9"/>
  <c r="J79" i="9"/>
  <c r="K79" i="9"/>
  <c r="L79" i="9"/>
  <c r="M79" i="9"/>
  <c r="N79" i="9"/>
  <c r="O79" i="9"/>
  <c r="P79" i="9"/>
  <c r="Q79" i="9"/>
  <c r="R79" i="9"/>
  <c r="S79" i="9"/>
  <c r="I79" i="9"/>
  <c r="S70" i="9"/>
  <c r="T71" i="9"/>
  <c r="T72" i="9"/>
  <c r="T73" i="9"/>
  <c r="T70" i="9"/>
  <c r="S73" i="9"/>
  <c r="S72" i="9" s="1"/>
  <c r="J73" i="9"/>
  <c r="K73" i="9"/>
  <c r="L73" i="9"/>
  <c r="M73" i="9"/>
  <c r="N73" i="9"/>
  <c r="N72" i="9" s="1"/>
  <c r="O73" i="9"/>
  <c r="O72" i="9" s="1"/>
  <c r="P73" i="9"/>
  <c r="P68" i="9" s="1"/>
  <c r="Q73" i="9"/>
  <c r="Q71" i="9" s="1"/>
  <c r="R73" i="9"/>
  <c r="I73" i="9"/>
  <c r="I69" i="9"/>
  <c r="J69" i="9"/>
  <c r="K69" i="9"/>
  <c r="L69" i="9"/>
  <c r="M69" i="9"/>
  <c r="N69" i="9"/>
  <c r="O69" i="9"/>
  <c r="P69" i="9"/>
  <c r="Q69" i="9"/>
  <c r="R69" i="9"/>
  <c r="S69" i="9"/>
  <c r="I70" i="9"/>
  <c r="J70" i="9"/>
  <c r="K70" i="9"/>
  <c r="L70" i="9"/>
  <c r="M70" i="9"/>
  <c r="N70" i="9"/>
  <c r="O70" i="9"/>
  <c r="R70" i="9"/>
  <c r="I71" i="9"/>
  <c r="J71" i="9"/>
  <c r="K71" i="9"/>
  <c r="L71" i="9"/>
  <c r="M71" i="9"/>
  <c r="N71" i="9"/>
  <c r="O71" i="9"/>
  <c r="P71" i="9"/>
  <c r="R71" i="9"/>
  <c r="S71" i="9"/>
  <c r="I72" i="9"/>
  <c r="J72" i="9"/>
  <c r="K72" i="9"/>
  <c r="L72" i="9"/>
  <c r="M72" i="9"/>
  <c r="R72" i="9"/>
  <c r="J68" i="9"/>
  <c r="K68" i="9"/>
  <c r="L68" i="9"/>
  <c r="M68" i="9"/>
  <c r="N68" i="9"/>
  <c r="O68" i="9"/>
  <c r="R68" i="9"/>
  <c r="S68" i="9"/>
  <c r="I68" i="9"/>
  <c r="T62" i="9"/>
  <c r="T63" i="9"/>
  <c r="T64" i="9"/>
  <c r="T61" i="9"/>
  <c r="J59" i="9"/>
  <c r="K59" i="9"/>
  <c r="L59" i="9"/>
  <c r="M59" i="9"/>
  <c r="N59" i="9"/>
  <c r="O59" i="9"/>
  <c r="P59" i="9"/>
  <c r="Q59" i="9"/>
  <c r="R59" i="9"/>
  <c r="S59" i="9"/>
  <c r="I59" i="9"/>
  <c r="J50" i="9"/>
  <c r="K50" i="9"/>
  <c r="L50" i="9"/>
  <c r="M50" i="9"/>
  <c r="N50" i="9"/>
  <c r="O50" i="9"/>
  <c r="P50" i="9"/>
  <c r="Q50" i="9"/>
  <c r="R50" i="9"/>
  <c r="S50" i="9"/>
  <c r="I50" i="9"/>
  <c r="J41" i="9"/>
  <c r="K41" i="9"/>
  <c r="L41" i="9"/>
  <c r="M41" i="9"/>
  <c r="N41" i="9"/>
  <c r="O41" i="9"/>
  <c r="P41" i="9"/>
  <c r="Q41" i="9"/>
  <c r="R41" i="9"/>
  <c r="S41" i="9"/>
  <c r="I41" i="9"/>
  <c r="O81" i="8"/>
  <c r="O77" i="8" s="1"/>
  <c r="P81" i="8"/>
  <c r="P77" i="8" s="1"/>
  <c r="Q81" i="8"/>
  <c r="Q77" i="8" s="1"/>
  <c r="I77" i="8"/>
  <c r="J77" i="8"/>
  <c r="K77" i="8"/>
  <c r="L77" i="8"/>
  <c r="M77" i="8"/>
  <c r="N77" i="8"/>
  <c r="R77" i="8"/>
  <c r="J64" i="8"/>
  <c r="J62" i="8" s="1"/>
  <c r="K64" i="8"/>
  <c r="L64" i="8"/>
  <c r="L63" i="8" s="1"/>
  <c r="M64" i="8"/>
  <c r="M63" i="8" s="1"/>
  <c r="N64" i="8"/>
  <c r="N63" i="8" s="1"/>
  <c r="O64" i="8"/>
  <c r="O63" i="8" s="1"/>
  <c r="P64" i="8"/>
  <c r="P63" i="8" s="1"/>
  <c r="Q64" i="8"/>
  <c r="Q63" i="8" s="1"/>
  <c r="R64" i="8"/>
  <c r="I64" i="8"/>
  <c r="I63" i="8" s="1"/>
  <c r="I71" i="8" s="1"/>
  <c r="K65" i="8"/>
  <c r="L65" i="8"/>
  <c r="K62" i="8"/>
  <c r="K63" i="8"/>
  <c r="S55" i="8"/>
  <c r="S56" i="8"/>
  <c r="S57" i="8"/>
  <c r="J37" i="8"/>
  <c r="J45" i="8" s="1"/>
  <c r="J53" i="8" s="1"/>
  <c r="J61" i="8" s="1"/>
  <c r="K37" i="8"/>
  <c r="K45" i="8" s="1"/>
  <c r="K53" i="8" s="1"/>
  <c r="L37" i="8"/>
  <c r="L45" i="8" s="1"/>
  <c r="L53" i="8" s="1"/>
  <c r="M37" i="8"/>
  <c r="M45" i="8" s="1"/>
  <c r="M53" i="8" s="1"/>
  <c r="N37" i="8"/>
  <c r="N45" i="8" s="1"/>
  <c r="N53" i="8" s="1"/>
  <c r="O37" i="8"/>
  <c r="O45" i="8" s="1"/>
  <c r="O53" i="8" s="1"/>
  <c r="P37" i="8"/>
  <c r="P45" i="8" s="1"/>
  <c r="P53" i="8" s="1"/>
  <c r="Q37" i="8"/>
  <c r="Q45" i="8" s="1"/>
  <c r="Q53" i="8" s="1"/>
  <c r="R37" i="8"/>
  <c r="R45" i="8" s="1"/>
  <c r="R53" i="8" s="1"/>
  <c r="I37" i="8"/>
  <c r="I45" i="8" s="1"/>
  <c r="I53" i="8" s="1"/>
  <c r="I31" i="5"/>
  <c r="J31" i="5"/>
  <c r="K31" i="5"/>
  <c r="L31" i="5"/>
  <c r="M31" i="5"/>
  <c r="N31" i="5"/>
  <c r="O31" i="5"/>
  <c r="P31" i="5"/>
  <c r="Q31" i="5"/>
  <c r="I32" i="5"/>
  <c r="J32" i="5"/>
  <c r="K32" i="5"/>
  <c r="L32" i="5"/>
  <c r="M32" i="5"/>
  <c r="N32" i="5"/>
  <c r="O32" i="5"/>
  <c r="P32" i="5"/>
  <c r="Q32" i="5"/>
  <c r="I33" i="5"/>
  <c r="J33" i="5"/>
  <c r="K33" i="5"/>
  <c r="L33" i="5"/>
  <c r="M33" i="5"/>
  <c r="N33" i="5"/>
  <c r="O33" i="5"/>
  <c r="P33" i="5"/>
  <c r="Q33" i="5"/>
  <c r="J34" i="5"/>
  <c r="K34" i="5"/>
  <c r="L34" i="5"/>
  <c r="M34" i="5"/>
  <c r="N34" i="5"/>
  <c r="O34" i="5"/>
  <c r="P34" i="5"/>
  <c r="Q34" i="5"/>
  <c r="I34" i="5"/>
  <c r="J35" i="5"/>
  <c r="K35" i="5"/>
  <c r="L35" i="5"/>
  <c r="M35" i="5"/>
  <c r="N35" i="5"/>
  <c r="O35" i="5"/>
  <c r="P35" i="5"/>
  <c r="Q35" i="5"/>
  <c r="I35" i="5"/>
  <c r="O26" i="5"/>
  <c r="M26" i="5"/>
  <c r="M24" i="5"/>
  <c r="R24" i="5"/>
  <c r="R16" i="5"/>
  <c r="R25" i="5"/>
  <c r="R26" i="5"/>
  <c r="R27" i="5"/>
  <c r="I26" i="5"/>
  <c r="J26" i="5"/>
  <c r="K26" i="5"/>
  <c r="L26" i="5"/>
  <c r="N26" i="5"/>
  <c r="P26" i="5"/>
  <c r="Q26" i="5"/>
  <c r="I27" i="5"/>
  <c r="J27" i="5"/>
  <c r="K27" i="5"/>
  <c r="L27" i="5"/>
  <c r="M27" i="5"/>
  <c r="N27" i="5"/>
  <c r="O27" i="5"/>
  <c r="P27" i="5"/>
  <c r="Q27" i="5"/>
  <c r="J25" i="5"/>
  <c r="K25" i="5"/>
  <c r="L25" i="5"/>
  <c r="M25" i="5"/>
  <c r="N25" i="5"/>
  <c r="O25" i="5"/>
  <c r="P25" i="5"/>
  <c r="Q25" i="5"/>
  <c r="I25" i="5"/>
  <c r="J23" i="5"/>
  <c r="K23" i="5"/>
  <c r="L23" i="5"/>
  <c r="M23" i="5"/>
  <c r="N23" i="5"/>
  <c r="O23" i="5"/>
  <c r="P23" i="5"/>
  <c r="Q23" i="5"/>
  <c r="I23" i="5"/>
  <c r="L24" i="5"/>
  <c r="N24" i="5"/>
  <c r="O24" i="5"/>
  <c r="P24" i="5"/>
  <c r="Q24" i="5"/>
  <c r="I24" i="5"/>
  <c r="J24" i="5"/>
  <c r="K24" i="5"/>
  <c r="R18" i="5"/>
  <c r="S15" i="5"/>
  <c r="I35" i="4"/>
  <c r="J35" i="4"/>
  <c r="K35" i="4"/>
  <c r="L35" i="4"/>
  <c r="M35" i="4"/>
  <c r="N35" i="4"/>
  <c r="O35" i="4"/>
  <c r="P35" i="4"/>
  <c r="Q35" i="4"/>
  <c r="J34" i="4"/>
  <c r="K34" i="4"/>
  <c r="L34" i="4"/>
  <c r="M34" i="4"/>
  <c r="N34" i="4"/>
  <c r="O34" i="4"/>
  <c r="P34" i="4"/>
  <c r="Q34" i="4"/>
  <c r="I34" i="4"/>
  <c r="K32" i="4"/>
  <c r="J32" i="4"/>
  <c r="I32" i="4"/>
  <c r="L32" i="4"/>
  <c r="M32" i="4"/>
  <c r="N32" i="4"/>
  <c r="O32" i="4"/>
  <c r="P32" i="4"/>
  <c r="Q32" i="4"/>
  <c r="J31" i="4"/>
  <c r="I31" i="4"/>
  <c r="J33" i="4"/>
  <c r="I24" i="4"/>
  <c r="J24" i="4"/>
  <c r="K24" i="4"/>
  <c r="L24" i="4"/>
  <c r="M24" i="4"/>
  <c r="N24" i="4"/>
  <c r="O24" i="4"/>
  <c r="P24" i="4"/>
  <c r="I25" i="4"/>
  <c r="J25" i="4"/>
  <c r="Q33" i="4" s="1"/>
  <c r="Q31" i="4" s="1"/>
  <c r="K25" i="4"/>
  <c r="L25" i="4"/>
  <c r="L33" i="4" s="1"/>
  <c r="L31" i="4" s="1"/>
  <c r="M25" i="4"/>
  <c r="M33" i="4" s="1"/>
  <c r="M31" i="4" s="1"/>
  <c r="N25" i="4"/>
  <c r="N33" i="4" s="1"/>
  <c r="N31" i="4" s="1"/>
  <c r="O25" i="4"/>
  <c r="O33" i="4" s="1"/>
  <c r="O31" i="4" s="1"/>
  <c r="P25" i="4"/>
  <c r="P33" i="4" s="1"/>
  <c r="P31" i="4" s="1"/>
  <c r="I26" i="4"/>
  <c r="J26" i="4"/>
  <c r="K26" i="4"/>
  <c r="L26" i="4"/>
  <c r="M26" i="4"/>
  <c r="N26" i="4"/>
  <c r="O26" i="4"/>
  <c r="P26" i="4"/>
  <c r="J23" i="4"/>
  <c r="K23" i="4"/>
  <c r="L23" i="4"/>
  <c r="M23" i="4"/>
  <c r="N23" i="4"/>
  <c r="O23" i="4"/>
  <c r="P23" i="4"/>
  <c r="I23" i="4"/>
  <c r="I27" i="4"/>
  <c r="K33" i="4"/>
  <c r="K31" i="4" s="1"/>
  <c r="R16" i="4"/>
  <c r="Q23" i="4"/>
  <c r="Q24" i="4"/>
  <c r="I33" i="4"/>
  <c r="Q25" i="4"/>
  <c r="R25" i="4" s="1"/>
  <c r="Q26" i="4"/>
  <c r="J27" i="4"/>
  <c r="K27" i="4"/>
  <c r="L27" i="4"/>
  <c r="M27" i="4"/>
  <c r="N27" i="4"/>
  <c r="O27" i="4"/>
  <c r="P27" i="4"/>
  <c r="Q27" i="4"/>
  <c r="R19" i="4"/>
  <c r="R18" i="4"/>
  <c r="J32" i="1"/>
  <c r="K32" i="1"/>
  <c r="L32" i="1"/>
  <c r="M32" i="1"/>
  <c r="N32" i="1"/>
  <c r="O32" i="1"/>
  <c r="P32" i="1"/>
  <c r="I32" i="1"/>
  <c r="N29" i="1"/>
  <c r="L29" i="1"/>
  <c r="I29" i="1"/>
  <c r="K30" i="1"/>
  <c r="L30" i="1"/>
  <c r="O30" i="1"/>
  <c r="N30" i="1"/>
  <c r="I30" i="1"/>
  <c r="I31" i="1"/>
  <c r="J30" i="1"/>
  <c r="M30" i="1"/>
  <c r="P30" i="1"/>
  <c r="J29" i="1"/>
  <c r="K29" i="1"/>
  <c r="M29" i="1"/>
  <c r="O29" i="1"/>
  <c r="P29" i="1"/>
  <c r="I22" i="1"/>
  <c r="J31" i="1"/>
  <c r="K31" i="1"/>
  <c r="L31" i="1"/>
  <c r="M31" i="1"/>
  <c r="N31" i="1"/>
  <c r="O31" i="1"/>
  <c r="P31" i="1"/>
  <c r="R22" i="1"/>
  <c r="Q24" i="1"/>
  <c r="Q25" i="1"/>
  <c r="Q23" i="1"/>
  <c r="P22" i="1"/>
  <c r="P25" i="1"/>
  <c r="O25" i="1"/>
  <c r="P24" i="1"/>
  <c r="O24" i="1"/>
  <c r="M22" i="1"/>
  <c r="Q18" i="1"/>
  <c r="Q16" i="1"/>
  <c r="J25" i="1"/>
  <c r="K25" i="1"/>
  <c r="I25" i="1"/>
  <c r="L25" i="1"/>
  <c r="M25" i="1"/>
  <c r="N25" i="1"/>
  <c r="J24" i="1"/>
  <c r="K24" i="1"/>
  <c r="L24" i="1"/>
  <c r="M24" i="1"/>
  <c r="N24" i="1"/>
  <c r="I24" i="1"/>
  <c r="N22" i="1"/>
  <c r="L22" i="1"/>
  <c r="J22" i="1"/>
  <c r="K22" i="1"/>
  <c r="O22" i="1"/>
  <c r="P23" i="1"/>
  <c r="J23" i="1"/>
  <c r="K23" i="1"/>
  <c r="L23" i="1"/>
  <c r="M23" i="1"/>
  <c r="N23" i="1"/>
  <c r="O23" i="1"/>
  <c r="I23" i="1"/>
  <c r="N80" i="10" l="1"/>
  <c r="O80" i="10"/>
  <c r="P80" i="10"/>
  <c r="Q80" i="10"/>
  <c r="R80" i="10"/>
  <c r="T80" i="10"/>
  <c r="T81" i="10"/>
  <c r="J77" i="10"/>
  <c r="I77" i="10"/>
  <c r="R77" i="10"/>
  <c r="T77" i="10"/>
  <c r="M80" i="10"/>
  <c r="O77" i="10"/>
  <c r="P77" i="10"/>
  <c r="Q77" i="10"/>
  <c r="N78" i="10"/>
  <c r="O78" i="10"/>
  <c r="Q78" i="10"/>
  <c r="R78" i="10"/>
  <c r="I78" i="10"/>
  <c r="I80" i="10"/>
  <c r="I81" i="10"/>
  <c r="J80" i="10"/>
  <c r="J79" i="10"/>
  <c r="J78" i="10"/>
  <c r="J81" i="10"/>
  <c r="K78" i="10"/>
  <c r="K81" i="10"/>
  <c r="K79" i="10"/>
  <c r="L78" i="10"/>
  <c r="L79" i="10"/>
  <c r="L81" i="10"/>
  <c r="K77" i="10"/>
  <c r="L77" i="10"/>
  <c r="I79" i="10"/>
  <c r="M77" i="10"/>
  <c r="K80" i="10"/>
  <c r="N77" i="10"/>
  <c r="L80" i="10"/>
  <c r="U91" i="10"/>
  <c r="M81" i="10"/>
  <c r="P81" i="10"/>
  <c r="M79" i="10"/>
  <c r="N79" i="10"/>
  <c r="P79" i="10"/>
  <c r="Q79" i="10"/>
  <c r="T79" i="10"/>
  <c r="O81" i="10"/>
  <c r="R79" i="10"/>
  <c r="Q72" i="9"/>
  <c r="P72" i="9"/>
  <c r="Q70" i="9"/>
  <c r="P70" i="9"/>
  <c r="Q68" i="9"/>
  <c r="Q80" i="8"/>
  <c r="P80" i="8"/>
  <c r="O80" i="8"/>
  <c r="Q79" i="8"/>
  <c r="P79" i="8"/>
  <c r="O79" i="8"/>
  <c r="Q78" i="8"/>
  <c r="P78" i="8"/>
  <c r="O78" i="8"/>
  <c r="K71" i="8"/>
  <c r="I62" i="8"/>
  <c r="I65" i="8"/>
  <c r="O71" i="8"/>
  <c r="Q71" i="8"/>
  <c r="P71" i="8"/>
  <c r="N71" i="8"/>
  <c r="M71" i="8"/>
  <c r="L71" i="8"/>
  <c r="K61" i="8"/>
  <c r="R61" i="8"/>
  <c r="P65" i="8"/>
  <c r="O65" i="8"/>
  <c r="Q61" i="8"/>
  <c r="S64" i="8"/>
  <c r="N65" i="8"/>
  <c r="M65" i="8"/>
  <c r="R65" i="8"/>
  <c r="S65" i="8" s="1"/>
  <c r="Q65" i="8"/>
  <c r="R63" i="8"/>
  <c r="R62" i="8"/>
  <c r="Q62" i="8"/>
  <c r="P61" i="8"/>
  <c r="P62" i="8"/>
  <c r="O61" i="8"/>
  <c r="O62" i="8"/>
  <c r="N61" i="8"/>
  <c r="N62" i="8"/>
  <c r="M61" i="8"/>
  <c r="M62" i="8"/>
  <c r="L61" i="8"/>
  <c r="L62" i="8"/>
  <c r="J63" i="8"/>
  <c r="J71" i="8" s="1"/>
  <c r="J65" i="8"/>
  <c r="I61" i="8"/>
  <c r="R26" i="4"/>
  <c r="R24" i="4"/>
  <c r="S23" i="4" s="1"/>
  <c r="S15" i="4"/>
  <c r="R15" i="1"/>
  <c r="N88" i="10" l="1"/>
  <c r="N91" i="10" s="1"/>
  <c r="M88" i="10"/>
  <c r="M90" i="10" s="1"/>
  <c r="U90" i="10"/>
  <c r="L88" i="10"/>
  <c r="L90" i="10" s="1"/>
  <c r="R88" i="10"/>
  <c r="R90" i="10" s="1"/>
  <c r="K88" i="10"/>
  <c r="K86" i="10" s="1"/>
  <c r="U89" i="10"/>
  <c r="I88" i="10"/>
  <c r="O88" i="10"/>
  <c r="O90" i="10" s="1"/>
  <c r="T88" i="10"/>
  <c r="T89" i="10" s="1"/>
  <c r="U88" i="10"/>
  <c r="J88" i="10"/>
  <c r="J90" i="10" s="1"/>
  <c r="Q88" i="10"/>
  <c r="Q89" i="10" s="1"/>
  <c r="J89" i="10"/>
  <c r="P88" i="10"/>
  <c r="P87" i="10" s="1"/>
  <c r="R71" i="8"/>
  <c r="S63" i="8"/>
  <c r="S23" i="5"/>
  <c r="K90" i="10" l="1"/>
  <c r="K99" i="10" s="1"/>
  <c r="K95" i="10" s="1"/>
  <c r="L86" i="10"/>
  <c r="M91" i="10"/>
  <c r="N87" i="10"/>
  <c r="M86" i="10"/>
  <c r="N90" i="10"/>
  <c r="N99" i="10" s="1"/>
  <c r="N95" i="10" s="1"/>
  <c r="M89" i="10"/>
  <c r="N89" i="10"/>
  <c r="N86" i="10"/>
  <c r="T87" i="10"/>
  <c r="M87" i="10"/>
  <c r="R91" i="10"/>
  <c r="L89" i="10"/>
  <c r="L91" i="10"/>
  <c r="R89" i="10"/>
  <c r="L87" i="10"/>
  <c r="P90" i="10"/>
  <c r="K87" i="10"/>
  <c r="K89" i="10"/>
  <c r="R86" i="10"/>
  <c r="R87" i="10"/>
  <c r="O86" i="10"/>
  <c r="O91" i="10"/>
  <c r="I86" i="10"/>
  <c r="I91" i="10"/>
  <c r="I89" i="10"/>
  <c r="I90" i="10"/>
  <c r="P91" i="10"/>
  <c r="P86" i="10"/>
  <c r="Q86" i="10"/>
  <c r="Q90" i="10"/>
  <c r="Q87" i="10"/>
  <c r="Q91" i="10"/>
  <c r="J86" i="10"/>
  <c r="J91" i="10"/>
  <c r="O89" i="10"/>
  <c r="I87" i="10"/>
  <c r="K91" i="10"/>
  <c r="U97" i="10"/>
  <c r="T91" i="10"/>
  <c r="T86" i="10"/>
  <c r="T90" i="10"/>
  <c r="J87" i="10"/>
  <c r="O87" i="10"/>
  <c r="P89" i="10"/>
  <c r="I70" i="8"/>
  <c r="I72" i="8"/>
  <c r="I73" i="8"/>
  <c r="I69" i="8"/>
  <c r="R72" i="8"/>
  <c r="R73" i="8"/>
  <c r="M73" i="8"/>
  <c r="M72" i="8"/>
  <c r="M70" i="8"/>
  <c r="M69" i="8"/>
  <c r="R69" i="8"/>
  <c r="R70" i="8"/>
  <c r="S71" i="8"/>
  <c r="N69" i="8"/>
  <c r="N70" i="8"/>
  <c r="N72" i="8"/>
  <c r="N73" i="8"/>
  <c r="K70" i="8"/>
  <c r="K73" i="8"/>
  <c r="K81" i="8" s="1"/>
  <c r="K79" i="8" s="1"/>
  <c r="K72" i="8"/>
  <c r="K69" i="8"/>
  <c r="O69" i="8"/>
  <c r="O70" i="8"/>
  <c r="O72" i="8"/>
  <c r="O73" i="8"/>
  <c r="L72" i="8"/>
  <c r="L73" i="8"/>
  <c r="L70" i="8"/>
  <c r="L69" i="8"/>
  <c r="P69" i="8"/>
  <c r="P73" i="8"/>
  <c r="P70" i="8"/>
  <c r="P72" i="8"/>
  <c r="J73" i="8"/>
  <c r="J70" i="8"/>
  <c r="J72" i="8"/>
  <c r="J69" i="8"/>
  <c r="Q72" i="8"/>
  <c r="Q73" i="8"/>
  <c r="Q70" i="8"/>
  <c r="Q69" i="8"/>
  <c r="M99" i="10" l="1"/>
  <c r="M97" i="10" s="1"/>
  <c r="O99" i="10"/>
  <c r="O97" i="10" s="1"/>
  <c r="P99" i="10"/>
  <c r="P95" i="10" s="1"/>
  <c r="L99" i="10"/>
  <c r="L98" i="10" s="1"/>
  <c r="Q99" i="10"/>
  <c r="Q95" i="10" s="1"/>
  <c r="J99" i="10"/>
  <c r="J97" i="10" s="1"/>
  <c r="K100" i="10"/>
  <c r="K97" i="10"/>
  <c r="K98" i="10"/>
  <c r="K96" i="10"/>
  <c r="R99" i="10"/>
  <c r="R97" i="10" s="1"/>
  <c r="I99" i="10"/>
  <c r="I97" i="10" s="1"/>
  <c r="N97" i="10"/>
  <c r="O96" i="10"/>
  <c r="N98" i="10"/>
  <c r="N107" i="10" s="1"/>
  <c r="M98" i="10"/>
  <c r="M107" i="10" s="1"/>
  <c r="J98" i="10"/>
  <c r="U98" i="10"/>
  <c r="N96" i="10"/>
  <c r="N100" i="10"/>
  <c r="U99" i="10"/>
  <c r="T99" i="10"/>
  <c r="U100" i="10"/>
  <c r="O100" i="10"/>
  <c r="L95" i="10"/>
  <c r="Q100" i="10"/>
  <c r="K78" i="8"/>
  <c r="N81" i="8"/>
  <c r="N79" i="8" s="1"/>
  <c r="L81" i="8"/>
  <c r="L79" i="8" s="1"/>
  <c r="L80" i="8"/>
  <c r="S72" i="8"/>
  <c r="I81" i="8"/>
  <c r="I79" i="8" s="1"/>
  <c r="N80" i="8"/>
  <c r="J81" i="8"/>
  <c r="J79" i="8" s="1"/>
  <c r="M81" i="8"/>
  <c r="M79" i="8" s="1"/>
  <c r="S73" i="8"/>
  <c r="R81" i="8"/>
  <c r="R79" i="8" s="1"/>
  <c r="K80" i="8"/>
  <c r="Q96" i="10" l="1"/>
  <c r="L97" i="10"/>
  <c r="J96" i="10"/>
  <c r="J100" i="10"/>
  <c r="P100" i="10"/>
  <c r="P98" i="10"/>
  <c r="Q98" i="10"/>
  <c r="Q107" i="10" s="1"/>
  <c r="Q108" i="10" s="1"/>
  <c r="Q97" i="10"/>
  <c r="L96" i="10"/>
  <c r="M95" i="10"/>
  <c r="J95" i="10"/>
  <c r="M100" i="10"/>
  <c r="M109" i="10" s="1"/>
  <c r="O95" i="10"/>
  <c r="P97" i="10"/>
  <c r="P106" i="10" s="1"/>
  <c r="M96" i="10"/>
  <c r="M105" i="10" s="1"/>
  <c r="O98" i="10"/>
  <c r="O107" i="10" s="1"/>
  <c r="L100" i="10"/>
  <c r="P96" i="10"/>
  <c r="I96" i="10"/>
  <c r="R98" i="10"/>
  <c r="R107" i="10" s="1"/>
  <c r="R106" i="10" s="1"/>
  <c r="R100" i="10"/>
  <c r="R95" i="10"/>
  <c r="I100" i="10"/>
  <c r="I95" i="10"/>
  <c r="I98" i="10"/>
  <c r="I107" i="10" s="1"/>
  <c r="R96" i="10"/>
  <c r="J107" i="10"/>
  <c r="J108" i="10" s="1"/>
  <c r="L107" i="10"/>
  <c r="L108" i="10" s="1"/>
  <c r="N106" i="10"/>
  <c r="M104" i="10"/>
  <c r="M106" i="10"/>
  <c r="N105" i="10"/>
  <c r="K107" i="10"/>
  <c r="K104" i="10" s="1"/>
  <c r="N108" i="10"/>
  <c r="N104" i="10"/>
  <c r="P107" i="10"/>
  <c r="P108" i="10" s="1"/>
  <c r="N109" i="10"/>
  <c r="U108" i="10"/>
  <c r="T98" i="10"/>
  <c r="T97" i="10"/>
  <c r="T96" i="10"/>
  <c r="M108" i="10"/>
  <c r="T100" i="10"/>
  <c r="T95" i="10"/>
  <c r="R80" i="8"/>
  <c r="I80" i="8"/>
  <c r="L78" i="8"/>
  <c r="R78" i="8"/>
  <c r="I78" i="8"/>
  <c r="M80" i="8"/>
  <c r="M78" i="8"/>
  <c r="J78" i="8"/>
  <c r="N78" i="8"/>
  <c r="J80" i="8"/>
  <c r="I81" i="9"/>
  <c r="I77" i="9"/>
  <c r="I82" i="9"/>
  <c r="I80" i="9"/>
  <c r="I78" i="9"/>
  <c r="S80" i="9"/>
  <c r="O77" i="9"/>
  <c r="O78" i="9"/>
  <c r="O81" i="9"/>
  <c r="O82" i="9"/>
  <c r="O80" i="9"/>
  <c r="J77" i="9"/>
  <c r="J78" i="9"/>
  <c r="J80" i="9"/>
  <c r="J81" i="9"/>
  <c r="J82" i="9"/>
  <c r="M80" i="9"/>
  <c r="M77" i="9"/>
  <c r="M78" i="9"/>
  <c r="M81" i="9"/>
  <c r="M82" i="9"/>
  <c r="S77" i="9"/>
  <c r="S78" i="9"/>
  <c r="S82" i="9"/>
  <c r="L80" i="9"/>
  <c r="L81" i="9"/>
  <c r="L78" i="9"/>
  <c r="L82" i="9"/>
  <c r="L77" i="9"/>
  <c r="S81" i="9"/>
  <c r="R80" i="9"/>
  <c r="R82" i="9"/>
  <c r="R81" i="9"/>
  <c r="R77" i="9"/>
  <c r="R78" i="9"/>
  <c r="K82" i="9"/>
  <c r="K78" i="9"/>
  <c r="K81" i="9"/>
  <c r="K80" i="9"/>
  <c r="K77" i="9"/>
  <c r="P78" i="9"/>
  <c r="P77" i="9"/>
  <c r="P80" i="9"/>
  <c r="P81" i="9"/>
  <c r="P82" i="9"/>
  <c r="Q80" i="9"/>
  <c r="Q77" i="9"/>
  <c r="Q82" i="9"/>
  <c r="Q81" i="9"/>
  <c r="Q78" i="9"/>
  <c r="N77" i="9"/>
  <c r="N81" i="9"/>
  <c r="N78" i="9"/>
  <c r="N82" i="9"/>
  <c r="N80" i="9"/>
  <c r="I87" i="9"/>
  <c r="I89" i="9"/>
  <c r="I88" i="9"/>
  <c r="I91" i="9"/>
  <c r="S88" i="9"/>
  <c r="K86" i="9"/>
  <c r="K88" i="9"/>
  <c r="K89" i="9"/>
  <c r="K87" i="9"/>
  <c r="K91" i="9"/>
  <c r="S86" i="9"/>
  <c r="S87" i="9"/>
  <c r="Q91" i="9"/>
  <c r="Q86" i="9"/>
  <c r="Q89" i="9"/>
  <c r="Q87" i="9"/>
  <c r="Q88" i="9"/>
  <c r="O86" i="9"/>
  <c r="O87" i="9"/>
  <c r="O88" i="9"/>
  <c r="O89" i="9"/>
  <c r="O91" i="9"/>
  <c r="S89" i="9"/>
  <c r="S91" i="9"/>
  <c r="M87" i="9"/>
  <c r="M86" i="9"/>
  <c r="M88" i="9"/>
  <c r="M91" i="9"/>
  <c r="M89" i="9"/>
  <c r="J89" i="9"/>
  <c r="J87" i="9"/>
  <c r="J88" i="9"/>
  <c r="J91" i="9"/>
  <c r="J86" i="9"/>
  <c r="L88" i="9"/>
  <c r="L91" i="9"/>
  <c r="L89" i="9"/>
  <c r="L86" i="9"/>
  <c r="L87" i="9"/>
  <c r="P88" i="9"/>
  <c r="P91" i="9"/>
  <c r="P86" i="9"/>
  <c r="P89" i="9"/>
  <c r="P87" i="9"/>
  <c r="N86" i="9"/>
  <c r="N91" i="9"/>
  <c r="N88" i="9"/>
  <c r="N89" i="9"/>
  <c r="N87" i="9"/>
  <c r="R91" i="9"/>
  <c r="R88" i="9"/>
  <c r="R89" i="9"/>
  <c r="R86" i="9"/>
  <c r="R87" i="9"/>
  <c r="I99" i="9"/>
  <c r="I97" i="9"/>
  <c r="I95" i="9"/>
  <c r="I100" i="9"/>
  <c r="I96" i="9"/>
  <c r="S97" i="9"/>
  <c r="O95" i="9"/>
  <c r="O99" i="9"/>
  <c r="O96" i="9"/>
  <c r="O100" i="9"/>
  <c r="O97" i="9"/>
  <c r="P96" i="9"/>
  <c r="P97" i="9"/>
  <c r="P99" i="9"/>
  <c r="P95" i="9"/>
  <c r="P100" i="9"/>
  <c r="Q100" i="9"/>
  <c r="Q96" i="9"/>
  <c r="Q97" i="9"/>
  <c r="Q99" i="9"/>
  <c r="Q95" i="9"/>
  <c r="M97" i="9"/>
  <c r="M96" i="9"/>
  <c r="M100" i="9"/>
  <c r="M99" i="9"/>
  <c r="M95" i="9"/>
  <c r="N95" i="9"/>
  <c r="N99" i="9"/>
  <c r="N100" i="9"/>
  <c r="N97" i="9"/>
  <c r="N96" i="9"/>
  <c r="K96" i="9"/>
  <c r="K100" i="9"/>
  <c r="K97" i="9"/>
  <c r="K99" i="9"/>
  <c r="K95" i="9"/>
  <c r="S100" i="9"/>
  <c r="R96" i="9"/>
  <c r="R99" i="9"/>
  <c r="R95" i="9"/>
  <c r="R100" i="9"/>
  <c r="R97" i="9"/>
  <c r="L100" i="9"/>
  <c r="L97" i="9"/>
  <c r="L99" i="9"/>
  <c r="L95" i="9"/>
  <c r="L96" i="9"/>
  <c r="S96" i="9"/>
  <c r="S95" i="9"/>
  <c r="S99" i="9"/>
  <c r="J95" i="9"/>
  <c r="J96" i="9"/>
  <c r="J97" i="9"/>
  <c r="J100" i="9"/>
  <c r="J99" i="9"/>
  <c r="O108" i="10" l="1"/>
  <c r="O105" i="10"/>
  <c r="J106" i="10"/>
  <c r="K105" i="10"/>
  <c r="K108" i="10"/>
  <c r="I108" i="10"/>
  <c r="I105" i="10"/>
  <c r="L106" i="10"/>
  <c r="J109" i="10"/>
  <c r="L109" i="10"/>
  <c r="J104" i="10"/>
  <c r="L105" i="10"/>
  <c r="R104" i="10"/>
  <c r="J105" i="10"/>
  <c r="L104" i="10"/>
  <c r="Q106" i="10"/>
  <c r="O106" i="10"/>
  <c r="Q104" i="10"/>
  <c r="Q109" i="10"/>
  <c r="K109" i="10"/>
  <c r="K106" i="10"/>
  <c r="O109" i="10"/>
  <c r="Q105" i="10"/>
  <c r="P105" i="10"/>
  <c r="O104" i="10"/>
  <c r="R105" i="10"/>
  <c r="R109" i="10"/>
  <c r="P109" i="10"/>
  <c r="R108" i="10"/>
  <c r="I109" i="10"/>
  <c r="I104" i="10"/>
  <c r="P104" i="10"/>
  <c r="I106" i="10"/>
  <c r="U106" i="10"/>
  <c r="U107" i="10"/>
  <c r="T107" i="10"/>
  <c r="T108" i="10" s="1"/>
  <c r="U109" i="10"/>
  <c r="T105" i="10" l="1"/>
  <c r="T109" i="10"/>
  <c r="T104" i="10"/>
  <c r="T106" i="10"/>
</calcChain>
</file>

<file path=xl/sharedStrings.xml><?xml version="1.0" encoding="utf-8"?>
<sst xmlns="http://schemas.openxmlformats.org/spreadsheetml/2006/main" count="928" uniqueCount="171">
  <si>
    <t xml:space="preserve">Max </t>
  </si>
  <si>
    <t>Z = x1 + 5x2 + 9x3 + 5x4</t>
  </si>
  <si>
    <t>x1, x2, x3, x4  &gt;=  0 e inteiras</t>
  </si>
  <si>
    <t>s. a:</t>
  </si>
  <si>
    <t>x1</t>
  </si>
  <si>
    <t>x2</t>
  </si>
  <si>
    <t>x3</t>
  </si>
  <si>
    <t>x4</t>
  </si>
  <si>
    <t>Z</t>
  </si>
  <si>
    <t>Branch &amp; Bound</t>
  </si>
  <si>
    <t>P0</t>
  </si>
  <si>
    <t>Z = 22,33</t>
  </si>
  <si>
    <t>x1 = 0</t>
  </si>
  <si>
    <t>x4 = 0</t>
  </si>
  <si>
    <t>P1</t>
  </si>
  <si>
    <t>P2</t>
  </si>
  <si>
    <t>x3 &lt;= 0</t>
  </si>
  <si>
    <t>x3 &gt;= 1</t>
  </si>
  <si>
    <t>x3 = 0</t>
  </si>
  <si>
    <t>x3 = 0,72</t>
  </si>
  <si>
    <t>Z = 15,83</t>
  </si>
  <si>
    <t>Z = 20,66</t>
  </si>
  <si>
    <t>x2 = 3,16</t>
  </si>
  <si>
    <t>x2 = 2,33</t>
  </si>
  <si>
    <t>x3 = 1</t>
  </si>
  <si>
    <t>x2 = 2</t>
  </si>
  <si>
    <t>x3 = 1,11</t>
  </si>
  <si>
    <t>1 BOUND</t>
  </si>
  <si>
    <t>x2 &lt;= 1</t>
  </si>
  <si>
    <t>x2 &gt;= 2</t>
  </si>
  <si>
    <t>x2 = 1</t>
  </si>
  <si>
    <t xml:space="preserve">Min </t>
  </si>
  <si>
    <t>3x1 + 2x2 + 2x3 &gt;= 13</t>
  </si>
  <si>
    <t>2x1 + 5x2 + 3x3 &gt;= 15</t>
  </si>
  <si>
    <t>2x1 + x2 + 2x3 &gt;= 9</t>
  </si>
  <si>
    <t>Z = 16,55</t>
  </si>
  <si>
    <t>x1 = 2,77</t>
  </si>
  <si>
    <t>x2 = 1,22</t>
  </si>
  <si>
    <t>x1 = 2,6</t>
  </si>
  <si>
    <t>x3 = 1,6</t>
  </si>
  <si>
    <t>Z = 16,6</t>
  </si>
  <si>
    <t>x1 = 3,5</t>
  </si>
  <si>
    <t>Z = 18,5</t>
  </si>
  <si>
    <t>x2, x3 &gt;= 0 e int. e x1 &gt;= 0</t>
  </si>
  <si>
    <t>Farei a resolução de P0, P1 e P2 via Simplex.</t>
  </si>
  <si>
    <t>Solução Relaxada / P0</t>
  </si>
  <si>
    <t>7x1 + 8x2 +18x3 + 3x4 + 0x5 + 0x6 + x7 =  44</t>
  </si>
  <si>
    <t>x5</t>
  </si>
  <si>
    <t>x6</t>
  </si>
  <si>
    <t>x7</t>
  </si>
  <si>
    <t>x1 + 3x2 + 9x3 + 6x4 + x5 + 0x6 + 0x7 = 16</t>
  </si>
  <si>
    <t>6x1 + 6x2 + 0x3+ 7x4  + 0x5 + x6 + 0x7 = 19</t>
  </si>
  <si>
    <t>Quadro Simplex Inicial</t>
  </si>
  <si>
    <t>B = (x5, x6, x7) = (16, 19, 44)</t>
  </si>
  <si>
    <t>x3 entra na base</t>
  </si>
  <si>
    <t>Temos uma SBF - Solução Básica Factível, pois acima da matriz identidade 3x3 temos zeros na linha da função objetivo</t>
  </si>
  <si>
    <t>x5 sai da base</t>
  </si>
  <si>
    <t>Iter 1</t>
  </si>
  <si>
    <t>Bloqueio =</t>
  </si>
  <si>
    <t>B = (x3, x6, x7) = (1.77, 19, 12)</t>
  </si>
  <si>
    <t>N = (x1, x2, x5, x4) = (0, 0, 0, 0)</t>
  </si>
  <si>
    <t>N = (x1, x2, x3, x4) = (0, 0, 0, 0)</t>
  </si>
  <si>
    <t>x2 entra na base</t>
  </si>
  <si>
    <t>x6 sai da base</t>
  </si>
  <si>
    <t>Iter 2</t>
  </si>
  <si>
    <t>B = (x3, x2, x7) = (0.72, 3.16, 5.66)</t>
  </si>
  <si>
    <t>N = (x1, x6, x5, x4) = (0, 0, 0, 0)</t>
  </si>
  <si>
    <t>(x1, x2, x3, x4) = (0, 3.16, 0.72, 0)</t>
  </si>
  <si>
    <t>Essa é a solução</t>
  </si>
  <si>
    <t>Este é o início da árvore que foi construída no exercício anterior.</t>
  </si>
  <si>
    <t>x3 + x8 = 0</t>
  </si>
  <si>
    <t>x8</t>
  </si>
  <si>
    <t>Temos uma SBF - Solução Básica Factível, pois acima da matriz identidade 4x4 temos zeros na linha da função objetivo</t>
  </si>
  <si>
    <t>x1 + 3x2 + 9x3 + 6x4 + x5 + 0x6 + 0x7 + 0x8 = 16</t>
  </si>
  <si>
    <t>6x1 + 6x2 + 0x3+ 7x4  + 0x5 + x6 + 0x7 + 0x8 = 19</t>
  </si>
  <si>
    <t>7x1 + 8x2 +18x3 + 3x4 + 0x5 + 0x6 + x7 + 0x8 =  44</t>
  </si>
  <si>
    <t>x8 sai da base</t>
  </si>
  <si>
    <t>B = (x5, x6, x7, x8) = (16, 19, 44, 0)</t>
  </si>
  <si>
    <t>N = (x1, x2, x8, x4) = (0, 0, 0, 0)</t>
  </si>
  <si>
    <t>N = (x1, x6, x8, x4) = (0, 0, 0, 0)</t>
  </si>
  <si>
    <t>B = (x5, x2, x7, x3) = (6.5, 3.16, 18.6, 0)</t>
  </si>
  <si>
    <t>(x1, x2, x3, x4) = (0, 3.16, 0, 0)</t>
  </si>
  <si>
    <t>B = (x5, x6, x7, x3) = (16, 19, 44, 0)</t>
  </si>
  <si>
    <t>Max</t>
  </si>
  <si>
    <t>x8 - x3 = 1</t>
  </si>
  <si>
    <t>B = (x5, x6, x7, x8) = (16, 19, 44, -1)</t>
  </si>
  <si>
    <t>B = (x3, x6, x7, x8) = (1.77, 19, 12, 0.77)</t>
  </si>
  <si>
    <t>N = (x1, x8, x5, x4) = (0, 0, 0, 0)</t>
  </si>
  <si>
    <t>B = (x3, x6, x7, x2) = (1, 5, 7.33, 2.33)</t>
  </si>
  <si>
    <t>(x1, x2, x3, x4) = (0, 2.33, 1, 0)</t>
  </si>
  <si>
    <t>P0 - Forma Padrão</t>
  </si>
  <si>
    <t>Z = 3x1 + 4x2 + 3x3</t>
  </si>
  <si>
    <t>(-Z) = - 3x1 - 4x2 - 3x3</t>
  </si>
  <si>
    <t>3x1 + 2x2 + 2x3 - x4 = 13</t>
  </si>
  <si>
    <t>2x1 + 5x2 + 3x3 - x5 = 15</t>
  </si>
  <si>
    <t>2x1 + x2 + 2x3 - x6 = 9</t>
  </si>
  <si>
    <t>Temos valores negativos na identidade</t>
  </si>
  <si>
    <t>Logo, não estamos na região factível</t>
  </si>
  <si>
    <t>Por isso, precisaremos de variáveis artificiais nas restrições com negatividade</t>
  </si>
  <si>
    <t>P0 - Forma Padrão + Variáveis Artificiais</t>
  </si>
  <si>
    <t>3x1 + 2x2 + 2x3 - x4 + x7 = 13</t>
  </si>
  <si>
    <t>2x1 + 5x2 + 3x3 - x5 + x8 = 15</t>
  </si>
  <si>
    <t>2x1 + x2 + 2x3 - x6 + x9 = 9</t>
  </si>
  <si>
    <t>x9</t>
  </si>
  <si>
    <t>x10</t>
  </si>
  <si>
    <t>Variáveis artificiais: x7, x8, x9</t>
  </si>
  <si>
    <t>B = (x7, x8, x9) = (13, 15, 9)</t>
  </si>
  <si>
    <t>N = (x1, x2, x3, x4, x5, x6) = (0, 0, 0, 0, 0, 0)</t>
  </si>
  <si>
    <t>Método 2 Fases - Fase 1</t>
  </si>
  <si>
    <t>Min</t>
  </si>
  <si>
    <t>W = x7 + x8 + x9</t>
  </si>
  <si>
    <t>Função Objetivo Artificial</t>
  </si>
  <si>
    <t>Função Objetivo Artificial - Forma Padrão</t>
  </si>
  <si>
    <t>(-W) = - x7 - x8 - x9</t>
  </si>
  <si>
    <t>Z/W</t>
  </si>
  <si>
    <t>W</t>
  </si>
  <si>
    <t>Precisamos zerar os valores acima da identidade na linha W</t>
  </si>
  <si>
    <t>Lw' = Lw - L1</t>
  </si>
  <si>
    <t>Lw' = Lw - L2</t>
  </si>
  <si>
    <t>Lw' = Lw - L3</t>
  </si>
  <si>
    <t>Agora temos zeros acima da identidade na linha W</t>
  </si>
  <si>
    <t>Agora, temos uma Solução Básica Factível</t>
  </si>
  <si>
    <t>Bloqueio</t>
  </si>
  <si>
    <t>x1 entra na base</t>
  </si>
  <si>
    <t>x7 sai da base</t>
  </si>
  <si>
    <t>x9 sai da base</t>
  </si>
  <si>
    <t>Precisamos adicionar a função objetivo artificial</t>
  </si>
  <si>
    <t>N = (x1, x8, x3, x4, x5, x6) = (0, 0, 0, 0, 0, 0)</t>
  </si>
  <si>
    <t>B = (x7, x2, x9) = (7, 3, 6)</t>
  </si>
  <si>
    <t>B = (x1, x2, x9) = (7, 3, 6)</t>
  </si>
  <si>
    <t>N = (x7, x8, x3, x4, x5, x6) = (0, 0, 0, 0, 0, 0)</t>
  </si>
  <si>
    <t>FIM DA FASE 1</t>
  </si>
  <si>
    <t>A partir daqui, vamos excluir a função objetivo artificial</t>
  </si>
  <si>
    <t>Também vamos excluir as variáveis artificiais</t>
  </si>
  <si>
    <t>INÍCIO DA FASE 2</t>
  </si>
  <si>
    <t>Método 2 Fases - Fase 2</t>
  </si>
  <si>
    <t>Porém, não temos nenhum valor negativo na linha da função objetivo.</t>
  </si>
  <si>
    <t>Aqui, resolvemos normalmente o Simplex tradicional.</t>
  </si>
  <si>
    <t>Portanto, finalizamos as iterações.</t>
  </si>
  <si>
    <t>B = (x1, x2, x3) = (2.77, 1.22, 1.11)</t>
  </si>
  <si>
    <t>N = (x4, x5, x6) = (0, 0, 0)</t>
  </si>
  <si>
    <t>P1 - Forma Padrão</t>
  </si>
  <si>
    <t>x2 + x7 = 1</t>
  </si>
  <si>
    <t>Variáveis artificiais: x8, x9, x10</t>
  </si>
  <si>
    <t>3x1 + 2x2 + 2x3 - x4 + x8 = 13</t>
  </si>
  <si>
    <t>2x1 + 5x2 + 3x3 - x5 + x9 = 15</t>
  </si>
  <si>
    <t>2x1 + x2 + 2x3 - x6 + x10 = 9</t>
  </si>
  <si>
    <t>B = (x8, x9, x10, x7) = (13, 15, 9, 1)</t>
  </si>
  <si>
    <t>W = x8 + x9 + x10</t>
  </si>
  <si>
    <t>(-W) = - x8 - x9 - x10</t>
  </si>
  <si>
    <t>N = (x1, x7, x3, x4, x5, x6) = (0, 0, 0, 0, 0, 0)</t>
  </si>
  <si>
    <t>N = (x8, x7, x3, x4, x5, x6) = (0, 0, 0, 0, 0, 0)</t>
  </si>
  <si>
    <t>B = (x8, x9, x10, x2) = (11, 10, 8, 1)</t>
  </si>
  <si>
    <t>B = (x1, x9, x10, x2) = (3.66, 2.66, 0.66, 1)</t>
  </si>
  <si>
    <t>x10 sai da base</t>
  </si>
  <si>
    <t>N = (x8, x7, x10, x4, x5, x6) = (0, 0, 0, 0, 0, 0)</t>
  </si>
  <si>
    <t>B = (x1, x9, x3, x2) = (3, 1, 1, 1)</t>
  </si>
  <si>
    <t>x6 entra na base</t>
  </si>
  <si>
    <t>N = (x8, x7, x10, x4, x5, x9) = (0, 0, 0, 0, 0, 0)</t>
  </si>
  <si>
    <t>B = (x1, x6, x3, x2) = (2.6, 0.4, 1.6, 1)</t>
  </si>
  <si>
    <t>x2 - x7 = 2</t>
  </si>
  <si>
    <t>P2 - Forma Padrão</t>
  </si>
  <si>
    <t>P2 - Forma Padrão + Variáveis Artificiais</t>
  </si>
  <si>
    <t>P1 - Forma Padrão + Variáveis Artificiais</t>
  </si>
  <si>
    <t>Variáveis artificiais: x8, x9, x10, x11</t>
  </si>
  <si>
    <t>x2 - x7 + x11 = 2</t>
  </si>
  <si>
    <t>x11</t>
  </si>
  <si>
    <t>W = x8 + x9 + x10 + x11</t>
  </si>
  <si>
    <t>(-W) = - x8 - x9 - x10 - x11</t>
  </si>
  <si>
    <t>Lw' = Lw - L4</t>
  </si>
  <si>
    <t>PAREEEEI AQUIIIII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</si>
</sst>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9C5700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4" tint="0.59999389629810485"/>
        <bgColor indexed="65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</cellStyleXfs>
  <cellXfs count="80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1" xfId="0" applyBorder="1"/>
    <xf numFmtId="0" fontId="0" fillId="0" borderId="12" xfId="0" applyBorder="1"/>
    <xf numFmtId="0" fontId="0" fillId="0" borderId="4" xfId="0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3" fillId="3" borderId="1" xfId="2" applyBorder="1" applyAlignment="1">
      <alignment horizontal="center"/>
    </xf>
    <xf numFmtId="0" fontId="1" fillId="4" borderId="1" xfId="3" applyBorder="1" applyAlignment="1">
      <alignment horizontal="center"/>
    </xf>
    <xf numFmtId="0" fontId="3" fillId="3" borderId="4" xfId="2" applyBorder="1" applyAlignment="1">
      <alignment horizontal="center"/>
    </xf>
    <xf numFmtId="0" fontId="5" fillId="3" borderId="2" xfId="2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0" xfId="0" applyBorder="1"/>
    <xf numFmtId="0" fontId="0" fillId="0" borderId="0" xfId="0" applyFill="1" applyBorder="1"/>
    <xf numFmtId="0" fontId="3" fillId="3" borderId="13" xfId="2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0" xfId="0"/>
    <xf numFmtId="0" fontId="0" fillId="0" borderId="0" xfId="0"/>
    <xf numFmtId="0" fontId="4" fillId="0" borderId="0" xfId="0" applyFont="1" applyBorder="1" applyAlignment="1"/>
    <xf numFmtId="0" fontId="0" fillId="0" borderId="9" xfId="0" applyBorder="1"/>
    <xf numFmtId="0" fontId="0" fillId="0" borderId="10" xfId="0" applyBorder="1"/>
    <xf numFmtId="0" fontId="5" fillId="3" borderId="8" xfId="2" applyFont="1" applyBorder="1" applyAlignment="1">
      <alignment horizontal="center"/>
    </xf>
    <xf numFmtId="0" fontId="5" fillId="3" borderId="9" xfId="2" applyFont="1" applyBorder="1" applyAlignment="1">
      <alignment horizontal="center"/>
    </xf>
    <xf numFmtId="0" fontId="5" fillId="3" borderId="10" xfId="2" applyFont="1" applyBorder="1" applyAlignment="1">
      <alignment horizontal="center"/>
    </xf>
    <xf numFmtId="0" fontId="0" fillId="0" borderId="0" xfId="0"/>
    <xf numFmtId="0" fontId="0" fillId="0" borderId="14" xfId="0" applyBorder="1"/>
    <xf numFmtId="0" fontId="0" fillId="0" borderId="15" xfId="0" applyBorder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2" fillId="2" borderId="0" xfId="1"/>
    <xf numFmtId="0" fontId="0" fillId="0" borderId="3" xfId="0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2" fillId="2" borderId="13" xfId="1" applyBorder="1"/>
    <xf numFmtId="0" fontId="2" fillId="2" borderId="14" xfId="1" applyBorder="1"/>
    <xf numFmtId="0" fontId="0" fillId="0" borderId="0" xfId="0" applyFill="1" applyBorder="1" applyAlignment="1">
      <alignment horizontal="left"/>
    </xf>
    <xf numFmtId="0" fontId="0" fillId="5" borderId="5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4" fillId="0" borderId="0" xfId="0" applyFont="1" applyBorder="1"/>
    <xf numFmtId="0" fontId="2" fillId="2" borderId="15" xfId="1" applyBorder="1"/>
    <xf numFmtId="0" fontId="0" fillId="5" borderId="2" xfId="0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6" xfId="0" applyFill="1" applyBorder="1"/>
    <xf numFmtId="0" fontId="0" fillId="0" borderId="0" xfId="0" applyAlignment="1">
      <alignment horizontal="right"/>
    </xf>
    <xf numFmtId="0" fontId="2" fillId="2" borderId="0" xfId="1" applyAlignment="1">
      <alignment horizontal="left"/>
    </xf>
    <xf numFmtId="0" fontId="4" fillId="0" borderId="0" xfId="0" applyFont="1" applyAlignment="1">
      <alignment horizontal="left"/>
    </xf>
    <xf numFmtId="0" fontId="0" fillId="0" borderId="11" xfId="0" applyFill="1" applyBorder="1"/>
    <xf numFmtId="0" fontId="0" fillId="0" borderId="6" xfId="0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</cellXfs>
  <cellStyles count="4">
    <cellStyle name="40% - Ênfase1" xfId="3" builtinId="31"/>
    <cellStyle name="Bom" xfId="1" builtinId="26"/>
    <cellStyle name="Neutro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11206</xdr:colOff>
      <xdr:row>4</xdr:row>
      <xdr:rowOff>0</xdr:rowOff>
    </xdr:from>
    <xdr:to>
      <xdr:col>13</xdr:col>
      <xdr:colOff>0</xdr:colOff>
      <xdr:row>6</xdr:row>
      <xdr:rowOff>179294</xdr:rowOff>
    </xdr:to>
    <xdr:cxnSp macro="">
      <xdr:nvCxnSpPr>
        <xdr:cNvPr id="3" name="Conector de Seta Reta 2">
          <a:extLst>
            <a:ext uri="{FF2B5EF4-FFF2-40B4-BE49-F238E27FC236}">
              <a16:creationId xmlns:a16="http://schemas.microsoft.com/office/drawing/2014/main" id="{5A959F7F-B40D-A331-D236-C92B119B3375}"/>
            </a:ext>
          </a:extLst>
        </xdr:cNvPr>
        <xdr:cNvCxnSpPr/>
      </xdr:nvCxnSpPr>
      <xdr:spPr>
        <a:xfrm flipH="1">
          <a:off x="23330647" y="4896971"/>
          <a:ext cx="1804147" cy="582705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4</xdr:row>
      <xdr:rowOff>9525</xdr:rowOff>
    </xdr:from>
    <xdr:to>
      <xdr:col>16</xdr:col>
      <xdr:colOff>11206</xdr:colOff>
      <xdr:row>6</xdr:row>
      <xdr:rowOff>190500</xdr:rowOff>
    </xdr:to>
    <xdr:cxnSp macro="">
      <xdr:nvCxnSpPr>
        <xdr:cNvPr id="4" name="Conector de Seta Reta 3">
          <a:extLst>
            <a:ext uri="{FF2B5EF4-FFF2-40B4-BE49-F238E27FC236}">
              <a16:creationId xmlns:a16="http://schemas.microsoft.com/office/drawing/2014/main" id="{853F6ABA-CB51-46E7-A993-5F677613D38C}"/>
            </a:ext>
          </a:extLst>
        </xdr:cNvPr>
        <xdr:cNvCxnSpPr/>
      </xdr:nvCxnSpPr>
      <xdr:spPr>
        <a:xfrm>
          <a:off x="25134794" y="4906496"/>
          <a:ext cx="1826559" cy="584386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11206</xdr:colOff>
      <xdr:row>4</xdr:row>
      <xdr:rowOff>0</xdr:rowOff>
    </xdr:from>
    <xdr:to>
      <xdr:col>13</xdr:col>
      <xdr:colOff>0</xdr:colOff>
      <xdr:row>6</xdr:row>
      <xdr:rowOff>179294</xdr:rowOff>
    </xdr:to>
    <xdr:cxnSp macro="">
      <xdr:nvCxnSpPr>
        <xdr:cNvPr id="2" name="Conector de Seta Reta 1">
          <a:extLst>
            <a:ext uri="{FF2B5EF4-FFF2-40B4-BE49-F238E27FC236}">
              <a16:creationId xmlns:a16="http://schemas.microsoft.com/office/drawing/2014/main" id="{660F306B-AD47-4249-A857-ECD914F052A4}"/>
            </a:ext>
          </a:extLst>
        </xdr:cNvPr>
        <xdr:cNvCxnSpPr/>
      </xdr:nvCxnSpPr>
      <xdr:spPr>
        <a:xfrm flipH="1">
          <a:off x="5859556" y="800100"/>
          <a:ext cx="1769969" cy="560294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4</xdr:row>
      <xdr:rowOff>9525</xdr:rowOff>
    </xdr:from>
    <xdr:to>
      <xdr:col>16</xdr:col>
      <xdr:colOff>11206</xdr:colOff>
      <xdr:row>6</xdr:row>
      <xdr:rowOff>190500</xdr:rowOff>
    </xdr:to>
    <xdr:cxnSp macro="">
      <xdr:nvCxnSpPr>
        <xdr:cNvPr id="3" name="Conector de Seta Reta 2">
          <a:extLst>
            <a:ext uri="{FF2B5EF4-FFF2-40B4-BE49-F238E27FC236}">
              <a16:creationId xmlns:a16="http://schemas.microsoft.com/office/drawing/2014/main" id="{C89012DE-0FDB-4AD7-8363-EDF6836BC96A}"/>
            </a:ext>
          </a:extLst>
        </xdr:cNvPr>
        <xdr:cNvCxnSpPr/>
      </xdr:nvCxnSpPr>
      <xdr:spPr>
        <a:xfrm>
          <a:off x="7629525" y="809625"/>
          <a:ext cx="1811431" cy="561975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11206</xdr:colOff>
      <xdr:row>4</xdr:row>
      <xdr:rowOff>0</xdr:rowOff>
    </xdr:from>
    <xdr:to>
      <xdr:col>13</xdr:col>
      <xdr:colOff>0</xdr:colOff>
      <xdr:row>6</xdr:row>
      <xdr:rowOff>179294</xdr:rowOff>
    </xdr:to>
    <xdr:cxnSp macro="">
      <xdr:nvCxnSpPr>
        <xdr:cNvPr id="2" name="Conector de Seta Reta 1">
          <a:extLst>
            <a:ext uri="{FF2B5EF4-FFF2-40B4-BE49-F238E27FC236}">
              <a16:creationId xmlns:a16="http://schemas.microsoft.com/office/drawing/2014/main" id="{DE58E3F1-2FFB-4445-9010-88124B9C936F}"/>
            </a:ext>
          </a:extLst>
        </xdr:cNvPr>
        <xdr:cNvCxnSpPr/>
      </xdr:nvCxnSpPr>
      <xdr:spPr>
        <a:xfrm flipH="1">
          <a:off x="5859556" y="800100"/>
          <a:ext cx="1769969" cy="560294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4</xdr:row>
      <xdr:rowOff>9525</xdr:rowOff>
    </xdr:from>
    <xdr:to>
      <xdr:col>16</xdr:col>
      <xdr:colOff>11206</xdr:colOff>
      <xdr:row>6</xdr:row>
      <xdr:rowOff>190500</xdr:rowOff>
    </xdr:to>
    <xdr:cxnSp macro="">
      <xdr:nvCxnSpPr>
        <xdr:cNvPr id="3" name="Conector de Seta Reta 2">
          <a:extLst>
            <a:ext uri="{FF2B5EF4-FFF2-40B4-BE49-F238E27FC236}">
              <a16:creationId xmlns:a16="http://schemas.microsoft.com/office/drawing/2014/main" id="{E9222CDC-D704-4E08-9340-59D20D14B2B9}"/>
            </a:ext>
          </a:extLst>
        </xdr:cNvPr>
        <xdr:cNvCxnSpPr/>
      </xdr:nvCxnSpPr>
      <xdr:spPr>
        <a:xfrm>
          <a:off x="7629525" y="809625"/>
          <a:ext cx="1811431" cy="561975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257177</xdr:colOff>
      <xdr:row>5</xdr:row>
      <xdr:rowOff>0</xdr:rowOff>
    </xdr:from>
    <xdr:to>
      <xdr:col>11</xdr:col>
      <xdr:colOff>306457</xdr:colOff>
      <xdr:row>7</xdr:row>
      <xdr:rowOff>180975</xdr:rowOff>
    </xdr:to>
    <xdr:cxnSp macro="">
      <xdr:nvCxnSpPr>
        <xdr:cNvPr id="2" name="Conector de Seta Reta 1">
          <a:extLst>
            <a:ext uri="{FF2B5EF4-FFF2-40B4-BE49-F238E27FC236}">
              <a16:creationId xmlns:a16="http://schemas.microsoft.com/office/drawing/2014/main" id="{9DF43A62-615C-4A4C-863C-1AED755785AB}"/>
            </a:ext>
          </a:extLst>
        </xdr:cNvPr>
        <xdr:cNvCxnSpPr/>
      </xdr:nvCxnSpPr>
      <xdr:spPr>
        <a:xfrm flipH="1">
          <a:off x="4610102" y="990600"/>
          <a:ext cx="1268480" cy="561975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289891</xdr:colOff>
      <xdr:row>5</xdr:row>
      <xdr:rowOff>8283</xdr:rowOff>
    </xdr:from>
    <xdr:to>
      <xdr:col>13</xdr:col>
      <xdr:colOff>273326</xdr:colOff>
      <xdr:row>7</xdr:row>
      <xdr:rowOff>182218</xdr:rowOff>
    </xdr:to>
    <xdr:cxnSp macro="">
      <xdr:nvCxnSpPr>
        <xdr:cNvPr id="3" name="Conector de Seta Reta 2">
          <a:extLst>
            <a:ext uri="{FF2B5EF4-FFF2-40B4-BE49-F238E27FC236}">
              <a16:creationId xmlns:a16="http://schemas.microsoft.com/office/drawing/2014/main" id="{CBFBDCCB-4492-4D4C-9911-FD22094B78AF}"/>
            </a:ext>
          </a:extLst>
        </xdr:cNvPr>
        <xdr:cNvCxnSpPr/>
      </xdr:nvCxnSpPr>
      <xdr:spPr>
        <a:xfrm>
          <a:off x="5862016" y="998883"/>
          <a:ext cx="1202635" cy="554935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257177</xdr:colOff>
      <xdr:row>5</xdr:row>
      <xdr:rowOff>0</xdr:rowOff>
    </xdr:from>
    <xdr:to>
      <xdr:col>11</xdr:col>
      <xdr:colOff>306457</xdr:colOff>
      <xdr:row>7</xdr:row>
      <xdr:rowOff>180975</xdr:rowOff>
    </xdr:to>
    <xdr:cxnSp macro="">
      <xdr:nvCxnSpPr>
        <xdr:cNvPr id="2" name="Conector de Seta Reta 1">
          <a:extLst>
            <a:ext uri="{FF2B5EF4-FFF2-40B4-BE49-F238E27FC236}">
              <a16:creationId xmlns:a16="http://schemas.microsoft.com/office/drawing/2014/main" id="{8DE8C8B6-3C23-4D4E-8B76-CB93C955CE46}"/>
            </a:ext>
          </a:extLst>
        </xdr:cNvPr>
        <xdr:cNvCxnSpPr/>
      </xdr:nvCxnSpPr>
      <xdr:spPr>
        <a:xfrm flipH="1">
          <a:off x="4610102" y="990600"/>
          <a:ext cx="1268480" cy="561975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289891</xdr:colOff>
      <xdr:row>5</xdr:row>
      <xdr:rowOff>8283</xdr:rowOff>
    </xdr:from>
    <xdr:to>
      <xdr:col>13</xdr:col>
      <xdr:colOff>273326</xdr:colOff>
      <xdr:row>7</xdr:row>
      <xdr:rowOff>182218</xdr:rowOff>
    </xdr:to>
    <xdr:cxnSp macro="">
      <xdr:nvCxnSpPr>
        <xdr:cNvPr id="3" name="Conector de Seta Reta 2">
          <a:extLst>
            <a:ext uri="{FF2B5EF4-FFF2-40B4-BE49-F238E27FC236}">
              <a16:creationId xmlns:a16="http://schemas.microsoft.com/office/drawing/2014/main" id="{ECF8C431-F605-43DE-A860-A38C4E2AD8A2}"/>
            </a:ext>
          </a:extLst>
        </xdr:cNvPr>
        <xdr:cNvCxnSpPr/>
      </xdr:nvCxnSpPr>
      <xdr:spPr>
        <a:xfrm>
          <a:off x="5862016" y="998883"/>
          <a:ext cx="1202635" cy="554935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257177</xdr:colOff>
      <xdr:row>5</xdr:row>
      <xdr:rowOff>0</xdr:rowOff>
    </xdr:from>
    <xdr:to>
      <xdr:col>11</xdr:col>
      <xdr:colOff>306457</xdr:colOff>
      <xdr:row>7</xdr:row>
      <xdr:rowOff>180975</xdr:rowOff>
    </xdr:to>
    <xdr:cxnSp macro="">
      <xdr:nvCxnSpPr>
        <xdr:cNvPr id="2" name="Conector de Seta Reta 1">
          <a:extLst>
            <a:ext uri="{FF2B5EF4-FFF2-40B4-BE49-F238E27FC236}">
              <a16:creationId xmlns:a16="http://schemas.microsoft.com/office/drawing/2014/main" id="{C19E32FE-002B-4187-A8A6-F86A537ED04F}"/>
            </a:ext>
          </a:extLst>
        </xdr:cNvPr>
        <xdr:cNvCxnSpPr/>
      </xdr:nvCxnSpPr>
      <xdr:spPr>
        <a:xfrm flipH="1">
          <a:off x="4610102" y="990600"/>
          <a:ext cx="1268480" cy="561975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289891</xdr:colOff>
      <xdr:row>5</xdr:row>
      <xdr:rowOff>8283</xdr:rowOff>
    </xdr:from>
    <xdr:to>
      <xdr:col>13</xdr:col>
      <xdr:colOff>273326</xdr:colOff>
      <xdr:row>7</xdr:row>
      <xdr:rowOff>182218</xdr:rowOff>
    </xdr:to>
    <xdr:cxnSp macro="">
      <xdr:nvCxnSpPr>
        <xdr:cNvPr id="3" name="Conector de Seta Reta 2">
          <a:extLst>
            <a:ext uri="{FF2B5EF4-FFF2-40B4-BE49-F238E27FC236}">
              <a16:creationId xmlns:a16="http://schemas.microsoft.com/office/drawing/2014/main" id="{79E2B354-F8D4-4BD2-A945-71FA35CC5915}"/>
            </a:ext>
          </a:extLst>
        </xdr:cNvPr>
        <xdr:cNvCxnSpPr/>
      </xdr:nvCxnSpPr>
      <xdr:spPr>
        <a:xfrm>
          <a:off x="5862016" y="998883"/>
          <a:ext cx="1202635" cy="554935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7EE69-0444-414B-A182-39A8435A5FB3}">
  <dimension ref="A1:S32"/>
  <sheetViews>
    <sheetView zoomScaleNormal="100" workbookViewId="0">
      <selection activeCell="B13" sqref="B13:S32"/>
    </sheetView>
  </sheetViews>
  <sheetFormatPr defaultRowHeight="15" x14ac:dyDescent="0.25"/>
  <cols>
    <col min="1" max="1" width="3.5703125" style="23" customWidth="1"/>
    <col min="2" max="4" width="9.140625" style="23"/>
    <col min="5" max="5" width="8.42578125" customWidth="1"/>
    <col min="6" max="7" width="8.42578125" style="23" customWidth="1"/>
    <col min="8" max="8" width="14.5703125" style="23" bestFit="1" customWidth="1"/>
    <col min="9" max="11" width="8.42578125" customWidth="1"/>
    <col min="14" max="14" width="8.7109375" bestFit="1" customWidth="1"/>
    <col min="17" max="17" width="10" customWidth="1"/>
    <col min="18" max="18" width="9" customWidth="1"/>
    <col min="19" max="19" width="29.42578125" customWidth="1"/>
    <col min="20" max="26" width="9" customWidth="1"/>
  </cols>
  <sheetData>
    <row r="1" spans="2:19" ht="15.75" thickBot="1" x14ac:dyDescent="0.3"/>
    <row r="2" spans="2:19" ht="15.75" thickBot="1" x14ac:dyDescent="0.3">
      <c r="I2" s="23"/>
      <c r="J2" s="23"/>
      <c r="K2" s="23"/>
      <c r="L2" s="74" t="s">
        <v>9</v>
      </c>
      <c r="M2" s="75"/>
      <c r="N2" s="75"/>
      <c r="O2" s="76"/>
      <c r="Q2" t="s">
        <v>69</v>
      </c>
    </row>
    <row r="3" spans="2:19" ht="15.75" thickBot="1" x14ac:dyDescent="0.3">
      <c r="I3" s="23"/>
      <c r="J3" s="23"/>
      <c r="K3" s="23"/>
      <c r="L3" s="21" t="s">
        <v>10</v>
      </c>
      <c r="M3" s="11"/>
      <c r="N3" s="7" t="s">
        <v>11</v>
      </c>
      <c r="O3" s="11"/>
      <c r="Q3" t="s">
        <v>44</v>
      </c>
    </row>
    <row r="4" spans="2:19" ht="15.75" thickBot="1" x14ac:dyDescent="0.3">
      <c r="I4" s="23"/>
      <c r="J4" s="23"/>
      <c r="K4" s="23"/>
      <c r="L4" s="8" t="s">
        <v>12</v>
      </c>
      <c r="M4" s="8" t="s">
        <v>22</v>
      </c>
      <c r="N4" s="14" t="s">
        <v>19</v>
      </c>
      <c r="O4" s="8" t="s">
        <v>13</v>
      </c>
    </row>
    <row r="5" spans="2:19" x14ac:dyDescent="0.25">
      <c r="I5" s="23"/>
      <c r="J5" s="23"/>
      <c r="K5" s="23"/>
      <c r="L5" s="23"/>
      <c r="M5" s="23"/>
      <c r="N5" s="23"/>
      <c r="O5" s="23"/>
    </row>
    <row r="6" spans="2:19" x14ac:dyDescent="0.25">
      <c r="I6" s="23"/>
      <c r="J6" s="23"/>
      <c r="K6" s="23" t="s">
        <v>16</v>
      </c>
      <c r="L6" s="23"/>
      <c r="M6" s="23"/>
      <c r="N6" s="23"/>
      <c r="O6" s="23"/>
      <c r="P6" t="s">
        <v>17</v>
      </c>
    </row>
    <row r="7" spans="2:19" ht="15.75" thickBot="1" x14ac:dyDescent="0.3">
      <c r="I7" s="23"/>
      <c r="J7" s="23"/>
      <c r="K7" s="23"/>
      <c r="L7" s="23"/>
      <c r="M7" s="23"/>
      <c r="N7" s="23"/>
      <c r="O7" s="23"/>
    </row>
    <row r="8" spans="2:19" ht="15.75" thickBot="1" x14ac:dyDescent="0.3">
      <c r="I8" s="21" t="s">
        <v>14</v>
      </c>
      <c r="J8" s="22"/>
      <c r="K8" s="7" t="s">
        <v>20</v>
      </c>
      <c r="L8" s="11"/>
      <c r="M8" s="23"/>
      <c r="N8" s="23"/>
      <c r="O8" s="21" t="s">
        <v>15</v>
      </c>
      <c r="P8" s="12"/>
      <c r="Q8" s="7" t="s">
        <v>21</v>
      </c>
      <c r="R8" s="11"/>
    </row>
    <row r="9" spans="2:19" ht="15.75" thickBot="1" x14ac:dyDescent="0.3">
      <c r="I9" s="8" t="s">
        <v>12</v>
      </c>
      <c r="J9" s="14" t="s">
        <v>22</v>
      </c>
      <c r="K9" s="8" t="s">
        <v>18</v>
      </c>
      <c r="L9" s="8" t="s">
        <v>13</v>
      </c>
      <c r="M9" s="23"/>
      <c r="N9" s="23"/>
      <c r="O9" s="8" t="s">
        <v>12</v>
      </c>
      <c r="P9" s="14" t="s">
        <v>23</v>
      </c>
      <c r="Q9" s="8" t="s">
        <v>24</v>
      </c>
      <c r="R9" s="8" t="s">
        <v>13</v>
      </c>
    </row>
    <row r="10" spans="2:19" x14ac:dyDescent="0.25">
      <c r="N10" s="23"/>
      <c r="O10" s="23"/>
      <c r="P10" s="23"/>
    </row>
    <row r="11" spans="2:19" x14ac:dyDescent="0.25">
      <c r="N11" s="23"/>
      <c r="O11" s="23"/>
      <c r="P11" s="23"/>
    </row>
    <row r="12" spans="2:19" ht="15.75" thickBot="1" x14ac:dyDescent="0.3"/>
    <row r="13" spans="2:19" ht="15.75" thickBot="1" x14ac:dyDescent="0.3">
      <c r="B13" s="74" t="s">
        <v>45</v>
      </c>
      <c r="C13" s="75"/>
      <c r="D13" s="75"/>
      <c r="E13" s="75"/>
      <c r="F13" s="75"/>
      <c r="G13" s="76"/>
      <c r="H13" s="25"/>
      <c r="I13" s="77" t="s">
        <v>52</v>
      </c>
      <c r="J13" s="78"/>
      <c r="K13" s="78"/>
      <c r="L13" s="78"/>
      <c r="M13" s="78"/>
      <c r="N13" s="2"/>
      <c r="O13" s="2"/>
      <c r="P13" s="3"/>
      <c r="S13" t="s">
        <v>55</v>
      </c>
    </row>
    <row r="14" spans="2:19" x14ac:dyDescent="0.25">
      <c r="B14" s="1" t="s">
        <v>0</v>
      </c>
      <c r="C14" s="3" t="s">
        <v>1</v>
      </c>
      <c r="D14" s="2"/>
      <c r="E14" s="2"/>
      <c r="F14" s="2"/>
      <c r="G14" s="3"/>
      <c r="H14" s="18"/>
      <c r="I14" s="7" t="s">
        <v>4</v>
      </c>
      <c r="J14" s="37" t="s">
        <v>5</v>
      </c>
      <c r="K14" s="38" t="s">
        <v>6</v>
      </c>
      <c r="L14" s="37" t="s">
        <v>7</v>
      </c>
      <c r="M14" s="39" t="s">
        <v>47</v>
      </c>
      <c r="N14" s="39" t="s">
        <v>48</v>
      </c>
      <c r="O14" s="39" t="s">
        <v>49</v>
      </c>
      <c r="P14" s="11" t="s">
        <v>8</v>
      </c>
    </row>
    <row r="15" spans="2:19" x14ac:dyDescent="0.25">
      <c r="B15" s="10" t="s">
        <v>3</v>
      </c>
      <c r="C15" s="9" t="s">
        <v>50</v>
      </c>
      <c r="D15" s="18"/>
      <c r="E15" s="18"/>
      <c r="F15" s="18"/>
      <c r="G15" s="9"/>
      <c r="H15" s="18"/>
      <c r="I15" s="40">
        <v>-1</v>
      </c>
      <c r="J15" s="41">
        <v>-5</v>
      </c>
      <c r="K15" s="42">
        <v>-9</v>
      </c>
      <c r="L15" s="41">
        <v>-5</v>
      </c>
      <c r="M15" s="43">
        <v>0</v>
      </c>
      <c r="N15" s="43">
        <v>0</v>
      </c>
      <c r="O15" s="43">
        <v>0</v>
      </c>
      <c r="P15" s="44">
        <v>0</v>
      </c>
      <c r="Q15" s="19" t="s">
        <v>58</v>
      </c>
      <c r="R15">
        <f>MIN(Q16:Q18)</f>
        <v>1.7777777777777777</v>
      </c>
      <c r="S15" s="36" t="s">
        <v>53</v>
      </c>
    </row>
    <row r="16" spans="2:19" x14ac:dyDescent="0.25">
      <c r="B16" s="10"/>
      <c r="C16" s="9" t="s">
        <v>51</v>
      </c>
      <c r="D16" s="18"/>
      <c r="E16" s="18"/>
      <c r="F16" s="18"/>
      <c r="G16" s="9"/>
      <c r="H16" s="18"/>
      <c r="I16" s="45">
        <v>1</v>
      </c>
      <c r="J16" s="42">
        <v>3</v>
      </c>
      <c r="K16" s="42">
        <v>9</v>
      </c>
      <c r="L16" s="42">
        <v>6</v>
      </c>
      <c r="M16" s="42">
        <v>1</v>
      </c>
      <c r="N16" s="42">
        <v>0</v>
      </c>
      <c r="O16" s="42">
        <v>0</v>
      </c>
      <c r="P16" s="46">
        <v>16</v>
      </c>
      <c r="Q16">
        <f>IFERROR(P16/K16,)</f>
        <v>1.7777777777777777</v>
      </c>
      <c r="S16" s="36" t="s">
        <v>61</v>
      </c>
    </row>
    <row r="17" spans="2:19" x14ac:dyDescent="0.25">
      <c r="B17" s="10"/>
      <c r="C17" s="9" t="s">
        <v>46</v>
      </c>
      <c r="D17" s="18"/>
      <c r="E17" s="18"/>
      <c r="F17" s="18"/>
      <c r="G17" s="9"/>
      <c r="H17" s="18"/>
      <c r="I17" s="40">
        <v>6</v>
      </c>
      <c r="J17" s="41">
        <v>6</v>
      </c>
      <c r="K17" s="42">
        <v>0</v>
      </c>
      <c r="L17" s="43">
        <v>7</v>
      </c>
      <c r="M17" s="43">
        <v>0</v>
      </c>
      <c r="N17" s="43">
        <v>1</v>
      </c>
      <c r="O17" s="43">
        <v>0</v>
      </c>
      <c r="P17" s="44">
        <v>19</v>
      </c>
      <c r="Q17" s="24"/>
      <c r="S17" t="s">
        <v>54</v>
      </c>
    </row>
    <row r="18" spans="2:19" ht="15.75" thickBot="1" x14ac:dyDescent="0.3">
      <c r="B18" s="4"/>
      <c r="C18" s="6" t="s">
        <v>2</v>
      </c>
      <c r="D18" s="5"/>
      <c r="E18" s="5"/>
      <c r="F18" s="5"/>
      <c r="G18" s="6"/>
      <c r="H18" s="18"/>
      <c r="I18" s="47">
        <v>7</v>
      </c>
      <c r="J18" s="48">
        <v>8</v>
      </c>
      <c r="K18" s="49">
        <v>18</v>
      </c>
      <c r="L18" s="48">
        <v>3</v>
      </c>
      <c r="M18" s="48">
        <v>0</v>
      </c>
      <c r="N18" s="48">
        <v>0</v>
      </c>
      <c r="O18" s="48">
        <v>1</v>
      </c>
      <c r="P18" s="50">
        <v>44</v>
      </c>
      <c r="Q18" s="24">
        <f t="shared" ref="Q18" si="0">P18/K18</f>
        <v>2.4444444444444446</v>
      </c>
      <c r="S18" t="s">
        <v>56</v>
      </c>
    </row>
    <row r="19" spans="2:19" ht="15.75" thickBot="1" x14ac:dyDescent="0.3"/>
    <row r="20" spans="2:19" ht="15.75" thickBot="1" x14ac:dyDescent="0.3">
      <c r="I20" s="77" t="s">
        <v>57</v>
      </c>
      <c r="J20" s="78"/>
      <c r="K20" s="78"/>
      <c r="L20" s="78"/>
      <c r="M20" s="78"/>
      <c r="N20" s="2"/>
      <c r="O20" s="2"/>
      <c r="P20" s="3"/>
    </row>
    <row r="21" spans="2:19" x14ac:dyDescent="0.25">
      <c r="I21" s="51" t="s">
        <v>4</v>
      </c>
      <c r="J21" s="38" t="s">
        <v>5</v>
      </c>
      <c r="K21" s="39" t="s">
        <v>6</v>
      </c>
      <c r="L21" s="39" t="s">
        <v>7</v>
      </c>
      <c r="M21" s="39" t="s">
        <v>47</v>
      </c>
      <c r="N21" s="39" t="s">
        <v>48</v>
      </c>
      <c r="O21" s="39" t="s">
        <v>49</v>
      </c>
      <c r="P21" s="52" t="s">
        <v>8</v>
      </c>
      <c r="S21" s="36" t="s">
        <v>59</v>
      </c>
    </row>
    <row r="22" spans="2:19" x14ac:dyDescent="0.25">
      <c r="H22" s="35"/>
      <c r="I22" s="53">
        <f>I15-$K15*I$23</f>
        <v>0</v>
      </c>
      <c r="J22" s="42">
        <f>J15-$K15*J$23</f>
        <v>-2</v>
      </c>
      <c r="K22" s="43">
        <f t="shared" ref="K22:O22" si="1">K15-$K15*K$23</f>
        <v>0</v>
      </c>
      <c r="L22" s="43">
        <f>L15-$K15*L$23</f>
        <v>1</v>
      </c>
      <c r="M22" s="43">
        <f>M15-$K15*M$23</f>
        <v>1</v>
      </c>
      <c r="N22" s="43">
        <f>N15-$K15*N$23</f>
        <v>0</v>
      </c>
      <c r="O22" s="43">
        <f t="shared" si="1"/>
        <v>0</v>
      </c>
      <c r="P22" s="54">
        <f>P15-$K15*P$23</f>
        <v>16</v>
      </c>
      <c r="Q22" t="s">
        <v>58</v>
      </c>
      <c r="R22" s="43">
        <f>MIN(Q23:Q25)</f>
        <v>3.1666666666666665</v>
      </c>
      <c r="S22" s="36" t="s">
        <v>60</v>
      </c>
    </row>
    <row r="23" spans="2:19" x14ac:dyDescent="0.25">
      <c r="H23" s="35"/>
      <c r="I23" s="53">
        <f>I16/$K$16</f>
        <v>0.1111111111111111</v>
      </c>
      <c r="J23" s="42">
        <f t="shared" ref="J23:P23" si="2">J16/$K$16</f>
        <v>0.33333333333333331</v>
      </c>
      <c r="K23" s="43">
        <f t="shared" si="2"/>
        <v>1</v>
      </c>
      <c r="L23" s="43">
        <f t="shared" si="2"/>
        <v>0.66666666666666663</v>
      </c>
      <c r="M23" s="43">
        <f t="shared" si="2"/>
        <v>0.1111111111111111</v>
      </c>
      <c r="N23" s="43">
        <f t="shared" si="2"/>
        <v>0</v>
      </c>
      <c r="O23" s="43">
        <f t="shared" si="2"/>
        <v>0</v>
      </c>
      <c r="P23" s="54">
        <f t="shared" si="2"/>
        <v>1.7777777777777777</v>
      </c>
      <c r="Q23" s="43">
        <f>P23/J23</f>
        <v>5.333333333333333</v>
      </c>
      <c r="S23" s="24" t="s">
        <v>62</v>
      </c>
    </row>
    <row r="24" spans="2:19" x14ac:dyDescent="0.25">
      <c r="H24" s="35"/>
      <c r="I24" s="45">
        <f>I17-$K17*I$23</f>
        <v>6</v>
      </c>
      <c r="J24" s="42">
        <f t="shared" ref="J24:N25" si="3">J17-$K17*J$23</f>
        <v>6</v>
      </c>
      <c r="K24" s="42">
        <f t="shared" si="3"/>
        <v>0</v>
      </c>
      <c r="L24" s="42">
        <f t="shared" si="3"/>
        <v>7</v>
      </c>
      <c r="M24" s="42">
        <f t="shared" si="3"/>
        <v>0</v>
      </c>
      <c r="N24" s="42">
        <f t="shared" si="3"/>
        <v>1</v>
      </c>
      <c r="O24" s="42">
        <f>O17-$K17*O$23</f>
        <v>0</v>
      </c>
      <c r="P24" s="46">
        <f>P17-$K17*P$23</f>
        <v>19</v>
      </c>
      <c r="Q24" s="43">
        <f t="shared" ref="Q24:Q25" si="4">P24/J24</f>
        <v>3.1666666666666665</v>
      </c>
      <c r="S24" s="24" t="s">
        <v>63</v>
      </c>
    </row>
    <row r="25" spans="2:19" ht="15.75" thickBot="1" x14ac:dyDescent="0.3">
      <c r="H25" s="35"/>
      <c r="I25" s="55">
        <f>I18-$K18*I$23</f>
        <v>5</v>
      </c>
      <c r="J25" s="49">
        <f>J18-$K18*J$23</f>
        <v>2</v>
      </c>
      <c r="K25" s="48">
        <f>K18-$K18*K$23</f>
        <v>0</v>
      </c>
      <c r="L25" s="48">
        <f t="shared" si="3"/>
        <v>-9</v>
      </c>
      <c r="M25" s="48">
        <f t="shared" si="3"/>
        <v>-2</v>
      </c>
      <c r="N25" s="48">
        <f t="shared" si="3"/>
        <v>0</v>
      </c>
      <c r="O25" s="48">
        <f>O18-$K18*O$23</f>
        <v>1</v>
      </c>
      <c r="P25" s="56">
        <f>P18-$K18*P$23</f>
        <v>12</v>
      </c>
      <c r="Q25" s="43">
        <f t="shared" si="4"/>
        <v>6</v>
      </c>
    </row>
    <row r="26" spans="2:19" ht="15.75" thickBot="1" x14ac:dyDescent="0.3">
      <c r="I26" s="23"/>
      <c r="J26" s="23"/>
      <c r="K26" s="23"/>
      <c r="L26" s="23"/>
      <c r="M26" s="23"/>
      <c r="N26" s="23"/>
      <c r="O26" s="23"/>
    </row>
    <row r="27" spans="2:19" ht="15.75" thickBot="1" x14ac:dyDescent="0.3">
      <c r="I27" s="74" t="s">
        <v>64</v>
      </c>
      <c r="J27" s="75"/>
      <c r="K27" s="75"/>
      <c r="L27" s="75"/>
      <c r="M27" s="75"/>
      <c r="N27" s="26"/>
      <c r="O27" s="26"/>
      <c r="P27" s="27"/>
      <c r="Q27" s="24"/>
      <c r="R27" s="24"/>
    </row>
    <row r="28" spans="2:19" x14ac:dyDescent="0.25">
      <c r="I28" s="51" t="s">
        <v>4</v>
      </c>
      <c r="J28" s="39" t="s">
        <v>5</v>
      </c>
      <c r="K28" s="39" t="s">
        <v>6</v>
      </c>
      <c r="L28" s="39" t="s">
        <v>7</v>
      </c>
      <c r="M28" s="39" t="s">
        <v>47</v>
      </c>
      <c r="N28" s="39" t="s">
        <v>48</v>
      </c>
      <c r="O28" s="39" t="s">
        <v>49</v>
      </c>
      <c r="P28" s="52" t="s">
        <v>8</v>
      </c>
      <c r="Q28" s="24"/>
      <c r="R28" s="24"/>
      <c r="S28" s="57" t="s">
        <v>65</v>
      </c>
    </row>
    <row r="29" spans="2:19" x14ac:dyDescent="0.25">
      <c r="I29" s="53">
        <f>I22-$J22*I$31</f>
        <v>2</v>
      </c>
      <c r="J29" s="43">
        <f t="shared" ref="J29:P30" si="5">J22-$J22*J$31</f>
        <v>0</v>
      </c>
      <c r="K29" s="43">
        <f t="shared" si="5"/>
        <v>0</v>
      </c>
      <c r="L29" s="43">
        <f>L22-$J22*L$31</f>
        <v>3.3333333333333335</v>
      </c>
      <c r="M29" s="43">
        <f t="shared" si="5"/>
        <v>1</v>
      </c>
      <c r="N29" s="43">
        <f>N22-$J22*N$31</f>
        <v>0.33333333333333331</v>
      </c>
      <c r="O29" s="43">
        <f t="shared" si="5"/>
        <v>0</v>
      </c>
      <c r="P29" s="54">
        <f t="shared" si="5"/>
        <v>22.333333333333332</v>
      </c>
      <c r="Q29" s="24"/>
      <c r="R29" s="43"/>
      <c r="S29" s="58" t="s">
        <v>66</v>
      </c>
    </row>
    <row r="30" spans="2:19" x14ac:dyDescent="0.25">
      <c r="I30" s="53">
        <f>I23-$J23*I$31</f>
        <v>-0.22222222222222221</v>
      </c>
      <c r="J30" s="43">
        <f t="shared" si="5"/>
        <v>0</v>
      </c>
      <c r="K30" s="43">
        <f>K23-$J23*K$31</f>
        <v>1</v>
      </c>
      <c r="L30" s="43">
        <f>L23-$J23*L$31</f>
        <v>0.27777777777777773</v>
      </c>
      <c r="M30" s="43">
        <f t="shared" si="5"/>
        <v>0.1111111111111111</v>
      </c>
      <c r="N30" s="43">
        <f>N23-$J23*N$31</f>
        <v>-5.5555555555555552E-2</v>
      </c>
      <c r="O30" s="43">
        <f>O23-$J23*O$31</f>
        <v>0</v>
      </c>
      <c r="P30" s="54">
        <f t="shared" si="5"/>
        <v>0.72222222222222232</v>
      </c>
      <c r="Q30" s="43"/>
      <c r="R30" s="24"/>
      <c r="S30" s="32"/>
    </row>
    <row r="31" spans="2:19" x14ac:dyDescent="0.25">
      <c r="I31" s="53">
        <f>I24/$J$24</f>
        <v>1</v>
      </c>
      <c r="J31" s="43">
        <f t="shared" ref="J31:P31" si="6">J24/$J$24</f>
        <v>1</v>
      </c>
      <c r="K31" s="43">
        <f t="shared" si="6"/>
        <v>0</v>
      </c>
      <c r="L31" s="43">
        <f t="shared" si="6"/>
        <v>1.1666666666666667</v>
      </c>
      <c r="M31" s="43">
        <f t="shared" si="6"/>
        <v>0</v>
      </c>
      <c r="N31" s="43">
        <f t="shared" si="6"/>
        <v>0.16666666666666666</v>
      </c>
      <c r="O31" s="43">
        <f t="shared" si="6"/>
        <v>0</v>
      </c>
      <c r="P31" s="54">
        <f t="shared" si="6"/>
        <v>3.1666666666666665</v>
      </c>
      <c r="Q31" s="43"/>
      <c r="S31" s="58" t="s">
        <v>67</v>
      </c>
    </row>
    <row r="32" spans="2:19" ht="15.75" thickBot="1" x14ac:dyDescent="0.3">
      <c r="I32" s="55">
        <f>I25-$J25*I$31</f>
        <v>3</v>
      </c>
      <c r="J32" s="48">
        <f t="shared" ref="J32:P32" si="7">J25-$J25*J$31</f>
        <v>0</v>
      </c>
      <c r="K32" s="48">
        <f t="shared" si="7"/>
        <v>0</v>
      </c>
      <c r="L32" s="48">
        <f t="shared" si="7"/>
        <v>-11.333333333333334</v>
      </c>
      <c r="M32" s="48">
        <f t="shared" si="7"/>
        <v>-2</v>
      </c>
      <c r="N32" s="48">
        <f t="shared" si="7"/>
        <v>-0.33333333333333331</v>
      </c>
      <c r="O32" s="48">
        <f t="shared" si="7"/>
        <v>1</v>
      </c>
      <c r="P32" s="56">
        <f t="shared" si="7"/>
        <v>5.666666666666667</v>
      </c>
      <c r="Q32" s="43"/>
      <c r="R32" s="24"/>
      <c r="S32" s="33" t="s">
        <v>68</v>
      </c>
    </row>
  </sheetData>
  <mergeCells count="5">
    <mergeCell ref="L2:O2"/>
    <mergeCell ref="B13:G13"/>
    <mergeCell ref="I13:M13"/>
    <mergeCell ref="I20:M20"/>
    <mergeCell ref="I27:M27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6820A6-2259-42BA-BA3E-B08F0D52AC92}">
  <dimension ref="B1:T35"/>
  <sheetViews>
    <sheetView zoomScaleNormal="100" workbookViewId="0">
      <selection activeCell="T25" sqref="T25"/>
    </sheetView>
  </sheetViews>
  <sheetFormatPr defaultRowHeight="15" x14ac:dyDescent="0.25"/>
  <cols>
    <col min="1" max="1" width="3.5703125" style="24" customWidth="1"/>
    <col min="2" max="4" width="9.140625" style="24"/>
    <col min="5" max="7" width="8.42578125" style="24" customWidth="1"/>
    <col min="8" max="8" width="14.5703125" style="24" bestFit="1" customWidth="1"/>
    <col min="9" max="11" width="8.42578125" style="24" customWidth="1"/>
    <col min="12" max="13" width="9.140625" style="24"/>
    <col min="14" max="14" width="8.7109375" style="24" bestFit="1" customWidth="1"/>
    <col min="15" max="16" width="9.140625" style="24"/>
    <col min="17" max="17" width="10" style="24" customWidth="1"/>
    <col min="18" max="18" width="10.28515625" style="24" customWidth="1"/>
    <col min="19" max="19" width="8.85546875" style="34" customWidth="1"/>
    <col min="20" max="20" width="33.140625" style="24" customWidth="1"/>
    <col min="21" max="26" width="9" style="24" customWidth="1"/>
    <col min="27" max="16384" width="9.140625" style="24"/>
  </cols>
  <sheetData>
    <row r="1" spans="2:20" ht="15.75" thickBot="1" x14ac:dyDescent="0.3"/>
    <row r="2" spans="2:20" ht="15.75" thickBot="1" x14ac:dyDescent="0.3">
      <c r="L2" s="74" t="s">
        <v>9</v>
      </c>
      <c r="M2" s="75"/>
      <c r="N2" s="75"/>
      <c r="O2" s="76"/>
      <c r="Q2" s="24" t="s">
        <v>69</v>
      </c>
    </row>
    <row r="3" spans="2:20" ht="15.75" thickBot="1" x14ac:dyDescent="0.3">
      <c r="L3" s="21" t="s">
        <v>10</v>
      </c>
      <c r="M3" s="11"/>
      <c r="N3" s="7" t="s">
        <v>11</v>
      </c>
      <c r="O3" s="11"/>
      <c r="Q3" s="24" t="s">
        <v>44</v>
      </c>
    </row>
    <row r="4" spans="2:20" ht="15.75" thickBot="1" x14ac:dyDescent="0.3">
      <c r="L4" s="8" t="s">
        <v>12</v>
      </c>
      <c r="M4" s="8" t="s">
        <v>22</v>
      </c>
      <c r="N4" s="14" t="s">
        <v>19</v>
      </c>
      <c r="O4" s="8" t="s">
        <v>13</v>
      </c>
    </row>
    <row r="6" spans="2:20" x14ac:dyDescent="0.25">
      <c r="K6" s="24" t="s">
        <v>16</v>
      </c>
      <c r="P6" s="24" t="s">
        <v>17</v>
      </c>
    </row>
    <row r="7" spans="2:20" ht="15.75" thickBot="1" x14ac:dyDescent="0.3"/>
    <row r="8" spans="2:20" ht="15.75" thickBot="1" x14ac:dyDescent="0.3">
      <c r="I8" s="21" t="s">
        <v>14</v>
      </c>
      <c r="J8" s="22"/>
      <c r="K8" s="7" t="s">
        <v>20</v>
      </c>
      <c r="L8" s="11"/>
      <c r="O8" s="21" t="s">
        <v>15</v>
      </c>
      <c r="P8" s="22"/>
      <c r="Q8" s="7" t="s">
        <v>21</v>
      </c>
      <c r="R8" s="11"/>
    </row>
    <row r="9" spans="2:20" ht="15.75" thickBot="1" x14ac:dyDescent="0.3">
      <c r="I9" s="8" t="s">
        <v>12</v>
      </c>
      <c r="J9" s="14" t="s">
        <v>22</v>
      </c>
      <c r="K9" s="8" t="s">
        <v>18</v>
      </c>
      <c r="L9" s="8" t="s">
        <v>13</v>
      </c>
      <c r="O9" s="8" t="s">
        <v>12</v>
      </c>
      <c r="P9" s="14" t="s">
        <v>23</v>
      </c>
      <c r="Q9" s="8" t="s">
        <v>24</v>
      </c>
      <c r="R9" s="8" t="s">
        <v>13</v>
      </c>
    </row>
    <row r="12" spans="2:20" ht="15.75" thickBot="1" x14ac:dyDescent="0.3"/>
    <row r="13" spans="2:20" ht="15.75" thickBot="1" x14ac:dyDescent="0.3">
      <c r="B13" s="74" t="s">
        <v>14</v>
      </c>
      <c r="C13" s="75"/>
      <c r="D13" s="75"/>
      <c r="E13" s="75"/>
      <c r="F13" s="75"/>
      <c r="G13" s="76"/>
      <c r="H13" s="25"/>
      <c r="I13" s="74" t="s">
        <v>52</v>
      </c>
      <c r="J13" s="75"/>
      <c r="K13" s="75"/>
      <c r="L13" s="75"/>
      <c r="M13" s="75"/>
      <c r="N13" s="75"/>
      <c r="O13" s="75"/>
      <c r="P13" s="75"/>
      <c r="Q13" s="76"/>
      <c r="T13" s="24" t="s">
        <v>72</v>
      </c>
    </row>
    <row r="14" spans="2:20" x14ac:dyDescent="0.25">
      <c r="B14" s="1" t="s">
        <v>0</v>
      </c>
      <c r="C14" s="3" t="s">
        <v>1</v>
      </c>
      <c r="D14" s="2"/>
      <c r="E14" s="2"/>
      <c r="F14" s="2"/>
      <c r="G14" s="3"/>
      <c r="H14" s="18"/>
      <c r="I14" s="53" t="s">
        <v>4</v>
      </c>
      <c r="J14" s="43" t="s">
        <v>5</v>
      </c>
      <c r="K14" s="42" t="s">
        <v>6</v>
      </c>
      <c r="L14" s="43" t="s">
        <v>7</v>
      </c>
      <c r="M14" s="43" t="s">
        <v>47</v>
      </c>
      <c r="N14" s="43" t="s">
        <v>48</v>
      </c>
      <c r="O14" s="43" t="s">
        <v>49</v>
      </c>
      <c r="P14" s="43" t="s">
        <v>71</v>
      </c>
      <c r="Q14" s="54" t="s">
        <v>8</v>
      </c>
    </row>
    <row r="15" spans="2:20" x14ac:dyDescent="0.25">
      <c r="B15" s="10" t="s">
        <v>3</v>
      </c>
      <c r="C15" s="9" t="s">
        <v>73</v>
      </c>
      <c r="D15" s="18"/>
      <c r="E15" s="18"/>
      <c r="F15" s="18"/>
      <c r="G15" s="9"/>
      <c r="H15" s="18"/>
      <c r="I15" s="53">
        <v>-1</v>
      </c>
      <c r="J15" s="43">
        <v>-5</v>
      </c>
      <c r="K15" s="42">
        <v>-9</v>
      </c>
      <c r="L15" s="43">
        <v>-5</v>
      </c>
      <c r="M15" s="43">
        <v>0</v>
      </c>
      <c r="N15" s="43">
        <v>0</v>
      </c>
      <c r="O15" s="43">
        <v>0</v>
      </c>
      <c r="P15" s="43">
        <v>0</v>
      </c>
      <c r="Q15" s="54">
        <v>0</v>
      </c>
      <c r="R15" s="19" t="s">
        <v>58</v>
      </c>
      <c r="S15" s="34">
        <f>MIN(R16:R19)</f>
        <v>0</v>
      </c>
      <c r="T15" s="36" t="s">
        <v>77</v>
      </c>
    </row>
    <row r="16" spans="2:20" x14ac:dyDescent="0.25">
      <c r="B16" s="10"/>
      <c r="C16" s="9" t="s">
        <v>74</v>
      </c>
      <c r="D16" s="18"/>
      <c r="E16" s="18"/>
      <c r="F16" s="18"/>
      <c r="G16" s="9"/>
      <c r="H16" s="18"/>
      <c r="I16" s="53">
        <v>1</v>
      </c>
      <c r="J16" s="43">
        <v>3</v>
      </c>
      <c r="K16" s="42">
        <v>9</v>
      </c>
      <c r="L16" s="43">
        <v>6</v>
      </c>
      <c r="M16" s="43">
        <v>1</v>
      </c>
      <c r="N16" s="43">
        <v>0</v>
      </c>
      <c r="O16" s="43">
        <v>0</v>
      </c>
      <c r="P16" s="43">
        <v>0</v>
      </c>
      <c r="Q16" s="54">
        <v>16</v>
      </c>
      <c r="R16" s="24">
        <f>IFERROR(Q16/K16,)</f>
        <v>1.7777777777777777</v>
      </c>
      <c r="T16" s="36" t="s">
        <v>61</v>
      </c>
    </row>
    <row r="17" spans="2:20" x14ac:dyDescent="0.25">
      <c r="B17" s="10"/>
      <c r="C17" s="9" t="s">
        <v>75</v>
      </c>
      <c r="D17" s="18"/>
      <c r="E17" s="18"/>
      <c r="F17" s="18"/>
      <c r="G17" s="9"/>
      <c r="H17" s="18"/>
      <c r="I17" s="53">
        <v>6</v>
      </c>
      <c r="J17" s="43">
        <v>6</v>
      </c>
      <c r="K17" s="42">
        <v>0</v>
      </c>
      <c r="L17" s="43">
        <v>7</v>
      </c>
      <c r="M17" s="43">
        <v>0</v>
      </c>
      <c r="N17" s="43">
        <v>1</v>
      </c>
      <c r="O17" s="43">
        <v>0</v>
      </c>
      <c r="P17" s="43">
        <v>0</v>
      </c>
      <c r="Q17" s="54">
        <v>19</v>
      </c>
      <c r="T17" s="24" t="s">
        <v>54</v>
      </c>
    </row>
    <row r="18" spans="2:20" x14ac:dyDescent="0.25">
      <c r="B18" s="10"/>
      <c r="C18" s="19" t="s">
        <v>70</v>
      </c>
      <c r="D18" s="18"/>
      <c r="E18" s="18"/>
      <c r="F18" s="18"/>
      <c r="G18" s="9"/>
      <c r="H18" s="18"/>
      <c r="I18" s="53">
        <v>7</v>
      </c>
      <c r="J18" s="43">
        <v>8</v>
      </c>
      <c r="K18" s="42">
        <v>18</v>
      </c>
      <c r="L18" s="43">
        <v>3</v>
      </c>
      <c r="M18" s="43">
        <v>0</v>
      </c>
      <c r="N18" s="43">
        <v>0</v>
      </c>
      <c r="O18" s="43">
        <v>1</v>
      </c>
      <c r="P18" s="43">
        <v>0</v>
      </c>
      <c r="Q18" s="54">
        <v>44</v>
      </c>
      <c r="R18" s="24">
        <f>Q18/K18</f>
        <v>2.4444444444444446</v>
      </c>
      <c r="T18" s="24" t="s">
        <v>76</v>
      </c>
    </row>
    <row r="19" spans="2:20" ht="15.75" thickBot="1" x14ac:dyDescent="0.3">
      <c r="B19" s="4"/>
      <c r="C19" s="6" t="s">
        <v>2</v>
      </c>
      <c r="D19" s="5"/>
      <c r="E19" s="5"/>
      <c r="F19" s="5"/>
      <c r="G19" s="6"/>
      <c r="I19" s="60">
        <v>0</v>
      </c>
      <c r="J19" s="49">
        <v>0</v>
      </c>
      <c r="K19" s="49">
        <v>1</v>
      </c>
      <c r="L19" s="49">
        <v>0</v>
      </c>
      <c r="M19" s="49">
        <v>0</v>
      </c>
      <c r="N19" s="49">
        <v>0</v>
      </c>
      <c r="O19" s="49">
        <v>0</v>
      </c>
      <c r="P19" s="49">
        <v>1</v>
      </c>
      <c r="Q19" s="61">
        <v>0</v>
      </c>
      <c r="R19" s="24">
        <f>Q19/K19</f>
        <v>0</v>
      </c>
    </row>
    <row r="20" spans="2:20" ht="15.75" thickBot="1" x14ac:dyDescent="0.3">
      <c r="B20" s="18"/>
      <c r="C20" s="18"/>
      <c r="D20" s="18"/>
      <c r="E20" s="18"/>
      <c r="F20" s="18"/>
      <c r="G20" s="18"/>
    </row>
    <row r="21" spans="2:20" ht="15.75" thickBot="1" x14ac:dyDescent="0.3">
      <c r="I21" s="74" t="s">
        <v>57</v>
      </c>
      <c r="J21" s="75"/>
      <c r="K21" s="75"/>
      <c r="L21" s="75"/>
      <c r="M21" s="75"/>
      <c r="N21" s="75"/>
      <c r="O21" s="75"/>
      <c r="P21" s="75"/>
      <c r="Q21" s="76"/>
    </row>
    <row r="22" spans="2:20" x14ac:dyDescent="0.25">
      <c r="I22" s="51" t="s">
        <v>4</v>
      </c>
      <c r="J22" s="38" t="s">
        <v>5</v>
      </c>
      <c r="K22" s="39" t="s">
        <v>6</v>
      </c>
      <c r="L22" s="39" t="s">
        <v>7</v>
      </c>
      <c r="M22" s="39" t="s">
        <v>47</v>
      </c>
      <c r="N22" s="39" t="s">
        <v>48</v>
      </c>
      <c r="O22" s="39" t="s">
        <v>49</v>
      </c>
      <c r="P22" s="39" t="s">
        <v>71</v>
      </c>
      <c r="Q22" s="52" t="s">
        <v>8</v>
      </c>
      <c r="T22" s="36" t="s">
        <v>82</v>
      </c>
    </row>
    <row r="23" spans="2:20" x14ac:dyDescent="0.25">
      <c r="H23" s="35"/>
      <c r="I23" s="53">
        <f>I15-$K15*I$27</f>
        <v>-1</v>
      </c>
      <c r="J23" s="42">
        <f t="shared" ref="J23:P23" si="0">J15-$K15*J$27</f>
        <v>-5</v>
      </c>
      <c r="K23" s="43">
        <f t="shared" si="0"/>
        <v>0</v>
      </c>
      <c r="L23" s="43">
        <f t="shared" si="0"/>
        <v>-5</v>
      </c>
      <c r="M23" s="43">
        <f t="shared" si="0"/>
        <v>0</v>
      </c>
      <c r="N23" s="43">
        <f t="shared" si="0"/>
        <v>0</v>
      </c>
      <c r="O23" s="43">
        <f t="shared" si="0"/>
        <v>0</v>
      </c>
      <c r="P23" s="43">
        <f t="shared" si="0"/>
        <v>9</v>
      </c>
      <c r="Q23" s="54">
        <f t="shared" ref="Q23" si="1">Q15-$K15*Q$19</f>
        <v>0</v>
      </c>
      <c r="R23" s="24" t="s">
        <v>58</v>
      </c>
      <c r="S23" s="59">
        <f>MIN(R24:R27)</f>
        <v>3.1666666666666665</v>
      </c>
      <c r="T23" s="36" t="s">
        <v>78</v>
      </c>
    </row>
    <row r="24" spans="2:20" x14ac:dyDescent="0.25">
      <c r="H24" s="35"/>
      <c r="I24" s="53">
        <f t="shared" ref="I24:P24" si="2">I16-$K16*I$27</f>
        <v>1</v>
      </c>
      <c r="J24" s="42">
        <f t="shared" si="2"/>
        <v>3</v>
      </c>
      <c r="K24" s="43">
        <f t="shared" si="2"/>
        <v>0</v>
      </c>
      <c r="L24" s="43">
        <f t="shared" si="2"/>
        <v>6</v>
      </c>
      <c r="M24" s="43">
        <f t="shared" si="2"/>
        <v>1</v>
      </c>
      <c r="N24" s="43">
        <f t="shared" si="2"/>
        <v>0</v>
      </c>
      <c r="O24" s="43">
        <f t="shared" si="2"/>
        <v>0</v>
      </c>
      <c r="P24" s="43">
        <f t="shared" si="2"/>
        <v>-9</v>
      </c>
      <c r="Q24" s="54">
        <f t="shared" ref="Q24" si="3">Q16-$K16*Q$19</f>
        <v>16</v>
      </c>
      <c r="R24" s="43">
        <f>Q24/J24</f>
        <v>5.333333333333333</v>
      </c>
      <c r="T24" s="24" t="s">
        <v>62</v>
      </c>
    </row>
    <row r="25" spans="2:20" x14ac:dyDescent="0.25">
      <c r="H25" s="35"/>
      <c r="I25" s="45">
        <f t="shared" ref="I25:P25" si="4">I17-$K17*I$27</f>
        <v>6</v>
      </c>
      <c r="J25" s="42">
        <f t="shared" si="4"/>
        <v>6</v>
      </c>
      <c r="K25" s="42">
        <f t="shared" si="4"/>
        <v>0</v>
      </c>
      <c r="L25" s="42">
        <f t="shared" si="4"/>
        <v>7</v>
      </c>
      <c r="M25" s="42">
        <f t="shared" si="4"/>
        <v>0</v>
      </c>
      <c r="N25" s="42">
        <f t="shared" si="4"/>
        <v>1</v>
      </c>
      <c r="O25" s="42">
        <f t="shared" si="4"/>
        <v>0</v>
      </c>
      <c r="P25" s="42">
        <f t="shared" si="4"/>
        <v>0</v>
      </c>
      <c r="Q25" s="46">
        <f t="shared" ref="Q25" si="5">Q17-$K17*Q$19</f>
        <v>19</v>
      </c>
      <c r="R25" s="43">
        <f t="shared" ref="R25:R26" si="6">Q25/J25</f>
        <v>3.1666666666666665</v>
      </c>
      <c r="T25" s="24" t="s">
        <v>63</v>
      </c>
    </row>
    <row r="26" spans="2:20" x14ac:dyDescent="0.25">
      <c r="H26" s="35"/>
      <c r="I26" s="53">
        <f t="shared" ref="I26:P26" si="7">I18-$K18*I$27</f>
        <v>7</v>
      </c>
      <c r="J26" s="42">
        <f t="shared" si="7"/>
        <v>8</v>
      </c>
      <c r="K26" s="43">
        <f t="shared" si="7"/>
        <v>0</v>
      </c>
      <c r="L26" s="43">
        <f t="shared" si="7"/>
        <v>3</v>
      </c>
      <c r="M26" s="43">
        <f t="shared" si="7"/>
        <v>0</v>
      </c>
      <c r="N26" s="43">
        <f t="shared" si="7"/>
        <v>0</v>
      </c>
      <c r="O26" s="43">
        <f t="shared" si="7"/>
        <v>1</v>
      </c>
      <c r="P26" s="43">
        <f t="shared" si="7"/>
        <v>-18</v>
      </c>
      <c r="Q26" s="54">
        <f t="shared" ref="Q26" si="8">Q18-$K18*Q$19</f>
        <v>44</v>
      </c>
      <c r="R26" s="43">
        <f t="shared" si="6"/>
        <v>5.5</v>
      </c>
    </row>
    <row r="27" spans="2:20" ht="15.75" thickBot="1" x14ac:dyDescent="0.3">
      <c r="I27" s="55">
        <f>I19/$K$19</f>
        <v>0</v>
      </c>
      <c r="J27" s="49">
        <f t="shared" ref="J27:Q27" si="9">J19/$K$19</f>
        <v>0</v>
      </c>
      <c r="K27" s="48">
        <f t="shared" si="9"/>
        <v>1</v>
      </c>
      <c r="L27" s="48">
        <f t="shared" si="9"/>
        <v>0</v>
      </c>
      <c r="M27" s="48">
        <f t="shared" si="9"/>
        <v>0</v>
      </c>
      <c r="N27" s="48">
        <f t="shared" si="9"/>
        <v>0</v>
      </c>
      <c r="O27" s="48">
        <f t="shared" si="9"/>
        <v>0</v>
      </c>
      <c r="P27" s="48">
        <f t="shared" si="9"/>
        <v>1</v>
      </c>
      <c r="Q27" s="56">
        <f t="shared" si="9"/>
        <v>0</v>
      </c>
      <c r="R27" s="43"/>
    </row>
    <row r="28" spans="2:20" ht="15.75" thickBot="1" x14ac:dyDescent="0.3"/>
    <row r="29" spans="2:20" ht="15.75" thickBot="1" x14ac:dyDescent="0.3">
      <c r="I29" s="77" t="s">
        <v>64</v>
      </c>
      <c r="J29" s="78"/>
      <c r="K29" s="78"/>
      <c r="L29" s="78"/>
      <c r="M29" s="78"/>
      <c r="N29" s="78"/>
      <c r="O29" s="78"/>
      <c r="P29" s="78"/>
      <c r="Q29" s="79"/>
    </row>
    <row r="30" spans="2:20" x14ac:dyDescent="0.25">
      <c r="I30" s="51" t="s">
        <v>4</v>
      </c>
      <c r="J30" s="39" t="s">
        <v>5</v>
      </c>
      <c r="K30" s="39" t="s">
        <v>6</v>
      </c>
      <c r="L30" s="39" t="s">
        <v>7</v>
      </c>
      <c r="M30" s="39" t="s">
        <v>47</v>
      </c>
      <c r="N30" s="39" t="s">
        <v>48</v>
      </c>
      <c r="O30" s="39" t="s">
        <v>49</v>
      </c>
      <c r="P30" s="39" t="s">
        <v>71</v>
      </c>
      <c r="Q30" s="52" t="s">
        <v>8</v>
      </c>
      <c r="T30" s="57" t="s">
        <v>80</v>
      </c>
    </row>
    <row r="31" spans="2:20" x14ac:dyDescent="0.25">
      <c r="I31" s="53">
        <f t="shared" ref="I31:K32" si="10">I23-$J23*I$33</f>
        <v>4</v>
      </c>
      <c r="J31" s="43">
        <f t="shared" si="10"/>
        <v>0</v>
      </c>
      <c r="K31" s="43">
        <f t="shared" si="10"/>
        <v>0</v>
      </c>
      <c r="L31" s="43">
        <f t="shared" ref="L31:Q32" si="11">L23-$J23*L$33</f>
        <v>0.83333333333333393</v>
      </c>
      <c r="M31" s="43">
        <f t="shared" si="11"/>
        <v>0</v>
      </c>
      <c r="N31" s="43">
        <f t="shared" si="11"/>
        <v>0.83333333333333326</v>
      </c>
      <c r="O31" s="43">
        <f t="shared" si="11"/>
        <v>0</v>
      </c>
      <c r="P31" s="43">
        <f t="shared" si="11"/>
        <v>9</v>
      </c>
      <c r="Q31" s="54">
        <f t="shared" si="11"/>
        <v>15.833333333333332</v>
      </c>
      <c r="T31" s="58" t="s">
        <v>79</v>
      </c>
    </row>
    <row r="32" spans="2:20" x14ac:dyDescent="0.25">
      <c r="I32" s="53">
        <f t="shared" si="10"/>
        <v>-2</v>
      </c>
      <c r="J32" s="43">
        <f t="shared" si="10"/>
        <v>0</v>
      </c>
      <c r="K32" s="43">
        <f t="shared" si="10"/>
        <v>0</v>
      </c>
      <c r="L32" s="43">
        <f t="shared" si="11"/>
        <v>2.5</v>
      </c>
      <c r="M32" s="43">
        <f t="shared" si="11"/>
        <v>1</v>
      </c>
      <c r="N32" s="43">
        <f t="shared" si="11"/>
        <v>-0.5</v>
      </c>
      <c r="O32" s="43">
        <f t="shared" si="11"/>
        <v>0</v>
      </c>
      <c r="P32" s="43">
        <f t="shared" si="11"/>
        <v>-9</v>
      </c>
      <c r="Q32" s="54">
        <f t="shared" si="11"/>
        <v>6.5</v>
      </c>
      <c r="T32" s="32"/>
    </row>
    <row r="33" spans="9:20" x14ac:dyDescent="0.25">
      <c r="I33" s="53">
        <f>I25/$J$25</f>
        <v>1</v>
      </c>
      <c r="J33" s="43">
        <f>J25/$J$25</f>
        <v>1</v>
      </c>
      <c r="K33" s="43">
        <f t="shared" ref="K33:Q33" si="12">K25/$J$25</f>
        <v>0</v>
      </c>
      <c r="L33" s="43">
        <f t="shared" si="12"/>
        <v>1.1666666666666667</v>
      </c>
      <c r="M33" s="43">
        <f t="shared" si="12"/>
        <v>0</v>
      </c>
      <c r="N33" s="43">
        <f t="shared" si="12"/>
        <v>0.16666666666666666</v>
      </c>
      <c r="O33" s="43">
        <f t="shared" si="12"/>
        <v>0</v>
      </c>
      <c r="P33" s="43">
        <f t="shared" si="12"/>
        <v>0</v>
      </c>
      <c r="Q33" s="54">
        <f t="shared" si="12"/>
        <v>3.1666666666666665</v>
      </c>
      <c r="T33" s="58" t="s">
        <v>81</v>
      </c>
    </row>
    <row r="34" spans="9:20" ht="15.75" thickBot="1" x14ac:dyDescent="0.3">
      <c r="I34" s="53">
        <f>I26-$J26*I$33</f>
        <v>-1</v>
      </c>
      <c r="J34" s="43">
        <f t="shared" ref="J34:Q35" si="13">J26-$J26*J$33</f>
        <v>0</v>
      </c>
      <c r="K34" s="43">
        <f t="shared" si="13"/>
        <v>0</v>
      </c>
      <c r="L34" s="43">
        <f t="shared" si="13"/>
        <v>-6.3333333333333339</v>
      </c>
      <c r="M34" s="43">
        <f t="shared" si="13"/>
        <v>0</v>
      </c>
      <c r="N34" s="43">
        <f t="shared" si="13"/>
        <v>-1.3333333333333333</v>
      </c>
      <c r="O34" s="43">
        <f t="shared" si="13"/>
        <v>1</v>
      </c>
      <c r="P34" s="43">
        <f t="shared" si="13"/>
        <v>-18</v>
      </c>
      <c r="Q34" s="54">
        <f t="shared" si="13"/>
        <v>18.666666666666668</v>
      </c>
      <c r="T34" s="33" t="s">
        <v>68</v>
      </c>
    </row>
    <row r="35" spans="9:20" ht="15.75" thickBot="1" x14ac:dyDescent="0.3">
      <c r="I35" s="55">
        <f>I27-$J27*I$33</f>
        <v>0</v>
      </c>
      <c r="J35" s="48">
        <f t="shared" si="13"/>
        <v>0</v>
      </c>
      <c r="K35" s="48">
        <f t="shared" si="13"/>
        <v>1</v>
      </c>
      <c r="L35" s="48">
        <f t="shared" si="13"/>
        <v>0</v>
      </c>
      <c r="M35" s="48">
        <f t="shared" si="13"/>
        <v>0</v>
      </c>
      <c r="N35" s="48">
        <f t="shared" si="13"/>
        <v>0</v>
      </c>
      <c r="O35" s="48">
        <f t="shared" si="13"/>
        <v>0</v>
      </c>
      <c r="P35" s="48">
        <f t="shared" si="13"/>
        <v>1</v>
      </c>
      <c r="Q35" s="56">
        <f t="shared" si="13"/>
        <v>0</v>
      </c>
    </row>
  </sheetData>
  <mergeCells count="5">
    <mergeCell ref="I29:Q29"/>
    <mergeCell ref="L2:O2"/>
    <mergeCell ref="B13:G13"/>
    <mergeCell ref="I21:Q21"/>
    <mergeCell ref="I13:Q13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4502C-EB19-429D-A165-E84B56139FA8}">
  <dimension ref="B1:T35"/>
  <sheetViews>
    <sheetView topLeftCell="A4" zoomScaleNormal="100" workbookViewId="0">
      <selection activeCell="E31" sqref="E31"/>
    </sheetView>
  </sheetViews>
  <sheetFormatPr defaultRowHeight="15" x14ac:dyDescent="0.25"/>
  <cols>
    <col min="1" max="1" width="3.5703125" style="24" customWidth="1"/>
    <col min="2" max="4" width="9.140625" style="24"/>
    <col min="5" max="7" width="8.42578125" style="24" customWidth="1"/>
    <col min="8" max="8" width="14.5703125" style="24" bestFit="1" customWidth="1"/>
    <col min="9" max="11" width="8.42578125" style="24" customWidth="1"/>
    <col min="12" max="13" width="9.140625" style="24"/>
    <col min="14" max="14" width="8.7109375" style="24" bestFit="1" customWidth="1"/>
    <col min="15" max="16" width="9.140625" style="24"/>
    <col min="17" max="17" width="10" style="24" customWidth="1"/>
    <col min="18" max="18" width="10.28515625" style="24" customWidth="1"/>
    <col min="19" max="19" width="8.85546875" style="34" customWidth="1"/>
    <col min="20" max="20" width="36.85546875" style="24" customWidth="1"/>
    <col min="21" max="26" width="9" style="24" customWidth="1"/>
    <col min="27" max="16384" width="9.140625" style="24"/>
  </cols>
  <sheetData>
    <row r="1" spans="2:20" ht="15.75" thickBot="1" x14ac:dyDescent="0.3"/>
    <row r="2" spans="2:20" ht="15.75" thickBot="1" x14ac:dyDescent="0.3">
      <c r="L2" s="74" t="s">
        <v>9</v>
      </c>
      <c r="M2" s="75"/>
      <c r="N2" s="75"/>
      <c r="O2" s="76"/>
      <c r="Q2" s="24" t="s">
        <v>69</v>
      </c>
    </row>
    <row r="3" spans="2:20" ht="15.75" thickBot="1" x14ac:dyDescent="0.3">
      <c r="L3" s="21" t="s">
        <v>10</v>
      </c>
      <c r="M3" s="11"/>
      <c r="N3" s="7" t="s">
        <v>11</v>
      </c>
      <c r="O3" s="11"/>
      <c r="Q3" s="24" t="s">
        <v>44</v>
      </c>
    </row>
    <row r="4" spans="2:20" ht="15.75" thickBot="1" x14ac:dyDescent="0.3">
      <c r="L4" s="8" t="s">
        <v>12</v>
      </c>
      <c r="M4" s="8" t="s">
        <v>22</v>
      </c>
      <c r="N4" s="14" t="s">
        <v>19</v>
      </c>
      <c r="O4" s="8" t="s">
        <v>13</v>
      </c>
    </row>
    <row r="6" spans="2:20" x14ac:dyDescent="0.25">
      <c r="K6" s="24" t="s">
        <v>16</v>
      </c>
      <c r="P6" s="24" t="s">
        <v>17</v>
      </c>
    </row>
    <row r="7" spans="2:20" ht="15.75" thickBot="1" x14ac:dyDescent="0.3"/>
    <row r="8" spans="2:20" ht="15.75" thickBot="1" x14ac:dyDescent="0.3">
      <c r="I8" s="21" t="s">
        <v>14</v>
      </c>
      <c r="J8" s="22"/>
      <c r="K8" s="7" t="s">
        <v>20</v>
      </c>
      <c r="L8" s="11"/>
      <c r="O8" s="21" t="s">
        <v>15</v>
      </c>
      <c r="P8" s="22"/>
      <c r="Q8" s="7" t="s">
        <v>21</v>
      </c>
      <c r="R8" s="11"/>
    </row>
    <row r="9" spans="2:20" ht="15.75" thickBot="1" x14ac:dyDescent="0.3">
      <c r="I9" s="8" t="s">
        <v>12</v>
      </c>
      <c r="J9" s="14" t="s">
        <v>22</v>
      </c>
      <c r="K9" s="8" t="s">
        <v>18</v>
      </c>
      <c r="L9" s="8" t="s">
        <v>13</v>
      </c>
      <c r="O9" s="8" t="s">
        <v>12</v>
      </c>
      <c r="P9" s="14" t="s">
        <v>23</v>
      </c>
      <c r="Q9" s="8" t="s">
        <v>24</v>
      </c>
      <c r="R9" s="8" t="s">
        <v>13</v>
      </c>
    </row>
    <row r="12" spans="2:20" ht="15.75" thickBot="1" x14ac:dyDescent="0.3"/>
    <row r="13" spans="2:20" ht="15.75" thickBot="1" x14ac:dyDescent="0.3">
      <c r="B13" s="74" t="s">
        <v>15</v>
      </c>
      <c r="C13" s="75"/>
      <c r="D13" s="75"/>
      <c r="E13" s="75"/>
      <c r="F13" s="75"/>
      <c r="G13" s="76"/>
      <c r="H13" s="25"/>
      <c r="I13" s="74" t="s">
        <v>52</v>
      </c>
      <c r="J13" s="75"/>
      <c r="K13" s="75"/>
      <c r="L13" s="75"/>
      <c r="M13" s="75"/>
      <c r="N13" s="75"/>
      <c r="O13" s="75"/>
      <c r="P13" s="75"/>
      <c r="Q13" s="76"/>
      <c r="T13" s="24" t="s">
        <v>72</v>
      </c>
    </row>
    <row r="14" spans="2:20" x14ac:dyDescent="0.25">
      <c r="B14" s="1" t="s">
        <v>0</v>
      </c>
      <c r="C14" s="3" t="s">
        <v>1</v>
      </c>
      <c r="D14" s="2"/>
      <c r="E14" s="2"/>
      <c r="F14" s="2"/>
      <c r="G14" s="3"/>
      <c r="H14" s="18"/>
      <c r="I14" s="53" t="s">
        <v>4</v>
      </c>
      <c r="J14" s="43" t="s">
        <v>5</v>
      </c>
      <c r="K14" s="42" t="s">
        <v>6</v>
      </c>
      <c r="L14" s="43" t="s">
        <v>7</v>
      </c>
      <c r="M14" s="43" t="s">
        <v>47</v>
      </c>
      <c r="N14" s="43" t="s">
        <v>48</v>
      </c>
      <c r="O14" s="43" t="s">
        <v>49</v>
      </c>
      <c r="P14" s="43" t="s">
        <v>71</v>
      </c>
      <c r="Q14" s="54" t="s">
        <v>8</v>
      </c>
    </row>
    <row r="15" spans="2:20" x14ac:dyDescent="0.25">
      <c r="B15" s="10" t="s">
        <v>3</v>
      </c>
      <c r="C15" s="9" t="s">
        <v>73</v>
      </c>
      <c r="D15" s="18"/>
      <c r="E15" s="18"/>
      <c r="F15" s="18"/>
      <c r="G15" s="9"/>
      <c r="H15" s="18"/>
      <c r="I15" s="53">
        <v>-1</v>
      </c>
      <c r="J15" s="43">
        <v>-5</v>
      </c>
      <c r="K15" s="42">
        <v>-9</v>
      </c>
      <c r="L15" s="43">
        <v>-5</v>
      </c>
      <c r="M15" s="43">
        <v>0</v>
      </c>
      <c r="N15" s="43">
        <v>0</v>
      </c>
      <c r="O15" s="43">
        <v>0</v>
      </c>
      <c r="P15" s="43">
        <v>0</v>
      </c>
      <c r="Q15" s="54">
        <v>0</v>
      </c>
      <c r="R15" s="19" t="s">
        <v>58</v>
      </c>
      <c r="S15" s="34">
        <f>MIN(R16:R19)</f>
        <v>1.7777777777777777</v>
      </c>
      <c r="T15" s="36" t="s">
        <v>85</v>
      </c>
    </row>
    <row r="16" spans="2:20" x14ac:dyDescent="0.25">
      <c r="B16" s="10"/>
      <c r="C16" s="9" t="s">
        <v>74</v>
      </c>
      <c r="D16" s="18"/>
      <c r="E16" s="18"/>
      <c r="F16" s="18"/>
      <c r="G16" s="9"/>
      <c r="H16" s="18"/>
      <c r="I16" s="45">
        <v>1</v>
      </c>
      <c r="J16" s="42">
        <v>3</v>
      </c>
      <c r="K16" s="42">
        <v>9</v>
      </c>
      <c r="L16" s="42">
        <v>6</v>
      </c>
      <c r="M16" s="42">
        <v>1</v>
      </c>
      <c r="N16" s="42">
        <v>0</v>
      </c>
      <c r="O16" s="42">
        <v>0</v>
      </c>
      <c r="P16" s="42">
        <v>0</v>
      </c>
      <c r="Q16" s="46">
        <v>16</v>
      </c>
      <c r="R16" s="24">
        <f>Q16/K16</f>
        <v>1.7777777777777777</v>
      </c>
      <c r="T16" s="36" t="s">
        <v>61</v>
      </c>
    </row>
    <row r="17" spans="2:20" x14ac:dyDescent="0.25">
      <c r="B17" s="10"/>
      <c r="C17" s="9" t="s">
        <v>75</v>
      </c>
      <c r="D17" s="18"/>
      <c r="E17" s="18"/>
      <c r="F17" s="18"/>
      <c r="G17" s="9"/>
      <c r="H17" s="18"/>
      <c r="I17" s="53">
        <v>6</v>
      </c>
      <c r="J17" s="43">
        <v>6</v>
      </c>
      <c r="K17" s="42">
        <v>0</v>
      </c>
      <c r="L17" s="43">
        <v>7</v>
      </c>
      <c r="M17" s="43">
        <v>0</v>
      </c>
      <c r="N17" s="43">
        <v>1</v>
      </c>
      <c r="O17" s="43">
        <v>0</v>
      </c>
      <c r="P17" s="43">
        <v>0</v>
      </c>
      <c r="Q17" s="54">
        <v>19</v>
      </c>
      <c r="R17" s="31"/>
      <c r="T17" s="24" t="s">
        <v>54</v>
      </c>
    </row>
    <row r="18" spans="2:20" x14ac:dyDescent="0.25">
      <c r="B18" s="10"/>
      <c r="C18" s="19" t="s">
        <v>84</v>
      </c>
      <c r="D18" s="18"/>
      <c r="E18" s="18"/>
      <c r="F18" s="18"/>
      <c r="G18" s="9"/>
      <c r="H18" s="18"/>
      <c r="I18" s="53">
        <v>7</v>
      </c>
      <c r="J18" s="43">
        <v>8</v>
      </c>
      <c r="K18" s="42">
        <v>18</v>
      </c>
      <c r="L18" s="43">
        <v>3</v>
      </c>
      <c r="M18" s="43">
        <v>0</v>
      </c>
      <c r="N18" s="43">
        <v>0</v>
      </c>
      <c r="O18" s="43">
        <v>1</v>
      </c>
      <c r="P18" s="43">
        <v>0</v>
      </c>
      <c r="Q18" s="54">
        <v>44</v>
      </c>
      <c r="R18" s="31">
        <f t="shared" ref="R18" si="0">Q18/K18</f>
        <v>2.4444444444444446</v>
      </c>
      <c r="T18" s="24" t="s">
        <v>56</v>
      </c>
    </row>
    <row r="19" spans="2:20" ht="15.75" thickBot="1" x14ac:dyDescent="0.3">
      <c r="B19" s="4"/>
      <c r="C19" s="6" t="s">
        <v>2</v>
      </c>
      <c r="D19" s="5"/>
      <c r="E19" s="5"/>
      <c r="F19" s="5"/>
      <c r="G19" s="6"/>
      <c r="I19" s="55">
        <v>0</v>
      </c>
      <c r="J19" s="48">
        <v>0</v>
      </c>
      <c r="K19" s="49">
        <v>-1</v>
      </c>
      <c r="L19" s="48">
        <v>0</v>
      </c>
      <c r="M19" s="48">
        <v>0</v>
      </c>
      <c r="N19" s="48">
        <v>0</v>
      </c>
      <c r="O19" s="48">
        <v>0</v>
      </c>
      <c r="P19" s="48">
        <v>1</v>
      </c>
      <c r="Q19" s="56">
        <v>-1</v>
      </c>
      <c r="R19" s="31"/>
    </row>
    <row r="20" spans="2:20" ht="15.75" thickBot="1" x14ac:dyDescent="0.3">
      <c r="B20" s="18"/>
      <c r="C20" s="18"/>
      <c r="D20" s="18"/>
      <c r="E20" s="18"/>
      <c r="F20" s="18"/>
      <c r="G20" s="18"/>
    </row>
    <row r="21" spans="2:20" ht="15.75" thickBot="1" x14ac:dyDescent="0.3">
      <c r="I21" s="77" t="s">
        <v>57</v>
      </c>
      <c r="J21" s="78"/>
      <c r="K21" s="78"/>
      <c r="L21" s="78"/>
      <c r="M21" s="78"/>
      <c r="N21" s="78"/>
      <c r="O21" s="78"/>
      <c r="P21" s="78"/>
      <c r="Q21" s="79"/>
    </row>
    <row r="22" spans="2:20" x14ac:dyDescent="0.25">
      <c r="I22" s="51" t="s">
        <v>4</v>
      </c>
      <c r="J22" s="38" t="s">
        <v>5</v>
      </c>
      <c r="K22" s="39" t="s">
        <v>6</v>
      </c>
      <c r="L22" s="39" t="s">
        <v>7</v>
      </c>
      <c r="M22" s="39" t="s">
        <v>47</v>
      </c>
      <c r="N22" s="39" t="s">
        <v>48</v>
      </c>
      <c r="O22" s="39" t="s">
        <v>49</v>
      </c>
      <c r="P22" s="39" t="s">
        <v>71</v>
      </c>
      <c r="Q22" s="52" t="s">
        <v>8</v>
      </c>
      <c r="T22" s="36" t="s">
        <v>86</v>
      </c>
    </row>
    <row r="23" spans="2:20" x14ac:dyDescent="0.25">
      <c r="H23" s="35"/>
      <c r="I23" s="53">
        <f>I15-$K15*I$24</f>
        <v>0</v>
      </c>
      <c r="J23" s="42">
        <f t="shared" ref="J23:Q23" si="1">J15-$K15*J$24</f>
        <v>-2</v>
      </c>
      <c r="K23" s="43">
        <f t="shared" si="1"/>
        <v>0</v>
      </c>
      <c r="L23" s="43">
        <f t="shared" si="1"/>
        <v>1</v>
      </c>
      <c r="M23" s="43">
        <f t="shared" si="1"/>
        <v>1</v>
      </c>
      <c r="N23" s="43">
        <f t="shared" si="1"/>
        <v>0</v>
      </c>
      <c r="O23" s="43">
        <f t="shared" si="1"/>
        <v>0</v>
      </c>
      <c r="P23" s="43">
        <f t="shared" si="1"/>
        <v>0</v>
      </c>
      <c r="Q23" s="54">
        <f t="shared" si="1"/>
        <v>16</v>
      </c>
      <c r="R23" s="24" t="s">
        <v>58</v>
      </c>
      <c r="S23" s="59">
        <f>MIN(R24:R27)</f>
        <v>2.333333333333333</v>
      </c>
      <c r="T23" s="36" t="s">
        <v>60</v>
      </c>
    </row>
    <row r="24" spans="2:20" x14ac:dyDescent="0.25">
      <c r="H24" s="35"/>
      <c r="I24" s="53">
        <f t="shared" ref="I24:Q24" si="2">I16/$K$16</f>
        <v>0.1111111111111111</v>
      </c>
      <c r="J24" s="42">
        <f t="shared" si="2"/>
        <v>0.33333333333333331</v>
      </c>
      <c r="K24" s="43">
        <f>K16/$K$16</f>
        <v>1</v>
      </c>
      <c r="L24" s="43">
        <f t="shared" si="2"/>
        <v>0.66666666666666663</v>
      </c>
      <c r="M24" s="43">
        <f>M16/$K$16</f>
        <v>0.1111111111111111</v>
      </c>
      <c r="N24" s="43">
        <f t="shared" si="2"/>
        <v>0</v>
      </c>
      <c r="O24" s="43">
        <f t="shared" si="2"/>
        <v>0</v>
      </c>
      <c r="P24" s="43">
        <f t="shared" si="2"/>
        <v>0</v>
      </c>
      <c r="Q24" s="54">
        <f t="shared" si="2"/>
        <v>1.7777777777777777</v>
      </c>
      <c r="R24" s="43">
        <f>Q24/J24</f>
        <v>5.333333333333333</v>
      </c>
      <c r="T24" s="24" t="s">
        <v>62</v>
      </c>
    </row>
    <row r="25" spans="2:20" x14ac:dyDescent="0.25">
      <c r="H25" s="35"/>
      <c r="I25" s="53">
        <f>I17-$K17*I$24</f>
        <v>6</v>
      </c>
      <c r="J25" s="42">
        <f t="shared" ref="J25:Q25" si="3">J17-$K17*J$24</f>
        <v>6</v>
      </c>
      <c r="K25" s="43">
        <f t="shared" si="3"/>
        <v>0</v>
      </c>
      <c r="L25" s="43">
        <f t="shared" si="3"/>
        <v>7</v>
      </c>
      <c r="M25" s="43">
        <f t="shared" si="3"/>
        <v>0</v>
      </c>
      <c r="N25" s="43">
        <f t="shared" si="3"/>
        <v>1</v>
      </c>
      <c r="O25" s="43">
        <f t="shared" si="3"/>
        <v>0</v>
      </c>
      <c r="P25" s="43">
        <f t="shared" si="3"/>
        <v>0</v>
      </c>
      <c r="Q25" s="54">
        <f t="shared" si="3"/>
        <v>19</v>
      </c>
      <c r="R25" s="43">
        <f t="shared" ref="R25:R27" si="4">Q25/J25</f>
        <v>3.1666666666666665</v>
      </c>
      <c r="T25" s="24" t="s">
        <v>76</v>
      </c>
    </row>
    <row r="26" spans="2:20" x14ac:dyDescent="0.25">
      <c r="H26" s="35"/>
      <c r="I26" s="53">
        <f t="shared" ref="I26:Q26" si="5">I18-$K18*I$24</f>
        <v>5</v>
      </c>
      <c r="J26" s="42">
        <f t="shared" si="5"/>
        <v>2</v>
      </c>
      <c r="K26" s="43">
        <f t="shared" si="5"/>
        <v>0</v>
      </c>
      <c r="L26" s="43">
        <f t="shared" si="5"/>
        <v>-9</v>
      </c>
      <c r="M26" s="43">
        <f>M18-$K18*M$24</f>
        <v>-2</v>
      </c>
      <c r="N26" s="43">
        <f t="shared" si="5"/>
        <v>0</v>
      </c>
      <c r="O26" s="43">
        <f>O18-$K18*O$24</f>
        <v>1</v>
      </c>
      <c r="P26" s="43">
        <f t="shared" si="5"/>
        <v>0</v>
      </c>
      <c r="Q26" s="54">
        <f t="shared" si="5"/>
        <v>12</v>
      </c>
      <c r="R26" s="43">
        <f t="shared" si="4"/>
        <v>6</v>
      </c>
    </row>
    <row r="27" spans="2:20" ht="15.75" thickBot="1" x14ac:dyDescent="0.3">
      <c r="I27" s="60">
        <f t="shared" ref="I27:Q27" si="6">I19-$K19*I$24</f>
        <v>0.1111111111111111</v>
      </c>
      <c r="J27" s="49">
        <f t="shared" si="6"/>
        <v>0.33333333333333331</v>
      </c>
      <c r="K27" s="49">
        <f t="shared" si="6"/>
        <v>0</v>
      </c>
      <c r="L27" s="49">
        <f t="shared" si="6"/>
        <v>0.66666666666666663</v>
      </c>
      <c r="M27" s="49">
        <f t="shared" si="6"/>
        <v>0.1111111111111111</v>
      </c>
      <c r="N27" s="49">
        <f t="shared" si="6"/>
        <v>0</v>
      </c>
      <c r="O27" s="49">
        <f t="shared" si="6"/>
        <v>0</v>
      </c>
      <c r="P27" s="49">
        <f t="shared" si="6"/>
        <v>1</v>
      </c>
      <c r="Q27" s="61">
        <f t="shared" si="6"/>
        <v>0.77777777777777768</v>
      </c>
      <c r="R27" s="43">
        <f t="shared" si="4"/>
        <v>2.333333333333333</v>
      </c>
    </row>
    <row r="28" spans="2:20" ht="15.75" thickBot="1" x14ac:dyDescent="0.3"/>
    <row r="29" spans="2:20" ht="15.75" thickBot="1" x14ac:dyDescent="0.3">
      <c r="I29" s="77" t="s">
        <v>64</v>
      </c>
      <c r="J29" s="78"/>
      <c r="K29" s="78"/>
      <c r="L29" s="78"/>
      <c r="M29" s="78"/>
      <c r="N29" s="78"/>
      <c r="O29" s="78"/>
      <c r="P29" s="78"/>
      <c r="Q29" s="79"/>
    </row>
    <row r="30" spans="2:20" x14ac:dyDescent="0.25">
      <c r="I30" s="51" t="s">
        <v>4</v>
      </c>
      <c r="J30" s="39" t="s">
        <v>5</v>
      </c>
      <c r="K30" s="39" t="s">
        <v>6</v>
      </c>
      <c r="L30" s="39" t="s">
        <v>7</v>
      </c>
      <c r="M30" s="39" t="s">
        <v>47</v>
      </c>
      <c r="N30" s="39" t="s">
        <v>48</v>
      </c>
      <c r="O30" s="39" t="s">
        <v>49</v>
      </c>
      <c r="P30" s="39" t="s">
        <v>71</v>
      </c>
      <c r="Q30" s="52" t="s">
        <v>8</v>
      </c>
      <c r="T30" s="57" t="s">
        <v>88</v>
      </c>
    </row>
    <row r="31" spans="2:20" x14ac:dyDescent="0.25">
      <c r="I31" s="53">
        <f t="shared" ref="I31:Q31" si="7">I23-$J23*I$35</f>
        <v>0.66666666666666663</v>
      </c>
      <c r="J31" s="43">
        <f t="shared" si="7"/>
        <v>0</v>
      </c>
      <c r="K31" s="43">
        <f t="shared" si="7"/>
        <v>0</v>
      </c>
      <c r="L31" s="43">
        <f t="shared" si="7"/>
        <v>5</v>
      </c>
      <c r="M31" s="43">
        <f t="shared" si="7"/>
        <v>1.6666666666666665</v>
      </c>
      <c r="N31" s="43">
        <f t="shared" si="7"/>
        <v>0</v>
      </c>
      <c r="O31" s="43">
        <f t="shared" si="7"/>
        <v>0</v>
      </c>
      <c r="P31" s="43">
        <f t="shared" si="7"/>
        <v>6</v>
      </c>
      <c r="Q31" s="54">
        <f t="shared" si="7"/>
        <v>20.666666666666664</v>
      </c>
      <c r="S31" s="59"/>
      <c r="T31" s="58" t="s">
        <v>87</v>
      </c>
    </row>
    <row r="32" spans="2:20" x14ac:dyDescent="0.25">
      <c r="I32" s="53">
        <f t="shared" ref="I32:Q32" si="8">I24-$J24*I$35</f>
        <v>0</v>
      </c>
      <c r="J32" s="43">
        <f t="shared" si="8"/>
        <v>0</v>
      </c>
      <c r="K32" s="43">
        <f t="shared" si="8"/>
        <v>1</v>
      </c>
      <c r="L32" s="43">
        <f t="shared" si="8"/>
        <v>0</v>
      </c>
      <c r="M32" s="43">
        <f t="shared" si="8"/>
        <v>0</v>
      </c>
      <c r="N32" s="43">
        <f t="shared" si="8"/>
        <v>0</v>
      </c>
      <c r="O32" s="43">
        <f t="shared" si="8"/>
        <v>0</v>
      </c>
      <c r="P32" s="43">
        <f t="shared" si="8"/>
        <v>-1</v>
      </c>
      <c r="Q32" s="54">
        <f t="shared" si="8"/>
        <v>1</v>
      </c>
      <c r="R32" s="43"/>
      <c r="T32" s="58" t="s">
        <v>89</v>
      </c>
    </row>
    <row r="33" spans="9:20" ht="15.75" thickBot="1" x14ac:dyDescent="0.3">
      <c r="I33" s="53">
        <f t="shared" ref="I33:Q33" si="9">I25-$J25*I$35</f>
        <v>4</v>
      </c>
      <c r="J33" s="43">
        <f t="shared" si="9"/>
        <v>0</v>
      </c>
      <c r="K33" s="43">
        <f t="shared" si="9"/>
        <v>0</v>
      </c>
      <c r="L33" s="43">
        <f t="shared" si="9"/>
        <v>-5</v>
      </c>
      <c r="M33" s="43">
        <f t="shared" si="9"/>
        <v>-2</v>
      </c>
      <c r="N33" s="43">
        <f t="shared" si="9"/>
        <v>1</v>
      </c>
      <c r="O33" s="43">
        <f t="shared" si="9"/>
        <v>0</v>
      </c>
      <c r="P33" s="43">
        <f t="shared" si="9"/>
        <v>-18</v>
      </c>
      <c r="Q33" s="54">
        <f t="shared" si="9"/>
        <v>5.0000000000000018</v>
      </c>
      <c r="R33" s="43"/>
      <c r="T33" s="63" t="s">
        <v>68</v>
      </c>
    </row>
    <row r="34" spans="9:20" x14ac:dyDescent="0.25">
      <c r="I34" s="53">
        <f>I26-$J26*I$35</f>
        <v>4.333333333333333</v>
      </c>
      <c r="J34" s="43">
        <f t="shared" ref="J34:Q34" si="10">J26-$J26*J$35</f>
        <v>0</v>
      </c>
      <c r="K34" s="43">
        <f t="shared" si="10"/>
        <v>0</v>
      </c>
      <c r="L34" s="43">
        <f t="shared" si="10"/>
        <v>-13</v>
      </c>
      <c r="M34" s="43">
        <f t="shared" si="10"/>
        <v>-2.6666666666666665</v>
      </c>
      <c r="N34" s="43">
        <f t="shared" si="10"/>
        <v>0</v>
      </c>
      <c r="O34" s="43">
        <f t="shared" si="10"/>
        <v>1</v>
      </c>
      <c r="P34" s="43">
        <f t="shared" si="10"/>
        <v>-6</v>
      </c>
      <c r="Q34" s="54">
        <f t="shared" si="10"/>
        <v>7.3333333333333339</v>
      </c>
      <c r="R34" s="43"/>
      <c r="T34" s="18"/>
    </row>
    <row r="35" spans="9:20" ht="15.75" thickBot="1" x14ac:dyDescent="0.3">
      <c r="I35" s="55">
        <f>I27/$J$27</f>
        <v>0.33333333333333331</v>
      </c>
      <c r="J35" s="48">
        <f t="shared" ref="J35:Q35" si="11">J27/$J$27</f>
        <v>1</v>
      </c>
      <c r="K35" s="48">
        <f t="shared" si="11"/>
        <v>0</v>
      </c>
      <c r="L35" s="48">
        <f t="shared" si="11"/>
        <v>2</v>
      </c>
      <c r="M35" s="48">
        <f t="shared" si="11"/>
        <v>0.33333333333333331</v>
      </c>
      <c r="N35" s="48">
        <f t="shared" si="11"/>
        <v>0</v>
      </c>
      <c r="O35" s="48">
        <f t="shared" si="11"/>
        <v>0</v>
      </c>
      <c r="P35" s="48">
        <f t="shared" si="11"/>
        <v>3</v>
      </c>
      <c r="Q35" s="56">
        <f t="shared" si="11"/>
        <v>2.333333333333333</v>
      </c>
      <c r="R35" s="43"/>
    </row>
  </sheetData>
  <mergeCells count="5">
    <mergeCell ref="L2:O2"/>
    <mergeCell ref="B13:G13"/>
    <mergeCell ref="I13:Q13"/>
    <mergeCell ref="I21:Q21"/>
    <mergeCell ref="I29:Q29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C0646-85F5-4A54-8761-B92DECE48E35}">
  <dimension ref="A2:T89"/>
  <sheetViews>
    <sheetView tabSelected="1" topLeftCell="A64" zoomScale="115" zoomScaleNormal="115" workbookViewId="0">
      <selection activeCell="T86" sqref="T86"/>
    </sheetView>
  </sheetViews>
  <sheetFormatPr defaultRowHeight="15" x14ac:dyDescent="0.25"/>
  <cols>
    <col min="1" max="4" width="6.28515625" style="31" customWidth="1"/>
    <col min="5" max="5" width="9.28515625" style="31" customWidth="1"/>
    <col min="6" max="7" width="6.28515625" style="31" customWidth="1"/>
    <col min="8" max="15" width="9.140625" style="31"/>
    <col min="16" max="16" width="10" style="31" customWidth="1"/>
    <col min="17" max="17" width="9" style="34" customWidth="1"/>
    <col min="18" max="18" width="9" style="31" customWidth="1"/>
    <col min="19" max="19" width="9" style="35" customWidth="1"/>
    <col min="20" max="20" width="38.28515625" style="34" bestFit="1" customWidth="1"/>
    <col min="21" max="16384" width="9.140625" style="31"/>
  </cols>
  <sheetData>
    <row r="2" spans="1:17" ht="15.75" thickBot="1" x14ac:dyDescent="0.3">
      <c r="B2" s="18"/>
      <c r="C2" s="18"/>
      <c r="D2" s="18"/>
      <c r="E2" s="18"/>
      <c r="G2" s="62"/>
      <c r="H2" s="18"/>
    </row>
    <row r="3" spans="1:17" ht="15.75" thickBot="1" x14ac:dyDescent="0.3">
      <c r="B3" s="18"/>
      <c r="C3" s="18"/>
      <c r="D3" s="18"/>
      <c r="E3" s="18"/>
      <c r="G3" s="18"/>
      <c r="H3" s="18"/>
      <c r="K3" s="74" t="s">
        <v>9</v>
      </c>
      <c r="L3" s="75"/>
      <c r="M3" s="76"/>
    </row>
    <row r="4" spans="1:17" ht="15.75" thickBot="1" x14ac:dyDescent="0.3">
      <c r="B4" s="74" t="s">
        <v>10</v>
      </c>
      <c r="C4" s="75"/>
      <c r="D4" s="75"/>
      <c r="E4" s="75"/>
      <c r="F4" s="75"/>
      <c r="G4" s="76"/>
      <c r="H4" s="18"/>
      <c r="K4" s="65" t="s">
        <v>10</v>
      </c>
      <c r="L4" s="11"/>
      <c r="M4" s="17" t="s">
        <v>35</v>
      </c>
    </row>
    <row r="5" spans="1:17" ht="15.75" thickBot="1" x14ac:dyDescent="0.3">
      <c r="B5" s="1" t="s">
        <v>31</v>
      </c>
      <c r="C5" s="3" t="s">
        <v>91</v>
      </c>
      <c r="D5" s="2"/>
      <c r="E5" s="2"/>
      <c r="F5" s="2"/>
      <c r="G5" s="3"/>
      <c r="H5" s="18"/>
      <c r="K5" s="8" t="s">
        <v>36</v>
      </c>
      <c r="L5" s="14" t="s">
        <v>37</v>
      </c>
      <c r="M5" s="8" t="s">
        <v>26</v>
      </c>
    </row>
    <row r="6" spans="1:17" x14ac:dyDescent="0.25">
      <c r="B6" s="10" t="s">
        <v>3</v>
      </c>
      <c r="C6" s="9" t="s">
        <v>32</v>
      </c>
      <c r="D6" s="18"/>
      <c r="E6" s="18"/>
      <c r="F6" s="18"/>
      <c r="G6" s="9"/>
      <c r="H6" s="18"/>
    </row>
    <row r="7" spans="1:17" x14ac:dyDescent="0.25">
      <c r="B7" s="10"/>
      <c r="C7" s="9" t="s">
        <v>33</v>
      </c>
      <c r="D7" s="18"/>
      <c r="E7" s="18"/>
      <c r="F7" s="18"/>
      <c r="G7" s="9"/>
      <c r="H7" s="18"/>
      <c r="J7" s="31" t="s">
        <v>28</v>
      </c>
      <c r="N7" s="31" t="s">
        <v>29</v>
      </c>
    </row>
    <row r="8" spans="1:17" ht="15.75" thickBot="1" x14ac:dyDescent="0.3">
      <c r="B8" s="10"/>
      <c r="C8" s="9" t="s">
        <v>34</v>
      </c>
      <c r="D8" s="18"/>
      <c r="E8" s="18"/>
      <c r="F8" s="18"/>
      <c r="G8" s="9"/>
      <c r="H8" s="18"/>
    </row>
    <row r="9" spans="1:17" ht="15.75" thickBot="1" x14ac:dyDescent="0.3">
      <c r="B9" s="4"/>
      <c r="C9" s="6" t="s">
        <v>43</v>
      </c>
      <c r="D9" s="5"/>
      <c r="E9" s="5"/>
      <c r="F9" s="5"/>
      <c r="G9" s="6"/>
      <c r="H9" s="18"/>
      <c r="I9" s="65" t="s">
        <v>14</v>
      </c>
      <c r="J9" s="66"/>
      <c r="K9" s="17" t="s">
        <v>40</v>
      </c>
      <c r="M9" s="16" t="s">
        <v>15</v>
      </c>
      <c r="N9" s="15"/>
      <c r="O9" s="20" t="s">
        <v>42</v>
      </c>
    </row>
    <row r="10" spans="1:17" ht="15.75" thickBot="1" x14ac:dyDescent="0.3">
      <c r="G10" s="18"/>
      <c r="H10" s="18"/>
      <c r="I10" s="8" t="s">
        <v>38</v>
      </c>
      <c r="J10" s="8" t="s">
        <v>30</v>
      </c>
      <c r="K10" s="14" t="s">
        <v>39</v>
      </c>
      <c r="M10" s="13" t="s">
        <v>41</v>
      </c>
      <c r="N10" s="13" t="s">
        <v>25</v>
      </c>
      <c r="O10" s="13" t="s">
        <v>18</v>
      </c>
    </row>
    <row r="11" spans="1:17" ht="15.75" thickBot="1" x14ac:dyDescent="0.3">
      <c r="G11" s="18"/>
      <c r="H11" s="18"/>
      <c r="M11" s="28" t="s">
        <v>27</v>
      </c>
      <c r="N11" s="29"/>
      <c r="O11" s="30"/>
    </row>
    <row r="12" spans="1:17" ht="15.75" thickBot="1" x14ac:dyDescent="0.3"/>
    <row r="13" spans="1:17" ht="15.75" thickBot="1" x14ac:dyDescent="0.3">
      <c r="B13" s="74" t="s">
        <v>90</v>
      </c>
      <c r="C13" s="75"/>
      <c r="D13" s="75"/>
      <c r="E13" s="75"/>
      <c r="F13" s="75"/>
      <c r="G13" s="76"/>
      <c r="H13" s="25"/>
      <c r="I13" s="77" t="s">
        <v>52</v>
      </c>
      <c r="J13" s="78"/>
      <c r="K13" s="78"/>
      <c r="L13" s="78"/>
      <c r="M13" s="78"/>
      <c r="N13" s="2"/>
      <c r="O13" s="3"/>
    </row>
    <row r="14" spans="1:17" x14ac:dyDescent="0.25">
      <c r="B14" s="1" t="s">
        <v>0</v>
      </c>
      <c r="C14" s="3" t="s">
        <v>92</v>
      </c>
      <c r="D14" s="2"/>
      <c r="E14" s="2"/>
      <c r="F14" s="2"/>
      <c r="G14" s="3"/>
      <c r="H14" s="18"/>
      <c r="I14" s="51" t="s">
        <v>4</v>
      </c>
      <c r="J14" s="39" t="s">
        <v>5</v>
      </c>
      <c r="K14" s="39" t="s">
        <v>6</v>
      </c>
      <c r="L14" s="39" t="s">
        <v>7</v>
      </c>
      <c r="M14" s="39" t="s">
        <v>47</v>
      </c>
      <c r="N14" s="39" t="s">
        <v>48</v>
      </c>
      <c r="O14" s="52" t="s">
        <v>8</v>
      </c>
      <c r="Q14" s="34" t="s">
        <v>96</v>
      </c>
    </row>
    <row r="15" spans="1:17" x14ac:dyDescent="0.25">
      <c r="B15" s="10" t="s">
        <v>3</v>
      </c>
      <c r="C15" s="9" t="s">
        <v>93</v>
      </c>
      <c r="D15" s="18"/>
      <c r="E15" s="18"/>
      <c r="F15" s="18"/>
      <c r="G15" s="9"/>
      <c r="H15" s="18"/>
      <c r="I15" s="53">
        <v>3</v>
      </c>
      <c r="J15" s="43">
        <v>4</v>
      </c>
      <c r="K15" s="43">
        <v>3</v>
      </c>
      <c r="L15" s="43">
        <v>0</v>
      </c>
      <c r="M15" s="43">
        <v>0</v>
      </c>
      <c r="N15" s="43">
        <v>0</v>
      </c>
      <c r="O15" s="54">
        <v>0</v>
      </c>
      <c r="Q15" s="59" t="s">
        <v>97</v>
      </c>
    </row>
    <row r="16" spans="1:17" x14ac:dyDescent="0.25">
      <c r="A16" s="18"/>
      <c r="B16" s="10"/>
      <c r="C16" s="9" t="s">
        <v>94</v>
      </c>
      <c r="D16" s="18"/>
      <c r="E16" s="18"/>
      <c r="F16" s="18"/>
      <c r="G16" s="9"/>
      <c r="H16" s="18"/>
      <c r="I16" s="53">
        <v>3</v>
      </c>
      <c r="J16" s="43">
        <v>2</v>
      </c>
      <c r="K16" s="43">
        <v>2</v>
      </c>
      <c r="L16" s="43">
        <v>-1</v>
      </c>
      <c r="M16" s="43">
        <v>0</v>
      </c>
      <c r="N16" s="43">
        <v>0</v>
      </c>
      <c r="O16" s="54">
        <v>13</v>
      </c>
      <c r="Q16" s="31" t="s">
        <v>98</v>
      </c>
    </row>
    <row r="17" spans="2:20" x14ac:dyDescent="0.25">
      <c r="B17" s="10"/>
      <c r="C17" s="9" t="s">
        <v>95</v>
      </c>
      <c r="D17" s="18"/>
      <c r="E17" s="18"/>
      <c r="F17" s="18"/>
      <c r="G17" s="9"/>
      <c r="H17" s="18"/>
      <c r="I17" s="53">
        <v>2</v>
      </c>
      <c r="J17" s="43">
        <v>5</v>
      </c>
      <c r="K17" s="43">
        <v>3</v>
      </c>
      <c r="L17" s="43">
        <v>0</v>
      </c>
      <c r="M17" s="43">
        <v>-1</v>
      </c>
      <c r="N17" s="43">
        <v>0</v>
      </c>
      <c r="O17" s="54">
        <v>15</v>
      </c>
      <c r="Q17" s="59" t="s">
        <v>105</v>
      </c>
    </row>
    <row r="18" spans="2:20" ht="15.75" thickBot="1" x14ac:dyDescent="0.3">
      <c r="B18" s="4"/>
      <c r="C18" s="6" t="s">
        <v>43</v>
      </c>
      <c r="D18" s="5"/>
      <c r="E18" s="5"/>
      <c r="F18" s="5"/>
      <c r="G18" s="6"/>
      <c r="H18" s="18"/>
      <c r="I18" s="55">
        <v>2</v>
      </c>
      <c r="J18" s="48">
        <v>1</v>
      </c>
      <c r="K18" s="48">
        <v>2</v>
      </c>
      <c r="L18" s="48">
        <v>0</v>
      </c>
      <c r="M18" s="48">
        <v>0</v>
      </c>
      <c r="N18" s="48">
        <v>-1</v>
      </c>
      <c r="O18" s="56">
        <v>9</v>
      </c>
      <c r="Q18" s="31"/>
    </row>
    <row r="19" spans="2:20" ht="15.75" thickBot="1" x14ac:dyDescent="0.3"/>
    <row r="20" spans="2:20" ht="15.75" thickBot="1" x14ac:dyDescent="0.3">
      <c r="B20" s="74" t="s">
        <v>99</v>
      </c>
      <c r="C20" s="75"/>
      <c r="D20" s="75"/>
      <c r="E20" s="75"/>
      <c r="F20" s="75"/>
      <c r="G20" s="76"/>
      <c r="I20" s="74" t="s">
        <v>108</v>
      </c>
      <c r="J20" s="75"/>
      <c r="K20" s="75"/>
      <c r="L20" s="75"/>
      <c r="M20" s="75"/>
      <c r="N20" s="75"/>
      <c r="O20" s="75"/>
      <c r="P20" s="75"/>
      <c r="Q20" s="75"/>
      <c r="R20" s="76"/>
    </row>
    <row r="21" spans="2:20" x14ac:dyDescent="0.25">
      <c r="B21" s="1" t="s">
        <v>0</v>
      </c>
      <c r="C21" s="3" t="s">
        <v>92</v>
      </c>
      <c r="D21" s="2"/>
      <c r="E21" s="2"/>
      <c r="F21" s="2"/>
      <c r="G21" s="3"/>
      <c r="I21" s="51" t="s">
        <v>4</v>
      </c>
      <c r="J21" s="39" t="s">
        <v>5</v>
      </c>
      <c r="K21" s="39" t="s">
        <v>6</v>
      </c>
      <c r="L21" s="39" t="s">
        <v>7</v>
      </c>
      <c r="M21" s="39" t="s">
        <v>47</v>
      </c>
      <c r="N21" s="39" t="s">
        <v>48</v>
      </c>
      <c r="O21" s="39" t="s">
        <v>49</v>
      </c>
      <c r="P21" s="39" t="s">
        <v>71</v>
      </c>
      <c r="Q21" s="39" t="s">
        <v>103</v>
      </c>
      <c r="R21" s="52" t="s">
        <v>8</v>
      </c>
      <c r="T21" s="70" t="s">
        <v>106</v>
      </c>
    </row>
    <row r="22" spans="2:20" x14ac:dyDescent="0.25">
      <c r="B22" s="10" t="s">
        <v>3</v>
      </c>
      <c r="C22" s="9" t="s">
        <v>100</v>
      </c>
      <c r="D22" s="18"/>
      <c r="E22" s="18"/>
      <c r="F22" s="18"/>
      <c r="G22" s="9"/>
      <c r="I22" s="53">
        <v>3</v>
      </c>
      <c r="J22" s="43">
        <v>4</v>
      </c>
      <c r="K22" s="43">
        <v>3</v>
      </c>
      <c r="L22" s="43">
        <v>0</v>
      </c>
      <c r="M22" s="43">
        <v>0</v>
      </c>
      <c r="N22" s="43">
        <v>0</v>
      </c>
      <c r="O22" s="43">
        <v>0</v>
      </c>
      <c r="P22" s="43">
        <v>0</v>
      </c>
      <c r="Q22" s="43">
        <v>0</v>
      </c>
      <c r="R22" s="54">
        <v>0</v>
      </c>
      <c r="T22" s="70" t="s">
        <v>107</v>
      </c>
    </row>
    <row r="23" spans="2:20" x14ac:dyDescent="0.25">
      <c r="B23" s="10"/>
      <c r="C23" s="9" t="s">
        <v>101</v>
      </c>
      <c r="D23" s="18"/>
      <c r="E23" s="18"/>
      <c r="F23" s="18"/>
      <c r="G23" s="9"/>
      <c r="I23" s="53">
        <v>3</v>
      </c>
      <c r="J23" s="43">
        <v>2</v>
      </c>
      <c r="K23" s="43">
        <v>2</v>
      </c>
      <c r="L23" s="43">
        <v>-1</v>
      </c>
      <c r="M23" s="43">
        <v>0</v>
      </c>
      <c r="N23" s="43">
        <v>0</v>
      </c>
      <c r="O23" s="43">
        <v>1</v>
      </c>
      <c r="P23" s="43">
        <v>0</v>
      </c>
      <c r="Q23" s="43">
        <v>0</v>
      </c>
      <c r="R23" s="54">
        <v>13</v>
      </c>
      <c r="T23" s="34" t="s">
        <v>126</v>
      </c>
    </row>
    <row r="24" spans="2:20" x14ac:dyDescent="0.25">
      <c r="B24" s="10"/>
      <c r="C24" s="9" t="s">
        <v>102</v>
      </c>
      <c r="D24" s="18"/>
      <c r="E24" s="18"/>
      <c r="F24" s="18"/>
      <c r="G24" s="9"/>
      <c r="I24" s="53">
        <v>2</v>
      </c>
      <c r="J24" s="43">
        <v>5</v>
      </c>
      <c r="K24" s="43">
        <v>3</v>
      </c>
      <c r="L24" s="43">
        <v>0</v>
      </c>
      <c r="M24" s="43">
        <v>-1</v>
      </c>
      <c r="N24" s="43">
        <v>0</v>
      </c>
      <c r="O24" s="43">
        <v>0</v>
      </c>
      <c r="P24" s="43">
        <v>1</v>
      </c>
      <c r="Q24" s="43">
        <v>0</v>
      </c>
      <c r="R24" s="54">
        <v>15</v>
      </c>
    </row>
    <row r="25" spans="2:20" ht="15.75" thickBot="1" x14ac:dyDescent="0.3">
      <c r="B25" s="4"/>
      <c r="C25" s="6" t="s">
        <v>43</v>
      </c>
      <c r="D25" s="5"/>
      <c r="E25" s="5"/>
      <c r="F25" s="5"/>
      <c r="G25" s="6"/>
      <c r="I25" s="55">
        <v>2</v>
      </c>
      <c r="J25" s="48">
        <v>1</v>
      </c>
      <c r="K25" s="48">
        <v>2</v>
      </c>
      <c r="L25" s="48">
        <v>0</v>
      </c>
      <c r="M25" s="48">
        <v>0</v>
      </c>
      <c r="N25" s="48">
        <v>-1</v>
      </c>
      <c r="O25" s="48">
        <v>0</v>
      </c>
      <c r="P25" s="48">
        <v>0</v>
      </c>
      <c r="Q25" s="48">
        <v>1</v>
      </c>
      <c r="R25" s="56">
        <v>9</v>
      </c>
    </row>
    <row r="26" spans="2:20" ht="15.75" thickBot="1" x14ac:dyDescent="0.3"/>
    <row r="27" spans="2:20" ht="15.75" thickBot="1" x14ac:dyDescent="0.3">
      <c r="B27" s="1" t="s">
        <v>111</v>
      </c>
      <c r="C27" s="2"/>
      <c r="D27" s="2"/>
      <c r="E27" s="2"/>
      <c r="F27" s="2"/>
      <c r="G27" s="3"/>
      <c r="I27" s="74" t="s">
        <v>108</v>
      </c>
      <c r="J27" s="75"/>
      <c r="K27" s="75"/>
      <c r="L27" s="75"/>
      <c r="M27" s="75"/>
      <c r="N27" s="75"/>
      <c r="O27" s="75"/>
      <c r="P27" s="75"/>
      <c r="Q27" s="75"/>
      <c r="R27" s="76"/>
    </row>
    <row r="28" spans="2:20" ht="15.75" thickBot="1" x14ac:dyDescent="0.3">
      <c r="B28" s="4" t="s">
        <v>109</v>
      </c>
      <c r="C28" s="68" t="s">
        <v>110</v>
      </c>
      <c r="D28" s="5"/>
      <c r="E28" s="5"/>
      <c r="F28" s="5"/>
      <c r="G28" s="6"/>
      <c r="I28" s="51" t="s">
        <v>4</v>
      </c>
      <c r="J28" s="39" t="s">
        <v>5</v>
      </c>
      <c r="K28" s="39" t="s">
        <v>6</v>
      </c>
      <c r="L28" s="39" t="s">
        <v>7</v>
      </c>
      <c r="M28" s="39" t="s">
        <v>47</v>
      </c>
      <c r="N28" s="39" t="s">
        <v>48</v>
      </c>
      <c r="O28" s="39" t="s">
        <v>49</v>
      </c>
      <c r="P28" s="39" t="s">
        <v>71</v>
      </c>
      <c r="Q28" s="39" t="s">
        <v>103</v>
      </c>
      <c r="R28" s="52" t="s">
        <v>114</v>
      </c>
      <c r="T28" s="59" t="s">
        <v>116</v>
      </c>
    </row>
    <row r="29" spans="2:20" ht="15.75" thickBot="1" x14ac:dyDescent="0.3">
      <c r="H29" s="69" t="s">
        <v>115</v>
      </c>
      <c r="I29" s="40">
        <v>0</v>
      </c>
      <c r="J29" s="41">
        <v>0</v>
      </c>
      <c r="K29" s="41">
        <v>0</v>
      </c>
      <c r="L29" s="43">
        <v>0</v>
      </c>
      <c r="M29" s="43">
        <v>0</v>
      </c>
      <c r="N29" s="43">
        <v>0</v>
      </c>
      <c r="O29" s="43">
        <v>1</v>
      </c>
      <c r="P29" s="43">
        <v>1</v>
      </c>
      <c r="Q29" s="41">
        <v>1</v>
      </c>
      <c r="R29" s="44">
        <v>0</v>
      </c>
      <c r="T29" s="34" t="s">
        <v>117</v>
      </c>
    </row>
    <row r="30" spans="2:20" x14ac:dyDescent="0.25">
      <c r="B30" s="1" t="s">
        <v>112</v>
      </c>
      <c r="C30" s="2"/>
      <c r="D30" s="2"/>
      <c r="E30" s="2"/>
      <c r="F30" s="2"/>
      <c r="G30" s="3"/>
      <c r="H30" s="69" t="s">
        <v>8</v>
      </c>
      <c r="I30" s="53">
        <v>3</v>
      </c>
      <c r="J30" s="43">
        <v>4</v>
      </c>
      <c r="K30" s="43">
        <v>3</v>
      </c>
      <c r="L30" s="43">
        <v>0</v>
      </c>
      <c r="M30" s="43">
        <v>0</v>
      </c>
      <c r="N30" s="43">
        <v>0</v>
      </c>
      <c r="O30" s="43">
        <v>0</v>
      </c>
      <c r="P30" s="43">
        <v>0</v>
      </c>
      <c r="Q30" s="43">
        <v>0</v>
      </c>
      <c r="R30" s="54">
        <v>0</v>
      </c>
    </row>
    <row r="31" spans="2:20" ht="15.75" thickBot="1" x14ac:dyDescent="0.3">
      <c r="B31" s="4" t="s">
        <v>83</v>
      </c>
      <c r="C31" s="5" t="s">
        <v>113</v>
      </c>
      <c r="D31" s="5"/>
      <c r="E31" s="5"/>
      <c r="F31" s="5"/>
      <c r="G31" s="6"/>
      <c r="I31" s="53">
        <v>3</v>
      </c>
      <c r="J31" s="43">
        <v>2</v>
      </c>
      <c r="K31" s="43">
        <v>2</v>
      </c>
      <c r="L31" s="43">
        <v>-1</v>
      </c>
      <c r="M31" s="43">
        <v>0</v>
      </c>
      <c r="N31" s="43">
        <v>0</v>
      </c>
      <c r="O31" s="43">
        <v>1</v>
      </c>
      <c r="P31" s="43">
        <v>0</v>
      </c>
      <c r="Q31" s="43">
        <v>0</v>
      </c>
      <c r="R31" s="54">
        <v>13</v>
      </c>
    </row>
    <row r="32" spans="2:20" x14ac:dyDescent="0.25">
      <c r="I32" s="53">
        <v>2</v>
      </c>
      <c r="J32" s="43">
        <v>5</v>
      </c>
      <c r="K32" s="43">
        <v>3</v>
      </c>
      <c r="L32" s="43">
        <v>0</v>
      </c>
      <c r="M32" s="43">
        <v>-1</v>
      </c>
      <c r="N32" s="43">
        <v>0</v>
      </c>
      <c r="O32" s="43">
        <v>0</v>
      </c>
      <c r="P32" s="43">
        <v>1</v>
      </c>
      <c r="Q32" s="43">
        <v>0</v>
      </c>
      <c r="R32" s="54">
        <v>15</v>
      </c>
    </row>
    <row r="33" spans="8:20" ht="15.75" thickBot="1" x14ac:dyDescent="0.3">
      <c r="I33" s="55">
        <v>2</v>
      </c>
      <c r="J33" s="48">
        <v>1</v>
      </c>
      <c r="K33" s="48">
        <v>2</v>
      </c>
      <c r="L33" s="48">
        <v>0</v>
      </c>
      <c r="M33" s="48">
        <v>0</v>
      </c>
      <c r="N33" s="48">
        <v>-1</v>
      </c>
      <c r="O33" s="48">
        <v>0</v>
      </c>
      <c r="P33" s="48">
        <v>0</v>
      </c>
      <c r="Q33" s="48">
        <v>1</v>
      </c>
      <c r="R33" s="56">
        <v>9</v>
      </c>
    </row>
    <row r="34" spans="8:20" ht="15.75" thickBot="1" x14ac:dyDescent="0.3"/>
    <row r="35" spans="8:20" ht="15.75" thickBot="1" x14ac:dyDescent="0.3">
      <c r="I35" s="77" t="s">
        <v>108</v>
      </c>
      <c r="J35" s="78"/>
      <c r="K35" s="78"/>
      <c r="L35" s="78"/>
      <c r="M35" s="78"/>
      <c r="N35" s="78"/>
      <c r="O35" s="78"/>
      <c r="P35" s="78"/>
      <c r="Q35" s="78"/>
      <c r="R35" s="79"/>
    </row>
    <row r="36" spans="8:20" x14ac:dyDescent="0.25">
      <c r="I36" s="51" t="s">
        <v>4</v>
      </c>
      <c r="J36" s="39" t="s">
        <v>5</v>
      </c>
      <c r="K36" s="39" t="s">
        <v>6</v>
      </c>
      <c r="L36" s="39" t="s">
        <v>7</v>
      </c>
      <c r="M36" s="39" t="s">
        <v>47</v>
      </c>
      <c r="N36" s="39" t="s">
        <v>48</v>
      </c>
      <c r="O36" s="39" t="s">
        <v>49</v>
      </c>
      <c r="P36" s="39" t="s">
        <v>71</v>
      </c>
      <c r="Q36" s="39" t="s">
        <v>103</v>
      </c>
      <c r="R36" s="52" t="s">
        <v>114</v>
      </c>
      <c r="T36" s="59" t="s">
        <v>118</v>
      </c>
    </row>
    <row r="37" spans="8:20" x14ac:dyDescent="0.25">
      <c r="H37" s="69" t="s">
        <v>115</v>
      </c>
      <c r="I37" s="40">
        <f>I29-I39</f>
        <v>-3</v>
      </c>
      <c r="J37" s="41">
        <f t="shared" ref="J37:R37" si="0">J29-J39</f>
        <v>-2</v>
      </c>
      <c r="K37" s="41">
        <f t="shared" si="0"/>
        <v>-2</v>
      </c>
      <c r="L37" s="41">
        <f t="shared" si="0"/>
        <v>1</v>
      </c>
      <c r="M37" s="41">
        <f t="shared" si="0"/>
        <v>0</v>
      </c>
      <c r="N37" s="41">
        <f t="shared" si="0"/>
        <v>0</v>
      </c>
      <c r="O37" s="41">
        <f t="shared" si="0"/>
        <v>0</v>
      </c>
      <c r="P37" s="41">
        <f t="shared" si="0"/>
        <v>1</v>
      </c>
      <c r="Q37" s="41">
        <f t="shared" si="0"/>
        <v>1</v>
      </c>
      <c r="R37" s="44">
        <f t="shared" si="0"/>
        <v>-13</v>
      </c>
    </row>
    <row r="38" spans="8:20" x14ac:dyDescent="0.25">
      <c r="H38" s="69" t="s">
        <v>8</v>
      </c>
      <c r="I38" s="53">
        <v>3</v>
      </c>
      <c r="J38" s="43">
        <v>4</v>
      </c>
      <c r="K38" s="43">
        <v>3</v>
      </c>
      <c r="L38" s="43">
        <v>0</v>
      </c>
      <c r="M38" s="43">
        <v>0</v>
      </c>
      <c r="N38" s="43">
        <v>0</v>
      </c>
      <c r="O38" s="43">
        <v>0</v>
      </c>
      <c r="P38" s="43">
        <v>0</v>
      </c>
      <c r="Q38" s="43">
        <v>0</v>
      </c>
      <c r="R38" s="54">
        <v>0</v>
      </c>
    </row>
    <row r="39" spans="8:20" x14ac:dyDescent="0.25">
      <c r="I39" s="53">
        <v>3</v>
      </c>
      <c r="J39" s="43">
        <v>2</v>
      </c>
      <c r="K39" s="43">
        <v>2</v>
      </c>
      <c r="L39" s="43">
        <v>-1</v>
      </c>
      <c r="M39" s="43">
        <v>0</v>
      </c>
      <c r="N39" s="43">
        <v>0</v>
      </c>
      <c r="O39" s="43">
        <v>1</v>
      </c>
      <c r="P39" s="43">
        <v>0</v>
      </c>
      <c r="Q39" s="43">
        <v>0</v>
      </c>
      <c r="R39" s="54">
        <v>13</v>
      </c>
    </row>
    <row r="40" spans="8:20" x14ac:dyDescent="0.25">
      <c r="I40" s="53">
        <v>2</v>
      </c>
      <c r="J40" s="43">
        <v>5</v>
      </c>
      <c r="K40" s="43">
        <v>3</v>
      </c>
      <c r="L40" s="43">
        <v>0</v>
      </c>
      <c r="M40" s="43">
        <v>-1</v>
      </c>
      <c r="N40" s="43">
        <v>0</v>
      </c>
      <c r="O40" s="43">
        <v>0</v>
      </c>
      <c r="P40" s="43">
        <v>1</v>
      </c>
      <c r="Q40" s="43">
        <v>0</v>
      </c>
      <c r="R40" s="54">
        <v>15</v>
      </c>
    </row>
    <row r="41" spans="8:20" ht="15.75" thickBot="1" x14ac:dyDescent="0.3">
      <c r="I41" s="55">
        <v>2</v>
      </c>
      <c r="J41" s="48">
        <v>1</v>
      </c>
      <c r="K41" s="48">
        <v>2</v>
      </c>
      <c r="L41" s="48">
        <v>0</v>
      </c>
      <c r="M41" s="48">
        <v>0</v>
      </c>
      <c r="N41" s="48">
        <v>-1</v>
      </c>
      <c r="O41" s="48">
        <v>0</v>
      </c>
      <c r="P41" s="48">
        <v>0</v>
      </c>
      <c r="Q41" s="48">
        <v>1</v>
      </c>
      <c r="R41" s="56">
        <v>9</v>
      </c>
    </row>
    <row r="42" spans="8:20" ht="15.75" thickBot="1" x14ac:dyDescent="0.3"/>
    <row r="43" spans="8:20" ht="15.75" thickBot="1" x14ac:dyDescent="0.3">
      <c r="I43" s="77" t="s">
        <v>108</v>
      </c>
      <c r="J43" s="78"/>
      <c r="K43" s="78"/>
      <c r="L43" s="78"/>
      <c r="M43" s="78"/>
      <c r="N43" s="78"/>
      <c r="O43" s="78"/>
      <c r="P43" s="78"/>
      <c r="Q43" s="78"/>
      <c r="R43" s="79"/>
    </row>
    <row r="44" spans="8:20" x14ac:dyDescent="0.25">
      <c r="I44" s="51" t="s">
        <v>4</v>
      </c>
      <c r="J44" s="39" t="s">
        <v>5</v>
      </c>
      <c r="K44" s="39" t="s">
        <v>6</v>
      </c>
      <c r="L44" s="39" t="s">
        <v>7</v>
      </c>
      <c r="M44" s="39" t="s">
        <v>47</v>
      </c>
      <c r="N44" s="39" t="s">
        <v>48</v>
      </c>
      <c r="O44" s="39" t="s">
        <v>49</v>
      </c>
      <c r="P44" s="39" t="s">
        <v>71</v>
      </c>
      <c r="Q44" s="39" t="s">
        <v>103</v>
      </c>
      <c r="R44" s="52" t="s">
        <v>114</v>
      </c>
      <c r="T44" s="34" t="s">
        <v>119</v>
      </c>
    </row>
    <row r="45" spans="8:20" x14ac:dyDescent="0.25">
      <c r="H45" s="69" t="s">
        <v>115</v>
      </c>
      <c r="I45" s="40">
        <f>I37-I48</f>
        <v>-5</v>
      </c>
      <c r="J45" s="41">
        <f t="shared" ref="J45:R45" si="1">J37-J48</f>
        <v>-7</v>
      </c>
      <c r="K45" s="41">
        <f t="shared" si="1"/>
        <v>-5</v>
      </c>
      <c r="L45" s="41">
        <f t="shared" si="1"/>
        <v>1</v>
      </c>
      <c r="M45" s="41">
        <f t="shared" si="1"/>
        <v>1</v>
      </c>
      <c r="N45" s="41">
        <f t="shared" si="1"/>
        <v>0</v>
      </c>
      <c r="O45" s="41">
        <f t="shared" si="1"/>
        <v>0</v>
      </c>
      <c r="P45" s="41">
        <f t="shared" si="1"/>
        <v>0</v>
      </c>
      <c r="Q45" s="41">
        <f t="shared" si="1"/>
        <v>1</v>
      </c>
      <c r="R45" s="44">
        <f t="shared" si="1"/>
        <v>-28</v>
      </c>
    </row>
    <row r="46" spans="8:20" x14ac:dyDescent="0.25">
      <c r="H46" s="69" t="s">
        <v>8</v>
      </c>
      <c r="I46" s="53">
        <v>3</v>
      </c>
      <c r="J46" s="43">
        <v>4</v>
      </c>
      <c r="K46" s="43">
        <v>3</v>
      </c>
      <c r="L46" s="43">
        <v>0</v>
      </c>
      <c r="M46" s="43">
        <v>0</v>
      </c>
      <c r="N46" s="43">
        <v>0</v>
      </c>
      <c r="O46" s="43">
        <v>0</v>
      </c>
      <c r="P46" s="43">
        <v>0</v>
      </c>
      <c r="Q46" s="43">
        <v>0</v>
      </c>
      <c r="R46" s="54">
        <v>0</v>
      </c>
    </row>
    <row r="47" spans="8:20" x14ac:dyDescent="0.25">
      <c r="I47" s="53">
        <v>3</v>
      </c>
      <c r="J47" s="43">
        <v>2</v>
      </c>
      <c r="K47" s="43">
        <v>2</v>
      </c>
      <c r="L47" s="43">
        <v>-1</v>
      </c>
      <c r="M47" s="43">
        <v>0</v>
      </c>
      <c r="N47" s="43">
        <v>0</v>
      </c>
      <c r="O47" s="43">
        <v>1</v>
      </c>
      <c r="P47" s="43">
        <v>0</v>
      </c>
      <c r="Q47" s="43">
        <v>0</v>
      </c>
      <c r="R47" s="54">
        <v>13</v>
      </c>
    </row>
    <row r="48" spans="8:20" x14ac:dyDescent="0.25">
      <c r="I48" s="53">
        <v>2</v>
      </c>
      <c r="J48" s="43">
        <v>5</v>
      </c>
      <c r="K48" s="43">
        <v>3</v>
      </c>
      <c r="L48" s="43">
        <v>0</v>
      </c>
      <c r="M48" s="43">
        <v>-1</v>
      </c>
      <c r="N48" s="43">
        <v>0</v>
      </c>
      <c r="O48" s="43">
        <v>0</v>
      </c>
      <c r="P48" s="43">
        <v>1</v>
      </c>
      <c r="Q48" s="43">
        <v>0</v>
      </c>
      <c r="R48" s="54">
        <v>15</v>
      </c>
    </row>
    <row r="49" spans="8:20" ht="15.75" thickBot="1" x14ac:dyDescent="0.3">
      <c r="I49" s="55">
        <v>2</v>
      </c>
      <c r="J49" s="48">
        <v>1</v>
      </c>
      <c r="K49" s="48">
        <v>2</v>
      </c>
      <c r="L49" s="48">
        <v>0</v>
      </c>
      <c r="M49" s="48">
        <v>0</v>
      </c>
      <c r="N49" s="48">
        <v>-1</v>
      </c>
      <c r="O49" s="48">
        <v>0</v>
      </c>
      <c r="P49" s="48">
        <v>0</v>
      </c>
      <c r="Q49" s="48">
        <v>1</v>
      </c>
      <c r="R49" s="56">
        <v>9</v>
      </c>
    </row>
    <row r="50" spans="8:20" ht="15.75" thickBot="1" x14ac:dyDescent="0.3"/>
    <row r="51" spans="8:20" ht="15.75" thickBot="1" x14ac:dyDescent="0.3">
      <c r="I51" s="77" t="s">
        <v>108</v>
      </c>
      <c r="J51" s="78"/>
      <c r="K51" s="78"/>
      <c r="L51" s="78"/>
      <c r="M51" s="78"/>
      <c r="N51" s="78"/>
      <c r="O51" s="78"/>
      <c r="P51" s="78"/>
      <c r="Q51" s="78"/>
      <c r="R51" s="79"/>
    </row>
    <row r="52" spans="8:20" x14ac:dyDescent="0.25">
      <c r="I52" s="51" t="s">
        <v>4</v>
      </c>
      <c r="J52" s="38" t="s">
        <v>5</v>
      </c>
      <c r="K52" s="39" t="s">
        <v>6</v>
      </c>
      <c r="L52" s="39" t="s">
        <v>7</v>
      </c>
      <c r="M52" s="39" t="s">
        <v>47</v>
      </c>
      <c r="N52" s="39" t="s">
        <v>48</v>
      </c>
      <c r="O52" s="39" t="s">
        <v>49</v>
      </c>
      <c r="P52" s="39" t="s">
        <v>71</v>
      </c>
      <c r="Q52" s="39" t="s">
        <v>103</v>
      </c>
      <c r="R52" s="52" t="s">
        <v>114</v>
      </c>
      <c r="T52" s="70" t="s">
        <v>106</v>
      </c>
    </row>
    <row r="53" spans="8:20" x14ac:dyDescent="0.25">
      <c r="H53" s="69" t="s">
        <v>115</v>
      </c>
      <c r="I53" s="40">
        <f>I45-I57</f>
        <v>-7</v>
      </c>
      <c r="J53" s="42">
        <f t="shared" ref="J53:R53" si="2">J45-J57</f>
        <v>-8</v>
      </c>
      <c r="K53" s="41">
        <f t="shared" si="2"/>
        <v>-7</v>
      </c>
      <c r="L53" s="41">
        <f t="shared" si="2"/>
        <v>1</v>
      </c>
      <c r="M53" s="41">
        <f t="shared" si="2"/>
        <v>1</v>
      </c>
      <c r="N53" s="41">
        <f t="shared" si="2"/>
        <v>1</v>
      </c>
      <c r="O53" s="41">
        <f t="shared" si="2"/>
        <v>0</v>
      </c>
      <c r="P53" s="41">
        <f t="shared" si="2"/>
        <v>0</v>
      </c>
      <c r="Q53" s="41">
        <f t="shared" si="2"/>
        <v>0</v>
      </c>
      <c r="R53" s="44">
        <f t="shared" si="2"/>
        <v>-37</v>
      </c>
      <c r="T53" s="70" t="s">
        <v>107</v>
      </c>
    </row>
    <row r="54" spans="8:20" x14ac:dyDescent="0.25">
      <c r="H54" s="69" t="s">
        <v>8</v>
      </c>
      <c r="I54" s="53">
        <v>3</v>
      </c>
      <c r="J54" s="42">
        <v>4</v>
      </c>
      <c r="K54" s="43">
        <v>3</v>
      </c>
      <c r="L54" s="43">
        <v>0</v>
      </c>
      <c r="M54" s="43">
        <v>0</v>
      </c>
      <c r="N54" s="43">
        <v>0</v>
      </c>
      <c r="O54" s="43">
        <v>0</v>
      </c>
      <c r="P54" s="43">
        <v>0</v>
      </c>
      <c r="Q54" s="43">
        <v>0</v>
      </c>
      <c r="R54" s="54">
        <v>0</v>
      </c>
      <c r="S54" s="35" t="s">
        <v>122</v>
      </c>
      <c r="T54" s="34" t="s">
        <v>120</v>
      </c>
    </row>
    <row r="55" spans="8:20" x14ac:dyDescent="0.25">
      <c r="I55" s="53">
        <v>3</v>
      </c>
      <c r="J55" s="42">
        <v>2</v>
      </c>
      <c r="K55" s="43">
        <v>2</v>
      </c>
      <c r="L55" s="43">
        <v>-1</v>
      </c>
      <c r="M55" s="43">
        <v>0</v>
      </c>
      <c r="N55" s="43">
        <v>0</v>
      </c>
      <c r="O55" s="43">
        <v>1</v>
      </c>
      <c r="P55" s="43">
        <v>0</v>
      </c>
      <c r="Q55" s="43">
        <v>0</v>
      </c>
      <c r="R55" s="54">
        <v>13</v>
      </c>
      <c r="S55" s="35">
        <f t="shared" ref="S55:S57" si="3">R55/J55</f>
        <v>6.5</v>
      </c>
      <c r="T55" s="34" t="s">
        <v>121</v>
      </c>
    </row>
    <row r="56" spans="8:20" x14ac:dyDescent="0.25">
      <c r="I56" s="45">
        <v>2</v>
      </c>
      <c r="J56" s="42">
        <v>5</v>
      </c>
      <c r="K56" s="42">
        <v>3</v>
      </c>
      <c r="L56" s="42">
        <v>0</v>
      </c>
      <c r="M56" s="42">
        <v>-1</v>
      </c>
      <c r="N56" s="42">
        <v>0</v>
      </c>
      <c r="O56" s="42">
        <v>0</v>
      </c>
      <c r="P56" s="42">
        <v>1</v>
      </c>
      <c r="Q56" s="42">
        <v>0</v>
      </c>
      <c r="R56" s="46">
        <v>15</v>
      </c>
      <c r="S56" s="35">
        <f t="shared" si="3"/>
        <v>3</v>
      </c>
      <c r="T56" s="34" t="s">
        <v>62</v>
      </c>
    </row>
    <row r="57" spans="8:20" ht="15.75" thickBot="1" x14ac:dyDescent="0.3">
      <c r="I57" s="55">
        <v>2</v>
      </c>
      <c r="J57" s="49">
        <v>1</v>
      </c>
      <c r="K57" s="48">
        <v>2</v>
      </c>
      <c r="L57" s="48">
        <v>0</v>
      </c>
      <c r="M57" s="48">
        <v>0</v>
      </c>
      <c r="N57" s="48">
        <v>-1</v>
      </c>
      <c r="O57" s="48">
        <v>0</v>
      </c>
      <c r="P57" s="48">
        <v>0</v>
      </c>
      <c r="Q57" s="48">
        <v>1</v>
      </c>
      <c r="R57" s="56">
        <v>9</v>
      </c>
      <c r="S57" s="35">
        <f t="shared" si="3"/>
        <v>9</v>
      </c>
      <c r="T57" s="34" t="s">
        <v>76</v>
      </c>
    </row>
    <row r="58" spans="8:20" ht="15.75" thickBot="1" x14ac:dyDescent="0.3"/>
    <row r="59" spans="8:20" ht="15.75" thickBot="1" x14ac:dyDescent="0.3">
      <c r="I59" s="77" t="s">
        <v>108</v>
      </c>
      <c r="J59" s="78"/>
      <c r="K59" s="78"/>
      <c r="L59" s="78"/>
      <c r="M59" s="78"/>
      <c r="N59" s="78"/>
      <c r="O59" s="78"/>
      <c r="P59" s="78"/>
      <c r="Q59" s="78"/>
      <c r="R59" s="79"/>
    </row>
    <row r="60" spans="8:20" x14ac:dyDescent="0.25">
      <c r="I60" s="64" t="s">
        <v>4</v>
      </c>
      <c r="J60" s="39" t="s">
        <v>5</v>
      </c>
      <c r="K60" s="39" t="s">
        <v>6</v>
      </c>
      <c r="L60" s="39" t="s">
        <v>7</v>
      </c>
      <c r="M60" s="39" t="s">
        <v>47</v>
      </c>
      <c r="N60" s="39" t="s">
        <v>48</v>
      </c>
      <c r="O60" s="39" t="s">
        <v>49</v>
      </c>
      <c r="P60" s="39" t="s">
        <v>71</v>
      </c>
      <c r="Q60" s="39" t="s">
        <v>103</v>
      </c>
      <c r="R60" s="52" t="s">
        <v>114</v>
      </c>
      <c r="T60" s="70" t="s">
        <v>128</v>
      </c>
    </row>
    <row r="61" spans="8:20" x14ac:dyDescent="0.25">
      <c r="H61" s="69" t="s">
        <v>115</v>
      </c>
      <c r="I61" s="45">
        <f>I53-$J53*I$64</f>
        <v>-3.8</v>
      </c>
      <c r="J61" s="43">
        <f t="shared" ref="J61:R61" si="4">J53-$J53*J$64</f>
        <v>0</v>
      </c>
      <c r="K61" s="43">
        <f t="shared" si="4"/>
        <v>-2.2000000000000002</v>
      </c>
      <c r="L61" s="43">
        <f t="shared" si="4"/>
        <v>1</v>
      </c>
      <c r="M61" s="43">
        <f t="shared" si="4"/>
        <v>-0.60000000000000009</v>
      </c>
      <c r="N61" s="43">
        <f t="shared" si="4"/>
        <v>1</v>
      </c>
      <c r="O61" s="43">
        <f t="shared" si="4"/>
        <v>0</v>
      </c>
      <c r="P61" s="43">
        <f t="shared" si="4"/>
        <v>1.6</v>
      </c>
      <c r="Q61" s="43">
        <f t="shared" si="4"/>
        <v>0</v>
      </c>
      <c r="R61" s="54">
        <f t="shared" si="4"/>
        <v>-13</v>
      </c>
      <c r="T61" s="70" t="s">
        <v>127</v>
      </c>
    </row>
    <row r="62" spans="8:20" x14ac:dyDescent="0.25">
      <c r="H62" s="69" t="s">
        <v>8</v>
      </c>
      <c r="I62" s="45">
        <f t="shared" ref="I62:R62" si="5">I54-$J54*I$64</f>
        <v>1.4</v>
      </c>
      <c r="J62" s="43">
        <f t="shared" si="5"/>
        <v>0</v>
      </c>
      <c r="K62" s="43">
        <f t="shared" si="5"/>
        <v>0.60000000000000009</v>
      </c>
      <c r="L62" s="43">
        <f t="shared" si="5"/>
        <v>0</v>
      </c>
      <c r="M62" s="43">
        <f t="shared" si="5"/>
        <v>0.8</v>
      </c>
      <c r="N62" s="43">
        <f t="shared" si="5"/>
        <v>0</v>
      </c>
      <c r="O62" s="43">
        <f t="shared" si="5"/>
        <v>0</v>
      </c>
      <c r="P62" s="43">
        <f t="shared" si="5"/>
        <v>-0.8</v>
      </c>
      <c r="Q62" s="43">
        <f t="shared" si="5"/>
        <v>0</v>
      </c>
      <c r="R62" s="54">
        <f t="shared" si="5"/>
        <v>-12</v>
      </c>
      <c r="S62" s="35" t="s">
        <v>122</v>
      </c>
      <c r="T62" s="34" t="s">
        <v>123</v>
      </c>
    </row>
    <row r="63" spans="8:20" x14ac:dyDescent="0.25">
      <c r="I63" s="45">
        <f t="shared" ref="I63:Q63" si="6">I55-$J55*I$64</f>
        <v>2.2000000000000002</v>
      </c>
      <c r="J63" s="42">
        <f t="shared" si="6"/>
        <v>0</v>
      </c>
      <c r="K63" s="42">
        <f t="shared" si="6"/>
        <v>0.8</v>
      </c>
      <c r="L63" s="42">
        <f t="shared" si="6"/>
        <v>-1</v>
      </c>
      <c r="M63" s="42">
        <f t="shared" si="6"/>
        <v>0.4</v>
      </c>
      <c r="N63" s="42">
        <f t="shared" si="6"/>
        <v>0</v>
      </c>
      <c r="O63" s="42">
        <f t="shared" si="6"/>
        <v>1</v>
      </c>
      <c r="P63" s="42">
        <f t="shared" si="6"/>
        <v>-0.4</v>
      </c>
      <c r="Q63" s="42">
        <f t="shared" si="6"/>
        <v>0</v>
      </c>
      <c r="R63" s="46">
        <f>R55-$J55*R$64</f>
        <v>7</v>
      </c>
      <c r="S63" s="35">
        <f>R63/I63</f>
        <v>3.1818181818181817</v>
      </c>
      <c r="T63" s="34" t="s">
        <v>124</v>
      </c>
    </row>
    <row r="64" spans="8:20" x14ac:dyDescent="0.25">
      <c r="I64" s="45">
        <f>I56/$J$56</f>
        <v>0.4</v>
      </c>
      <c r="J64" s="43">
        <f t="shared" ref="J64:R64" si="7">J56/$J$56</f>
        <v>1</v>
      </c>
      <c r="K64" s="43">
        <f t="shared" si="7"/>
        <v>0.6</v>
      </c>
      <c r="L64" s="43">
        <f t="shared" si="7"/>
        <v>0</v>
      </c>
      <c r="M64" s="43">
        <f t="shared" si="7"/>
        <v>-0.2</v>
      </c>
      <c r="N64" s="43">
        <f t="shared" si="7"/>
        <v>0</v>
      </c>
      <c r="O64" s="43">
        <f t="shared" si="7"/>
        <v>0</v>
      </c>
      <c r="P64" s="43">
        <f t="shared" si="7"/>
        <v>0.2</v>
      </c>
      <c r="Q64" s="43">
        <f t="shared" si="7"/>
        <v>0</v>
      </c>
      <c r="R64" s="54">
        <f t="shared" si="7"/>
        <v>3</v>
      </c>
      <c r="S64" s="35">
        <f t="shared" ref="S64:S65" si="8">R64/I64</f>
        <v>7.5</v>
      </c>
    </row>
    <row r="65" spans="8:20" ht="15.75" thickBot="1" x14ac:dyDescent="0.3">
      <c r="I65" s="60">
        <f>I57-$J57*I$64</f>
        <v>1.6</v>
      </c>
      <c r="J65" s="48">
        <f t="shared" ref="J65:R65" si="9">J57-$J57*J$64</f>
        <v>0</v>
      </c>
      <c r="K65" s="48">
        <f t="shared" si="9"/>
        <v>1.4</v>
      </c>
      <c r="L65" s="48">
        <f t="shared" si="9"/>
        <v>0</v>
      </c>
      <c r="M65" s="48">
        <f t="shared" si="9"/>
        <v>0.2</v>
      </c>
      <c r="N65" s="48">
        <f t="shared" si="9"/>
        <v>-1</v>
      </c>
      <c r="O65" s="48">
        <f t="shared" si="9"/>
        <v>0</v>
      </c>
      <c r="P65" s="48">
        <f t="shared" si="9"/>
        <v>-0.2</v>
      </c>
      <c r="Q65" s="48">
        <f t="shared" si="9"/>
        <v>1</v>
      </c>
      <c r="R65" s="56">
        <f t="shared" si="9"/>
        <v>6</v>
      </c>
      <c r="S65" s="35">
        <f t="shared" si="8"/>
        <v>3.75</v>
      </c>
    </row>
    <row r="66" spans="8:20" ht="15.75" thickBot="1" x14ac:dyDescent="0.3"/>
    <row r="67" spans="8:20" ht="15.75" thickBot="1" x14ac:dyDescent="0.3">
      <c r="I67" s="77" t="s">
        <v>108</v>
      </c>
      <c r="J67" s="78"/>
      <c r="K67" s="78"/>
      <c r="L67" s="78"/>
      <c r="M67" s="78"/>
      <c r="N67" s="78"/>
      <c r="O67" s="78"/>
      <c r="P67" s="78"/>
      <c r="Q67" s="78"/>
      <c r="R67" s="79"/>
    </row>
    <row r="68" spans="8:20" x14ac:dyDescent="0.25">
      <c r="I68" s="51" t="s">
        <v>4</v>
      </c>
      <c r="J68" s="39" t="s">
        <v>5</v>
      </c>
      <c r="K68" s="38" t="s">
        <v>6</v>
      </c>
      <c r="L68" s="39" t="s">
        <v>7</v>
      </c>
      <c r="M68" s="39" t="s">
        <v>47</v>
      </c>
      <c r="N68" s="39" t="s">
        <v>48</v>
      </c>
      <c r="O68" s="39" t="s">
        <v>49</v>
      </c>
      <c r="P68" s="39" t="s">
        <v>71</v>
      </c>
      <c r="Q68" s="39" t="s">
        <v>103</v>
      </c>
      <c r="R68" s="52" t="s">
        <v>114</v>
      </c>
      <c r="T68" s="70" t="s">
        <v>129</v>
      </c>
    </row>
    <row r="69" spans="8:20" x14ac:dyDescent="0.25">
      <c r="H69" s="69" t="s">
        <v>115</v>
      </c>
      <c r="I69" s="53">
        <f>I61-$I61*I$71</f>
        <v>0</v>
      </c>
      <c r="J69" s="43">
        <f t="shared" ref="J69:R69" si="10">J61-$I61*J$71</f>
        <v>0</v>
      </c>
      <c r="K69" s="42">
        <f t="shared" si="10"/>
        <v>-0.81818181818181834</v>
      </c>
      <c r="L69" s="43">
        <f t="shared" si="10"/>
        <v>-0.72727272727272707</v>
      </c>
      <c r="M69" s="43">
        <f t="shared" si="10"/>
        <v>9.0909090909090828E-2</v>
      </c>
      <c r="N69" s="43">
        <f t="shared" si="10"/>
        <v>1</v>
      </c>
      <c r="O69" s="43">
        <f t="shared" si="10"/>
        <v>1.7272727272727271</v>
      </c>
      <c r="P69" s="43">
        <f t="shared" si="10"/>
        <v>0.90909090909090917</v>
      </c>
      <c r="Q69" s="43">
        <f t="shared" si="10"/>
        <v>0</v>
      </c>
      <c r="R69" s="54">
        <f t="shared" si="10"/>
        <v>-0.90909090909091006</v>
      </c>
      <c r="T69" s="70" t="s">
        <v>130</v>
      </c>
    </row>
    <row r="70" spans="8:20" x14ac:dyDescent="0.25">
      <c r="H70" s="69" t="s">
        <v>8</v>
      </c>
      <c r="I70" s="53">
        <f t="shared" ref="I70:R70" si="11">I62-$I62*I$71</f>
        <v>0</v>
      </c>
      <c r="J70" s="43">
        <f t="shared" si="11"/>
        <v>0</v>
      </c>
      <c r="K70" s="42">
        <f t="shared" si="11"/>
        <v>9.090909090909105E-2</v>
      </c>
      <c r="L70" s="43">
        <f t="shared" si="11"/>
        <v>0.63636363636363635</v>
      </c>
      <c r="M70" s="43">
        <f t="shared" si="11"/>
        <v>0.54545454545454553</v>
      </c>
      <c r="N70" s="43">
        <f t="shared" si="11"/>
        <v>0</v>
      </c>
      <c r="O70" s="43">
        <f t="shared" si="11"/>
        <v>-0.63636363636363635</v>
      </c>
      <c r="P70" s="43">
        <f t="shared" si="11"/>
        <v>-0.54545454545454553</v>
      </c>
      <c r="Q70" s="43">
        <f t="shared" si="11"/>
        <v>0</v>
      </c>
      <c r="R70" s="54">
        <f t="shared" si="11"/>
        <v>-16.454545454545453</v>
      </c>
      <c r="S70" s="35" t="s">
        <v>122</v>
      </c>
      <c r="T70" s="34" t="s">
        <v>54</v>
      </c>
    </row>
    <row r="71" spans="8:20" x14ac:dyDescent="0.25">
      <c r="I71" s="53">
        <f>I63/$I$63</f>
        <v>1</v>
      </c>
      <c r="J71" s="43">
        <f t="shared" ref="J71:R71" si="12">J63/$I$63</f>
        <v>0</v>
      </c>
      <c r="K71" s="42">
        <f>K63/$I$63</f>
        <v>0.36363636363636365</v>
      </c>
      <c r="L71" s="43">
        <f t="shared" si="12"/>
        <v>-0.45454545454545453</v>
      </c>
      <c r="M71" s="43">
        <f t="shared" si="12"/>
        <v>0.18181818181818182</v>
      </c>
      <c r="N71" s="43">
        <f t="shared" si="12"/>
        <v>0</v>
      </c>
      <c r="O71" s="43">
        <f t="shared" si="12"/>
        <v>0.45454545454545453</v>
      </c>
      <c r="P71" s="43">
        <f t="shared" si="12"/>
        <v>-0.18181818181818182</v>
      </c>
      <c r="Q71" s="43">
        <f t="shared" si="12"/>
        <v>0</v>
      </c>
      <c r="R71" s="54">
        <f t="shared" si="12"/>
        <v>3.1818181818181817</v>
      </c>
      <c r="S71" s="35">
        <f>R71/K71</f>
        <v>8.75</v>
      </c>
      <c r="T71" s="34" t="s">
        <v>125</v>
      </c>
    </row>
    <row r="72" spans="8:20" x14ac:dyDescent="0.25">
      <c r="I72" s="53">
        <f t="shared" ref="I72:R72" si="13">I64-$I64*I$71</f>
        <v>0</v>
      </c>
      <c r="J72" s="43">
        <f t="shared" si="13"/>
        <v>1</v>
      </c>
      <c r="K72" s="42">
        <f t="shared" si="13"/>
        <v>0.45454545454545447</v>
      </c>
      <c r="L72" s="43">
        <f t="shared" si="13"/>
        <v>0.18181818181818182</v>
      </c>
      <c r="M72" s="43">
        <f t="shared" si="13"/>
        <v>-0.27272727272727276</v>
      </c>
      <c r="N72" s="43">
        <f t="shared" si="13"/>
        <v>0</v>
      </c>
      <c r="O72" s="43">
        <f t="shared" si="13"/>
        <v>-0.18181818181818182</v>
      </c>
      <c r="P72" s="43">
        <f t="shared" si="13"/>
        <v>0.27272727272727276</v>
      </c>
      <c r="Q72" s="43">
        <f t="shared" si="13"/>
        <v>0</v>
      </c>
      <c r="R72" s="54">
        <f t="shared" si="13"/>
        <v>1.7272727272727273</v>
      </c>
      <c r="S72" s="35">
        <f t="shared" ref="S72:S73" si="14">R72/K72</f>
        <v>3.8000000000000007</v>
      </c>
    </row>
    <row r="73" spans="8:20" ht="15.75" thickBot="1" x14ac:dyDescent="0.3">
      <c r="I73" s="60">
        <f t="shared" ref="I73:R73" si="15">I65-$I65*I$71</f>
        <v>0</v>
      </c>
      <c r="J73" s="49">
        <f t="shared" si="15"/>
        <v>0</v>
      </c>
      <c r="K73" s="49">
        <f t="shared" si="15"/>
        <v>0.81818181818181801</v>
      </c>
      <c r="L73" s="49">
        <f t="shared" si="15"/>
        <v>0.72727272727272729</v>
      </c>
      <c r="M73" s="49">
        <f t="shared" si="15"/>
        <v>-9.0909090909090939E-2</v>
      </c>
      <c r="N73" s="49">
        <f t="shared" si="15"/>
        <v>-1</v>
      </c>
      <c r="O73" s="49">
        <f t="shared" si="15"/>
        <v>-0.72727272727272729</v>
      </c>
      <c r="P73" s="49">
        <f t="shared" si="15"/>
        <v>9.0909090909090939E-2</v>
      </c>
      <c r="Q73" s="49">
        <f t="shared" si="15"/>
        <v>1</v>
      </c>
      <c r="R73" s="61">
        <f t="shared" si="15"/>
        <v>0.90909090909090917</v>
      </c>
      <c r="S73" s="35">
        <f t="shared" si="14"/>
        <v>1.1111111111111114</v>
      </c>
    </row>
    <row r="74" spans="8:20" ht="15.75" thickBot="1" x14ac:dyDescent="0.3"/>
    <row r="75" spans="8:20" ht="15.75" thickBot="1" x14ac:dyDescent="0.3">
      <c r="I75" s="77" t="s">
        <v>108</v>
      </c>
      <c r="J75" s="78"/>
      <c r="K75" s="78"/>
      <c r="L75" s="78"/>
      <c r="M75" s="78"/>
      <c r="N75" s="78"/>
      <c r="O75" s="78"/>
      <c r="P75" s="78"/>
      <c r="Q75" s="78"/>
      <c r="R75" s="79"/>
      <c r="T75" s="34" t="s">
        <v>131</v>
      </c>
    </row>
    <row r="76" spans="8:20" x14ac:dyDescent="0.25">
      <c r="I76" s="51" t="s">
        <v>4</v>
      </c>
      <c r="J76" s="39" t="s">
        <v>5</v>
      </c>
      <c r="K76" s="39" t="s">
        <v>6</v>
      </c>
      <c r="L76" s="39" t="s">
        <v>7</v>
      </c>
      <c r="M76" s="39" t="s">
        <v>47</v>
      </c>
      <c r="N76" s="39" t="s">
        <v>48</v>
      </c>
      <c r="O76" s="39" t="s">
        <v>49</v>
      </c>
      <c r="P76" s="39" t="s">
        <v>71</v>
      </c>
      <c r="Q76" s="39" t="s">
        <v>103</v>
      </c>
      <c r="R76" s="52" t="s">
        <v>114</v>
      </c>
      <c r="T76" s="34" t="s">
        <v>132</v>
      </c>
    </row>
    <row r="77" spans="8:20" x14ac:dyDescent="0.25">
      <c r="H77" s="69" t="s">
        <v>115</v>
      </c>
      <c r="I77" s="53">
        <f t="shared" ref="I77:R77" si="16">I69-$K69*I$81</f>
        <v>0</v>
      </c>
      <c r="J77" s="43">
        <f t="shared" si="16"/>
        <v>0</v>
      </c>
      <c r="K77" s="43">
        <f t="shared" si="16"/>
        <v>0</v>
      </c>
      <c r="L77" s="43">
        <f t="shared" si="16"/>
        <v>0</v>
      </c>
      <c r="M77" s="43">
        <f t="shared" si="16"/>
        <v>-1.5265566588595902E-16</v>
      </c>
      <c r="N77" s="43">
        <f t="shared" si="16"/>
        <v>0</v>
      </c>
      <c r="O77" s="43">
        <f t="shared" si="16"/>
        <v>0.99999999999999956</v>
      </c>
      <c r="P77" s="43">
        <f t="shared" si="16"/>
        <v>1.0000000000000002</v>
      </c>
      <c r="Q77" s="43">
        <f t="shared" si="16"/>
        <v>1.0000000000000004</v>
      </c>
      <c r="R77" s="54">
        <f t="shared" si="16"/>
        <v>0</v>
      </c>
      <c r="T77" s="34" t="s">
        <v>133</v>
      </c>
    </row>
    <row r="78" spans="8:20" x14ac:dyDescent="0.25">
      <c r="H78" s="69" t="s">
        <v>8</v>
      </c>
      <c r="I78" s="53">
        <f t="shared" ref="I78:N80" si="17">I70-$K70*I$81</f>
        <v>0</v>
      </c>
      <c r="J78" s="43">
        <f t="shared" si="17"/>
        <v>0</v>
      </c>
      <c r="K78" s="43">
        <f t="shared" si="17"/>
        <v>0</v>
      </c>
      <c r="L78" s="43">
        <f t="shared" si="17"/>
        <v>0.55555555555555536</v>
      </c>
      <c r="M78" s="43">
        <f t="shared" si="17"/>
        <v>0.55555555555555569</v>
      </c>
      <c r="N78" s="43">
        <f t="shared" si="17"/>
        <v>0.11111111111111131</v>
      </c>
      <c r="O78" s="43">
        <f t="shared" ref="O78:R78" si="18">O70-$K70*O$81</f>
        <v>-0.55555555555555536</v>
      </c>
      <c r="P78" s="43">
        <f t="shared" si="18"/>
        <v>-0.55555555555555569</v>
      </c>
      <c r="Q78" s="43">
        <f t="shared" si="18"/>
        <v>-0.11111111111111131</v>
      </c>
      <c r="R78" s="54">
        <f t="shared" si="18"/>
        <v>-16.555555555555554</v>
      </c>
    </row>
    <row r="79" spans="8:20" x14ac:dyDescent="0.25">
      <c r="I79" s="53">
        <f t="shared" si="17"/>
        <v>1</v>
      </c>
      <c r="J79" s="43">
        <f t="shared" si="17"/>
        <v>0</v>
      </c>
      <c r="K79" s="43">
        <f t="shared" si="17"/>
        <v>0</v>
      </c>
      <c r="L79" s="43">
        <f t="shared" si="17"/>
        <v>-0.7777777777777779</v>
      </c>
      <c r="M79" s="43">
        <f t="shared" si="17"/>
        <v>0.22222222222222227</v>
      </c>
      <c r="N79" s="43">
        <f t="shared" si="17"/>
        <v>0.44444444444444459</v>
      </c>
      <c r="O79" s="43">
        <f t="shared" ref="O79:R79" si="19">O71-$K71*O$81</f>
        <v>0.7777777777777779</v>
      </c>
      <c r="P79" s="43">
        <f t="shared" si="19"/>
        <v>-0.22222222222222227</v>
      </c>
      <c r="Q79" s="43">
        <f t="shared" si="19"/>
        <v>-0.44444444444444459</v>
      </c>
      <c r="R79" s="54">
        <f t="shared" si="19"/>
        <v>2.7777777777777777</v>
      </c>
    </row>
    <row r="80" spans="8:20" x14ac:dyDescent="0.25">
      <c r="I80" s="53">
        <f t="shared" si="17"/>
        <v>0</v>
      </c>
      <c r="J80" s="43">
        <f t="shared" si="17"/>
        <v>1</v>
      </c>
      <c r="K80" s="43">
        <f t="shared" si="17"/>
        <v>0</v>
      </c>
      <c r="L80" s="43">
        <f t="shared" si="17"/>
        <v>-0.22222222222222221</v>
      </c>
      <c r="M80" s="43">
        <f t="shared" si="17"/>
        <v>-0.22222222222222224</v>
      </c>
      <c r="N80" s="43">
        <f t="shared" si="17"/>
        <v>0.55555555555555558</v>
      </c>
      <c r="O80" s="43">
        <f t="shared" ref="O80:Q80" si="20">O72-$K72*O$81</f>
        <v>0.22222222222222221</v>
      </c>
      <c r="P80" s="43">
        <f t="shared" si="20"/>
        <v>0.22222222222222224</v>
      </c>
      <c r="Q80" s="43">
        <f t="shared" si="20"/>
        <v>-0.55555555555555558</v>
      </c>
      <c r="R80" s="54">
        <f>R72-$K72*R$81</f>
        <v>1.2222222222222223</v>
      </c>
    </row>
    <row r="81" spans="9:20" ht="15.75" thickBot="1" x14ac:dyDescent="0.3">
      <c r="I81" s="55">
        <f t="shared" ref="I81:N81" si="21">I73/$K$73</f>
        <v>0</v>
      </c>
      <c r="J81" s="48">
        <f t="shared" si="21"/>
        <v>0</v>
      </c>
      <c r="K81" s="48">
        <f t="shared" si="21"/>
        <v>1</v>
      </c>
      <c r="L81" s="48">
        <f t="shared" si="21"/>
        <v>0.88888888888888906</v>
      </c>
      <c r="M81" s="48">
        <f t="shared" si="21"/>
        <v>-0.11111111111111117</v>
      </c>
      <c r="N81" s="48">
        <f t="shared" si="21"/>
        <v>-1.2222222222222225</v>
      </c>
      <c r="O81" s="48">
        <f t="shared" ref="O81:R81" si="22">O73/$K$73</f>
        <v>-0.88888888888888906</v>
      </c>
      <c r="P81" s="48">
        <f t="shared" si="22"/>
        <v>0.11111111111111117</v>
      </c>
      <c r="Q81" s="48">
        <f t="shared" si="22"/>
        <v>1.2222222222222225</v>
      </c>
      <c r="R81" s="56">
        <f t="shared" si="22"/>
        <v>1.1111111111111114</v>
      </c>
    </row>
    <row r="82" spans="9:20" ht="15.75" thickBot="1" x14ac:dyDescent="0.3"/>
    <row r="83" spans="9:20" ht="15.75" thickBot="1" x14ac:dyDescent="0.3">
      <c r="J83" s="25"/>
      <c r="K83" s="25"/>
      <c r="L83" s="74" t="s">
        <v>135</v>
      </c>
      <c r="M83" s="75"/>
      <c r="N83" s="75"/>
      <c r="O83" s="75"/>
      <c r="P83" s="75"/>
      <c r="Q83" s="75"/>
      <c r="R83" s="76"/>
      <c r="T83" s="71" t="s">
        <v>134</v>
      </c>
    </row>
    <row r="84" spans="9:20" x14ac:dyDescent="0.25">
      <c r="L84" s="53" t="s">
        <v>4</v>
      </c>
      <c r="M84" s="43" t="s">
        <v>5</v>
      </c>
      <c r="N84" s="43" t="s">
        <v>6</v>
      </c>
      <c r="O84" s="43" t="s">
        <v>7</v>
      </c>
      <c r="P84" s="43" t="s">
        <v>47</v>
      </c>
      <c r="Q84" s="43" t="s">
        <v>48</v>
      </c>
      <c r="R84" s="54" t="s">
        <v>114</v>
      </c>
      <c r="T84" s="34" t="s">
        <v>137</v>
      </c>
    </row>
    <row r="85" spans="9:20" x14ac:dyDescent="0.25">
      <c r="L85" s="53">
        <v>0</v>
      </c>
      <c r="M85" s="43">
        <v>0</v>
      </c>
      <c r="N85" s="43">
        <v>0</v>
      </c>
      <c r="O85" s="43">
        <v>0.55555555555555536</v>
      </c>
      <c r="P85" s="43">
        <v>0.55555555555555569</v>
      </c>
      <c r="Q85" s="43">
        <v>0.11111111111111131</v>
      </c>
      <c r="R85" s="54">
        <v>-16.555555555555554</v>
      </c>
      <c r="T85" s="34" t="s">
        <v>136</v>
      </c>
    </row>
    <row r="86" spans="9:20" x14ac:dyDescent="0.25">
      <c r="L86" s="53">
        <v>1</v>
      </c>
      <c r="M86" s="43">
        <v>0</v>
      </c>
      <c r="N86" s="43">
        <v>0</v>
      </c>
      <c r="O86" s="43">
        <v>-0.7777777777777779</v>
      </c>
      <c r="P86" s="43">
        <v>0.22222222222222227</v>
      </c>
      <c r="Q86" s="43">
        <v>0.44444444444444459</v>
      </c>
      <c r="R86" s="54">
        <v>2.7777777777777777</v>
      </c>
      <c r="T86" s="34" t="s">
        <v>138</v>
      </c>
    </row>
    <row r="87" spans="9:20" x14ac:dyDescent="0.25">
      <c r="L87" s="53">
        <v>0</v>
      </c>
      <c r="M87" s="43">
        <v>1</v>
      </c>
      <c r="N87" s="43">
        <v>0</v>
      </c>
      <c r="O87" s="43">
        <v>-0.22222222222222221</v>
      </c>
      <c r="P87" s="43">
        <v>-0.22222222222222224</v>
      </c>
      <c r="Q87" s="43">
        <v>0.55555555555555558</v>
      </c>
      <c r="R87" s="54">
        <v>1.2222222222222223</v>
      </c>
      <c r="T87" s="70" t="s">
        <v>139</v>
      </c>
    </row>
    <row r="88" spans="9:20" ht="15.75" thickBot="1" x14ac:dyDescent="0.3">
      <c r="L88" s="55">
        <v>0</v>
      </c>
      <c r="M88" s="48">
        <v>0</v>
      </c>
      <c r="N88" s="48">
        <v>1</v>
      </c>
      <c r="O88" s="48">
        <v>0.88888888888888906</v>
      </c>
      <c r="P88" s="48">
        <v>-0.11111111111111117</v>
      </c>
      <c r="Q88" s="48">
        <v>-1.2222222222222225</v>
      </c>
      <c r="R88" s="56">
        <v>1.1111111111111114</v>
      </c>
      <c r="T88" s="70" t="s">
        <v>140</v>
      </c>
    </row>
    <row r="89" spans="9:20" x14ac:dyDescent="0.25">
      <c r="T89" s="70" t="s">
        <v>35</v>
      </c>
    </row>
  </sheetData>
  <mergeCells count="14">
    <mergeCell ref="K3:M3"/>
    <mergeCell ref="B4:G4"/>
    <mergeCell ref="I13:M13"/>
    <mergeCell ref="B13:G13"/>
    <mergeCell ref="B20:G20"/>
    <mergeCell ref="I20:R20"/>
    <mergeCell ref="I27:R27"/>
    <mergeCell ref="I35:R35"/>
    <mergeCell ref="I43:R43"/>
    <mergeCell ref="I51:R51"/>
    <mergeCell ref="I59:R59"/>
    <mergeCell ref="I67:R67"/>
    <mergeCell ref="I75:R75"/>
    <mergeCell ref="L83:R83"/>
  </mergeCells>
  <phoneticPr fontId="6" type="noConversion"/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FBEFC7-19BE-44E8-BA0E-7F9C183CF6F2}">
  <dimension ref="A2:U108"/>
  <sheetViews>
    <sheetView zoomScale="115" zoomScaleNormal="115" workbookViewId="0">
      <selection activeCell="B22" sqref="B22"/>
    </sheetView>
  </sheetViews>
  <sheetFormatPr defaultRowHeight="15" x14ac:dyDescent="0.25"/>
  <cols>
    <col min="1" max="4" width="6.28515625" style="31" customWidth="1"/>
    <col min="5" max="5" width="9.28515625" style="31" customWidth="1"/>
    <col min="6" max="7" width="6.28515625" style="31" customWidth="1"/>
    <col min="8" max="15" width="9.140625" style="31"/>
    <col min="16" max="17" width="10" style="31" customWidth="1"/>
    <col min="18" max="18" width="9" style="34" customWidth="1"/>
    <col min="19" max="19" width="9" style="31" customWidth="1"/>
    <col min="20" max="20" width="9" style="35" customWidth="1"/>
    <col min="21" max="21" width="38.28515625" style="34" bestFit="1" customWidth="1"/>
    <col min="22" max="16384" width="9.140625" style="31"/>
  </cols>
  <sheetData>
    <row r="2" spans="1:18" ht="15.75" thickBot="1" x14ac:dyDescent="0.3">
      <c r="B2" s="18"/>
      <c r="C2" s="18"/>
      <c r="D2" s="18"/>
      <c r="E2" s="18"/>
      <c r="G2" s="62"/>
      <c r="H2" s="18"/>
    </row>
    <row r="3" spans="1:18" ht="15.75" thickBot="1" x14ac:dyDescent="0.3">
      <c r="B3" s="18"/>
      <c r="C3" s="18"/>
      <c r="D3" s="18"/>
      <c r="E3" s="18"/>
      <c r="G3" s="18"/>
      <c r="H3" s="18"/>
      <c r="K3" s="74" t="s">
        <v>9</v>
      </c>
      <c r="L3" s="75"/>
      <c r="M3" s="76"/>
    </row>
    <row r="4" spans="1:18" ht="15.75" thickBot="1" x14ac:dyDescent="0.3">
      <c r="B4" s="74" t="s">
        <v>14</v>
      </c>
      <c r="C4" s="75"/>
      <c r="D4" s="75"/>
      <c r="E4" s="75"/>
      <c r="F4" s="75"/>
      <c r="G4" s="76"/>
      <c r="H4" s="18"/>
      <c r="K4" s="65" t="s">
        <v>10</v>
      </c>
      <c r="L4" s="11"/>
      <c r="M4" s="17" t="s">
        <v>35</v>
      </c>
    </row>
    <row r="5" spans="1:18" ht="15.75" thickBot="1" x14ac:dyDescent="0.3">
      <c r="B5" s="1" t="s">
        <v>31</v>
      </c>
      <c r="C5" s="3" t="s">
        <v>91</v>
      </c>
      <c r="D5" s="2"/>
      <c r="E5" s="2"/>
      <c r="F5" s="2"/>
      <c r="G5" s="3"/>
      <c r="H5" s="18"/>
      <c r="K5" s="8" t="s">
        <v>36</v>
      </c>
      <c r="L5" s="14" t="s">
        <v>37</v>
      </c>
      <c r="M5" s="8" t="s">
        <v>26</v>
      </c>
    </row>
    <row r="6" spans="1:18" x14ac:dyDescent="0.25">
      <c r="B6" s="10" t="s">
        <v>3</v>
      </c>
      <c r="C6" s="9" t="s">
        <v>32</v>
      </c>
      <c r="D6" s="18"/>
      <c r="E6" s="18"/>
      <c r="F6" s="18"/>
      <c r="G6" s="9"/>
      <c r="H6" s="18"/>
    </row>
    <row r="7" spans="1:18" x14ac:dyDescent="0.25">
      <c r="B7" s="10"/>
      <c r="C7" s="9" t="s">
        <v>33</v>
      </c>
      <c r="D7" s="18"/>
      <c r="E7" s="18"/>
      <c r="F7" s="18"/>
      <c r="G7" s="9"/>
      <c r="H7" s="18"/>
      <c r="J7" s="31" t="s">
        <v>28</v>
      </c>
      <c r="N7" s="31" t="s">
        <v>29</v>
      </c>
    </row>
    <row r="8" spans="1:18" ht="15.75" thickBot="1" x14ac:dyDescent="0.3">
      <c r="B8" s="10"/>
      <c r="C8" s="9" t="s">
        <v>34</v>
      </c>
      <c r="D8" s="18"/>
      <c r="E8" s="18"/>
      <c r="F8" s="18"/>
      <c r="G8" s="9"/>
      <c r="H8" s="18"/>
    </row>
    <row r="9" spans="1:18" ht="15.75" thickBot="1" x14ac:dyDescent="0.3">
      <c r="B9" s="10"/>
      <c r="C9" s="72" t="s">
        <v>28</v>
      </c>
      <c r="D9" s="18"/>
      <c r="E9" s="18"/>
      <c r="F9" s="18"/>
      <c r="G9" s="9"/>
      <c r="H9" s="18"/>
      <c r="I9" s="65" t="s">
        <v>14</v>
      </c>
      <c r="J9" s="66"/>
      <c r="K9" s="17" t="s">
        <v>40</v>
      </c>
      <c r="M9" s="16" t="s">
        <v>15</v>
      </c>
      <c r="N9" s="15"/>
      <c r="O9" s="20" t="s">
        <v>42</v>
      </c>
    </row>
    <row r="10" spans="1:18" ht="15.75" thickBot="1" x14ac:dyDescent="0.3">
      <c r="B10" s="4"/>
      <c r="C10" s="6" t="s">
        <v>43</v>
      </c>
      <c r="D10" s="5"/>
      <c r="E10" s="5"/>
      <c r="F10" s="5"/>
      <c r="G10" s="6"/>
      <c r="H10" s="18"/>
      <c r="I10" s="8" t="s">
        <v>38</v>
      </c>
      <c r="J10" s="8" t="s">
        <v>30</v>
      </c>
      <c r="K10" s="14" t="s">
        <v>39</v>
      </c>
      <c r="M10" s="13" t="s">
        <v>41</v>
      </c>
      <c r="N10" s="13" t="s">
        <v>25</v>
      </c>
      <c r="O10" s="13" t="s">
        <v>18</v>
      </c>
    </row>
    <row r="11" spans="1:18" ht="15.75" thickBot="1" x14ac:dyDescent="0.3">
      <c r="G11" s="18"/>
      <c r="H11" s="18"/>
      <c r="M11" s="28" t="s">
        <v>27</v>
      </c>
      <c r="N11" s="29"/>
      <c r="O11" s="30"/>
    </row>
    <row r="12" spans="1:18" ht="15.75" thickBot="1" x14ac:dyDescent="0.3"/>
    <row r="13" spans="1:18" ht="15.75" thickBot="1" x14ac:dyDescent="0.3">
      <c r="B13" s="74" t="s">
        <v>141</v>
      </c>
      <c r="C13" s="75"/>
      <c r="D13" s="75"/>
      <c r="E13" s="75"/>
      <c r="F13" s="75"/>
      <c r="G13" s="76"/>
      <c r="H13" s="25"/>
      <c r="I13" s="74" t="s">
        <v>52</v>
      </c>
      <c r="J13" s="75"/>
      <c r="K13" s="75"/>
      <c r="L13" s="75"/>
      <c r="M13" s="75"/>
      <c r="N13" s="75"/>
      <c r="O13" s="75"/>
      <c r="P13" s="76"/>
      <c r="Q13" s="67"/>
    </row>
    <row r="14" spans="1:18" x14ac:dyDescent="0.25">
      <c r="B14" s="1" t="s">
        <v>0</v>
      </c>
      <c r="C14" s="3" t="s">
        <v>92</v>
      </c>
      <c r="D14" s="2"/>
      <c r="E14" s="2"/>
      <c r="F14" s="2"/>
      <c r="G14" s="3"/>
      <c r="H14" s="18"/>
      <c r="I14" s="51" t="s">
        <v>4</v>
      </c>
      <c r="J14" s="39" t="s">
        <v>5</v>
      </c>
      <c r="K14" s="39" t="s">
        <v>6</v>
      </c>
      <c r="L14" s="39" t="s">
        <v>7</v>
      </c>
      <c r="M14" s="39" t="s">
        <v>47</v>
      </c>
      <c r="N14" s="39" t="s">
        <v>48</v>
      </c>
      <c r="O14" s="39" t="s">
        <v>49</v>
      </c>
      <c r="P14" s="52" t="s">
        <v>8</v>
      </c>
      <c r="Q14" s="43"/>
      <c r="R14" s="34" t="s">
        <v>96</v>
      </c>
    </row>
    <row r="15" spans="1:18" x14ac:dyDescent="0.25">
      <c r="B15" s="10" t="s">
        <v>3</v>
      </c>
      <c r="C15" s="9" t="s">
        <v>93</v>
      </c>
      <c r="D15" s="18"/>
      <c r="E15" s="18"/>
      <c r="F15" s="18"/>
      <c r="G15" s="9"/>
      <c r="H15" s="18"/>
      <c r="I15" s="53">
        <v>3</v>
      </c>
      <c r="J15" s="43">
        <v>4</v>
      </c>
      <c r="K15" s="43">
        <v>3</v>
      </c>
      <c r="L15" s="43">
        <v>0</v>
      </c>
      <c r="M15" s="43">
        <v>0</v>
      </c>
      <c r="N15" s="43">
        <v>0</v>
      </c>
      <c r="O15" s="41">
        <v>0</v>
      </c>
      <c r="P15" s="54">
        <v>0</v>
      </c>
      <c r="Q15" s="43"/>
      <c r="R15" s="59" t="s">
        <v>97</v>
      </c>
    </row>
    <row r="16" spans="1:18" x14ac:dyDescent="0.25">
      <c r="A16" s="18"/>
      <c r="B16" s="10"/>
      <c r="C16" s="9" t="s">
        <v>94</v>
      </c>
      <c r="D16" s="18"/>
      <c r="E16" s="18"/>
      <c r="F16" s="18"/>
      <c r="G16" s="9"/>
      <c r="H16" s="18"/>
      <c r="I16" s="53">
        <v>3</v>
      </c>
      <c r="J16" s="43">
        <v>2</v>
      </c>
      <c r="K16" s="43">
        <v>2</v>
      </c>
      <c r="L16" s="43">
        <v>-1</v>
      </c>
      <c r="M16" s="43">
        <v>0</v>
      </c>
      <c r="N16" s="43">
        <v>0</v>
      </c>
      <c r="O16" s="41">
        <v>0</v>
      </c>
      <c r="P16" s="54">
        <v>13</v>
      </c>
      <c r="Q16" s="43"/>
      <c r="R16" s="31" t="s">
        <v>98</v>
      </c>
    </row>
    <row r="17" spans="2:21" x14ac:dyDescent="0.25">
      <c r="B17" s="10"/>
      <c r="C17" s="9" t="s">
        <v>95</v>
      </c>
      <c r="D17" s="18"/>
      <c r="E17" s="18"/>
      <c r="F17" s="18"/>
      <c r="G17" s="9"/>
      <c r="H17" s="18"/>
      <c r="I17" s="53">
        <v>2</v>
      </c>
      <c r="J17" s="43">
        <v>5</v>
      </c>
      <c r="K17" s="43">
        <v>3</v>
      </c>
      <c r="L17" s="43">
        <v>0</v>
      </c>
      <c r="M17" s="43">
        <v>-1</v>
      </c>
      <c r="N17" s="43">
        <v>0</v>
      </c>
      <c r="O17" s="41">
        <v>0</v>
      </c>
      <c r="P17" s="54">
        <v>15</v>
      </c>
      <c r="Q17" s="43"/>
      <c r="R17" s="59" t="s">
        <v>143</v>
      </c>
    </row>
    <row r="18" spans="2:21" x14ac:dyDescent="0.25">
      <c r="B18" s="10"/>
      <c r="C18" s="72" t="s">
        <v>142</v>
      </c>
      <c r="D18" s="18"/>
      <c r="E18" s="18"/>
      <c r="F18" s="18"/>
      <c r="G18" s="9"/>
      <c r="H18" s="18"/>
      <c r="I18" s="40">
        <v>2</v>
      </c>
      <c r="J18" s="41">
        <v>1</v>
      </c>
      <c r="K18" s="41">
        <v>2</v>
      </c>
      <c r="L18" s="41">
        <v>0</v>
      </c>
      <c r="M18" s="41">
        <v>0</v>
      </c>
      <c r="N18" s="41">
        <v>-1</v>
      </c>
      <c r="O18" s="41">
        <v>0</v>
      </c>
      <c r="P18" s="44">
        <v>9</v>
      </c>
      <c r="Q18" s="41"/>
      <c r="R18" s="31"/>
    </row>
    <row r="19" spans="2:21" ht="15.75" thickBot="1" x14ac:dyDescent="0.3">
      <c r="B19" s="4"/>
      <c r="C19" s="6" t="s">
        <v>43</v>
      </c>
      <c r="D19" s="5"/>
      <c r="E19" s="5"/>
      <c r="F19" s="5"/>
      <c r="G19" s="6"/>
      <c r="H19" s="18"/>
      <c r="I19" s="55">
        <v>0</v>
      </c>
      <c r="J19" s="48">
        <v>1</v>
      </c>
      <c r="K19" s="48">
        <v>0</v>
      </c>
      <c r="L19" s="48">
        <v>0</v>
      </c>
      <c r="M19" s="48">
        <v>0</v>
      </c>
      <c r="N19" s="48">
        <v>0</v>
      </c>
      <c r="O19" s="48">
        <v>1</v>
      </c>
      <c r="P19" s="56">
        <v>1</v>
      </c>
      <c r="Q19" s="43"/>
      <c r="R19" s="31"/>
    </row>
    <row r="20" spans="2:21" ht="15.75" thickBot="1" x14ac:dyDescent="0.3"/>
    <row r="21" spans="2:21" ht="15.75" thickBot="1" x14ac:dyDescent="0.3">
      <c r="B21" s="74" t="s">
        <v>163</v>
      </c>
      <c r="C21" s="75"/>
      <c r="D21" s="75"/>
      <c r="E21" s="75"/>
      <c r="F21" s="75"/>
      <c r="G21" s="76"/>
      <c r="I21" s="74" t="s">
        <v>108</v>
      </c>
      <c r="J21" s="75"/>
      <c r="K21" s="75"/>
      <c r="L21" s="75"/>
      <c r="M21" s="75"/>
      <c r="N21" s="75"/>
      <c r="O21" s="75"/>
      <c r="P21" s="75"/>
      <c r="Q21" s="75"/>
      <c r="R21" s="75"/>
      <c r="S21" s="76"/>
    </row>
    <row r="22" spans="2:21" x14ac:dyDescent="0.25">
      <c r="B22" s="1" t="s">
        <v>0</v>
      </c>
      <c r="C22" s="3" t="s">
        <v>92</v>
      </c>
      <c r="D22" s="2"/>
      <c r="E22" s="2"/>
      <c r="F22" s="2"/>
      <c r="G22" s="3"/>
      <c r="I22" s="51" t="s">
        <v>4</v>
      </c>
      <c r="J22" s="39" t="s">
        <v>5</v>
      </c>
      <c r="K22" s="39" t="s">
        <v>6</v>
      </c>
      <c r="L22" s="39" t="s">
        <v>7</v>
      </c>
      <c r="M22" s="39" t="s">
        <v>47</v>
      </c>
      <c r="N22" s="39" t="s">
        <v>48</v>
      </c>
      <c r="O22" s="39" t="s">
        <v>49</v>
      </c>
      <c r="P22" s="39" t="s">
        <v>71</v>
      </c>
      <c r="Q22" s="39" t="s">
        <v>103</v>
      </c>
      <c r="R22" s="39" t="s">
        <v>104</v>
      </c>
      <c r="S22" s="52" t="s">
        <v>8</v>
      </c>
      <c r="U22" s="70" t="s">
        <v>147</v>
      </c>
    </row>
    <row r="23" spans="2:21" x14ac:dyDescent="0.25">
      <c r="B23" s="10" t="s">
        <v>3</v>
      </c>
      <c r="C23" s="9" t="s">
        <v>144</v>
      </c>
      <c r="D23" s="18"/>
      <c r="E23" s="18"/>
      <c r="F23" s="18"/>
      <c r="G23" s="9"/>
      <c r="I23" s="53">
        <v>3</v>
      </c>
      <c r="J23" s="43">
        <v>4</v>
      </c>
      <c r="K23" s="43">
        <v>3</v>
      </c>
      <c r="L23" s="43">
        <v>0</v>
      </c>
      <c r="M23" s="43">
        <v>0</v>
      </c>
      <c r="N23" s="43">
        <v>0</v>
      </c>
      <c r="O23" s="43">
        <v>0</v>
      </c>
      <c r="P23" s="41">
        <v>0</v>
      </c>
      <c r="Q23" s="43">
        <v>0</v>
      </c>
      <c r="R23" s="43">
        <v>0</v>
      </c>
      <c r="S23" s="54">
        <v>0</v>
      </c>
      <c r="U23" s="70" t="s">
        <v>107</v>
      </c>
    </row>
    <row r="24" spans="2:21" x14ac:dyDescent="0.25">
      <c r="B24" s="10"/>
      <c r="C24" s="9" t="s">
        <v>145</v>
      </c>
      <c r="D24" s="18"/>
      <c r="E24" s="18"/>
      <c r="F24" s="18"/>
      <c r="G24" s="9"/>
      <c r="I24" s="53">
        <v>3</v>
      </c>
      <c r="J24" s="43">
        <v>2</v>
      </c>
      <c r="K24" s="43">
        <v>2</v>
      </c>
      <c r="L24" s="43">
        <v>-1</v>
      </c>
      <c r="M24" s="43">
        <v>0</v>
      </c>
      <c r="N24" s="43">
        <v>0</v>
      </c>
      <c r="O24" s="43">
        <v>0</v>
      </c>
      <c r="P24" s="41">
        <v>1</v>
      </c>
      <c r="Q24" s="43">
        <v>0</v>
      </c>
      <c r="R24" s="43">
        <v>0</v>
      </c>
      <c r="S24" s="54">
        <v>13</v>
      </c>
      <c r="U24" s="34" t="s">
        <v>126</v>
      </c>
    </row>
    <row r="25" spans="2:21" x14ac:dyDescent="0.25">
      <c r="B25" s="10"/>
      <c r="C25" s="9" t="s">
        <v>146</v>
      </c>
      <c r="D25" s="18"/>
      <c r="E25" s="18"/>
      <c r="F25" s="18"/>
      <c r="G25" s="9"/>
      <c r="I25" s="53">
        <v>2</v>
      </c>
      <c r="J25" s="43">
        <v>5</v>
      </c>
      <c r="K25" s="43">
        <v>3</v>
      </c>
      <c r="L25" s="43">
        <v>0</v>
      </c>
      <c r="M25" s="43">
        <v>-1</v>
      </c>
      <c r="N25" s="43">
        <v>0</v>
      </c>
      <c r="O25" s="43">
        <v>0</v>
      </c>
      <c r="P25" s="41">
        <v>0</v>
      </c>
      <c r="Q25" s="43">
        <v>1</v>
      </c>
      <c r="R25" s="43">
        <v>0</v>
      </c>
      <c r="S25" s="54">
        <v>15</v>
      </c>
    </row>
    <row r="26" spans="2:21" x14ac:dyDescent="0.25">
      <c r="B26" s="10"/>
      <c r="C26" s="72" t="s">
        <v>142</v>
      </c>
      <c r="D26" s="18"/>
      <c r="E26" s="18"/>
      <c r="F26" s="18"/>
      <c r="G26" s="9"/>
      <c r="I26" s="40">
        <v>2</v>
      </c>
      <c r="J26" s="41">
        <v>1</v>
      </c>
      <c r="K26" s="41">
        <v>2</v>
      </c>
      <c r="L26" s="41">
        <v>0</v>
      </c>
      <c r="M26" s="41">
        <v>0</v>
      </c>
      <c r="N26" s="41">
        <v>-1</v>
      </c>
      <c r="O26" s="41">
        <v>0</v>
      </c>
      <c r="P26" s="41">
        <v>0</v>
      </c>
      <c r="Q26" s="41">
        <v>0</v>
      </c>
      <c r="R26" s="41">
        <v>1</v>
      </c>
      <c r="S26" s="44">
        <v>9</v>
      </c>
    </row>
    <row r="27" spans="2:21" ht="15.75" thickBot="1" x14ac:dyDescent="0.3">
      <c r="B27" s="4"/>
      <c r="C27" s="6" t="s">
        <v>43</v>
      </c>
      <c r="D27" s="5"/>
      <c r="E27" s="5"/>
      <c r="F27" s="5"/>
      <c r="G27" s="6"/>
      <c r="I27" s="55">
        <v>0</v>
      </c>
      <c r="J27" s="48">
        <v>1</v>
      </c>
      <c r="K27" s="48">
        <v>0</v>
      </c>
      <c r="L27" s="48">
        <v>0</v>
      </c>
      <c r="M27" s="48">
        <v>0</v>
      </c>
      <c r="N27" s="48">
        <v>0</v>
      </c>
      <c r="O27" s="48">
        <v>1</v>
      </c>
      <c r="P27" s="73">
        <v>0</v>
      </c>
      <c r="Q27" s="48">
        <v>0</v>
      </c>
      <c r="R27" s="48">
        <v>0</v>
      </c>
      <c r="S27" s="56">
        <v>1</v>
      </c>
    </row>
    <row r="28" spans="2:21" ht="15.75" thickBot="1" x14ac:dyDescent="0.3"/>
    <row r="29" spans="2:21" ht="15.75" thickBot="1" x14ac:dyDescent="0.3">
      <c r="B29" s="1" t="s">
        <v>111</v>
      </c>
      <c r="C29" s="2"/>
      <c r="D29" s="2"/>
      <c r="E29" s="2"/>
      <c r="F29" s="2"/>
      <c r="G29" s="3"/>
      <c r="U29" s="59"/>
    </row>
    <row r="30" spans="2:21" ht="15.75" thickBot="1" x14ac:dyDescent="0.3">
      <c r="B30" s="4" t="s">
        <v>109</v>
      </c>
      <c r="C30" s="68" t="s">
        <v>148</v>
      </c>
      <c r="D30" s="5"/>
      <c r="E30" s="5"/>
      <c r="F30" s="5"/>
      <c r="G30" s="6"/>
      <c r="I30" s="74" t="s">
        <v>108</v>
      </c>
      <c r="J30" s="75"/>
      <c r="K30" s="75"/>
      <c r="L30" s="75"/>
      <c r="M30" s="75"/>
      <c r="N30" s="75"/>
      <c r="O30" s="75"/>
      <c r="P30" s="75"/>
      <c r="Q30" s="75"/>
      <c r="R30" s="75"/>
      <c r="S30" s="76"/>
    </row>
    <row r="31" spans="2:21" ht="15.75" thickBot="1" x14ac:dyDescent="0.3">
      <c r="I31" s="7" t="s">
        <v>4</v>
      </c>
      <c r="J31" s="37" t="s">
        <v>5</v>
      </c>
      <c r="K31" s="37" t="s">
        <v>6</v>
      </c>
      <c r="L31" s="39" t="s">
        <v>7</v>
      </c>
      <c r="M31" s="39" t="s">
        <v>47</v>
      </c>
      <c r="N31" s="39" t="s">
        <v>48</v>
      </c>
      <c r="O31" s="39" t="s">
        <v>49</v>
      </c>
      <c r="P31" s="39" t="s">
        <v>71</v>
      </c>
      <c r="Q31" s="39" t="s">
        <v>103</v>
      </c>
      <c r="R31" s="37" t="s">
        <v>104</v>
      </c>
      <c r="S31" s="11" t="s">
        <v>114</v>
      </c>
      <c r="U31" s="59" t="s">
        <v>116</v>
      </c>
    </row>
    <row r="32" spans="2:21" x14ac:dyDescent="0.25">
      <c r="B32" s="1" t="s">
        <v>112</v>
      </c>
      <c r="C32" s="2"/>
      <c r="D32" s="2"/>
      <c r="E32" s="2"/>
      <c r="F32" s="2"/>
      <c r="G32" s="3"/>
      <c r="I32" s="40">
        <v>0</v>
      </c>
      <c r="J32" s="41">
        <v>0</v>
      </c>
      <c r="K32" s="41">
        <v>0</v>
      </c>
      <c r="L32" s="41">
        <v>0</v>
      </c>
      <c r="M32" s="41">
        <v>0</v>
      </c>
      <c r="N32" s="41">
        <v>0</v>
      </c>
      <c r="O32" s="41">
        <v>0</v>
      </c>
      <c r="P32" s="41">
        <v>1</v>
      </c>
      <c r="Q32" s="41">
        <v>1</v>
      </c>
      <c r="R32" s="41">
        <v>1</v>
      </c>
      <c r="S32" s="44">
        <v>0</v>
      </c>
      <c r="U32" s="34" t="s">
        <v>117</v>
      </c>
    </row>
    <row r="33" spans="2:21" ht="15.75" thickBot="1" x14ac:dyDescent="0.3">
      <c r="B33" s="4" t="s">
        <v>83</v>
      </c>
      <c r="C33" s="5" t="s">
        <v>149</v>
      </c>
      <c r="D33" s="5"/>
      <c r="E33" s="5"/>
      <c r="F33" s="5"/>
      <c r="G33" s="6"/>
      <c r="H33" s="69" t="s">
        <v>115</v>
      </c>
      <c r="I33" s="53">
        <v>3</v>
      </c>
      <c r="J33" s="43">
        <v>4</v>
      </c>
      <c r="K33" s="43">
        <v>3</v>
      </c>
      <c r="L33" s="43">
        <v>0</v>
      </c>
      <c r="M33" s="43">
        <v>0</v>
      </c>
      <c r="N33" s="43">
        <v>0</v>
      </c>
      <c r="O33" s="43">
        <v>0</v>
      </c>
      <c r="P33" s="43">
        <v>0</v>
      </c>
      <c r="Q33" s="43">
        <v>0</v>
      </c>
      <c r="R33" s="43">
        <v>0</v>
      </c>
      <c r="S33" s="54">
        <v>0</v>
      </c>
    </row>
    <row r="34" spans="2:21" x14ac:dyDescent="0.25">
      <c r="H34" s="69" t="s">
        <v>8</v>
      </c>
      <c r="I34" s="53">
        <v>3</v>
      </c>
      <c r="J34" s="43">
        <v>2</v>
      </c>
      <c r="K34" s="43">
        <v>2</v>
      </c>
      <c r="L34" s="43">
        <v>-1</v>
      </c>
      <c r="M34" s="43">
        <v>0</v>
      </c>
      <c r="N34" s="43">
        <v>0</v>
      </c>
      <c r="O34" s="43">
        <v>0</v>
      </c>
      <c r="P34" s="43">
        <v>1</v>
      </c>
      <c r="Q34" s="43">
        <v>0</v>
      </c>
      <c r="R34" s="43">
        <v>0</v>
      </c>
      <c r="S34" s="54">
        <v>13</v>
      </c>
    </row>
    <row r="35" spans="2:21" x14ac:dyDescent="0.25">
      <c r="I35" s="53">
        <v>2</v>
      </c>
      <c r="J35" s="43">
        <v>5</v>
      </c>
      <c r="K35" s="43">
        <v>3</v>
      </c>
      <c r="L35" s="43">
        <v>0</v>
      </c>
      <c r="M35" s="43">
        <v>-1</v>
      </c>
      <c r="N35" s="43">
        <v>0</v>
      </c>
      <c r="O35" s="43">
        <v>0</v>
      </c>
      <c r="P35" s="43">
        <v>0</v>
      </c>
      <c r="Q35" s="43">
        <v>1</v>
      </c>
      <c r="R35" s="43">
        <v>0</v>
      </c>
      <c r="S35" s="54">
        <v>15</v>
      </c>
    </row>
    <row r="36" spans="2:21" x14ac:dyDescent="0.25">
      <c r="I36" s="40">
        <v>2</v>
      </c>
      <c r="J36" s="41">
        <v>1</v>
      </c>
      <c r="K36" s="41">
        <v>2</v>
      </c>
      <c r="L36" s="41">
        <v>0</v>
      </c>
      <c r="M36" s="41">
        <v>0</v>
      </c>
      <c r="N36" s="41">
        <v>-1</v>
      </c>
      <c r="O36" s="41">
        <v>0</v>
      </c>
      <c r="P36" s="41">
        <v>0</v>
      </c>
      <c r="Q36" s="41">
        <v>0</v>
      </c>
      <c r="R36" s="41">
        <v>1</v>
      </c>
      <c r="S36" s="44">
        <v>9</v>
      </c>
    </row>
    <row r="37" spans="2:21" ht="15.75" thickBot="1" x14ac:dyDescent="0.3">
      <c r="I37" s="55">
        <v>0</v>
      </c>
      <c r="J37" s="48">
        <v>1</v>
      </c>
      <c r="K37" s="48">
        <v>0</v>
      </c>
      <c r="L37" s="48">
        <v>0</v>
      </c>
      <c r="M37" s="48">
        <v>0</v>
      </c>
      <c r="N37" s="48">
        <v>0</v>
      </c>
      <c r="O37" s="48">
        <v>1</v>
      </c>
      <c r="P37" s="48">
        <v>0</v>
      </c>
      <c r="Q37" s="48">
        <v>0</v>
      </c>
      <c r="R37" s="48">
        <v>0</v>
      </c>
      <c r="S37" s="56">
        <v>1</v>
      </c>
    </row>
    <row r="38" spans="2:21" ht="15.75" thickBot="1" x14ac:dyDescent="0.3"/>
    <row r="39" spans="2:21" ht="15.75" thickBot="1" x14ac:dyDescent="0.3">
      <c r="I39" s="77" t="s">
        <v>108</v>
      </c>
      <c r="J39" s="78"/>
      <c r="K39" s="78"/>
      <c r="L39" s="78"/>
      <c r="M39" s="78"/>
      <c r="N39" s="78"/>
      <c r="O39" s="78"/>
      <c r="P39" s="78"/>
      <c r="Q39" s="78"/>
      <c r="R39" s="78"/>
      <c r="S39" s="79"/>
    </row>
    <row r="40" spans="2:21" x14ac:dyDescent="0.25">
      <c r="I40" s="7" t="s">
        <v>4</v>
      </c>
      <c r="J40" s="37" t="s">
        <v>5</v>
      </c>
      <c r="K40" s="37" t="s">
        <v>6</v>
      </c>
      <c r="L40" s="39" t="s">
        <v>7</v>
      </c>
      <c r="M40" s="39" t="s">
        <v>47</v>
      </c>
      <c r="N40" s="39" t="s">
        <v>48</v>
      </c>
      <c r="O40" s="39" t="s">
        <v>49</v>
      </c>
      <c r="P40" s="39" t="s">
        <v>71</v>
      </c>
      <c r="Q40" s="39" t="s">
        <v>103</v>
      </c>
      <c r="R40" s="37" t="s">
        <v>104</v>
      </c>
      <c r="S40" s="11" t="s">
        <v>114</v>
      </c>
    </row>
    <row r="41" spans="2:21" x14ac:dyDescent="0.25">
      <c r="I41" s="40">
        <f>I32-I34</f>
        <v>-3</v>
      </c>
      <c r="J41" s="41">
        <f t="shared" ref="J41:S41" si="0">J32-J34</f>
        <v>-2</v>
      </c>
      <c r="K41" s="41">
        <f t="shared" si="0"/>
        <v>-2</v>
      </c>
      <c r="L41" s="41">
        <f t="shared" si="0"/>
        <v>1</v>
      </c>
      <c r="M41" s="41">
        <f t="shared" si="0"/>
        <v>0</v>
      </c>
      <c r="N41" s="41">
        <f t="shared" si="0"/>
        <v>0</v>
      </c>
      <c r="O41" s="41">
        <f t="shared" si="0"/>
        <v>0</v>
      </c>
      <c r="P41" s="41">
        <f t="shared" si="0"/>
        <v>0</v>
      </c>
      <c r="Q41" s="41">
        <f t="shared" si="0"/>
        <v>1</v>
      </c>
      <c r="R41" s="41">
        <f t="shared" si="0"/>
        <v>1</v>
      </c>
      <c r="S41" s="44">
        <f t="shared" si="0"/>
        <v>-13</v>
      </c>
      <c r="U41" s="34" t="s">
        <v>118</v>
      </c>
    </row>
    <row r="42" spans="2:21" x14ac:dyDescent="0.25">
      <c r="I42" s="53">
        <v>3</v>
      </c>
      <c r="J42" s="43">
        <v>4</v>
      </c>
      <c r="K42" s="43">
        <v>3</v>
      </c>
      <c r="L42" s="43">
        <v>0</v>
      </c>
      <c r="M42" s="43">
        <v>0</v>
      </c>
      <c r="N42" s="43">
        <v>0</v>
      </c>
      <c r="O42" s="43">
        <v>0</v>
      </c>
      <c r="P42" s="43">
        <v>0</v>
      </c>
      <c r="Q42" s="43">
        <v>0</v>
      </c>
      <c r="R42" s="43">
        <v>0</v>
      </c>
      <c r="S42" s="54">
        <v>0</v>
      </c>
    </row>
    <row r="43" spans="2:21" x14ac:dyDescent="0.25">
      <c r="I43" s="53">
        <v>3</v>
      </c>
      <c r="J43" s="43">
        <v>2</v>
      </c>
      <c r="K43" s="43">
        <v>2</v>
      </c>
      <c r="L43" s="43">
        <v>-1</v>
      </c>
      <c r="M43" s="43">
        <v>0</v>
      </c>
      <c r="N43" s="43">
        <v>0</v>
      </c>
      <c r="O43" s="43">
        <v>0</v>
      </c>
      <c r="P43" s="43">
        <v>1</v>
      </c>
      <c r="Q43" s="43">
        <v>0</v>
      </c>
      <c r="R43" s="43">
        <v>0</v>
      </c>
      <c r="S43" s="54">
        <v>13</v>
      </c>
    </row>
    <row r="44" spans="2:21" x14ac:dyDescent="0.25">
      <c r="I44" s="53">
        <v>2</v>
      </c>
      <c r="J44" s="43">
        <v>5</v>
      </c>
      <c r="K44" s="43">
        <v>3</v>
      </c>
      <c r="L44" s="43">
        <v>0</v>
      </c>
      <c r="M44" s="43">
        <v>-1</v>
      </c>
      <c r="N44" s="43">
        <v>0</v>
      </c>
      <c r="O44" s="43">
        <v>0</v>
      </c>
      <c r="P44" s="43">
        <v>0</v>
      </c>
      <c r="Q44" s="43">
        <v>1</v>
      </c>
      <c r="R44" s="43">
        <v>0</v>
      </c>
      <c r="S44" s="54">
        <v>15</v>
      </c>
    </row>
    <row r="45" spans="2:21" x14ac:dyDescent="0.25">
      <c r="I45" s="40">
        <v>2</v>
      </c>
      <c r="J45" s="41">
        <v>1</v>
      </c>
      <c r="K45" s="41">
        <v>2</v>
      </c>
      <c r="L45" s="41">
        <v>0</v>
      </c>
      <c r="M45" s="41">
        <v>0</v>
      </c>
      <c r="N45" s="41">
        <v>-1</v>
      </c>
      <c r="O45" s="41">
        <v>0</v>
      </c>
      <c r="P45" s="41">
        <v>0</v>
      </c>
      <c r="Q45" s="41">
        <v>0</v>
      </c>
      <c r="R45" s="41">
        <v>1</v>
      </c>
      <c r="S45" s="44">
        <v>9</v>
      </c>
    </row>
    <row r="46" spans="2:21" ht="15.75" thickBot="1" x14ac:dyDescent="0.3">
      <c r="I46" s="55">
        <v>0</v>
      </c>
      <c r="J46" s="48">
        <v>1</v>
      </c>
      <c r="K46" s="48">
        <v>0</v>
      </c>
      <c r="L46" s="48">
        <v>0</v>
      </c>
      <c r="M46" s="48">
        <v>0</v>
      </c>
      <c r="N46" s="48">
        <v>0</v>
      </c>
      <c r="O46" s="48">
        <v>1</v>
      </c>
      <c r="P46" s="48">
        <v>0</v>
      </c>
      <c r="Q46" s="48">
        <v>0</v>
      </c>
      <c r="R46" s="48">
        <v>0</v>
      </c>
      <c r="S46" s="56">
        <v>1</v>
      </c>
    </row>
    <row r="47" spans="2:21" ht="15.75" thickBot="1" x14ac:dyDescent="0.3"/>
    <row r="48" spans="2:21" ht="15.75" thickBot="1" x14ac:dyDescent="0.3">
      <c r="I48" s="77" t="s">
        <v>108</v>
      </c>
      <c r="J48" s="78"/>
      <c r="K48" s="78"/>
      <c r="L48" s="78"/>
      <c r="M48" s="78"/>
      <c r="N48" s="78"/>
      <c r="O48" s="78"/>
      <c r="P48" s="78"/>
      <c r="Q48" s="78"/>
      <c r="R48" s="78"/>
      <c r="S48" s="79"/>
    </row>
    <row r="49" spans="8:21" x14ac:dyDescent="0.25">
      <c r="H49" s="69"/>
      <c r="I49" s="7" t="s">
        <v>4</v>
      </c>
      <c r="J49" s="37" t="s">
        <v>5</v>
      </c>
      <c r="K49" s="37" t="s">
        <v>6</v>
      </c>
      <c r="L49" s="39" t="s">
        <v>7</v>
      </c>
      <c r="M49" s="39" t="s">
        <v>47</v>
      </c>
      <c r="N49" s="39" t="s">
        <v>48</v>
      </c>
      <c r="O49" s="39" t="s">
        <v>49</v>
      </c>
      <c r="P49" s="39" t="s">
        <v>71</v>
      </c>
      <c r="Q49" s="39" t="s">
        <v>103</v>
      </c>
      <c r="R49" s="37" t="s">
        <v>104</v>
      </c>
      <c r="S49" s="11" t="s">
        <v>114</v>
      </c>
    </row>
    <row r="50" spans="8:21" x14ac:dyDescent="0.25">
      <c r="H50" s="69" t="s">
        <v>115</v>
      </c>
      <c r="I50" s="40">
        <f>I41-I53</f>
        <v>-5</v>
      </c>
      <c r="J50" s="41">
        <f t="shared" ref="J50:S50" si="1">J41-J53</f>
        <v>-7</v>
      </c>
      <c r="K50" s="41">
        <f t="shared" si="1"/>
        <v>-5</v>
      </c>
      <c r="L50" s="41">
        <f t="shared" si="1"/>
        <v>1</v>
      </c>
      <c r="M50" s="41">
        <f t="shared" si="1"/>
        <v>1</v>
      </c>
      <c r="N50" s="41">
        <f t="shared" si="1"/>
        <v>0</v>
      </c>
      <c r="O50" s="41">
        <f t="shared" si="1"/>
        <v>0</v>
      </c>
      <c r="P50" s="41">
        <f t="shared" si="1"/>
        <v>0</v>
      </c>
      <c r="Q50" s="41">
        <f t="shared" si="1"/>
        <v>0</v>
      </c>
      <c r="R50" s="41">
        <f t="shared" si="1"/>
        <v>1</v>
      </c>
      <c r="S50" s="44">
        <f t="shared" si="1"/>
        <v>-28</v>
      </c>
      <c r="U50" s="34" t="s">
        <v>119</v>
      </c>
    </row>
    <row r="51" spans="8:21" x14ac:dyDescent="0.25">
      <c r="H51" s="69" t="s">
        <v>8</v>
      </c>
      <c r="I51" s="53">
        <v>3</v>
      </c>
      <c r="J51" s="43">
        <v>4</v>
      </c>
      <c r="K51" s="43">
        <v>3</v>
      </c>
      <c r="L51" s="43">
        <v>0</v>
      </c>
      <c r="M51" s="43">
        <v>0</v>
      </c>
      <c r="N51" s="43">
        <v>0</v>
      </c>
      <c r="O51" s="43">
        <v>0</v>
      </c>
      <c r="P51" s="43">
        <v>0</v>
      </c>
      <c r="Q51" s="43">
        <v>0</v>
      </c>
      <c r="R51" s="43">
        <v>0</v>
      </c>
      <c r="S51" s="54">
        <v>0</v>
      </c>
    </row>
    <row r="52" spans="8:21" x14ac:dyDescent="0.25">
      <c r="I52" s="53">
        <v>3</v>
      </c>
      <c r="J52" s="43">
        <v>2</v>
      </c>
      <c r="K52" s="43">
        <v>2</v>
      </c>
      <c r="L52" s="43">
        <v>-1</v>
      </c>
      <c r="M52" s="43">
        <v>0</v>
      </c>
      <c r="N52" s="43">
        <v>0</v>
      </c>
      <c r="O52" s="43">
        <v>0</v>
      </c>
      <c r="P52" s="43">
        <v>1</v>
      </c>
      <c r="Q52" s="43">
        <v>0</v>
      </c>
      <c r="R52" s="43">
        <v>0</v>
      </c>
      <c r="S52" s="54">
        <v>13</v>
      </c>
    </row>
    <row r="53" spans="8:21" x14ac:dyDescent="0.25">
      <c r="I53" s="53">
        <v>2</v>
      </c>
      <c r="J53" s="43">
        <v>5</v>
      </c>
      <c r="K53" s="43">
        <v>3</v>
      </c>
      <c r="L53" s="43">
        <v>0</v>
      </c>
      <c r="M53" s="43">
        <v>-1</v>
      </c>
      <c r="N53" s="43">
        <v>0</v>
      </c>
      <c r="O53" s="43">
        <v>0</v>
      </c>
      <c r="P53" s="43">
        <v>0</v>
      </c>
      <c r="Q53" s="43">
        <v>1</v>
      </c>
      <c r="R53" s="43">
        <v>0</v>
      </c>
      <c r="S53" s="54">
        <v>15</v>
      </c>
    </row>
    <row r="54" spans="8:21" x14ac:dyDescent="0.25">
      <c r="I54" s="40">
        <v>2</v>
      </c>
      <c r="J54" s="41">
        <v>1</v>
      </c>
      <c r="K54" s="41">
        <v>2</v>
      </c>
      <c r="L54" s="41">
        <v>0</v>
      </c>
      <c r="M54" s="41">
        <v>0</v>
      </c>
      <c r="N54" s="41">
        <v>-1</v>
      </c>
      <c r="O54" s="41">
        <v>0</v>
      </c>
      <c r="P54" s="41">
        <v>0</v>
      </c>
      <c r="Q54" s="41">
        <v>0</v>
      </c>
      <c r="R54" s="41">
        <v>1</v>
      </c>
      <c r="S54" s="44">
        <v>9</v>
      </c>
    </row>
    <row r="55" spans="8:21" ht="15.75" thickBot="1" x14ac:dyDescent="0.3">
      <c r="I55" s="55">
        <v>0</v>
      </c>
      <c r="J55" s="48">
        <v>1</v>
      </c>
      <c r="K55" s="48">
        <v>0</v>
      </c>
      <c r="L55" s="48">
        <v>0</v>
      </c>
      <c r="M55" s="48">
        <v>0</v>
      </c>
      <c r="N55" s="48">
        <v>0</v>
      </c>
      <c r="O55" s="48">
        <v>1</v>
      </c>
      <c r="P55" s="48">
        <v>0</v>
      </c>
      <c r="Q55" s="48">
        <v>0</v>
      </c>
      <c r="R55" s="48">
        <v>0</v>
      </c>
      <c r="S55" s="56">
        <v>1</v>
      </c>
    </row>
    <row r="56" spans="8:21" ht="15.75" thickBot="1" x14ac:dyDescent="0.3"/>
    <row r="57" spans="8:21" ht="15.75" thickBot="1" x14ac:dyDescent="0.3">
      <c r="I57" s="77" t="s">
        <v>108</v>
      </c>
      <c r="J57" s="78"/>
      <c r="K57" s="78"/>
      <c r="L57" s="78"/>
      <c r="M57" s="78"/>
      <c r="N57" s="78"/>
      <c r="O57" s="78"/>
      <c r="P57" s="78"/>
      <c r="Q57" s="78"/>
      <c r="R57" s="78"/>
      <c r="S57" s="79"/>
    </row>
    <row r="58" spans="8:21" x14ac:dyDescent="0.25">
      <c r="I58" s="7" t="s">
        <v>4</v>
      </c>
      <c r="J58" s="38" t="s">
        <v>5</v>
      </c>
      <c r="K58" s="37" t="s">
        <v>6</v>
      </c>
      <c r="L58" s="39" t="s">
        <v>7</v>
      </c>
      <c r="M58" s="39" t="s">
        <v>47</v>
      </c>
      <c r="N58" s="39" t="s">
        <v>48</v>
      </c>
      <c r="O58" s="39" t="s">
        <v>49</v>
      </c>
      <c r="P58" s="39" t="s">
        <v>71</v>
      </c>
      <c r="Q58" s="39" t="s">
        <v>103</v>
      </c>
      <c r="R58" s="37" t="s">
        <v>104</v>
      </c>
      <c r="S58" s="11" t="s">
        <v>114</v>
      </c>
      <c r="U58" s="70" t="s">
        <v>147</v>
      </c>
    </row>
    <row r="59" spans="8:21" x14ac:dyDescent="0.25">
      <c r="H59" s="69" t="s">
        <v>115</v>
      </c>
      <c r="I59" s="40">
        <f>I50-I54</f>
        <v>-7</v>
      </c>
      <c r="J59" s="42">
        <f t="shared" ref="J59:S59" si="2">J50-J54</f>
        <v>-8</v>
      </c>
      <c r="K59" s="41">
        <f t="shared" si="2"/>
        <v>-7</v>
      </c>
      <c r="L59" s="41">
        <f t="shared" si="2"/>
        <v>1</v>
      </c>
      <c r="M59" s="41">
        <f t="shared" si="2"/>
        <v>1</v>
      </c>
      <c r="N59" s="41">
        <f t="shared" si="2"/>
        <v>1</v>
      </c>
      <c r="O59" s="41">
        <f t="shared" si="2"/>
        <v>0</v>
      </c>
      <c r="P59" s="41">
        <f t="shared" si="2"/>
        <v>0</v>
      </c>
      <c r="Q59" s="41">
        <f t="shared" si="2"/>
        <v>0</v>
      </c>
      <c r="R59" s="41">
        <f t="shared" si="2"/>
        <v>0</v>
      </c>
      <c r="S59" s="44">
        <f t="shared" si="2"/>
        <v>-37</v>
      </c>
      <c r="U59" s="70" t="s">
        <v>107</v>
      </c>
    </row>
    <row r="60" spans="8:21" x14ac:dyDescent="0.25">
      <c r="H60" s="69" t="s">
        <v>8</v>
      </c>
      <c r="I60" s="53">
        <v>3</v>
      </c>
      <c r="J60" s="42">
        <v>4</v>
      </c>
      <c r="K60" s="43">
        <v>3</v>
      </c>
      <c r="L60" s="43">
        <v>0</v>
      </c>
      <c r="M60" s="43">
        <v>0</v>
      </c>
      <c r="N60" s="43">
        <v>0</v>
      </c>
      <c r="O60" s="43">
        <v>0</v>
      </c>
      <c r="P60" s="43">
        <v>0</v>
      </c>
      <c r="Q60" s="43">
        <v>0</v>
      </c>
      <c r="R60" s="43">
        <v>0</v>
      </c>
      <c r="S60" s="54">
        <v>0</v>
      </c>
      <c r="T60" s="35" t="s">
        <v>122</v>
      </c>
      <c r="U60" s="34" t="s">
        <v>120</v>
      </c>
    </row>
    <row r="61" spans="8:21" x14ac:dyDescent="0.25">
      <c r="I61" s="53">
        <v>3</v>
      </c>
      <c r="J61" s="42">
        <v>2</v>
      </c>
      <c r="K61" s="43">
        <v>2</v>
      </c>
      <c r="L61" s="43">
        <v>-1</v>
      </c>
      <c r="M61" s="43">
        <v>0</v>
      </c>
      <c r="N61" s="43">
        <v>0</v>
      </c>
      <c r="O61" s="43">
        <v>0</v>
      </c>
      <c r="P61" s="43">
        <v>1</v>
      </c>
      <c r="Q61" s="43">
        <v>0</v>
      </c>
      <c r="R61" s="43">
        <v>0</v>
      </c>
      <c r="S61" s="54">
        <v>13</v>
      </c>
      <c r="T61" s="35">
        <f>S61/J61</f>
        <v>6.5</v>
      </c>
      <c r="U61" s="34" t="s">
        <v>121</v>
      </c>
    </row>
    <row r="62" spans="8:21" x14ac:dyDescent="0.25">
      <c r="I62" s="53">
        <v>2</v>
      </c>
      <c r="J62" s="42">
        <v>5</v>
      </c>
      <c r="K62" s="43">
        <v>3</v>
      </c>
      <c r="L62" s="43">
        <v>0</v>
      </c>
      <c r="M62" s="43">
        <v>-1</v>
      </c>
      <c r="N62" s="43">
        <v>0</v>
      </c>
      <c r="O62" s="43">
        <v>0</v>
      </c>
      <c r="P62" s="43">
        <v>0</v>
      </c>
      <c r="Q62" s="43">
        <v>1</v>
      </c>
      <c r="R62" s="43">
        <v>0</v>
      </c>
      <c r="S62" s="54">
        <v>15</v>
      </c>
      <c r="T62" s="35">
        <f t="shared" ref="T62:T64" si="3">S62/J62</f>
        <v>3</v>
      </c>
      <c r="U62" s="34" t="s">
        <v>62</v>
      </c>
    </row>
    <row r="63" spans="8:21" x14ac:dyDescent="0.25">
      <c r="I63" s="40">
        <v>2</v>
      </c>
      <c r="J63" s="42">
        <v>1</v>
      </c>
      <c r="K63" s="41">
        <v>2</v>
      </c>
      <c r="L63" s="41">
        <v>0</v>
      </c>
      <c r="M63" s="41">
        <v>0</v>
      </c>
      <c r="N63" s="41">
        <v>-1</v>
      </c>
      <c r="O63" s="41">
        <v>0</v>
      </c>
      <c r="P63" s="41">
        <v>0</v>
      </c>
      <c r="Q63" s="41">
        <v>0</v>
      </c>
      <c r="R63" s="41">
        <v>1</v>
      </c>
      <c r="S63" s="44">
        <v>9</v>
      </c>
      <c r="T63" s="35">
        <f t="shared" si="3"/>
        <v>9</v>
      </c>
      <c r="U63" s="34" t="s">
        <v>124</v>
      </c>
    </row>
    <row r="64" spans="8:21" ht="15.75" thickBot="1" x14ac:dyDescent="0.3">
      <c r="I64" s="60">
        <v>0</v>
      </c>
      <c r="J64" s="49">
        <v>1</v>
      </c>
      <c r="K64" s="49">
        <v>0</v>
      </c>
      <c r="L64" s="49">
        <v>0</v>
      </c>
      <c r="M64" s="49">
        <v>0</v>
      </c>
      <c r="N64" s="49">
        <v>0</v>
      </c>
      <c r="O64" s="49">
        <v>1</v>
      </c>
      <c r="P64" s="49">
        <v>0</v>
      </c>
      <c r="Q64" s="49">
        <v>0</v>
      </c>
      <c r="R64" s="49">
        <v>0</v>
      </c>
      <c r="S64" s="61">
        <v>1</v>
      </c>
      <c r="T64" s="35">
        <f t="shared" si="3"/>
        <v>1</v>
      </c>
    </row>
    <row r="65" spans="8:21" ht="15.75" thickBot="1" x14ac:dyDescent="0.3"/>
    <row r="66" spans="8:21" ht="15.75" thickBot="1" x14ac:dyDescent="0.3">
      <c r="I66" s="77" t="s">
        <v>108</v>
      </c>
      <c r="J66" s="78"/>
      <c r="K66" s="78"/>
      <c r="L66" s="78"/>
      <c r="M66" s="78"/>
      <c r="N66" s="78"/>
      <c r="O66" s="78"/>
      <c r="P66" s="78"/>
      <c r="Q66" s="78"/>
      <c r="R66" s="78"/>
      <c r="S66" s="79"/>
    </row>
    <row r="67" spans="8:21" x14ac:dyDescent="0.25">
      <c r="I67" s="64" t="s">
        <v>4</v>
      </c>
      <c r="J67" s="39" t="s">
        <v>5</v>
      </c>
      <c r="K67" s="39" t="s">
        <v>6</v>
      </c>
      <c r="L67" s="39" t="s">
        <v>7</v>
      </c>
      <c r="M67" s="39" t="s">
        <v>47</v>
      </c>
      <c r="N67" s="39" t="s">
        <v>48</v>
      </c>
      <c r="O67" s="39" t="s">
        <v>49</v>
      </c>
      <c r="P67" s="39" t="s">
        <v>71</v>
      </c>
      <c r="Q67" s="39" t="s">
        <v>103</v>
      </c>
      <c r="R67" s="39" t="s">
        <v>104</v>
      </c>
      <c r="S67" s="52" t="s">
        <v>114</v>
      </c>
      <c r="U67" s="70" t="s">
        <v>152</v>
      </c>
    </row>
    <row r="68" spans="8:21" x14ac:dyDescent="0.25">
      <c r="H68" s="69" t="s">
        <v>115</v>
      </c>
      <c r="I68" s="45">
        <f>I59-$J59*I$73</f>
        <v>-7</v>
      </c>
      <c r="J68" s="43">
        <f t="shared" ref="J68:S68" si="4">J59-$J59*J$73</f>
        <v>0</v>
      </c>
      <c r="K68" s="43">
        <f t="shared" si="4"/>
        <v>-7</v>
      </c>
      <c r="L68" s="43">
        <f t="shared" si="4"/>
        <v>1</v>
      </c>
      <c r="M68" s="43">
        <f t="shared" si="4"/>
        <v>1</v>
      </c>
      <c r="N68" s="43">
        <f t="shared" si="4"/>
        <v>1</v>
      </c>
      <c r="O68" s="43">
        <f t="shared" si="4"/>
        <v>8</v>
      </c>
      <c r="P68" s="43">
        <f t="shared" si="4"/>
        <v>0</v>
      </c>
      <c r="Q68" s="43">
        <f t="shared" si="4"/>
        <v>0</v>
      </c>
      <c r="R68" s="43">
        <f t="shared" si="4"/>
        <v>0</v>
      </c>
      <c r="S68" s="54">
        <f t="shared" si="4"/>
        <v>-29</v>
      </c>
      <c r="U68" s="70" t="s">
        <v>150</v>
      </c>
    </row>
    <row r="69" spans="8:21" x14ac:dyDescent="0.25">
      <c r="H69" s="69" t="s">
        <v>8</v>
      </c>
      <c r="I69" s="45">
        <f t="shared" ref="I69:S69" si="5">I60-$J60*I$73</f>
        <v>3</v>
      </c>
      <c r="J69" s="43">
        <f t="shared" si="5"/>
        <v>0</v>
      </c>
      <c r="K69" s="43">
        <f t="shared" si="5"/>
        <v>3</v>
      </c>
      <c r="L69" s="43">
        <f t="shared" si="5"/>
        <v>0</v>
      </c>
      <c r="M69" s="43">
        <f t="shared" si="5"/>
        <v>0</v>
      </c>
      <c r="N69" s="43">
        <f t="shared" si="5"/>
        <v>0</v>
      </c>
      <c r="O69" s="43">
        <f t="shared" si="5"/>
        <v>-4</v>
      </c>
      <c r="P69" s="43">
        <f t="shared" si="5"/>
        <v>0</v>
      </c>
      <c r="Q69" s="43">
        <f t="shared" si="5"/>
        <v>0</v>
      </c>
      <c r="R69" s="43">
        <f t="shared" si="5"/>
        <v>0</v>
      </c>
      <c r="S69" s="54">
        <f t="shared" si="5"/>
        <v>-4</v>
      </c>
      <c r="T69" s="35" t="s">
        <v>122</v>
      </c>
      <c r="U69" s="34" t="s">
        <v>123</v>
      </c>
    </row>
    <row r="70" spans="8:21" x14ac:dyDescent="0.25">
      <c r="I70" s="45">
        <f t="shared" ref="I70:S70" si="6">I61-$J61*I$73</f>
        <v>3</v>
      </c>
      <c r="J70" s="42">
        <f t="shared" si="6"/>
        <v>0</v>
      </c>
      <c r="K70" s="42">
        <f t="shared" si="6"/>
        <v>2</v>
      </c>
      <c r="L70" s="42">
        <f t="shared" si="6"/>
        <v>-1</v>
      </c>
      <c r="M70" s="42">
        <f t="shared" si="6"/>
        <v>0</v>
      </c>
      <c r="N70" s="42">
        <f t="shared" si="6"/>
        <v>0</v>
      </c>
      <c r="O70" s="42">
        <f t="shared" si="6"/>
        <v>-2</v>
      </c>
      <c r="P70" s="42">
        <f t="shared" si="6"/>
        <v>1</v>
      </c>
      <c r="Q70" s="42">
        <f t="shared" si="6"/>
        <v>0</v>
      </c>
      <c r="R70" s="42">
        <f t="shared" si="6"/>
        <v>0</v>
      </c>
      <c r="S70" s="46">
        <f t="shared" si="6"/>
        <v>11</v>
      </c>
      <c r="T70" s="35">
        <f>S70/I70</f>
        <v>3.6666666666666665</v>
      </c>
      <c r="U70" s="34" t="s">
        <v>76</v>
      </c>
    </row>
    <row r="71" spans="8:21" x14ac:dyDescent="0.25">
      <c r="I71" s="45">
        <f t="shared" ref="I71:S71" si="7">I62-$J62*I$73</f>
        <v>2</v>
      </c>
      <c r="J71" s="43">
        <f t="shared" si="7"/>
        <v>0</v>
      </c>
      <c r="K71" s="43">
        <f t="shared" si="7"/>
        <v>3</v>
      </c>
      <c r="L71" s="43">
        <f t="shared" si="7"/>
        <v>0</v>
      </c>
      <c r="M71" s="43">
        <f t="shared" si="7"/>
        <v>-1</v>
      </c>
      <c r="N71" s="43">
        <f t="shared" si="7"/>
        <v>0</v>
      </c>
      <c r="O71" s="43">
        <f t="shared" si="7"/>
        <v>-5</v>
      </c>
      <c r="P71" s="43">
        <f t="shared" si="7"/>
        <v>0</v>
      </c>
      <c r="Q71" s="43">
        <f t="shared" si="7"/>
        <v>1</v>
      </c>
      <c r="R71" s="43">
        <f t="shared" si="7"/>
        <v>0</v>
      </c>
      <c r="S71" s="54">
        <f t="shared" si="7"/>
        <v>10</v>
      </c>
      <c r="T71" s="35">
        <f t="shared" ref="T71:T73" si="8">S71/I71</f>
        <v>5</v>
      </c>
    </row>
    <row r="72" spans="8:21" x14ac:dyDescent="0.25">
      <c r="I72" s="45">
        <f t="shared" ref="I72:S72" si="9">I63-$J63*I$73</f>
        <v>2</v>
      </c>
      <c r="J72" s="43">
        <f t="shared" si="9"/>
        <v>0</v>
      </c>
      <c r="K72" s="43">
        <f t="shared" si="9"/>
        <v>2</v>
      </c>
      <c r="L72" s="43">
        <f t="shared" si="9"/>
        <v>0</v>
      </c>
      <c r="M72" s="43">
        <f t="shared" si="9"/>
        <v>0</v>
      </c>
      <c r="N72" s="43">
        <f t="shared" si="9"/>
        <v>-1</v>
      </c>
      <c r="O72" s="43">
        <f t="shared" si="9"/>
        <v>-1</v>
      </c>
      <c r="P72" s="43">
        <f t="shared" si="9"/>
        <v>0</v>
      </c>
      <c r="Q72" s="43">
        <f t="shared" si="9"/>
        <v>0</v>
      </c>
      <c r="R72" s="43">
        <f t="shared" si="9"/>
        <v>1</v>
      </c>
      <c r="S72" s="54">
        <f t="shared" si="9"/>
        <v>8</v>
      </c>
      <c r="T72" s="35">
        <f t="shared" si="8"/>
        <v>4</v>
      </c>
    </row>
    <row r="73" spans="8:21" ht="15.75" thickBot="1" x14ac:dyDescent="0.3">
      <c r="I73" s="60">
        <f>I64/$J$64</f>
        <v>0</v>
      </c>
      <c r="J73" s="48">
        <f t="shared" ref="J73:S73" si="10">J64/$J$64</f>
        <v>1</v>
      </c>
      <c r="K73" s="48">
        <f t="shared" si="10"/>
        <v>0</v>
      </c>
      <c r="L73" s="48">
        <f t="shared" si="10"/>
        <v>0</v>
      </c>
      <c r="M73" s="48">
        <f t="shared" si="10"/>
        <v>0</v>
      </c>
      <c r="N73" s="48">
        <f t="shared" si="10"/>
        <v>0</v>
      </c>
      <c r="O73" s="48">
        <f t="shared" si="10"/>
        <v>1</v>
      </c>
      <c r="P73" s="48">
        <f t="shared" si="10"/>
        <v>0</v>
      </c>
      <c r="Q73" s="48">
        <f t="shared" si="10"/>
        <v>0</v>
      </c>
      <c r="R73" s="48">
        <f t="shared" si="10"/>
        <v>0</v>
      </c>
      <c r="S73" s="56">
        <f t="shared" si="10"/>
        <v>1</v>
      </c>
      <c r="T73" s="35" t="e">
        <f t="shared" si="8"/>
        <v>#DIV/0!</v>
      </c>
    </row>
    <row r="74" spans="8:21" ht="15.75" thickBot="1" x14ac:dyDescent="0.3"/>
    <row r="75" spans="8:21" ht="15.75" thickBot="1" x14ac:dyDescent="0.3">
      <c r="I75" s="77" t="s">
        <v>108</v>
      </c>
      <c r="J75" s="78"/>
      <c r="K75" s="78"/>
      <c r="L75" s="78"/>
      <c r="M75" s="78"/>
      <c r="N75" s="78"/>
      <c r="O75" s="78"/>
      <c r="P75" s="78"/>
      <c r="Q75" s="78"/>
      <c r="R75" s="78"/>
      <c r="S75" s="79"/>
    </row>
    <row r="76" spans="8:21" x14ac:dyDescent="0.25">
      <c r="I76" s="51" t="s">
        <v>4</v>
      </c>
      <c r="J76" s="39" t="s">
        <v>5</v>
      </c>
      <c r="K76" s="38" t="s">
        <v>6</v>
      </c>
      <c r="L76" s="39" t="s">
        <v>7</v>
      </c>
      <c r="M76" s="39" t="s">
        <v>47</v>
      </c>
      <c r="N76" s="39" t="s">
        <v>48</v>
      </c>
      <c r="O76" s="39" t="s">
        <v>49</v>
      </c>
      <c r="P76" s="39" t="s">
        <v>71</v>
      </c>
      <c r="Q76" s="39" t="s">
        <v>103</v>
      </c>
      <c r="R76" s="39" t="s">
        <v>104</v>
      </c>
      <c r="S76" s="52" t="s">
        <v>114</v>
      </c>
      <c r="U76" s="70" t="s">
        <v>153</v>
      </c>
    </row>
    <row r="77" spans="8:21" x14ac:dyDescent="0.25">
      <c r="H77" s="69" t="s">
        <v>115</v>
      </c>
      <c r="I77" s="53">
        <f>I68-$I68*I$79</f>
        <v>0</v>
      </c>
      <c r="J77" s="43">
        <f t="shared" ref="J77:S77" si="11">J68-$I68*J$79</f>
        <v>0</v>
      </c>
      <c r="K77" s="42">
        <f t="shared" si="11"/>
        <v>-2.3333333333333339</v>
      </c>
      <c r="L77" s="43">
        <f t="shared" si="11"/>
        <v>-1.333333333333333</v>
      </c>
      <c r="M77" s="43">
        <f t="shared" si="11"/>
        <v>1</v>
      </c>
      <c r="N77" s="43">
        <f t="shared" si="11"/>
        <v>1</v>
      </c>
      <c r="O77" s="43">
        <f t="shared" si="11"/>
        <v>3.3333333333333339</v>
      </c>
      <c r="P77" s="43">
        <f t="shared" si="11"/>
        <v>2.333333333333333</v>
      </c>
      <c r="Q77" s="43">
        <f t="shared" si="11"/>
        <v>0</v>
      </c>
      <c r="R77" s="43">
        <f t="shared" si="11"/>
        <v>0</v>
      </c>
      <c r="S77" s="54">
        <f t="shared" si="11"/>
        <v>-3.3333333333333357</v>
      </c>
      <c r="U77" s="70" t="s">
        <v>151</v>
      </c>
    </row>
    <row r="78" spans="8:21" x14ac:dyDescent="0.25">
      <c r="H78" s="69" t="s">
        <v>8</v>
      </c>
      <c r="I78" s="53">
        <f t="shared" ref="I78:S78" si="12">I69-$I69*I$79</f>
        <v>0</v>
      </c>
      <c r="J78" s="43">
        <f t="shared" si="12"/>
        <v>0</v>
      </c>
      <c r="K78" s="42">
        <f t="shared" si="12"/>
        <v>1</v>
      </c>
      <c r="L78" s="43">
        <f t="shared" si="12"/>
        <v>1</v>
      </c>
      <c r="M78" s="43">
        <f t="shared" si="12"/>
        <v>0</v>
      </c>
      <c r="N78" s="43">
        <f t="shared" si="12"/>
        <v>0</v>
      </c>
      <c r="O78" s="43">
        <f t="shared" si="12"/>
        <v>-2</v>
      </c>
      <c r="P78" s="43">
        <f t="shared" si="12"/>
        <v>-1</v>
      </c>
      <c r="Q78" s="43">
        <f t="shared" si="12"/>
        <v>0</v>
      </c>
      <c r="R78" s="43">
        <f t="shared" si="12"/>
        <v>0</v>
      </c>
      <c r="S78" s="54">
        <f t="shared" si="12"/>
        <v>-15</v>
      </c>
      <c r="T78" s="35" t="s">
        <v>122</v>
      </c>
      <c r="U78" s="34" t="s">
        <v>54</v>
      </c>
    </row>
    <row r="79" spans="8:21" x14ac:dyDescent="0.25">
      <c r="I79" s="53">
        <f>I70/$I$70</f>
        <v>1</v>
      </c>
      <c r="J79" s="43">
        <f t="shared" ref="J79:S79" si="13">J70/$I$70</f>
        <v>0</v>
      </c>
      <c r="K79" s="42">
        <f t="shared" si="13"/>
        <v>0.66666666666666663</v>
      </c>
      <c r="L79" s="43">
        <f t="shared" si="13"/>
        <v>-0.33333333333333331</v>
      </c>
      <c r="M79" s="43">
        <f t="shared" si="13"/>
        <v>0</v>
      </c>
      <c r="N79" s="43">
        <f t="shared" si="13"/>
        <v>0</v>
      </c>
      <c r="O79" s="43">
        <f t="shared" si="13"/>
        <v>-0.66666666666666663</v>
      </c>
      <c r="P79" s="43">
        <f t="shared" si="13"/>
        <v>0.33333333333333331</v>
      </c>
      <c r="Q79" s="43">
        <f t="shared" si="13"/>
        <v>0</v>
      </c>
      <c r="R79" s="43">
        <f t="shared" si="13"/>
        <v>0</v>
      </c>
      <c r="S79" s="54">
        <f t="shared" si="13"/>
        <v>3.6666666666666665</v>
      </c>
      <c r="T79" s="35">
        <f>S79/K79</f>
        <v>5.5</v>
      </c>
      <c r="U79" s="34" t="s">
        <v>154</v>
      </c>
    </row>
    <row r="80" spans="8:21" x14ac:dyDescent="0.25">
      <c r="I80" s="53">
        <f t="shared" ref="I80:S80" si="14">I71-$I71*I$79</f>
        <v>0</v>
      </c>
      <c r="J80" s="43">
        <f t="shared" si="14"/>
        <v>0</v>
      </c>
      <c r="K80" s="42">
        <f t="shared" si="14"/>
        <v>1.6666666666666667</v>
      </c>
      <c r="L80" s="43">
        <f t="shared" si="14"/>
        <v>0.66666666666666663</v>
      </c>
      <c r="M80" s="43">
        <f t="shared" si="14"/>
        <v>-1</v>
      </c>
      <c r="N80" s="43">
        <f t="shared" si="14"/>
        <v>0</v>
      </c>
      <c r="O80" s="43">
        <f t="shared" si="14"/>
        <v>-3.666666666666667</v>
      </c>
      <c r="P80" s="43">
        <f t="shared" si="14"/>
        <v>-0.66666666666666663</v>
      </c>
      <c r="Q80" s="43">
        <f t="shared" si="14"/>
        <v>1</v>
      </c>
      <c r="R80" s="43">
        <f t="shared" si="14"/>
        <v>0</v>
      </c>
      <c r="S80" s="54">
        <f t="shared" si="14"/>
        <v>2.666666666666667</v>
      </c>
      <c r="T80" s="35">
        <f>S80/K80</f>
        <v>1.6</v>
      </c>
    </row>
    <row r="81" spans="8:21" x14ac:dyDescent="0.25">
      <c r="I81" s="45">
        <f t="shared" ref="I81:S81" si="15">I72-$I72*I$79</f>
        <v>0</v>
      </c>
      <c r="J81" s="42">
        <f t="shared" si="15"/>
        <v>0</v>
      </c>
      <c r="K81" s="42">
        <f t="shared" si="15"/>
        <v>0.66666666666666674</v>
      </c>
      <c r="L81" s="42">
        <f t="shared" si="15"/>
        <v>0.66666666666666663</v>
      </c>
      <c r="M81" s="42">
        <f t="shared" si="15"/>
        <v>0</v>
      </c>
      <c r="N81" s="42">
        <f t="shared" si="15"/>
        <v>-1</v>
      </c>
      <c r="O81" s="42">
        <f t="shared" si="15"/>
        <v>0.33333333333333326</v>
      </c>
      <c r="P81" s="42">
        <f t="shared" si="15"/>
        <v>-0.66666666666666663</v>
      </c>
      <c r="Q81" s="42">
        <f t="shared" si="15"/>
        <v>0</v>
      </c>
      <c r="R81" s="42">
        <f t="shared" si="15"/>
        <v>1</v>
      </c>
      <c r="S81" s="46">
        <f t="shared" si="15"/>
        <v>0.66666666666666696</v>
      </c>
      <c r="T81" s="35">
        <f t="shared" ref="T81:T82" si="16">S81/K81</f>
        <v>1.0000000000000004</v>
      </c>
    </row>
    <row r="82" spans="8:21" ht="15.75" thickBot="1" x14ac:dyDescent="0.3">
      <c r="I82" s="55">
        <f t="shared" ref="I82:S82" si="17">I73-$I73*I$79</f>
        <v>0</v>
      </c>
      <c r="J82" s="48">
        <f t="shared" si="17"/>
        <v>1</v>
      </c>
      <c r="K82" s="49">
        <f t="shared" si="17"/>
        <v>0</v>
      </c>
      <c r="L82" s="48">
        <f t="shared" si="17"/>
        <v>0</v>
      </c>
      <c r="M82" s="48">
        <f t="shared" si="17"/>
        <v>0</v>
      </c>
      <c r="N82" s="48">
        <f t="shared" si="17"/>
        <v>0</v>
      </c>
      <c r="O82" s="48">
        <f t="shared" si="17"/>
        <v>1</v>
      </c>
      <c r="P82" s="48">
        <f t="shared" si="17"/>
        <v>0</v>
      </c>
      <c r="Q82" s="48">
        <f t="shared" si="17"/>
        <v>0</v>
      </c>
      <c r="R82" s="48">
        <f t="shared" si="17"/>
        <v>0</v>
      </c>
      <c r="S82" s="56">
        <f t="shared" si="17"/>
        <v>1</v>
      </c>
      <c r="T82" s="35" t="e">
        <f t="shared" si="16"/>
        <v>#DIV/0!</v>
      </c>
    </row>
    <row r="83" spans="8:21" ht="15.75" thickBot="1" x14ac:dyDescent="0.3"/>
    <row r="84" spans="8:21" ht="15.75" thickBot="1" x14ac:dyDescent="0.3">
      <c r="I84" s="77" t="s">
        <v>108</v>
      </c>
      <c r="J84" s="78"/>
      <c r="K84" s="78"/>
      <c r="L84" s="78"/>
      <c r="M84" s="78"/>
      <c r="N84" s="78"/>
      <c r="O84" s="78"/>
      <c r="P84" s="78"/>
      <c r="Q84" s="78"/>
      <c r="R84" s="78"/>
      <c r="S84" s="79"/>
    </row>
    <row r="85" spans="8:21" x14ac:dyDescent="0.25">
      <c r="I85" s="51" t="s">
        <v>4</v>
      </c>
      <c r="J85" s="39" t="s">
        <v>5</v>
      </c>
      <c r="K85" s="39" t="s">
        <v>6</v>
      </c>
      <c r="L85" s="39" t="s">
        <v>7</v>
      </c>
      <c r="M85" s="39" t="s">
        <v>47</v>
      </c>
      <c r="N85" s="38" t="s">
        <v>48</v>
      </c>
      <c r="O85" s="39" t="s">
        <v>49</v>
      </c>
      <c r="P85" s="39" t="s">
        <v>71</v>
      </c>
      <c r="Q85" s="39" t="s">
        <v>103</v>
      </c>
      <c r="R85" s="39" t="s">
        <v>104</v>
      </c>
      <c r="S85" s="52" t="s">
        <v>114</v>
      </c>
      <c r="U85" s="70" t="s">
        <v>156</v>
      </c>
    </row>
    <row r="86" spans="8:21" x14ac:dyDescent="0.25">
      <c r="H86" s="69" t="s">
        <v>115</v>
      </c>
      <c r="I86" s="53">
        <f>I77-$K77*I$90</f>
        <v>0</v>
      </c>
      <c r="J86" s="43">
        <f t="shared" ref="J86:R86" si="18">J77-$K77*J$90</f>
        <v>0</v>
      </c>
      <c r="K86" s="43">
        <f t="shared" si="18"/>
        <v>0</v>
      </c>
      <c r="L86" s="43">
        <f t="shared" si="18"/>
        <v>1.0000000000000004</v>
      </c>
      <c r="M86" s="43">
        <f t="shared" si="18"/>
        <v>1</v>
      </c>
      <c r="N86" s="42">
        <f t="shared" si="18"/>
        <v>-2.5000000000000004</v>
      </c>
      <c r="O86" s="43">
        <f t="shared" si="18"/>
        <v>4.5</v>
      </c>
      <c r="P86" s="43">
        <f t="shared" si="18"/>
        <v>0</v>
      </c>
      <c r="Q86" s="43">
        <f t="shared" si="18"/>
        <v>0</v>
      </c>
      <c r="R86" s="43">
        <f t="shared" si="18"/>
        <v>3.5000000000000004</v>
      </c>
      <c r="S86" s="54">
        <f>S77-$K77*S$90</f>
        <v>-1.0000000000000009</v>
      </c>
      <c r="U86" s="70" t="s">
        <v>155</v>
      </c>
    </row>
    <row r="87" spans="8:21" x14ac:dyDescent="0.25">
      <c r="H87" s="69" t="s">
        <v>8</v>
      </c>
      <c r="I87" s="53">
        <f t="shared" ref="I87:S87" si="19">I78-$K78*I$90</f>
        <v>0</v>
      </c>
      <c r="J87" s="43">
        <f t="shared" si="19"/>
        <v>0</v>
      </c>
      <c r="K87" s="43">
        <f t="shared" si="19"/>
        <v>0</v>
      </c>
      <c r="L87" s="43">
        <f t="shared" si="19"/>
        <v>0</v>
      </c>
      <c r="M87" s="43">
        <f t="shared" si="19"/>
        <v>0</v>
      </c>
      <c r="N87" s="42">
        <f t="shared" si="19"/>
        <v>1.4999999999999998</v>
      </c>
      <c r="O87" s="43">
        <f t="shared" si="19"/>
        <v>-2.5</v>
      </c>
      <c r="P87" s="43">
        <f t="shared" si="19"/>
        <v>0</v>
      </c>
      <c r="Q87" s="43">
        <f t="shared" si="19"/>
        <v>0</v>
      </c>
      <c r="R87" s="43">
        <f t="shared" si="19"/>
        <v>-1.4999999999999998</v>
      </c>
      <c r="S87" s="54">
        <f t="shared" si="19"/>
        <v>-16</v>
      </c>
      <c r="T87" s="35" t="s">
        <v>122</v>
      </c>
      <c r="U87" s="34" t="s">
        <v>157</v>
      </c>
    </row>
    <row r="88" spans="8:21" x14ac:dyDescent="0.25">
      <c r="I88" s="53">
        <f t="shared" ref="I88:S88" si="20">I79-$K79*I$90</f>
        <v>1</v>
      </c>
      <c r="J88" s="43">
        <f t="shared" si="20"/>
        <v>0</v>
      </c>
      <c r="K88" s="43">
        <f t="shared" si="20"/>
        <v>0</v>
      </c>
      <c r="L88" s="43">
        <f t="shared" si="20"/>
        <v>-0.99999999999999978</v>
      </c>
      <c r="M88" s="43">
        <f t="shared" si="20"/>
        <v>0</v>
      </c>
      <c r="N88" s="42">
        <f t="shared" si="20"/>
        <v>0.99999999999999978</v>
      </c>
      <c r="O88" s="43">
        <f t="shared" si="20"/>
        <v>-0.99999999999999978</v>
      </c>
      <c r="P88" s="43">
        <f t="shared" si="20"/>
        <v>0.99999999999999978</v>
      </c>
      <c r="Q88" s="43">
        <f t="shared" si="20"/>
        <v>0</v>
      </c>
      <c r="R88" s="43">
        <f t="shared" si="20"/>
        <v>-0.99999999999999978</v>
      </c>
      <c r="S88" s="54">
        <f t="shared" si="20"/>
        <v>2.9999999999999996</v>
      </c>
      <c r="T88" s="35">
        <f>S88/N88</f>
        <v>3</v>
      </c>
      <c r="U88" s="34" t="s">
        <v>125</v>
      </c>
    </row>
    <row r="89" spans="8:21" x14ac:dyDescent="0.25">
      <c r="I89" s="45">
        <f t="shared" ref="I89:S89" si="21">I80-$K80*I$90</f>
        <v>0</v>
      </c>
      <c r="J89" s="42">
        <f t="shared" si="21"/>
        <v>0</v>
      </c>
      <c r="K89" s="42">
        <f t="shared" si="21"/>
        <v>0</v>
      </c>
      <c r="L89" s="42">
        <f t="shared" si="21"/>
        <v>-0.99999999999999967</v>
      </c>
      <c r="M89" s="42">
        <f t="shared" si="21"/>
        <v>-1</v>
      </c>
      <c r="N89" s="42">
        <f t="shared" si="21"/>
        <v>2.4999999999999996</v>
      </c>
      <c r="O89" s="42">
        <f t="shared" si="21"/>
        <v>-4.5</v>
      </c>
      <c r="P89" s="42">
        <f t="shared" si="21"/>
        <v>0.99999999999999967</v>
      </c>
      <c r="Q89" s="42">
        <f t="shared" si="21"/>
        <v>1</v>
      </c>
      <c r="R89" s="42">
        <f t="shared" si="21"/>
        <v>-2.4999999999999996</v>
      </c>
      <c r="S89" s="46">
        <f t="shared" si="21"/>
        <v>0.99999999999999956</v>
      </c>
      <c r="T89" s="35">
        <f t="shared" ref="T89:T91" si="22">S89/N89</f>
        <v>0.39999999999999991</v>
      </c>
    </row>
    <row r="90" spans="8:21" x14ac:dyDescent="0.25">
      <c r="I90" s="53">
        <f>I81/$K$81</f>
        <v>0</v>
      </c>
      <c r="J90" s="43">
        <f t="shared" ref="J90:S90" si="23">J81/$K$81</f>
        <v>0</v>
      </c>
      <c r="K90" s="43">
        <f t="shared" si="23"/>
        <v>1</v>
      </c>
      <c r="L90" s="43">
        <f t="shared" si="23"/>
        <v>0.99999999999999978</v>
      </c>
      <c r="M90" s="43">
        <f t="shared" si="23"/>
        <v>0</v>
      </c>
      <c r="N90" s="42">
        <f t="shared" si="23"/>
        <v>-1.4999999999999998</v>
      </c>
      <c r="O90" s="43">
        <f t="shared" si="23"/>
        <v>0.49999999999999983</v>
      </c>
      <c r="P90" s="43">
        <f t="shared" si="23"/>
        <v>-0.99999999999999978</v>
      </c>
      <c r="Q90" s="43">
        <f t="shared" si="23"/>
        <v>0</v>
      </c>
      <c r="R90" s="43">
        <f t="shared" si="23"/>
        <v>1.4999999999999998</v>
      </c>
      <c r="S90" s="54">
        <f t="shared" si="23"/>
        <v>1.0000000000000004</v>
      </c>
      <c r="T90" s="35">
        <f t="shared" si="22"/>
        <v>-0.66666666666666707</v>
      </c>
    </row>
    <row r="91" spans="8:21" ht="15.75" thickBot="1" x14ac:dyDescent="0.3">
      <c r="I91" s="55">
        <f t="shared" ref="I91:S91" si="24">I82-$K82*I$90</f>
        <v>0</v>
      </c>
      <c r="J91" s="48">
        <f t="shared" si="24"/>
        <v>1</v>
      </c>
      <c r="K91" s="48">
        <f t="shared" si="24"/>
        <v>0</v>
      </c>
      <c r="L91" s="48">
        <f t="shared" si="24"/>
        <v>0</v>
      </c>
      <c r="M91" s="48">
        <f t="shared" si="24"/>
        <v>0</v>
      </c>
      <c r="N91" s="49">
        <f t="shared" si="24"/>
        <v>0</v>
      </c>
      <c r="O91" s="48">
        <f t="shared" si="24"/>
        <v>1</v>
      </c>
      <c r="P91" s="48">
        <f t="shared" si="24"/>
        <v>0</v>
      </c>
      <c r="Q91" s="48">
        <f t="shared" si="24"/>
        <v>0</v>
      </c>
      <c r="R91" s="48">
        <f t="shared" si="24"/>
        <v>0</v>
      </c>
      <c r="S91" s="56">
        <f t="shared" si="24"/>
        <v>1</v>
      </c>
      <c r="T91" s="35" t="e">
        <f t="shared" si="22"/>
        <v>#DIV/0!</v>
      </c>
    </row>
    <row r="92" spans="8:21" ht="15.75" thickBot="1" x14ac:dyDescent="0.3"/>
    <row r="93" spans="8:21" ht="15.75" thickBot="1" x14ac:dyDescent="0.3">
      <c r="I93" s="77" t="s">
        <v>108</v>
      </c>
      <c r="J93" s="78"/>
      <c r="K93" s="78"/>
      <c r="L93" s="78"/>
      <c r="M93" s="78"/>
      <c r="N93" s="78"/>
      <c r="O93" s="78"/>
      <c r="P93" s="78"/>
      <c r="Q93" s="78"/>
      <c r="R93" s="78"/>
      <c r="S93" s="79"/>
    </row>
    <row r="94" spans="8:21" x14ac:dyDescent="0.25">
      <c r="I94" s="51" t="s">
        <v>4</v>
      </c>
      <c r="J94" s="39" t="s">
        <v>5</v>
      </c>
      <c r="K94" s="39" t="s">
        <v>6</v>
      </c>
      <c r="L94" s="39" t="s">
        <v>7</v>
      </c>
      <c r="M94" s="39" t="s">
        <v>47</v>
      </c>
      <c r="N94" s="39" t="s">
        <v>48</v>
      </c>
      <c r="O94" s="39" t="s">
        <v>49</v>
      </c>
      <c r="P94" s="39" t="s">
        <v>71</v>
      </c>
      <c r="Q94" s="39" t="s">
        <v>103</v>
      </c>
      <c r="R94" s="39" t="s">
        <v>104</v>
      </c>
      <c r="S94" s="52" t="s">
        <v>114</v>
      </c>
      <c r="U94" s="70" t="s">
        <v>159</v>
      </c>
    </row>
    <row r="95" spans="8:21" x14ac:dyDescent="0.25">
      <c r="H95" s="69" t="s">
        <v>115</v>
      </c>
      <c r="I95" s="53">
        <f>I86-$N86*I$98</f>
        <v>0</v>
      </c>
      <c r="J95" s="43">
        <f t="shared" ref="J95:S95" si="25">J86-$N86*J$98</f>
        <v>0</v>
      </c>
      <c r="K95" s="43">
        <f t="shared" si="25"/>
        <v>0</v>
      </c>
      <c r="L95" s="43">
        <f t="shared" si="25"/>
        <v>0</v>
      </c>
      <c r="M95" s="43">
        <f t="shared" si="25"/>
        <v>0</v>
      </c>
      <c r="N95" s="43">
        <f t="shared" si="25"/>
        <v>0</v>
      </c>
      <c r="O95" s="43">
        <f t="shared" si="25"/>
        <v>0</v>
      </c>
      <c r="P95" s="43">
        <f t="shared" si="25"/>
        <v>1</v>
      </c>
      <c r="Q95" s="43">
        <f t="shared" si="25"/>
        <v>1.0000000000000004</v>
      </c>
      <c r="R95" s="43">
        <f t="shared" si="25"/>
        <v>1</v>
      </c>
      <c r="S95" s="54">
        <f t="shared" si="25"/>
        <v>0</v>
      </c>
      <c r="U95" s="70" t="s">
        <v>158</v>
      </c>
    </row>
    <row r="96" spans="8:21" x14ac:dyDescent="0.25">
      <c r="H96" s="69" t="s">
        <v>8</v>
      </c>
      <c r="I96" s="53">
        <f t="shared" ref="I96:S96" si="26">I87-$N87*I$98</f>
        <v>0</v>
      </c>
      <c r="J96" s="43">
        <f t="shared" si="26"/>
        <v>0</v>
      </c>
      <c r="K96" s="43">
        <f t="shared" si="26"/>
        <v>0</v>
      </c>
      <c r="L96" s="43">
        <f t="shared" si="26"/>
        <v>0.59999999999999976</v>
      </c>
      <c r="M96" s="43">
        <f t="shared" si="26"/>
        <v>0.6</v>
      </c>
      <c r="N96" s="43">
        <f t="shared" si="26"/>
        <v>0</v>
      </c>
      <c r="O96" s="43">
        <f t="shared" si="26"/>
        <v>0.20000000000000018</v>
      </c>
      <c r="P96" s="43">
        <f t="shared" si="26"/>
        <v>-0.59999999999999976</v>
      </c>
      <c r="Q96" s="43">
        <f t="shared" si="26"/>
        <v>-0.6</v>
      </c>
      <c r="R96" s="43">
        <f t="shared" si="26"/>
        <v>0</v>
      </c>
      <c r="S96" s="54">
        <f t="shared" si="26"/>
        <v>-16.600000000000001</v>
      </c>
      <c r="U96" s="34" t="s">
        <v>131</v>
      </c>
    </row>
    <row r="97" spans="9:21" x14ac:dyDescent="0.25">
      <c r="I97" s="53">
        <f t="shared" ref="I97:S97" si="27">I88-$N88*I$98</f>
        <v>1</v>
      </c>
      <c r="J97" s="43">
        <f t="shared" si="27"/>
        <v>0</v>
      </c>
      <c r="K97" s="43">
        <f t="shared" si="27"/>
        <v>0</v>
      </c>
      <c r="L97" s="43">
        <f t="shared" si="27"/>
        <v>-0.6</v>
      </c>
      <c r="M97" s="43">
        <f t="shared" si="27"/>
        <v>0.39999999999999997</v>
      </c>
      <c r="N97" s="43">
        <f t="shared" si="27"/>
        <v>0</v>
      </c>
      <c r="O97" s="43">
        <f t="shared" si="27"/>
        <v>0.8</v>
      </c>
      <c r="P97" s="43">
        <f t="shared" si="27"/>
        <v>0.6</v>
      </c>
      <c r="Q97" s="43">
        <f t="shared" si="27"/>
        <v>-0.39999999999999997</v>
      </c>
      <c r="R97" s="43">
        <f t="shared" si="27"/>
        <v>0</v>
      </c>
      <c r="S97" s="54">
        <f t="shared" si="27"/>
        <v>2.5999999999999996</v>
      </c>
      <c r="U97" s="34" t="s">
        <v>132</v>
      </c>
    </row>
    <row r="98" spans="9:21" x14ac:dyDescent="0.25">
      <c r="I98" s="53">
        <f>I89/$N$89</f>
        <v>0</v>
      </c>
      <c r="J98" s="43">
        <f t="shared" ref="J98:S98" si="28">J89/$N$89</f>
        <v>0</v>
      </c>
      <c r="K98" s="43">
        <f t="shared" si="28"/>
        <v>0</v>
      </c>
      <c r="L98" s="43">
        <f t="shared" si="28"/>
        <v>-0.39999999999999991</v>
      </c>
      <c r="M98" s="43">
        <f t="shared" si="28"/>
        <v>-0.40000000000000008</v>
      </c>
      <c r="N98" s="43">
        <f t="shared" si="28"/>
        <v>1</v>
      </c>
      <c r="O98" s="43">
        <f t="shared" si="28"/>
        <v>-1.8000000000000003</v>
      </c>
      <c r="P98" s="43">
        <f t="shared" si="28"/>
        <v>0.39999999999999991</v>
      </c>
      <c r="Q98" s="43">
        <f t="shared" si="28"/>
        <v>0.40000000000000008</v>
      </c>
      <c r="R98" s="43">
        <f t="shared" si="28"/>
        <v>-1</v>
      </c>
      <c r="S98" s="54">
        <f t="shared" si="28"/>
        <v>0.39999999999999991</v>
      </c>
      <c r="U98" s="34" t="s">
        <v>133</v>
      </c>
    </row>
    <row r="99" spans="9:21" x14ac:dyDescent="0.25">
      <c r="I99" s="53">
        <f t="shared" ref="I99:S99" si="29">I90-$N90*I$98</f>
        <v>0</v>
      </c>
      <c r="J99" s="43">
        <f t="shared" si="29"/>
        <v>0</v>
      </c>
      <c r="K99" s="43">
        <f t="shared" si="29"/>
        <v>1</v>
      </c>
      <c r="L99" s="43">
        <f t="shared" si="29"/>
        <v>0.4</v>
      </c>
      <c r="M99" s="43">
        <f t="shared" si="29"/>
        <v>-0.6</v>
      </c>
      <c r="N99" s="43">
        <f t="shared" si="29"/>
        <v>0</v>
      </c>
      <c r="O99" s="43">
        <f t="shared" si="29"/>
        <v>-2.2000000000000002</v>
      </c>
      <c r="P99" s="43">
        <f t="shared" si="29"/>
        <v>-0.4</v>
      </c>
      <c r="Q99" s="43">
        <f t="shared" si="29"/>
        <v>0.6</v>
      </c>
      <c r="R99" s="43">
        <f t="shared" si="29"/>
        <v>0</v>
      </c>
      <c r="S99" s="54">
        <f t="shared" si="29"/>
        <v>1.6</v>
      </c>
    </row>
    <row r="100" spans="9:21" ht="15.75" thickBot="1" x14ac:dyDescent="0.3">
      <c r="I100" s="55">
        <f t="shared" ref="I100:S100" si="30">I91-$N91*I$98</f>
        <v>0</v>
      </c>
      <c r="J100" s="48">
        <f t="shared" si="30"/>
        <v>1</v>
      </c>
      <c r="K100" s="48">
        <f t="shared" si="30"/>
        <v>0</v>
      </c>
      <c r="L100" s="48">
        <f t="shared" si="30"/>
        <v>0</v>
      </c>
      <c r="M100" s="48">
        <f t="shared" si="30"/>
        <v>0</v>
      </c>
      <c r="N100" s="48">
        <f t="shared" si="30"/>
        <v>0</v>
      </c>
      <c r="O100" s="48">
        <f t="shared" si="30"/>
        <v>1</v>
      </c>
      <c r="P100" s="48">
        <f t="shared" si="30"/>
        <v>0</v>
      </c>
      <c r="Q100" s="48">
        <f t="shared" si="30"/>
        <v>0</v>
      </c>
      <c r="R100" s="48">
        <f t="shared" si="30"/>
        <v>0</v>
      </c>
      <c r="S100" s="56">
        <f t="shared" si="30"/>
        <v>1</v>
      </c>
    </row>
    <row r="101" spans="9:21" ht="15.75" thickBot="1" x14ac:dyDescent="0.3"/>
    <row r="102" spans="9:21" ht="15.75" thickBot="1" x14ac:dyDescent="0.3">
      <c r="J102" s="25"/>
      <c r="K102" s="25"/>
      <c r="L102" s="74" t="s">
        <v>135</v>
      </c>
      <c r="M102" s="75"/>
      <c r="N102" s="75"/>
      <c r="O102" s="75"/>
      <c r="P102" s="75"/>
      <c r="Q102" s="75"/>
      <c r="R102" s="75"/>
      <c r="S102" s="76"/>
      <c r="U102" s="71" t="s">
        <v>134</v>
      </c>
    </row>
    <row r="103" spans="9:21" x14ac:dyDescent="0.25">
      <c r="L103" s="51" t="s">
        <v>4</v>
      </c>
      <c r="M103" s="39" t="s">
        <v>5</v>
      </c>
      <c r="N103" s="39" t="s">
        <v>6</v>
      </c>
      <c r="O103" s="39" t="s">
        <v>7</v>
      </c>
      <c r="P103" s="39" t="s">
        <v>47</v>
      </c>
      <c r="Q103" s="39" t="s">
        <v>48</v>
      </c>
      <c r="R103" s="39" t="s">
        <v>49</v>
      </c>
      <c r="S103" s="52" t="s">
        <v>8</v>
      </c>
      <c r="U103" s="34" t="s">
        <v>137</v>
      </c>
    </row>
    <row r="104" spans="9:21" x14ac:dyDescent="0.25">
      <c r="L104" s="53">
        <v>0</v>
      </c>
      <c r="M104" s="43">
        <v>0</v>
      </c>
      <c r="N104" s="43">
        <v>0</v>
      </c>
      <c r="O104" s="43">
        <v>0.59999999999999976</v>
      </c>
      <c r="P104" s="43">
        <v>0.6</v>
      </c>
      <c r="Q104" s="43">
        <v>0</v>
      </c>
      <c r="R104" s="43">
        <v>0.20000000000000018</v>
      </c>
      <c r="S104" s="54">
        <v>-16.600000000000001</v>
      </c>
      <c r="U104" s="34" t="s">
        <v>136</v>
      </c>
    </row>
    <row r="105" spans="9:21" x14ac:dyDescent="0.25">
      <c r="L105" s="53">
        <v>1</v>
      </c>
      <c r="M105" s="43">
        <v>0</v>
      </c>
      <c r="N105" s="43">
        <v>0</v>
      </c>
      <c r="O105" s="43">
        <v>-0.6</v>
      </c>
      <c r="P105" s="43">
        <v>0.39999999999999997</v>
      </c>
      <c r="Q105" s="43">
        <v>0</v>
      </c>
      <c r="R105" s="43">
        <v>0.8</v>
      </c>
      <c r="S105" s="54">
        <v>2.5999999999999996</v>
      </c>
      <c r="U105" s="34" t="s">
        <v>138</v>
      </c>
    </row>
    <row r="106" spans="9:21" x14ac:dyDescent="0.25">
      <c r="L106" s="53">
        <v>0</v>
      </c>
      <c r="M106" s="43">
        <v>0</v>
      </c>
      <c r="N106" s="43">
        <v>0</v>
      </c>
      <c r="O106" s="43">
        <v>-0.39999999999999991</v>
      </c>
      <c r="P106" s="43">
        <v>-0.40000000000000008</v>
      </c>
      <c r="Q106" s="43">
        <v>1</v>
      </c>
      <c r="R106" s="43">
        <v>-1.8000000000000003</v>
      </c>
      <c r="S106" s="54">
        <v>0.39999999999999991</v>
      </c>
      <c r="U106" s="70" t="s">
        <v>159</v>
      </c>
    </row>
    <row r="107" spans="9:21" x14ac:dyDescent="0.25">
      <c r="L107" s="53">
        <v>0</v>
      </c>
      <c r="M107" s="43">
        <v>0</v>
      </c>
      <c r="N107" s="43">
        <v>1</v>
      </c>
      <c r="O107" s="43">
        <v>0.4</v>
      </c>
      <c r="P107" s="43">
        <v>-0.6</v>
      </c>
      <c r="Q107" s="43">
        <v>0</v>
      </c>
      <c r="R107" s="43">
        <v>-2.2000000000000002</v>
      </c>
      <c r="S107" s="54">
        <v>1.6</v>
      </c>
      <c r="U107" s="70" t="s">
        <v>158</v>
      </c>
    </row>
    <row r="108" spans="9:21" ht="15.75" thickBot="1" x14ac:dyDescent="0.3">
      <c r="L108" s="55">
        <v>0</v>
      </c>
      <c r="M108" s="48">
        <v>1</v>
      </c>
      <c r="N108" s="48">
        <v>0</v>
      </c>
      <c r="O108" s="48">
        <v>0</v>
      </c>
      <c r="P108" s="48">
        <v>0</v>
      </c>
      <c r="Q108" s="48">
        <v>0</v>
      </c>
      <c r="R108" s="48">
        <v>1</v>
      </c>
      <c r="S108" s="56">
        <v>1</v>
      </c>
      <c r="U108" s="70" t="s">
        <v>40</v>
      </c>
    </row>
  </sheetData>
  <mergeCells count="15">
    <mergeCell ref="K3:M3"/>
    <mergeCell ref="B4:G4"/>
    <mergeCell ref="B13:G13"/>
    <mergeCell ref="B21:G21"/>
    <mergeCell ref="I21:S21"/>
    <mergeCell ref="I93:S93"/>
    <mergeCell ref="L102:S102"/>
    <mergeCell ref="I13:P13"/>
    <mergeCell ref="I39:S39"/>
    <mergeCell ref="I48:S48"/>
    <mergeCell ref="I57:S57"/>
    <mergeCell ref="I66:S66"/>
    <mergeCell ref="I75:S75"/>
    <mergeCell ref="I84:S84"/>
    <mergeCell ref="I30:S30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FB40E-9AFB-4CB7-9AF8-F22F10DF4A90}">
  <dimension ref="A2:V126"/>
  <sheetViews>
    <sheetView topLeftCell="A46" zoomScale="115" zoomScaleNormal="115" workbookViewId="0">
      <selection activeCell="V64" sqref="V64"/>
    </sheetView>
  </sheetViews>
  <sheetFormatPr defaultRowHeight="15" x14ac:dyDescent="0.25"/>
  <cols>
    <col min="1" max="4" width="6.28515625" style="31" customWidth="1"/>
    <col min="5" max="5" width="9.28515625" style="31" customWidth="1"/>
    <col min="6" max="7" width="6.28515625" style="31" customWidth="1"/>
    <col min="8" max="15" width="9.140625" style="31"/>
    <col min="16" max="17" width="10" style="31" customWidth="1"/>
    <col min="18" max="19" width="9" style="34" customWidth="1"/>
    <col min="20" max="20" width="9" style="31" customWidth="1"/>
    <col min="21" max="21" width="9" style="35" customWidth="1"/>
    <col min="22" max="22" width="38.28515625" style="34" bestFit="1" customWidth="1"/>
    <col min="23" max="16384" width="9.140625" style="31"/>
  </cols>
  <sheetData>
    <row r="2" spans="1:19" ht="15.75" thickBot="1" x14ac:dyDescent="0.3">
      <c r="B2" s="18"/>
      <c r="C2" s="18"/>
      <c r="D2" s="18"/>
      <c r="E2" s="18"/>
      <c r="G2" s="62"/>
      <c r="H2" s="18"/>
    </row>
    <row r="3" spans="1:19" ht="15.75" thickBot="1" x14ac:dyDescent="0.3">
      <c r="B3" s="18"/>
      <c r="C3" s="18"/>
      <c r="D3" s="18"/>
      <c r="E3" s="18"/>
      <c r="G3" s="18"/>
      <c r="H3" s="18"/>
      <c r="K3" s="74" t="s">
        <v>9</v>
      </c>
      <c r="L3" s="75"/>
      <c r="M3" s="76"/>
    </row>
    <row r="4" spans="1:19" ht="15.75" thickBot="1" x14ac:dyDescent="0.3">
      <c r="B4" s="74" t="s">
        <v>15</v>
      </c>
      <c r="C4" s="75"/>
      <c r="D4" s="75"/>
      <c r="E4" s="75"/>
      <c r="F4" s="75"/>
      <c r="G4" s="76"/>
      <c r="H4" s="18"/>
      <c r="K4" s="65" t="s">
        <v>10</v>
      </c>
      <c r="L4" s="11"/>
      <c r="M4" s="17" t="s">
        <v>35</v>
      </c>
    </row>
    <row r="5" spans="1:19" ht="15.75" thickBot="1" x14ac:dyDescent="0.3">
      <c r="B5" s="1" t="s">
        <v>31</v>
      </c>
      <c r="C5" s="3" t="s">
        <v>91</v>
      </c>
      <c r="D5" s="2"/>
      <c r="E5" s="2"/>
      <c r="F5" s="2"/>
      <c r="G5" s="3"/>
      <c r="H5" s="18"/>
      <c r="K5" s="8" t="s">
        <v>36</v>
      </c>
      <c r="L5" s="14" t="s">
        <v>37</v>
      </c>
      <c r="M5" s="8" t="s">
        <v>26</v>
      </c>
    </row>
    <row r="6" spans="1:19" x14ac:dyDescent="0.25">
      <c r="B6" s="10" t="s">
        <v>3</v>
      </c>
      <c r="C6" s="9" t="s">
        <v>32</v>
      </c>
      <c r="D6" s="18"/>
      <c r="E6" s="18"/>
      <c r="F6" s="18"/>
      <c r="G6" s="9"/>
      <c r="H6" s="18"/>
    </row>
    <row r="7" spans="1:19" x14ac:dyDescent="0.25">
      <c r="B7" s="10"/>
      <c r="C7" s="9" t="s">
        <v>33</v>
      </c>
      <c r="D7" s="18"/>
      <c r="E7" s="18"/>
      <c r="F7" s="18"/>
      <c r="G7" s="9"/>
      <c r="H7" s="18"/>
      <c r="J7" s="31" t="s">
        <v>28</v>
      </c>
      <c r="N7" s="31" t="s">
        <v>29</v>
      </c>
    </row>
    <row r="8" spans="1:19" ht="15.75" thickBot="1" x14ac:dyDescent="0.3">
      <c r="B8" s="10"/>
      <c r="C8" s="9" t="s">
        <v>34</v>
      </c>
      <c r="D8" s="18"/>
      <c r="E8" s="18"/>
      <c r="F8" s="18"/>
      <c r="G8" s="9"/>
      <c r="H8" s="18"/>
    </row>
    <row r="9" spans="1:19" ht="15.75" thickBot="1" x14ac:dyDescent="0.3">
      <c r="B9" s="10"/>
      <c r="C9" s="72" t="s">
        <v>29</v>
      </c>
      <c r="D9" s="18"/>
      <c r="E9" s="18"/>
      <c r="F9" s="18"/>
      <c r="G9" s="9"/>
      <c r="H9" s="18"/>
      <c r="I9" s="65" t="s">
        <v>14</v>
      </c>
      <c r="J9" s="66"/>
      <c r="K9" s="17" t="s">
        <v>40</v>
      </c>
      <c r="M9" s="16" t="s">
        <v>15</v>
      </c>
      <c r="N9" s="15"/>
      <c r="O9" s="20" t="s">
        <v>42</v>
      </c>
    </row>
    <row r="10" spans="1:19" ht="15.75" thickBot="1" x14ac:dyDescent="0.3">
      <c r="B10" s="4"/>
      <c r="C10" s="6" t="s">
        <v>43</v>
      </c>
      <c r="D10" s="5"/>
      <c r="E10" s="5"/>
      <c r="F10" s="5"/>
      <c r="G10" s="6"/>
      <c r="H10" s="18"/>
      <c r="I10" s="8" t="s">
        <v>38</v>
      </c>
      <c r="J10" s="8" t="s">
        <v>30</v>
      </c>
      <c r="K10" s="14" t="s">
        <v>39</v>
      </c>
      <c r="M10" s="13" t="s">
        <v>41</v>
      </c>
      <c r="N10" s="13" t="s">
        <v>25</v>
      </c>
      <c r="O10" s="13" t="s">
        <v>18</v>
      </c>
    </row>
    <row r="11" spans="1:19" ht="15.75" thickBot="1" x14ac:dyDescent="0.3">
      <c r="G11" s="18"/>
      <c r="H11" s="18"/>
      <c r="M11" s="28" t="s">
        <v>27</v>
      </c>
      <c r="N11" s="29"/>
      <c r="O11" s="30"/>
    </row>
    <row r="12" spans="1:19" ht="15.75" thickBot="1" x14ac:dyDescent="0.3"/>
    <row r="13" spans="1:19" ht="15.75" thickBot="1" x14ac:dyDescent="0.3">
      <c r="B13" s="74" t="s">
        <v>161</v>
      </c>
      <c r="C13" s="75"/>
      <c r="D13" s="75"/>
      <c r="E13" s="75"/>
      <c r="F13" s="75"/>
      <c r="G13" s="76"/>
      <c r="H13" s="25"/>
      <c r="I13" s="74" t="s">
        <v>52</v>
      </c>
      <c r="J13" s="75"/>
      <c r="K13" s="75"/>
      <c r="L13" s="75"/>
      <c r="M13" s="75"/>
      <c r="N13" s="75"/>
      <c r="O13" s="75"/>
      <c r="P13" s="76"/>
      <c r="Q13" s="67"/>
    </row>
    <row r="14" spans="1:19" x14ac:dyDescent="0.25">
      <c r="B14" s="1" t="s">
        <v>0</v>
      </c>
      <c r="C14" s="3" t="s">
        <v>92</v>
      </c>
      <c r="D14" s="2"/>
      <c r="E14" s="2"/>
      <c r="F14" s="2"/>
      <c r="G14" s="3"/>
      <c r="H14" s="18"/>
      <c r="I14" s="51" t="s">
        <v>4</v>
      </c>
      <c r="J14" s="39" t="s">
        <v>5</v>
      </c>
      <c r="K14" s="39" t="s">
        <v>6</v>
      </c>
      <c r="L14" s="39" t="s">
        <v>7</v>
      </c>
      <c r="M14" s="39" t="s">
        <v>47</v>
      </c>
      <c r="N14" s="39" t="s">
        <v>48</v>
      </c>
      <c r="O14" s="39" t="s">
        <v>49</v>
      </c>
      <c r="P14" s="52" t="s">
        <v>8</v>
      </c>
      <c r="Q14" s="43"/>
      <c r="R14" s="34" t="s">
        <v>96</v>
      </c>
    </row>
    <row r="15" spans="1:19" x14ac:dyDescent="0.25">
      <c r="B15" s="10" t="s">
        <v>3</v>
      </c>
      <c r="C15" s="9" t="s">
        <v>93</v>
      </c>
      <c r="D15" s="18"/>
      <c r="E15" s="18"/>
      <c r="F15" s="18"/>
      <c r="G15" s="9"/>
      <c r="H15" s="18"/>
      <c r="I15" s="53">
        <v>3</v>
      </c>
      <c r="J15" s="43">
        <v>4</v>
      </c>
      <c r="K15" s="43">
        <v>3</v>
      </c>
      <c r="L15" s="43">
        <v>0</v>
      </c>
      <c r="M15" s="43">
        <v>0</v>
      </c>
      <c r="N15" s="43">
        <v>0</v>
      </c>
      <c r="O15" s="41">
        <v>0</v>
      </c>
      <c r="P15" s="54">
        <v>0</v>
      </c>
      <c r="Q15" s="43"/>
      <c r="R15" s="59" t="s">
        <v>97</v>
      </c>
      <c r="S15" s="59"/>
    </row>
    <row r="16" spans="1:19" x14ac:dyDescent="0.25">
      <c r="A16" s="18"/>
      <c r="B16" s="10"/>
      <c r="C16" s="9" t="s">
        <v>94</v>
      </c>
      <c r="D16" s="18"/>
      <c r="E16" s="18"/>
      <c r="F16" s="18"/>
      <c r="G16" s="9"/>
      <c r="H16" s="18"/>
      <c r="I16" s="53">
        <v>3</v>
      </c>
      <c r="J16" s="43">
        <v>2</v>
      </c>
      <c r="K16" s="43">
        <v>2</v>
      </c>
      <c r="L16" s="43">
        <v>-1</v>
      </c>
      <c r="M16" s="43">
        <v>0</v>
      </c>
      <c r="N16" s="43">
        <v>0</v>
      </c>
      <c r="O16" s="41">
        <v>0</v>
      </c>
      <c r="P16" s="54">
        <v>13</v>
      </c>
      <c r="Q16" s="43"/>
      <c r="R16" s="31" t="s">
        <v>98</v>
      </c>
      <c r="S16" s="31"/>
    </row>
    <row r="17" spans="2:22" x14ac:dyDescent="0.25">
      <c r="B17" s="10"/>
      <c r="C17" s="9" t="s">
        <v>95</v>
      </c>
      <c r="D17" s="18"/>
      <c r="E17" s="18"/>
      <c r="F17" s="18"/>
      <c r="G17" s="9"/>
      <c r="H17" s="18"/>
      <c r="I17" s="53">
        <v>2</v>
      </c>
      <c r="J17" s="43">
        <v>5</v>
      </c>
      <c r="K17" s="43">
        <v>3</v>
      </c>
      <c r="L17" s="43">
        <v>0</v>
      </c>
      <c r="M17" s="43">
        <v>-1</v>
      </c>
      <c r="N17" s="43">
        <v>0</v>
      </c>
      <c r="O17" s="41">
        <v>0</v>
      </c>
      <c r="P17" s="54">
        <v>15</v>
      </c>
      <c r="Q17" s="43"/>
      <c r="R17" s="59" t="s">
        <v>164</v>
      </c>
      <c r="S17" s="59"/>
    </row>
    <row r="18" spans="2:22" x14ac:dyDescent="0.25">
      <c r="B18" s="10"/>
      <c r="C18" s="72" t="s">
        <v>160</v>
      </c>
      <c r="D18" s="18"/>
      <c r="E18" s="18"/>
      <c r="F18" s="18"/>
      <c r="G18" s="9"/>
      <c r="H18" s="18"/>
      <c r="I18" s="40">
        <v>2</v>
      </c>
      <c r="J18" s="41">
        <v>1</v>
      </c>
      <c r="K18" s="41">
        <v>2</v>
      </c>
      <c r="L18" s="41">
        <v>0</v>
      </c>
      <c r="M18" s="41">
        <v>0</v>
      </c>
      <c r="N18" s="41">
        <v>-1</v>
      </c>
      <c r="O18" s="41">
        <v>0</v>
      </c>
      <c r="P18" s="44">
        <v>9</v>
      </c>
      <c r="Q18" s="41"/>
      <c r="R18" s="31"/>
      <c r="S18" s="31"/>
    </row>
    <row r="19" spans="2:22" ht="15.75" thickBot="1" x14ac:dyDescent="0.3">
      <c r="B19" s="4"/>
      <c r="C19" s="6" t="s">
        <v>43</v>
      </c>
      <c r="D19" s="5"/>
      <c r="E19" s="5"/>
      <c r="F19" s="5"/>
      <c r="G19" s="6"/>
      <c r="H19" s="18"/>
      <c r="I19" s="55">
        <v>0</v>
      </c>
      <c r="J19" s="48">
        <v>1</v>
      </c>
      <c r="K19" s="48">
        <v>0</v>
      </c>
      <c r="L19" s="48">
        <v>0</v>
      </c>
      <c r="M19" s="48">
        <v>0</v>
      </c>
      <c r="N19" s="48">
        <v>0</v>
      </c>
      <c r="O19" s="48">
        <v>-1</v>
      </c>
      <c r="P19" s="56">
        <v>2</v>
      </c>
      <c r="Q19" s="43"/>
      <c r="R19" s="31"/>
      <c r="S19" s="31"/>
    </row>
    <row r="20" spans="2:22" ht="15.75" thickBot="1" x14ac:dyDescent="0.3"/>
    <row r="21" spans="2:22" ht="15.75" thickBot="1" x14ac:dyDescent="0.3">
      <c r="B21" s="74" t="s">
        <v>162</v>
      </c>
      <c r="C21" s="75"/>
      <c r="D21" s="75"/>
      <c r="E21" s="75"/>
      <c r="F21" s="75"/>
      <c r="G21" s="76"/>
      <c r="I21" s="74" t="s">
        <v>108</v>
      </c>
      <c r="J21" s="75"/>
      <c r="K21" s="75"/>
      <c r="L21" s="75"/>
      <c r="M21" s="75"/>
      <c r="N21" s="75"/>
      <c r="O21" s="75"/>
      <c r="P21" s="75"/>
      <c r="Q21" s="75"/>
      <c r="R21" s="75"/>
      <c r="S21" s="75"/>
      <c r="T21" s="76"/>
    </row>
    <row r="22" spans="2:22" x14ac:dyDescent="0.25">
      <c r="B22" s="1" t="s">
        <v>0</v>
      </c>
      <c r="C22" s="3" t="s">
        <v>92</v>
      </c>
      <c r="D22" s="2"/>
      <c r="E22" s="2"/>
      <c r="F22" s="2"/>
      <c r="G22" s="3"/>
      <c r="I22" s="51" t="s">
        <v>4</v>
      </c>
      <c r="J22" s="39" t="s">
        <v>5</v>
      </c>
      <c r="K22" s="39" t="s">
        <v>6</v>
      </c>
      <c r="L22" s="39" t="s">
        <v>7</v>
      </c>
      <c r="M22" s="39" t="s">
        <v>47</v>
      </c>
      <c r="N22" s="39" t="s">
        <v>48</v>
      </c>
      <c r="O22" s="39" t="s">
        <v>49</v>
      </c>
      <c r="P22" s="39" t="s">
        <v>71</v>
      </c>
      <c r="Q22" s="39" t="s">
        <v>103</v>
      </c>
      <c r="R22" s="39" t="s">
        <v>104</v>
      </c>
      <c r="S22" s="39" t="s">
        <v>166</v>
      </c>
      <c r="T22" s="52" t="s">
        <v>8</v>
      </c>
      <c r="V22" s="70" t="s">
        <v>147</v>
      </c>
    </row>
    <row r="23" spans="2:22" x14ac:dyDescent="0.25">
      <c r="B23" s="10" t="s">
        <v>3</v>
      </c>
      <c r="C23" s="9" t="s">
        <v>144</v>
      </c>
      <c r="D23" s="18"/>
      <c r="E23" s="18"/>
      <c r="F23" s="18"/>
      <c r="G23" s="9"/>
      <c r="I23" s="53">
        <v>3</v>
      </c>
      <c r="J23" s="43">
        <v>4</v>
      </c>
      <c r="K23" s="43">
        <v>3</v>
      </c>
      <c r="L23" s="43">
        <v>0</v>
      </c>
      <c r="M23" s="43">
        <v>0</v>
      </c>
      <c r="N23" s="43">
        <v>0</v>
      </c>
      <c r="O23" s="43">
        <v>0</v>
      </c>
      <c r="P23" s="41">
        <v>0</v>
      </c>
      <c r="Q23" s="43">
        <v>0</v>
      </c>
      <c r="R23" s="43">
        <v>0</v>
      </c>
      <c r="S23" s="43">
        <v>0</v>
      </c>
      <c r="T23" s="54">
        <v>0</v>
      </c>
      <c r="V23" s="70" t="s">
        <v>107</v>
      </c>
    </row>
    <row r="24" spans="2:22" x14ac:dyDescent="0.25">
      <c r="B24" s="10"/>
      <c r="C24" s="9" t="s">
        <v>145</v>
      </c>
      <c r="D24" s="18"/>
      <c r="E24" s="18"/>
      <c r="F24" s="18"/>
      <c r="G24" s="9"/>
      <c r="I24" s="53">
        <v>3</v>
      </c>
      <c r="J24" s="43">
        <v>2</v>
      </c>
      <c r="K24" s="43">
        <v>2</v>
      </c>
      <c r="L24" s="43">
        <v>-1</v>
      </c>
      <c r="M24" s="43">
        <v>0</v>
      </c>
      <c r="N24" s="43">
        <v>0</v>
      </c>
      <c r="O24" s="43">
        <v>0</v>
      </c>
      <c r="P24" s="41">
        <v>1</v>
      </c>
      <c r="Q24" s="43">
        <v>0</v>
      </c>
      <c r="R24" s="43">
        <v>0</v>
      </c>
      <c r="S24" s="43">
        <v>0</v>
      </c>
      <c r="T24" s="54">
        <v>13</v>
      </c>
      <c r="V24" s="34" t="s">
        <v>126</v>
      </c>
    </row>
    <row r="25" spans="2:22" x14ac:dyDescent="0.25">
      <c r="B25" s="10"/>
      <c r="C25" s="9" t="s">
        <v>146</v>
      </c>
      <c r="D25" s="18"/>
      <c r="E25" s="18"/>
      <c r="F25" s="18"/>
      <c r="G25" s="9"/>
      <c r="I25" s="53">
        <v>2</v>
      </c>
      <c r="J25" s="43">
        <v>5</v>
      </c>
      <c r="K25" s="43">
        <v>3</v>
      </c>
      <c r="L25" s="43">
        <v>0</v>
      </c>
      <c r="M25" s="43">
        <v>-1</v>
      </c>
      <c r="N25" s="43">
        <v>0</v>
      </c>
      <c r="O25" s="43">
        <v>0</v>
      </c>
      <c r="P25" s="41">
        <v>0</v>
      </c>
      <c r="Q25" s="43">
        <v>1</v>
      </c>
      <c r="R25" s="43">
        <v>0</v>
      </c>
      <c r="S25" s="43">
        <v>0</v>
      </c>
      <c r="T25" s="54">
        <v>15</v>
      </c>
    </row>
    <row r="26" spans="2:22" x14ac:dyDescent="0.25">
      <c r="B26" s="10"/>
      <c r="C26" s="72" t="s">
        <v>165</v>
      </c>
      <c r="D26" s="18"/>
      <c r="E26" s="18"/>
      <c r="F26" s="18"/>
      <c r="G26" s="9"/>
      <c r="I26" s="40">
        <v>2</v>
      </c>
      <c r="J26" s="41">
        <v>1</v>
      </c>
      <c r="K26" s="41">
        <v>2</v>
      </c>
      <c r="L26" s="41">
        <v>0</v>
      </c>
      <c r="M26" s="41">
        <v>0</v>
      </c>
      <c r="N26" s="41">
        <v>-1</v>
      </c>
      <c r="O26" s="41">
        <v>0</v>
      </c>
      <c r="P26" s="41">
        <v>0</v>
      </c>
      <c r="Q26" s="41">
        <v>0</v>
      </c>
      <c r="R26" s="41">
        <v>1</v>
      </c>
      <c r="S26" s="41">
        <v>0</v>
      </c>
      <c r="T26" s="44">
        <v>9</v>
      </c>
    </row>
    <row r="27" spans="2:22" ht="15.75" thickBot="1" x14ac:dyDescent="0.3">
      <c r="B27" s="4"/>
      <c r="C27" s="6" t="s">
        <v>43</v>
      </c>
      <c r="D27" s="5"/>
      <c r="E27" s="5"/>
      <c r="F27" s="5"/>
      <c r="G27" s="6"/>
      <c r="I27" s="55">
        <v>0</v>
      </c>
      <c r="J27" s="48">
        <v>1</v>
      </c>
      <c r="K27" s="48">
        <v>0</v>
      </c>
      <c r="L27" s="48">
        <v>0</v>
      </c>
      <c r="M27" s="48">
        <v>0</v>
      </c>
      <c r="N27" s="48">
        <v>0</v>
      </c>
      <c r="O27" s="48">
        <v>-1</v>
      </c>
      <c r="P27" s="73">
        <v>0</v>
      </c>
      <c r="Q27" s="48">
        <v>0</v>
      </c>
      <c r="R27" s="48">
        <v>0</v>
      </c>
      <c r="S27" s="48">
        <v>1</v>
      </c>
      <c r="T27" s="56">
        <v>2</v>
      </c>
    </row>
    <row r="28" spans="2:22" ht="15.75" thickBot="1" x14ac:dyDescent="0.3"/>
    <row r="29" spans="2:22" ht="15.75" thickBot="1" x14ac:dyDescent="0.3">
      <c r="B29" s="1" t="s">
        <v>111</v>
      </c>
      <c r="C29" s="2"/>
      <c r="D29" s="2"/>
      <c r="E29" s="2"/>
      <c r="F29" s="2"/>
      <c r="G29" s="3"/>
      <c r="V29" s="59"/>
    </row>
    <row r="30" spans="2:22" ht="15.75" thickBot="1" x14ac:dyDescent="0.3">
      <c r="B30" s="4" t="s">
        <v>109</v>
      </c>
      <c r="C30" s="68" t="s">
        <v>167</v>
      </c>
      <c r="D30" s="5"/>
      <c r="E30" s="5"/>
      <c r="F30" s="5"/>
      <c r="G30" s="6"/>
      <c r="I30" s="74" t="s">
        <v>108</v>
      </c>
      <c r="J30" s="75"/>
      <c r="K30" s="75"/>
      <c r="L30" s="75"/>
      <c r="M30" s="75"/>
      <c r="N30" s="75"/>
      <c r="O30" s="75"/>
      <c r="P30" s="75"/>
      <c r="Q30" s="75"/>
      <c r="R30" s="75"/>
      <c r="S30" s="75"/>
      <c r="T30" s="76"/>
    </row>
    <row r="31" spans="2:22" ht="15.75" thickBot="1" x14ac:dyDescent="0.3">
      <c r="I31" s="7" t="s">
        <v>4</v>
      </c>
      <c r="J31" s="37" t="s">
        <v>5</v>
      </c>
      <c r="K31" s="37" t="s">
        <v>6</v>
      </c>
      <c r="L31" s="39" t="s">
        <v>7</v>
      </c>
      <c r="M31" s="39" t="s">
        <v>47</v>
      </c>
      <c r="N31" s="39" t="s">
        <v>48</v>
      </c>
      <c r="O31" s="39" t="s">
        <v>49</v>
      </c>
      <c r="P31" s="39" t="s">
        <v>71</v>
      </c>
      <c r="Q31" s="39" t="s">
        <v>103</v>
      </c>
      <c r="R31" s="37" t="s">
        <v>104</v>
      </c>
      <c r="S31" s="37" t="s">
        <v>166</v>
      </c>
      <c r="T31" s="11" t="s">
        <v>8</v>
      </c>
      <c r="V31" s="59" t="s">
        <v>116</v>
      </c>
    </row>
    <row r="32" spans="2:22" x14ac:dyDescent="0.25">
      <c r="B32" s="1" t="s">
        <v>112</v>
      </c>
      <c r="C32" s="2"/>
      <c r="D32" s="2"/>
      <c r="E32" s="2"/>
      <c r="F32" s="2"/>
      <c r="G32" s="3"/>
      <c r="I32" s="40">
        <v>0</v>
      </c>
      <c r="J32" s="41">
        <v>0</v>
      </c>
      <c r="K32" s="41">
        <v>0</v>
      </c>
      <c r="L32" s="41">
        <v>0</v>
      </c>
      <c r="M32" s="41">
        <v>0</v>
      </c>
      <c r="N32" s="41">
        <v>0</v>
      </c>
      <c r="O32" s="41">
        <v>0</v>
      </c>
      <c r="P32" s="41">
        <v>1</v>
      </c>
      <c r="Q32" s="41">
        <v>1</v>
      </c>
      <c r="R32" s="41">
        <v>1</v>
      </c>
      <c r="S32" s="41">
        <v>1</v>
      </c>
      <c r="T32" s="44">
        <v>0</v>
      </c>
      <c r="V32" s="34" t="s">
        <v>117</v>
      </c>
    </row>
    <row r="33" spans="2:22" ht="15.75" thickBot="1" x14ac:dyDescent="0.3">
      <c r="B33" s="4" t="s">
        <v>83</v>
      </c>
      <c r="C33" s="5" t="s">
        <v>168</v>
      </c>
      <c r="D33" s="5"/>
      <c r="E33" s="5"/>
      <c r="F33" s="5"/>
      <c r="G33" s="6"/>
      <c r="H33" s="69" t="s">
        <v>115</v>
      </c>
      <c r="I33" s="53">
        <v>3</v>
      </c>
      <c r="J33" s="43">
        <v>4</v>
      </c>
      <c r="K33" s="43">
        <v>3</v>
      </c>
      <c r="L33" s="43">
        <v>0</v>
      </c>
      <c r="M33" s="43">
        <v>0</v>
      </c>
      <c r="N33" s="43">
        <v>0</v>
      </c>
      <c r="O33" s="43">
        <v>0</v>
      </c>
      <c r="P33" s="43">
        <v>0</v>
      </c>
      <c r="Q33" s="43">
        <v>0</v>
      </c>
      <c r="R33" s="43">
        <v>0</v>
      </c>
      <c r="S33" s="43">
        <v>0</v>
      </c>
      <c r="T33" s="54">
        <v>0</v>
      </c>
    </row>
    <row r="34" spans="2:22" x14ac:dyDescent="0.25">
      <c r="H34" s="69" t="s">
        <v>8</v>
      </c>
      <c r="I34" s="53">
        <v>3</v>
      </c>
      <c r="J34" s="43">
        <v>2</v>
      </c>
      <c r="K34" s="43">
        <v>2</v>
      </c>
      <c r="L34" s="43">
        <v>-1</v>
      </c>
      <c r="M34" s="43">
        <v>0</v>
      </c>
      <c r="N34" s="43">
        <v>0</v>
      </c>
      <c r="O34" s="43">
        <v>0</v>
      </c>
      <c r="P34" s="43">
        <v>1</v>
      </c>
      <c r="Q34" s="43">
        <v>0</v>
      </c>
      <c r="R34" s="43">
        <v>0</v>
      </c>
      <c r="S34" s="43">
        <v>0</v>
      </c>
      <c r="T34" s="54">
        <v>13</v>
      </c>
    </row>
    <row r="35" spans="2:22" x14ac:dyDescent="0.25">
      <c r="I35" s="53">
        <v>2</v>
      </c>
      <c r="J35" s="43">
        <v>5</v>
      </c>
      <c r="K35" s="43">
        <v>3</v>
      </c>
      <c r="L35" s="43">
        <v>0</v>
      </c>
      <c r="M35" s="43">
        <v>-1</v>
      </c>
      <c r="N35" s="43">
        <v>0</v>
      </c>
      <c r="O35" s="43">
        <v>0</v>
      </c>
      <c r="P35" s="43">
        <v>0</v>
      </c>
      <c r="Q35" s="43">
        <v>1</v>
      </c>
      <c r="R35" s="43">
        <v>0</v>
      </c>
      <c r="S35" s="43">
        <v>0</v>
      </c>
      <c r="T35" s="54">
        <v>15</v>
      </c>
    </row>
    <row r="36" spans="2:22" x14ac:dyDescent="0.25">
      <c r="I36" s="40">
        <v>2</v>
      </c>
      <c r="J36" s="41">
        <v>1</v>
      </c>
      <c r="K36" s="41">
        <v>2</v>
      </c>
      <c r="L36" s="41">
        <v>0</v>
      </c>
      <c r="M36" s="41">
        <v>0</v>
      </c>
      <c r="N36" s="41">
        <v>-1</v>
      </c>
      <c r="O36" s="41">
        <v>0</v>
      </c>
      <c r="P36" s="41">
        <v>0</v>
      </c>
      <c r="Q36" s="41">
        <v>0</v>
      </c>
      <c r="R36" s="41">
        <v>1</v>
      </c>
      <c r="S36" s="41">
        <v>0</v>
      </c>
      <c r="T36" s="44">
        <v>9</v>
      </c>
    </row>
    <row r="37" spans="2:22" ht="15.75" thickBot="1" x14ac:dyDescent="0.3">
      <c r="I37" s="55">
        <v>0</v>
      </c>
      <c r="J37" s="48">
        <v>1</v>
      </c>
      <c r="K37" s="48">
        <v>0</v>
      </c>
      <c r="L37" s="48">
        <v>0</v>
      </c>
      <c r="M37" s="48">
        <v>0</v>
      </c>
      <c r="N37" s="48">
        <v>0</v>
      </c>
      <c r="O37" s="48">
        <v>1</v>
      </c>
      <c r="P37" s="48">
        <v>0</v>
      </c>
      <c r="Q37" s="48">
        <v>0</v>
      </c>
      <c r="R37" s="48">
        <v>0</v>
      </c>
      <c r="S37" s="48">
        <v>1</v>
      </c>
      <c r="T37" s="56">
        <v>1</v>
      </c>
    </row>
    <row r="38" spans="2:22" ht="15.75" thickBot="1" x14ac:dyDescent="0.3"/>
    <row r="39" spans="2:22" ht="15.75" thickBot="1" x14ac:dyDescent="0.3">
      <c r="I39" s="77" t="s">
        <v>108</v>
      </c>
      <c r="J39" s="78"/>
      <c r="K39" s="78"/>
      <c r="L39" s="78"/>
      <c r="M39" s="78"/>
      <c r="N39" s="78"/>
      <c r="O39" s="78"/>
      <c r="P39" s="78"/>
      <c r="Q39" s="78"/>
      <c r="R39" s="78"/>
      <c r="S39" s="78"/>
      <c r="T39" s="79"/>
    </row>
    <row r="40" spans="2:22" x14ac:dyDescent="0.25">
      <c r="I40" s="7" t="s">
        <v>4</v>
      </c>
      <c r="J40" s="37" t="s">
        <v>5</v>
      </c>
      <c r="K40" s="37" t="s">
        <v>6</v>
      </c>
      <c r="L40" s="39" t="s">
        <v>7</v>
      </c>
      <c r="M40" s="39" t="s">
        <v>47</v>
      </c>
      <c r="N40" s="39" t="s">
        <v>48</v>
      </c>
      <c r="O40" s="39" t="s">
        <v>49</v>
      </c>
      <c r="P40" s="39" t="s">
        <v>71</v>
      </c>
      <c r="Q40" s="39" t="s">
        <v>103</v>
      </c>
      <c r="R40" s="37" t="s">
        <v>104</v>
      </c>
      <c r="S40" s="37" t="s">
        <v>166</v>
      </c>
      <c r="T40" s="11" t="s">
        <v>8</v>
      </c>
    </row>
    <row r="41" spans="2:22" x14ac:dyDescent="0.25">
      <c r="I41" s="40">
        <f>I32-I43</f>
        <v>-3</v>
      </c>
      <c r="J41" s="41">
        <f t="shared" ref="J41:T41" si="0">J32-J43</f>
        <v>-2</v>
      </c>
      <c r="K41" s="41">
        <f t="shared" si="0"/>
        <v>-2</v>
      </c>
      <c r="L41" s="41">
        <f t="shared" si="0"/>
        <v>1</v>
      </c>
      <c r="M41" s="41">
        <f t="shared" si="0"/>
        <v>0</v>
      </c>
      <c r="N41" s="41">
        <f t="shared" si="0"/>
        <v>0</v>
      </c>
      <c r="O41" s="41">
        <f t="shared" si="0"/>
        <v>0</v>
      </c>
      <c r="P41" s="41">
        <f t="shared" si="0"/>
        <v>0</v>
      </c>
      <c r="Q41" s="41">
        <f t="shared" si="0"/>
        <v>1</v>
      </c>
      <c r="R41" s="41">
        <f t="shared" si="0"/>
        <v>1</v>
      </c>
      <c r="S41" s="41">
        <f t="shared" si="0"/>
        <v>1</v>
      </c>
      <c r="T41" s="44">
        <f t="shared" si="0"/>
        <v>-13</v>
      </c>
      <c r="V41" s="34" t="s">
        <v>118</v>
      </c>
    </row>
    <row r="42" spans="2:22" x14ac:dyDescent="0.25">
      <c r="I42" s="53">
        <v>3</v>
      </c>
      <c r="J42" s="43">
        <v>4</v>
      </c>
      <c r="K42" s="43">
        <v>3</v>
      </c>
      <c r="L42" s="43">
        <v>0</v>
      </c>
      <c r="M42" s="43">
        <v>0</v>
      </c>
      <c r="N42" s="43">
        <v>0</v>
      </c>
      <c r="O42" s="43">
        <v>0</v>
      </c>
      <c r="P42" s="43">
        <v>0</v>
      </c>
      <c r="Q42" s="43">
        <v>0</v>
      </c>
      <c r="R42" s="43">
        <v>0</v>
      </c>
      <c r="S42" s="43">
        <v>0</v>
      </c>
      <c r="T42" s="54">
        <v>0</v>
      </c>
    </row>
    <row r="43" spans="2:22" x14ac:dyDescent="0.25">
      <c r="I43" s="53">
        <v>3</v>
      </c>
      <c r="J43" s="43">
        <v>2</v>
      </c>
      <c r="K43" s="43">
        <v>2</v>
      </c>
      <c r="L43" s="43">
        <v>-1</v>
      </c>
      <c r="M43" s="43">
        <v>0</v>
      </c>
      <c r="N43" s="43">
        <v>0</v>
      </c>
      <c r="O43" s="43">
        <v>0</v>
      </c>
      <c r="P43" s="43">
        <v>1</v>
      </c>
      <c r="Q43" s="43">
        <v>0</v>
      </c>
      <c r="R43" s="43">
        <v>0</v>
      </c>
      <c r="S43" s="43">
        <v>0</v>
      </c>
      <c r="T43" s="54">
        <v>13</v>
      </c>
    </row>
    <row r="44" spans="2:22" x14ac:dyDescent="0.25">
      <c r="I44" s="53">
        <v>2</v>
      </c>
      <c r="J44" s="43">
        <v>5</v>
      </c>
      <c r="K44" s="43">
        <v>3</v>
      </c>
      <c r="L44" s="43">
        <v>0</v>
      </c>
      <c r="M44" s="43">
        <v>-1</v>
      </c>
      <c r="N44" s="43">
        <v>0</v>
      </c>
      <c r="O44" s="43">
        <v>0</v>
      </c>
      <c r="P44" s="43">
        <v>0</v>
      </c>
      <c r="Q44" s="43">
        <v>1</v>
      </c>
      <c r="R44" s="43">
        <v>0</v>
      </c>
      <c r="S44" s="43">
        <v>0</v>
      </c>
      <c r="T44" s="54">
        <v>15</v>
      </c>
    </row>
    <row r="45" spans="2:22" x14ac:dyDescent="0.25">
      <c r="I45" s="40">
        <v>2</v>
      </c>
      <c r="J45" s="41">
        <v>1</v>
      </c>
      <c r="K45" s="41">
        <v>2</v>
      </c>
      <c r="L45" s="41">
        <v>0</v>
      </c>
      <c r="M45" s="41">
        <v>0</v>
      </c>
      <c r="N45" s="41">
        <v>-1</v>
      </c>
      <c r="O45" s="41">
        <v>0</v>
      </c>
      <c r="P45" s="41">
        <v>0</v>
      </c>
      <c r="Q45" s="41">
        <v>0</v>
      </c>
      <c r="R45" s="41">
        <v>1</v>
      </c>
      <c r="S45" s="41">
        <v>0</v>
      </c>
      <c r="T45" s="44">
        <v>9</v>
      </c>
    </row>
    <row r="46" spans="2:22" ht="15.75" thickBot="1" x14ac:dyDescent="0.3">
      <c r="I46" s="55">
        <v>0</v>
      </c>
      <c r="J46" s="48">
        <v>1</v>
      </c>
      <c r="K46" s="48">
        <v>0</v>
      </c>
      <c r="L46" s="48">
        <v>0</v>
      </c>
      <c r="M46" s="48">
        <v>0</v>
      </c>
      <c r="N46" s="48">
        <v>0</v>
      </c>
      <c r="O46" s="48">
        <v>1</v>
      </c>
      <c r="P46" s="48">
        <v>0</v>
      </c>
      <c r="Q46" s="48">
        <v>0</v>
      </c>
      <c r="R46" s="48">
        <v>0</v>
      </c>
      <c r="S46" s="48">
        <v>1</v>
      </c>
      <c r="T46" s="56">
        <v>1</v>
      </c>
    </row>
    <row r="47" spans="2:22" ht="15.75" thickBot="1" x14ac:dyDescent="0.3"/>
    <row r="48" spans="2:22" ht="15.75" thickBot="1" x14ac:dyDescent="0.3">
      <c r="I48" s="77" t="s">
        <v>108</v>
      </c>
      <c r="J48" s="78"/>
      <c r="K48" s="78"/>
      <c r="L48" s="78"/>
      <c r="M48" s="78"/>
      <c r="N48" s="78"/>
      <c r="O48" s="78"/>
      <c r="P48" s="78"/>
      <c r="Q48" s="78"/>
      <c r="R48" s="78"/>
      <c r="S48" s="78"/>
      <c r="T48" s="79"/>
    </row>
    <row r="49" spans="8:22" x14ac:dyDescent="0.25">
      <c r="H49" s="69"/>
      <c r="I49" s="7" t="s">
        <v>4</v>
      </c>
      <c r="J49" s="37" t="s">
        <v>5</v>
      </c>
      <c r="K49" s="37" t="s">
        <v>6</v>
      </c>
      <c r="L49" s="39" t="s">
        <v>7</v>
      </c>
      <c r="M49" s="39" t="s">
        <v>47</v>
      </c>
      <c r="N49" s="39" t="s">
        <v>48</v>
      </c>
      <c r="O49" s="39" t="s">
        <v>49</v>
      </c>
      <c r="P49" s="39" t="s">
        <v>71</v>
      </c>
      <c r="Q49" s="39" t="s">
        <v>103</v>
      </c>
      <c r="R49" s="37" t="s">
        <v>104</v>
      </c>
      <c r="S49" s="37" t="s">
        <v>166</v>
      </c>
      <c r="T49" s="11" t="s">
        <v>8</v>
      </c>
    </row>
    <row r="50" spans="8:22" x14ac:dyDescent="0.25">
      <c r="H50" s="69" t="s">
        <v>115</v>
      </c>
      <c r="I50" s="40">
        <f>I41-I53</f>
        <v>-5</v>
      </c>
      <c r="J50" s="41">
        <f t="shared" ref="J50:T50" si="1">J41-J53</f>
        <v>-7</v>
      </c>
      <c r="K50" s="41">
        <f t="shared" si="1"/>
        <v>-5</v>
      </c>
      <c r="L50" s="41">
        <f t="shared" si="1"/>
        <v>1</v>
      </c>
      <c r="M50" s="41">
        <f t="shared" si="1"/>
        <v>1</v>
      </c>
      <c r="N50" s="41">
        <f t="shared" si="1"/>
        <v>0</v>
      </c>
      <c r="O50" s="41">
        <f t="shared" si="1"/>
        <v>0</v>
      </c>
      <c r="P50" s="41">
        <f t="shared" si="1"/>
        <v>0</v>
      </c>
      <c r="Q50" s="41">
        <f t="shared" si="1"/>
        <v>0</v>
      </c>
      <c r="R50" s="41">
        <f t="shared" si="1"/>
        <v>1</v>
      </c>
      <c r="S50" s="41">
        <f t="shared" si="1"/>
        <v>1</v>
      </c>
      <c r="T50" s="44">
        <f t="shared" si="1"/>
        <v>-28</v>
      </c>
      <c r="V50" s="34" t="s">
        <v>119</v>
      </c>
    </row>
    <row r="51" spans="8:22" x14ac:dyDescent="0.25">
      <c r="H51" s="69" t="s">
        <v>8</v>
      </c>
      <c r="I51" s="53">
        <v>3</v>
      </c>
      <c r="J51" s="43">
        <v>4</v>
      </c>
      <c r="K51" s="43">
        <v>3</v>
      </c>
      <c r="L51" s="43">
        <v>0</v>
      </c>
      <c r="M51" s="43">
        <v>0</v>
      </c>
      <c r="N51" s="43">
        <v>0</v>
      </c>
      <c r="O51" s="43">
        <v>0</v>
      </c>
      <c r="P51" s="43">
        <v>0</v>
      </c>
      <c r="Q51" s="43">
        <v>0</v>
      </c>
      <c r="R51" s="43">
        <v>0</v>
      </c>
      <c r="S51" s="43">
        <v>0</v>
      </c>
      <c r="T51" s="54">
        <v>0</v>
      </c>
    </row>
    <row r="52" spans="8:22" x14ac:dyDescent="0.25">
      <c r="I52" s="53">
        <v>3</v>
      </c>
      <c r="J52" s="43">
        <v>2</v>
      </c>
      <c r="K52" s="43">
        <v>2</v>
      </c>
      <c r="L52" s="43">
        <v>-1</v>
      </c>
      <c r="M52" s="43">
        <v>0</v>
      </c>
      <c r="N52" s="43">
        <v>0</v>
      </c>
      <c r="O52" s="43">
        <v>0</v>
      </c>
      <c r="P52" s="43">
        <v>1</v>
      </c>
      <c r="Q52" s="43">
        <v>0</v>
      </c>
      <c r="R52" s="43">
        <v>0</v>
      </c>
      <c r="S52" s="43">
        <v>0</v>
      </c>
      <c r="T52" s="54">
        <v>13</v>
      </c>
    </row>
    <row r="53" spans="8:22" x14ac:dyDescent="0.25">
      <c r="I53" s="53">
        <v>2</v>
      </c>
      <c r="J53" s="43">
        <v>5</v>
      </c>
      <c r="K53" s="43">
        <v>3</v>
      </c>
      <c r="L53" s="43">
        <v>0</v>
      </c>
      <c r="M53" s="43">
        <v>-1</v>
      </c>
      <c r="N53" s="43">
        <v>0</v>
      </c>
      <c r="O53" s="43">
        <v>0</v>
      </c>
      <c r="P53" s="43">
        <v>0</v>
      </c>
      <c r="Q53" s="43">
        <v>1</v>
      </c>
      <c r="R53" s="43">
        <v>0</v>
      </c>
      <c r="S53" s="43">
        <v>0</v>
      </c>
      <c r="T53" s="54">
        <v>15</v>
      </c>
    </row>
    <row r="54" spans="8:22" x14ac:dyDescent="0.25">
      <c r="I54" s="40">
        <v>2</v>
      </c>
      <c r="J54" s="41">
        <v>1</v>
      </c>
      <c r="K54" s="41">
        <v>2</v>
      </c>
      <c r="L54" s="41">
        <v>0</v>
      </c>
      <c r="M54" s="41">
        <v>0</v>
      </c>
      <c r="N54" s="41">
        <v>-1</v>
      </c>
      <c r="O54" s="41">
        <v>0</v>
      </c>
      <c r="P54" s="41">
        <v>0</v>
      </c>
      <c r="Q54" s="41">
        <v>0</v>
      </c>
      <c r="R54" s="41">
        <v>1</v>
      </c>
      <c r="S54" s="41">
        <v>0</v>
      </c>
      <c r="T54" s="44">
        <v>9</v>
      </c>
    </row>
    <row r="55" spans="8:22" ht="15.75" thickBot="1" x14ac:dyDescent="0.3">
      <c r="I55" s="55">
        <v>0</v>
      </c>
      <c r="J55" s="48">
        <v>1</v>
      </c>
      <c r="K55" s="48">
        <v>0</v>
      </c>
      <c r="L55" s="48">
        <v>0</v>
      </c>
      <c r="M55" s="48">
        <v>0</v>
      </c>
      <c r="N55" s="48">
        <v>0</v>
      </c>
      <c r="O55" s="48">
        <v>1</v>
      </c>
      <c r="P55" s="48">
        <v>0</v>
      </c>
      <c r="Q55" s="48">
        <v>0</v>
      </c>
      <c r="R55" s="48">
        <v>0</v>
      </c>
      <c r="S55" s="48">
        <v>1</v>
      </c>
      <c r="T55" s="56">
        <v>1</v>
      </c>
    </row>
    <row r="56" spans="8:22" ht="15.75" thickBot="1" x14ac:dyDescent="0.3"/>
    <row r="57" spans="8:22" ht="15.75" thickBot="1" x14ac:dyDescent="0.3">
      <c r="I57" s="77" t="s">
        <v>108</v>
      </c>
      <c r="J57" s="78"/>
      <c r="K57" s="78"/>
      <c r="L57" s="78"/>
      <c r="M57" s="78"/>
      <c r="N57" s="78"/>
      <c r="O57" s="78"/>
      <c r="P57" s="78"/>
      <c r="Q57" s="78"/>
      <c r="R57" s="78"/>
      <c r="S57" s="78"/>
      <c r="T57" s="79"/>
    </row>
    <row r="58" spans="8:22" x14ac:dyDescent="0.25">
      <c r="I58" s="51" t="s">
        <v>4</v>
      </c>
      <c r="J58" s="39" t="s">
        <v>5</v>
      </c>
      <c r="K58" s="39" t="s">
        <v>6</v>
      </c>
      <c r="L58" s="39" t="s">
        <v>7</v>
      </c>
      <c r="M58" s="39" t="s">
        <v>47</v>
      </c>
      <c r="N58" s="39" t="s">
        <v>48</v>
      </c>
      <c r="O58" s="39" t="s">
        <v>49</v>
      </c>
      <c r="P58" s="39" t="s">
        <v>71</v>
      </c>
      <c r="Q58" s="39" t="s">
        <v>103</v>
      </c>
      <c r="R58" s="39" t="s">
        <v>104</v>
      </c>
      <c r="S58" s="39" t="s">
        <v>166</v>
      </c>
      <c r="T58" s="52" t="s">
        <v>8</v>
      </c>
    </row>
    <row r="59" spans="8:22" x14ac:dyDescent="0.25">
      <c r="H59" s="69" t="s">
        <v>115</v>
      </c>
      <c r="I59" s="53">
        <f>I50-I54</f>
        <v>-7</v>
      </c>
      <c r="J59" s="43">
        <f t="shared" ref="J59:T59" si="2">J50-J54</f>
        <v>-8</v>
      </c>
      <c r="K59" s="43">
        <f t="shared" si="2"/>
        <v>-7</v>
      </c>
      <c r="L59" s="43">
        <f t="shared" si="2"/>
        <v>1</v>
      </c>
      <c r="M59" s="43">
        <f t="shared" si="2"/>
        <v>1</v>
      </c>
      <c r="N59" s="43">
        <f t="shared" si="2"/>
        <v>1</v>
      </c>
      <c r="O59" s="43">
        <f t="shared" si="2"/>
        <v>0</v>
      </c>
      <c r="P59" s="43">
        <f t="shared" si="2"/>
        <v>0</v>
      </c>
      <c r="Q59" s="43">
        <f t="shared" si="2"/>
        <v>0</v>
      </c>
      <c r="R59" s="43">
        <f t="shared" si="2"/>
        <v>0</v>
      </c>
      <c r="S59" s="43">
        <f t="shared" si="2"/>
        <v>1</v>
      </c>
      <c r="T59" s="54">
        <f t="shared" si="2"/>
        <v>-37</v>
      </c>
      <c r="V59" s="34" t="s">
        <v>169</v>
      </c>
    </row>
    <row r="60" spans="8:22" x14ac:dyDescent="0.25">
      <c r="H60" s="69" t="s">
        <v>8</v>
      </c>
      <c r="I60" s="53">
        <v>3</v>
      </c>
      <c r="J60" s="43">
        <v>4</v>
      </c>
      <c r="K60" s="43">
        <v>3</v>
      </c>
      <c r="L60" s="43">
        <v>0</v>
      </c>
      <c r="M60" s="43">
        <v>0</v>
      </c>
      <c r="N60" s="43">
        <v>0</v>
      </c>
      <c r="O60" s="43">
        <v>0</v>
      </c>
      <c r="P60" s="43">
        <v>0</v>
      </c>
      <c r="Q60" s="43">
        <v>0</v>
      </c>
      <c r="R60" s="43">
        <v>0</v>
      </c>
      <c r="S60" s="43">
        <v>0</v>
      </c>
      <c r="T60" s="54">
        <v>0</v>
      </c>
    </row>
    <row r="61" spans="8:22" x14ac:dyDescent="0.25">
      <c r="I61" s="53">
        <v>3</v>
      </c>
      <c r="J61" s="43">
        <v>2</v>
      </c>
      <c r="K61" s="43">
        <v>2</v>
      </c>
      <c r="L61" s="43">
        <v>-1</v>
      </c>
      <c r="M61" s="43">
        <v>0</v>
      </c>
      <c r="N61" s="43">
        <v>0</v>
      </c>
      <c r="O61" s="43">
        <v>0</v>
      </c>
      <c r="P61" s="43">
        <v>1</v>
      </c>
      <c r="Q61" s="43">
        <v>0</v>
      </c>
      <c r="R61" s="43">
        <v>0</v>
      </c>
      <c r="S61" s="43">
        <v>0</v>
      </c>
      <c r="T61" s="54">
        <v>13</v>
      </c>
    </row>
    <row r="62" spans="8:22" x14ac:dyDescent="0.25">
      <c r="I62" s="53">
        <v>2</v>
      </c>
      <c r="J62" s="43">
        <v>5</v>
      </c>
      <c r="K62" s="43">
        <v>3</v>
      </c>
      <c r="L62" s="43">
        <v>0</v>
      </c>
      <c r="M62" s="43">
        <v>-1</v>
      </c>
      <c r="N62" s="43">
        <v>0</v>
      </c>
      <c r="O62" s="43">
        <v>0</v>
      </c>
      <c r="P62" s="43">
        <v>0</v>
      </c>
      <c r="Q62" s="43">
        <v>1</v>
      </c>
      <c r="R62" s="43">
        <v>0</v>
      </c>
      <c r="S62" s="43">
        <v>0</v>
      </c>
      <c r="T62" s="54">
        <v>15</v>
      </c>
    </row>
    <row r="63" spans="8:22" x14ac:dyDescent="0.25">
      <c r="I63" s="53">
        <v>2</v>
      </c>
      <c r="J63" s="43">
        <v>1</v>
      </c>
      <c r="K63" s="43">
        <v>2</v>
      </c>
      <c r="L63" s="43">
        <v>0</v>
      </c>
      <c r="M63" s="43">
        <v>0</v>
      </c>
      <c r="N63" s="43">
        <v>-1</v>
      </c>
      <c r="O63" s="43">
        <v>0</v>
      </c>
      <c r="P63" s="43">
        <v>0</v>
      </c>
      <c r="Q63" s="43">
        <v>0</v>
      </c>
      <c r="R63" s="43">
        <v>1</v>
      </c>
      <c r="S63" s="43">
        <v>0</v>
      </c>
      <c r="T63" s="54">
        <v>9</v>
      </c>
    </row>
    <row r="64" spans="8:22" ht="15.75" thickBot="1" x14ac:dyDescent="0.3">
      <c r="I64" s="55">
        <v>0</v>
      </c>
      <c r="J64" s="48">
        <v>1</v>
      </c>
      <c r="K64" s="48">
        <v>0</v>
      </c>
      <c r="L64" s="48">
        <v>0</v>
      </c>
      <c r="M64" s="48">
        <v>0</v>
      </c>
      <c r="N64" s="48">
        <v>0</v>
      </c>
      <c r="O64" s="48">
        <v>1</v>
      </c>
      <c r="P64" s="48">
        <v>0</v>
      </c>
      <c r="Q64" s="48">
        <v>0</v>
      </c>
      <c r="R64" s="48">
        <v>0</v>
      </c>
      <c r="S64" s="48">
        <v>1</v>
      </c>
      <c r="T64" s="56">
        <v>1</v>
      </c>
    </row>
    <row r="65" spans="8:22" ht="15.75" thickBot="1" x14ac:dyDescent="0.3"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</row>
    <row r="66" spans="8:22" ht="15.75" thickBot="1" x14ac:dyDescent="0.3">
      <c r="I66" s="77" t="s">
        <v>108</v>
      </c>
      <c r="J66" s="78"/>
      <c r="K66" s="78"/>
      <c r="L66" s="78"/>
      <c r="M66" s="78"/>
      <c r="N66" s="78"/>
      <c r="O66" s="78"/>
      <c r="P66" s="78"/>
      <c r="Q66" s="78"/>
      <c r="R66" s="78"/>
      <c r="S66" s="78"/>
      <c r="T66" s="79"/>
    </row>
    <row r="67" spans="8:22" x14ac:dyDescent="0.25">
      <c r="I67" s="51" t="s">
        <v>4</v>
      </c>
      <c r="J67" s="39" t="s">
        <v>5</v>
      </c>
      <c r="K67" s="39" t="s">
        <v>6</v>
      </c>
      <c r="L67" s="39" t="s">
        <v>7</v>
      </c>
      <c r="M67" s="39" t="s">
        <v>47</v>
      </c>
      <c r="N67" s="39" t="s">
        <v>48</v>
      </c>
      <c r="O67" s="39" t="s">
        <v>49</v>
      </c>
      <c r="P67" s="39" t="s">
        <v>71</v>
      </c>
      <c r="Q67" s="39" t="s">
        <v>103</v>
      </c>
      <c r="R67" s="39" t="s">
        <v>104</v>
      </c>
      <c r="S67" s="39" t="s">
        <v>166</v>
      </c>
      <c r="T67" s="52" t="s">
        <v>8</v>
      </c>
    </row>
    <row r="68" spans="8:22" x14ac:dyDescent="0.25">
      <c r="H68" s="69" t="s">
        <v>115</v>
      </c>
      <c r="I68" s="53">
        <f>I59-I73</f>
        <v>-7</v>
      </c>
      <c r="J68" s="43">
        <f t="shared" ref="J68:T68" si="3">J59-J73</f>
        <v>-9</v>
      </c>
      <c r="K68" s="43">
        <f t="shared" si="3"/>
        <v>-7</v>
      </c>
      <c r="L68" s="43">
        <f t="shared" si="3"/>
        <v>1</v>
      </c>
      <c r="M68" s="43">
        <f t="shared" si="3"/>
        <v>1</v>
      </c>
      <c r="N68" s="43">
        <f t="shared" si="3"/>
        <v>1</v>
      </c>
      <c r="O68" s="43">
        <f t="shared" si="3"/>
        <v>-1</v>
      </c>
      <c r="P68" s="43">
        <f t="shared" si="3"/>
        <v>0</v>
      </c>
      <c r="Q68" s="43">
        <f t="shared" si="3"/>
        <v>0</v>
      </c>
      <c r="R68" s="43">
        <f t="shared" si="3"/>
        <v>0</v>
      </c>
      <c r="S68" s="43">
        <f t="shared" si="3"/>
        <v>0</v>
      </c>
      <c r="T68" s="54">
        <f t="shared" si="3"/>
        <v>-38</v>
      </c>
    </row>
    <row r="69" spans="8:22" x14ac:dyDescent="0.25">
      <c r="H69" s="69" t="s">
        <v>8</v>
      </c>
      <c r="I69" s="53">
        <v>3</v>
      </c>
      <c r="J69" s="43">
        <v>4</v>
      </c>
      <c r="K69" s="43">
        <v>3</v>
      </c>
      <c r="L69" s="43">
        <v>0</v>
      </c>
      <c r="M69" s="43">
        <v>0</v>
      </c>
      <c r="N69" s="43">
        <v>0</v>
      </c>
      <c r="O69" s="43">
        <v>0</v>
      </c>
      <c r="P69" s="43">
        <v>0</v>
      </c>
      <c r="Q69" s="43">
        <v>0</v>
      </c>
      <c r="R69" s="43">
        <v>0</v>
      </c>
      <c r="S69" s="43">
        <v>0</v>
      </c>
      <c r="T69" s="54">
        <v>0</v>
      </c>
    </row>
    <row r="70" spans="8:22" x14ac:dyDescent="0.25">
      <c r="I70" s="53">
        <v>3</v>
      </c>
      <c r="J70" s="43">
        <v>2</v>
      </c>
      <c r="K70" s="43">
        <v>2</v>
      </c>
      <c r="L70" s="43">
        <v>-1</v>
      </c>
      <c r="M70" s="43">
        <v>0</v>
      </c>
      <c r="N70" s="43">
        <v>0</v>
      </c>
      <c r="O70" s="43">
        <v>0</v>
      </c>
      <c r="P70" s="43">
        <v>1</v>
      </c>
      <c r="Q70" s="43">
        <v>0</v>
      </c>
      <c r="R70" s="43">
        <v>0</v>
      </c>
      <c r="S70" s="43">
        <v>0</v>
      </c>
      <c r="T70" s="54">
        <v>13</v>
      </c>
    </row>
    <row r="71" spans="8:22" x14ac:dyDescent="0.25">
      <c r="I71" s="53">
        <v>2</v>
      </c>
      <c r="J71" s="43">
        <v>5</v>
      </c>
      <c r="K71" s="43">
        <v>3</v>
      </c>
      <c r="L71" s="43">
        <v>0</v>
      </c>
      <c r="M71" s="43">
        <v>-1</v>
      </c>
      <c r="N71" s="43">
        <v>0</v>
      </c>
      <c r="O71" s="43">
        <v>0</v>
      </c>
      <c r="P71" s="43">
        <v>0</v>
      </c>
      <c r="Q71" s="43">
        <v>1</v>
      </c>
      <c r="R71" s="43">
        <v>0</v>
      </c>
      <c r="S71" s="43">
        <v>0</v>
      </c>
      <c r="T71" s="54">
        <v>15</v>
      </c>
    </row>
    <row r="72" spans="8:22" x14ac:dyDescent="0.25">
      <c r="I72" s="53">
        <v>2</v>
      </c>
      <c r="J72" s="43">
        <v>1</v>
      </c>
      <c r="K72" s="43">
        <v>2</v>
      </c>
      <c r="L72" s="43">
        <v>0</v>
      </c>
      <c r="M72" s="43">
        <v>0</v>
      </c>
      <c r="N72" s="43">
        <v>-1</v>
      </c>
      <c r="O72" s="43">
        <v>0</v>
      </c>
      <c r="P72" s="43">
        <v>0</v>
      </c>
      <c r="Q72" s="43">
        <v>0</v>
      </c>
      <c r="R72" s="43">
        <v>1</v>
      </c>
      <c r="S72" s="43">
        <v>0</v>
      </c>
      <c r="T72" s="54">
        <v>9</v>
      </c>
      <c r="V72" s="34" t="s">
        <v>170</v>
      </c>
    </row>
    <row r="73" spans="8:22" ht="15.75" thickBot="1" x14ac:dyDescent="0.3">
      <c r="I73" s="55">
        <v>0</v>
      </c>
      <c r="J73" s="48">
        <v>1</v>
      </c>
      <c r="K73" s="48">
        <v>0</v>
      </c>
      <c r="L73" s="48">
        <v>0</v>
      </c>
      <c r="M73" s="48">
        <v>0</v>
      </c>
      <c r="N73" s="48">
        <v>0</v>
      </c>
      <c r="O73" s="48">
        <v>1</v>
      </c>
      <c r="P73" s="48">
        <v>0</v>
      </c>
      <c r="Q73" s="48">
        <v>0</v>
      </c>
      <c r="R73" s="48">
        <v>0</v>
      </c>
      <c r="S73" s="48">
        <v>1</v>
      </c>
      <c r="T73" s="56">
        <v>1</v>
      </c>
    </row>
    <row r="74" spans="8:22" ht="15.75" thickBot="1" x14ac:dyDescent="0.3"/>
    <row r="75" spans="8:22" ht="15.75" thickBot="1" x14ac:dyDescent="0.3">
      <c r="I75" s="77" t="s">
        <v>108</v>
      </c>
      <c r="J75" s="78"/>
      <c r="K75" s="78"/>
      <c r="L75" s="78"/>
      <c r="M75" s="78"/>
      <c r="N75" s="78"/>
      <c r="O75" s="78"/>
      <c r="P75" s="78"/>
      <c r="Q75" s="78"/>
      <c r="R75" s="78"/>
      <c r="S75" s="78"/>
      <c r="T75" s="79"/>
    </row>
    <row r="76" spans="8:22" x14ac:dyDescent="0.25">
      <c r="I76" s="64" t="s">
        <v>4</v>
      </c>
      <c r="J76" s="39" t="s">
        <v>5</v>
      </c>
      <c r="K76" s="39" t="s">
        <v>6</v>
      </c>
      <c r="L76" s="39" t="s">
        <v>7</v>
      </c>
      <c r="M76" s="39" t="s">
        <v>47</v>
      </c>
      <c r="N76" s="39" t="s">
        <v>48</v>
      </c>
      <c r="O76" s="39" t="s">
        <v>49</v>
      </c>
      <c r="P76" s="39" t="s">
        <v>71</v>
      </c>
      <c r="Q76" s="39" t="s">
        <v>103</v>
      </c>
      <c r="R76" s="39" t="s">
        <v>104</v>
      </c>
      <c r="S76" s="39"/>
      <c r="T76" s="52" t="s">
        <v>8</v>
      </c>
      <c r="V76" s="70" t="s">
        <v>147</v>
      </c>
    </row>
    <row r="77" spans="8:22" x14ac:dyDescent="0.25">
      <c r="H77" s="69" t="s">
        <v>115</v>
      </c>
      <c r="I77" s="45">
        <f t="shared" ref="I77:R77" si="4">I59-$J59*I$82</f>
        <v>-7</v>
      </c>
      <c r="J77" s="43">
        <f t="shared" si="4"/>
        <v>0</v>
      </c>
      <c r="K77" s="43">
        <f t="shared" si="4"/>
        <v>-7</v>
      </c>
      <c r="L77" s="43">
        <f t="shared" si="4"/>
        <v>1</v>
      </c>
      <c r="M77" s="43">
        <f t="shared" si="4"/>
        <v>1</v>
      </c>
      <c r="N77" s="43">
        <f t="shared" si="4"/>
        <v>1</v>
      </c>
      <c r="O77" s="43">
        <f t="shared" si="4"/>
        <v>8</v>
      </c>
      <c r="P77" s="43">
        <f t="shared" si="4"/>
        <v>0</v>
      </c>
      <c r="Q77" s="43">
        <f t="shared" si="4"/>
        <v>0</v>
      </c>
      <c r="R77" s="43">
        <f t="shared" si="4"/>
        <v>0</v>
      </c>
      <c r="S77" s="43"/>
      <c r="T77" s="54">
        <f>T59-$J59*T$82</f>
        <v>-29</v>
      </c>
      <c r="V77" s="70" t="s">
        <v>107</v>
      </c>
    </row>
    <row r="78" spans="8:22" x14ac:dyDescent="0.25">
      <c r="H78" s="69" t="s">
        <v>8</v>
      </c>
      <c r="I78" s="45">
        <f t="shared" ref="I78:R78" si="5">I60-$J60*I$82</f>
        <v>3</v>
      </c>
      <c r="J78" s="43">
        <f t="shared" si="5"/>
        <v>0</v>
      </c>
      <c r="K78" s="43">
        <f t="shared" si="5"/>
        <v>3</v>
      </c>
      <c r="L78" s="43">
        <f t="shared" si="5"/>
        <v>0</v>
      </c>
      <c r="M78" s="43">
        <f t="shared" si="5"/>
        <v>0</v>
      </c>
      <c r="N78" s="43">
        <f t="shared" si="5"/>
        <v>0</v>
      </c>
      <c r="O78" s="43">
        <f t="shared" si="5"/>
        <v>-4</v>
      </c>
      <c r="P78" s="43">
        <f t="shared" si="5"/>
        <v>0</v>
      </c>
      <c r="Q78" s="43">
        <f t="shared" si="5"/>
        <v>0</v>
      </c>
      <c r="R78" s="43">
        <f t="shared" si="5"/>
        <v>0</v>
      </c>
      <c r="S78" s="43"/>
      <c r="T78" s="54">
        <f>T60-$J60*T$82</f>
        <v>-4</v>
      </c>
      <c r="U78" s="35" t="s">
        <v>122</v>
      </c>
      <c r="V78" s="34" t="s">
        <v>120</v>
      </c>
    </row>
    <row r="79" spans="8:22" x14ac:dyDescent="0.25">
      <c r="I79" s="45">
        <f t="shared" ref="I79:R79" si="6">I61-$J61*I$82</f>
        <v>3</v>
      </c>
      <c r="J79" s="42">
        <f t="shared" si="6"/>
        <v>0</v>
      </c>
      <c r="K79" s="42">
        <f t="shared" si="6"/>
        <v>2</v>
      </c>
      <c r="L79" s="42">
        <f t="shared" si="6"/>
        <v>-1</v>
      </c>
      <c r="M79" s="42">
        <f t="shared" si="6"/>
        <v>0</v>
      </c>
      <c r="N79" s="42">
        <f t="shared" si="6"/>
        <v>0</v>
      </c>
      <c r="O79" s="42">
        <f t="shared" si="6"/>
        <v>-2</v>
      </c>
      <c r="P79" s="42">
        <f t="shared" si="6"/>
        <v>1</v>
      </c>
      <c r="Q79" s="42">
        <f t="shared" si="6"/>
        <v>0</v>
      </c>
      <c r="R79" s="42">
        <f t="shared" si="6"/>
        <v>0</v>
      </c>
      <c r="S79" s="42"/>
      <c r="T79" s="46">
        <f>T61-$J61*T$82</f>
        <v>11</v>
      </c>
      <c r="U79" s="35">
        <f>T61/J61</f>
        <v>6.5</v>
      </c>
      <c r="V79" s="34" t="s">
        <v>121</v>
      </c>
    </row>
    <row r="80" spans="8:22" x14ac:dyDescent="0.25">
      <c r="I80" s="45">
        <f t="shared" ref="I80:R80" si="7">I62-$J62*I$82</f>
        <v>2</v>
      </c>
      <c r="J80" s="43">
        <f t="shared" si="7"/>
        <v>0</v>
      </c>
      <c r="K80" s="43">
        <f t="shared" si="7"/>
        <v>3</v>
      </c>
      <c r="L80" s="43">
        <f t="shared" si="7"/>
        <v>0</v>
      </c>
      <c r="M80" s="43">
        <f t="shared" si="7"/>
        <v>-1</v>
      </c>
      <c r="N80" s="43">
        <f t="shared" si="7"/>
        <v>0</v>
      </c>
      <c r="O80" s="43">
        <f t="shared" si="7"/>
        <v>-5</v>
      </c>
      <c r="P80" s="43">
        <f t="shared" si="7"/>
        <v>0</v>
      </c>
      <c r="Q80" s="43">
        <f t="shared" si="7"/>
        <v>1</v>
      </c>
      <c r="R80" s="43">
        <f t="shared" si="7"/>
        <v>0</v>
      </c>
      <c r="S80" s="43"/>
      <c r="T80" s="54">
        <f>T62-$J62*T$82</f>
        <v>10</v>
      </c>
      <c r="U80" s="35">
        <f>T62/J62</f>
        <v>3</v>
      </c>
      <c r="V80" s="34" t="s">
        <v>62</v>
      </c>
    </row>
    <row r="81" spans="8:22" x14ac:dyDescent="0.25">
      <c r="I81" s="45">
        <f t="shared" ref="I81:R81" si="8">I63-$J63*I$82</f>
        <v>2</v>
      </c>
      <c r="J81" s="43">
        <f t="shared" si="8"/>
        <v>0</v>
      </c>
      <c r="K81" s="43">
        <f t="shared" si="8"/>
        <v>2</v>
      </c>
      <c r="L81" s="43">
        <f t="shared" si="8"/>
        <v>0</v>
      </c>
      <c r="M81" s="43">
        <f t="shared" si="8"/>
        <v>0</v>
      </c>
      <c r="N81" s="43">
        <f t="shared" si="8"/>
        <v>-1</v>
      </c>
      <c r="O81" s="43">
        <f t="shared" si="8"/>
        <v>-1</v>
      </c>
      <c r="P81" s="43">
        <f t="shared" si="8"/>
        <v>0</v>
      </c>
      <c r="Q81" s="43">
        <f t="shared" si="8"/>
        <v>0</v>
      </c>
      <c r="R81" s="43">
        <f t="shared" si="8"/>
        <v>1</v>
      </c>
      <c r="S81" s="43"/>
      <c r="T81" s="54">
        <f>T63-$J63*T$82</f>
        <v>8</v>
      </c>
      <c r="U81" s="35">
        <f>T63/J63</f>
        <v>9</v>
      </c>
      <c r="V81" s="34" t="s">
        <v>124</v>
      </c>
    </row>
    <row r="82" spans="8:22" ht="15.75" thickBot="1" x14ac:dyDescent="0.3">
      <c r="I82" s="60">
        <f>I64/$J$64</f>
        <v>0</v>
      </c>
      <c r="J82" s="48">
        <f t="shared" ref="J82:T82" si="9">J64/$J$64</f>
        <v>1</v>
      </c>
      <c r="K82" s="48">
        <f t="shared" si="9"/>
        <v>0</v>
      </c>
      <c r="L82" s="48">
        <f t="shared" si="9"/>
        <v>0</v>
      </c>
      <c r="M82" s="48">
        <f t="shared" si="9"/>
        <v>0</v>
      </c>
      <c r="N82" s="48">
        <f t="shared" si="9"/>
        <v>0</v>
      </c>
      <c r="O82" s="48">
        <f t="shared" si="9"/>
        <v>1</v>
      </c>
      <c r="P82" s="48">
        <f t="shared" si="9"/>
        <v>0</v>
      </c>
      <c r="Q82" s="48">
        <f t="shared" si="9"/>
        <v>0</v>
      </c>
      <c r="R82" s="48">
        <f t="shared" si="9"/>
        <v>0</v>
      </c>
      <c r="S82" s="48"/>
      <c r="T82" s="56">
        <f t="shared" si="9"/>
        <v>1</v>
      </c>
      <c r="U82" s="35">
        <f>T64/J64</f>
        <v>1</v>
      </c>
    </row>
    <row r="83" spans="8:22" ht="15.75" thickBot="1" x14ac:dyDescent="0.3"/>
    <row r="84" spans="8:22" ht="15.75" thickBot="1" x14ac:dyDescent="0.3">
      <c r="I84" s="77" t="s">
        <v>108</v>
      </c>
      <c r="J84" s="78"/>
      <c r="K84" s="78"/>
      <c r="L84" s="78"/>
      <c r="M84" s="78"/>
      <c r="N84" s="78"/>
      <c r="O84" s="78"/>
      <c r="P84" s="78"/>
      <c r="Q84" s="78"/>
      <c r="R84" s="78"/>
      <c r="S84" s="78"/>
      <c r="T84" s="79"/>
    </row>
    <row r="85" spans="8:22" x14ac:dyDescent="0.25">
      <c r="I85" s="51" t="s">
        <v>4</v>
      </c>
      <c r="J85" s="39" t="s">
        <v>5</v>
      </c>
      <c r="K85" s="38" t="s">
        <v>6</v>
      </c>
      <c r="L85" s="39" t="s">
        <v>7</v>
      </c>
      <c r="M85" s="39" t="s">
        <v>47</v>
      </c>
      <c r="N85" s="39" t="s">
        <v>48</v>
      </c>
      <c r="O85" s="39" t="s">
        <v>49</v>
      </c>
      <c r="P85" s="39" t="s">
        <v>71</v>
      </c>
      <c r="Q85" s="39" t="s">
        <v>103</v>
      </c>
      <c r="R85" s="39" t="s">
        <v>104</v>
      </c>
      <c r="S85" s="39"/>
      <c r="T85" s="52" t="s">
        <v>8</v>
      </c>
      <c r="V85" s="70" t="s">
        <v>152</v>
      </c>
    </row>
    <row r="86" spans="8:22" x14ac:dyDescent="0.25">
      <c r="H86" s="69" t="s">
        <v>115</v>
      </c>
      <c r="I86" s="53">
        <f>I77-$I77*I$88</f>
        <v>0</v>
      </c>
      <c r="J86" s="43">
        <f t="shared" ref="J86:T86" si="10">J77-$I77*J$88</f>
        <v>0</v>
      </c>
      <c r="K86" s="42">
        <f t="shared" si="10"/>
        <v>-2.3333333333333339</v>
      </c>
      <c r="L86" s="43">
        <f t="shared" si="10"/>
        <v>-1.333333333333333</v>
      </c>
      <c r="M86" s="43">
        <f t="shared" si="10"/>
        <v>1</v>
      </c>
      <c r="N86" s="43">
        <f t="shared" si="10"/>
        <v>1</v>
      </c>
      <c r="O86" s="43">
        <f t="shared" si="10"/>
        <v>3.3333333333333339</v>
      </c>
      <c r="P86" s="43">
        <f t="shared" si="10"/>
        <v>2.333333333333333</v>
      </c>
      <c r="Q86" s="43">
        <f t="shared" si="10"/>
        <v>0</v>
      </c>
      <c r="R86" s="43">
        <f t="shared" si="10"/>
        <v>0</v>
      </c>
      <c r="S86" s="43"/>
      <c r="T86" s="54">
        <f t="shared" si="10"/>
        <v>-3.3333333333333357</v>
      </c>
      <c r="V86" s="70" t="s">
        <v>150</v>
      </c>
    </row>
    <row r="87" spans="8:22" x14ac:dyDescent="0.25">
      <c r="H87" s="69" t="s">
        <v>8</v>
      </c>
      <c r="I87" s="53">
        <f t="shared" ref="I87:T87" si="11">I78-$I78*I$88</f>
        <v>0</v>
      </c>
      <c r="J87" s="43">
        <f t="shared" si="11"/>
        <v>0</v>
      </c>
      <c r="K87" s="42">
        <f t="shared" si="11"/>
        <v>1</v>
      </c>
      <c r="L87" s="43">
        <f t="shared" si="11"/>
        <v>1</v>
      </c>
      <c r="M87" s="43">
        <f t="shared" si="11"/>
        <v>0</v>
      </c>
      <c r="N87" s="43">
        <f t="shared" si="11"/>
        <v>0</v>
      </c>
      <c r="O87" s="43">
        <f t="shared" si="11"/>
        <v>-2</v>
      </c>
      <c r="P87" s="43">
        <f t="shared" si="11"/>
        <v>-1</v>
      </c>
      <c r="Q87" s="43">
        <f t="shared" si="11"/>
        <v>0</v>
      </c>
      <c r="R87" s="43">
        <f t="shared" si="11"/>
        <v>0</v>
      </c>
      <c r="S87" s="43"/>
      <c r="T87" s="54">
        <f t="shared" si="11"/>
        <v>-15</v>
      </c>
      <c r="U87" s="35" t="s">
        <v>122</v>
      </c>
      <c r="V87" s="34" t="s">
        <v>123</v>
      </c>
    </row>
    <row r="88" spans="8:22" x14ac:dyDescent="0.25">
      <c r="I88" s="53">
        <f>I79/$I$79</f>
        <v>1</v>
      </c>
      <c r="J88" s="43">
        <f t="shared" ref="J88:T88" si="12">J79/$I$79</f>
        <v>0</v>
      </c>
      <c r="K88" s="42">
        <f t="shared" si="12"/>
        <v>0.66666666666666663</v>
      </c>
      <c r="L88" s="43">
        <f t="shared" si="12"/>
        <v>-0.33333333333333331</v>
      </c>
      <c r="M88" s="43">
        <f t="shared" si="12"/>
        <v>0</v>
      </c>
      <c r="N88" s="43">
        <f t="shared" si="12"/>
        <v>0</v>
      </c>
      <c r="O88" s="43">
        <f t="shared" si="12"/>
        <v>-0.66666666666666663</v>
      </c>
      <c r="P88" s="43">
        <f t="shared" si="12"/>
        <v>0.33333333333333331</v>
      </c>
      <c r="Q88" s="43">
        <f t="shared" si="12"/>
        <v>0</v>
      </c>
      <c r="R88" s="43">
        <f t="shared" si="12"/>
        <v>0</v>
      </c>
      <c r="S88" s="43"/>
      <c r="T88" s="54">
        <f t="shared" si="12"/>
        <v>3.6666666666666665</v>
      </c>
      <c r="U88" s="35">
        <f>T79/I79</f>
        <v>3.6666666666666665</v>
      </c>
      <c r="V88" s="34" t="s">
        <v>76</v>
      </c>
    </row>
    <row r="89" spans="8:22" x14ac:dyDescent="0.25">
      <c r="I89" s="53">
        <f t="shared" ref="I89:T91" si="13">I80-$I80*I$88</f>
        <v>0</v>
      </c>
      <c r="J89" s="43">
        <f t="shared" si="13"/>
        <v>0</v>
      </c>
      <c r="K89" s="42">
        <f t="shared" si="13"/>
        <v>1.6666666666666667</v>
      </c>
      <c r="L89" s="43">
        <f t="shared" si="13"/>
        <v>0.66666666666666663</v>
      </c>
      <c r="M89" s="43">
        <f t="shared" si="13"/>
        <v>-1</v>
      </c>
      <c r="N89" s="43">
        <f t="shared" si="13"/>
        <v>0</v>
      </c>
      <c r="O89" s="43">
        <f t="shared" si="13"/>
        <v>-3.666666666666667</v>
      </c>
      <c r="P89" s="43">
        <f t="shared" si="13"/>
        <v>-0.66666666666666663</v>
      </c>
      <c r="Q89" s="43">
        <f t="shared" si="13"/>
        <v>1</v>
      </c>
      <c r="R89" s="43">
        <f t="shared" si="13"/>
        <v>0</v>
      </c>
      <c r="S89" s="43"/>
      <c r="T89" s="54">
        <f t="shared" si="13"/>
        <v>2.666666666666667</v>
      </c>
      <c r="U89" s="35">
        <f>T80/I80</f>
        <v>5</v>
      </c>
    </row>
    <row r="90" spans="8:22" x14ac:dyDescent="0.25">
      <c r="I90" s="45">
        <f t="shared" si="13"/>
        <v>0</v>
      </c>
      <c r="J90" s="42">
        <f t="shared" si="13"/>
        <v>0</v>
      </c>
      <c r="K90" s="42">
        <f t="shared" si="13"/>
        <v>0.66666666666666674</v>
      </c>
      <c r="L90" s="42">
        <f t="shared" si="13"/>
        <v>0.66666666666666663</v>
      </c>
      <c r="M90" s="42">
        <f t="shared" si="13"/>
        <v>0</v>
      </c>
      <c r="N90" s="42">
        <f t="shared" si="13"/>
        <v>-1</v>
      </c>
      <c r="O90" s="42">
        <f t="shared" si="13"/>
        <v>0.33333333333333326</v>
      </c>
      <c r="P90" s="42">
        <f t="shared" si="13"/>
        <v>-0.66666666666666663</v>
      </c>
      <c r="Q90" s="42">
        <f t="shared" si="13"/>
        <v>0</v>
      </c>
      <c r="R90" s="42">
        <f t="shared" si="13"/>
        <v>1</v>
      </c>
      <c r="S90" s="42"/>
      <c r="T90" s="46">
        <f t="shared" si="13"/>
        <v>0.66666666666666696</v>
      </c>
      <c r="U90" s="35">
        <f>T81/I81</f>
        <v>4</v>
      </c>
    </row>
    <row r="91" spans="8:22" ht="15.75" thickBot="1" x14ac:dyDescent="0.3">
      <c r="I91" s="55">
        <f t="shared" si="13"/>
        <v>0</v>
      </c>
      <c r="J91" s="48">
        <f t="shared" si="13"/>
        <v>1</v>
      </c>
      <c r="K91" s="49">
        <f t="shared" si="13"/>
        <v>0</v>
      </c>
      <c r="L91" s="48">
        <f t="shared" si="13"/>
        <v>0</v>
      </c>
      <c r="M91" s="48">
        <f t="shared" si="13"/>
        <v>0</v>
      </c>
      <c r="N91" s="48">
        <f t="shared" si="13"/>
        <v>0</v>
      </c>
      <c r="O91" s="48">
        <f t="shared" si="13"/>
        <v>1</v>
      </c>
      <c r="P91" s="48">
        <f t="shared" si="13"/>
        <v>0</v>
      </c>
      <c r="Q91" s="48">
        <f t="shared" si="13"/>
        <v>0</v>
      </c>
      <c r="R91" s="48">
        <f t="shared" si="13"/>
        <v>0</v>
      </c>
      <c r="S91" s="48"/>
      <c r="T91" s="56">
        <f t="shared" si="13"/>
        <v>1</v>
      </c>
      <c r="U91" s="35" t="e">
        <f>T82/I82</f>
        <v>#DIV/0!</v>
      </c>
    </row>
    <row r="92" spans="8:22" ht="15.75" thickBot="1" x14ac:dyDescent="0.3"/>
    <row r="93" spans="8:22" ht="15.75" thickBot="1" x14ac:dyDescent="0.3">
      <c r="I93" s="77" t="s">
        <v>108</v>
      </c>
      <c r="J93" s="78"/>
      <c r="K93" s="78"/>
      <c r="L93" s="78"/>
      <c r="M93" s="78"/>
      <c r="N93" s="78"/>
      <c r="O93" s="78"/>
      <c r="P93" s="78"/>
      <c r="Q93" s="78"/>
      <c r="R93" s="78"/>
      <c r="S93" s="78"/>
      <c r="T93" s="79"/>
    </row>
    <row r="94" spans="8:22" x14ac:dyDescent="0.25">
      <c r="I94" s="51" t="s">
        <v>4</v>
      </c>
      <c r="J94" s="39" t="s">
        <v>5</v>
      </c>
      <c r="K94" s="39" t="s">
        <v>6</v>
      </c>
      <c r="L94" s="39" t="s">
        <v>7</v>
      </c>
      <c r="M94" s="39" t="s">
        <v>47</v>
      </c>
      <c r="N94" s="38" t="s">
        <v>48</v>
      </c>
      <c r="O94" s="39" t="s">
        <v>49</v>
      </c>
      <c r="P94" s="39" t="s">
        <v>71</v>
      </c>
      <c r="Q94" s="39" t="s">
        <v>103</v>
      </c>
      <c r="R94" s="39" t="s">
        <v>104</v>
      </c>
      <c r="S94" s="39"/>
      <c r="T94" s="52" t="s">
        <v>114</v>
      </c>
      <c r="V94" s="70" t="s">
        <v>153</v>
      </c>
    </row>
    <row r="95" spans="8:22" x14ac:dyDescent="0.25">
      <c r="H95" s="69" t="s">
        <v>115</v>
      </c>
      <c r="I95" s="53">
        <f>I86-$K86*I$99</f>
        <v>0</v>
      </c>
      <c r="J95" s="43">
        <f t="shared" ref="J95:R95" si="14">J86-$K86*J$99</f>
        <v>0</v>
      </c>
      <c r="K95" s="43">
        <f t="shared" si="14"/>
        <v>0</v>
      </c>
      <c r="L95" s="43">
        <f t="shared" si="14"/>
        <v>1.0000000000000004</v>
      </c>
      <c r="M95" s="43">
        <f t="shared" si="14"/>
        <v>1</v>
      </c>
      <c r="N95" s="42">
        <f t="shared" si="14"/>
        <v>-2.5000000000000004</v>
      </c>
      <c r="O95" s="43">
        <f t="shared" si="14"/>
        <v>4.5</v>
      </c>
      <c r="P95" s="43">
        <f t="shared" si="14"/>
        <v>0</v>
      </c>
      <c r="Q95" s="43">
        <f t="shared" si="14"/>
        <v>0</v>
      </c>
      <c r="R95" s="43">
        <f t="shared" si="14"/>
        <v>3.5000000000000004</v>
      </c>
      <c r="S95" s="43"/>
      <c r="T95" s="54">
        <f>T86-$K86*T$99</f>
        <v>-1.0000000000000009</v>
      </c>
      <c r="V95" s="70" t="s">
        <v>151</v>
      </c>
    </row>
    <row r="96" spans="8:22" x14ac:dyDescent="0.25">
      <c r="H96" s="69" t="s">
        <v>8</v>
      </c>
      <c r="I96" s="53">
        <f t="shared" ref="I96:T98" si="15">I87-$K87*I$99</f>
        <v>0</v>
      </c>
      <c r="J96" s="43">
        <f t="shared" si="15"/>
        <v>0</v>
      </c>
      <c r="K96" s="43">
        <f t="shared" si="15"/>
        <v>0</v>
      </c>
      <c r="L96" s="43">
        <f t="shared" si="15"/>
        <v>0</v>
      </c>
      <c r="M96" s="43">
        <f t="shared" si="15"/>
        <v>0</v>
      </c>
      <c r="N96" s="42">
        <f t="shared" si="15"/>
        <v>1.4999999999999998</v>
      </c>
      <c r="O96" s="43">
        <f t="shared" si="15"/>
        <v>-2.5</v>
      </c>
      <c r="P96" s="43">
        <f t="shared" si="15"/>
        <v>0</v>
      </c>
      <c r="Q96" s="43">
        <f t="shared" si="15"/>
        <v>0</v>
      </c>
      <c r="R96" s="43">
        <f t="shared" si="15"/>
        <v>-1.4999999999999998</v>
      </c>
      <c r="S96" s="43"/>
      <c r="T96" s="54">
        <f t="shared" si="15"/>
        <v>-16</v>
      </c>
      <c r="U96" s="35" t="s">
        <v>122</v>
      </c>
      <c r="V96" s="34" t="s">
        <v>54</v>
      </c>
    </row>
    <row r="97" spans="8:22" x14ac:dyDescent="0.25">
      <c r="I97" s="53">
        <f t="shared" si="15"/>
        <v>1</v>
      </c>
      <c r="J97" s="43">
        <f t="shared" si="15"/>
        <v>0</v>
      </c>
      <c r="K97" s="43">
        <f t="shared" si="15"/>
        <v>0</v>
      </c>
      <c r="L97" s="43">
        <f t="shared" si="15"/>
        <v>-0.99999999999999978</v>
      </c>
      <c r="M97" s="43">
        <f t="shared" si="15"/>
        <v>0</v>
      </c>
      <c r="N97" s="42">
        <f t="shared" si="15"/>
        <v>0.99999999999999978</v>
      </c>
      <c r="O97" s="43">
        <f t="shared" si="15"/>
        <v>-0.99999999999999978</v>
      </c>
      <c r="P97" s="43">
        <f t="shared" si="15"/>
        <v>0.99999999999999978</v>
      </c>
      <c r="Q97" s="43">
        <f t="shared" si="15"/>
        <v>0</v>
      </c>
      <c r="R97" s="43">
        <f t="shared" si="15"/>
        <v>-0.99999999999999978</v>
      </c>
      <c r="S97" s="43"/>
      <c r="T97" s="54">
        <f t="shared" si="15"/>
        <v>2.9999999999999996</v>
      </c>
      <c r="U97" s="35">
        <f>T88/K88</f>
        <v>5.5</v>
      </c>
      <c r="V97" s="34" t="s">
        <v>154</v>
      </c>
    </row>
    <row r="98" spans="8:22" x14ac:dyDescent="0.25">
      <c r="I98" s="45">
        <f t="shared" si="15"/>
        <v>0</v>
      </c>
      <c r="J98" s="42">
        <f t="shared" si="15"/>
        <v>0</v>
      </c>
      <c r="K98" s="42">
        <f t="shared" si="15"/>
        <v>0</v>
      </c>
      <c r="L98" s="42">
        <f t="shared" si="15"/>
        <v>-0.99999999999999967</v>
      </c>
      <c r="M98" s="42">
        <f t="shared" si="15"/>
        <v>-1</v>
      </c>
      <c r="N98" s="42">
        <f t="shared" si="15"/>
        <v>2.4999999999999996</v>
      </c>
      <c r="O98" s="42">
        <f t="shared" si="15"/>
        <v>-4.5</v>
      </c>
      <c r="P98" s="42">
        <f t="shared" si="15"/>
        <v>0.99999999999999967</v>
      </c>
      <c r="Q98" s="42">
        <f t="shared" si="15"/>
        <v>1</v>
      </c>
      <c r="R98" s="42">
        <f t="shared" si="15"/>
        <v>-2.4999999999999996</v>
      </c>
      <c r="S98" s="42"/>
      <c r="T98" s="46">
        <f t="shared" si="15"/>
        <v>0.99999999999999956</v>
      </c>
      <c r="U98" s="35">
        <f>T89/K89</f>
        <v>1.6</v>
      </c>
    </row>
    <row r="99" spans="8:22" x14ac:dyDescent="0.25">
      <c r="I99" s="53">
        <f>I90/$K$90</f>
        <v>0</v>
      </c>
      <c r="J99" s="43">
        <f t="shared" ref="J99:T99" si="16">J90/$K$90</f>
        <v>0</v>
      </c>
      <c r="K99" s="43">
        <f t="shared" si="16"/>
        <v>1</v>
      </c>
      <c r="L99" s="43">
        <f t="shared" si="16"/>
        <v>0.99999999999999978</v>
      </c>
      <c r="M99" s="43">
        <f t="shared" si="16"/>
        <v>0</v>
      </c>
      <c r="N99" s="42">
        <f t="shared" si="16"/>
        <v>-1.4999999999999998</v>
      </c>
      <c r="O99" s="43">
        <f t="shared" si="16"/>
        <v>0.49999999999999983</v>
      </c>
      <c r="P99" s="43">
        <f t="shared" si="16"/>
        <v>-0.99999999999999978</v>
      </c>
      <c r="Q99" s="43">
        <f t="shared" si="16"/>
        <v>0</v>
      </c>
      <c r="R99" s="43">
        <f t="shared" si="16"/>
        <v>1.4999999999999998</v>
      </c>
      <c r="S99" s="43"/>
      <c r="T99" s="54">
        <f t="shared" si="16"/>
        <v>1.0000000000000004</v>
      </c>
      <c r="U99" s="35">
        <f>T90/K90</f>
        <v>1.0000000000000004</v>
      </c>
    </row>
    <row r="100" spans="8:22" ht="15.75" thickBot="1" x14ac:dyDescent="0.3">
      <c r="I100" s="55">
        <f t="shared" ref="I100:T100" si="17">I91-$K91*I$99</f>
        <v>0</v>
      </c>
      <c r="J100" s="48">
        <f t="shared" si="17"/>
        <v>1</v>
      </c>
      <c r="K100" s="48">
        <f t="shared" si="17"/>
        <v>0</v>
      </c>
      <c r="L100" s="48">
        <f t="shared" si="17"/>
        <v>0</v>
      </c>
      <c r="M100" s="48">
        <f t="shared" si="17"/>
        <v>0</v>
      </c>
      <c r="N100" s="49">
        <f t="shared" si="17"/>
        <v>0</v>
      </c>
      <c r="O100" s="48">
        <f t="shared" si="17"/>
        <v>1</v>
      </c>
      <c r="P100" s="48">
        <f t="shared" si="17"/>
        <v>0</v>
      </c>
      <c r="Q100" s="48">
        <f t="shared" si="17"/>
        <v>0</v>
      </c>
      <c r="R100" s="48">
        <f t="shared" si="17"/>
        <v>0</v>
      </c>
      <c r="S100" s="48"/>
      <c r="T100" s="56">
        <f t="shared" si="17"/>
        <v>1</v>
      </c>
      <c r="U100" s="35" t="e">
        <f>T91/K91</f>
        <v>#DIV/0!</v>
      </c>
    </row>
    <row r="101" spans="8:22" ht="15.75" thickBot="1" x14ac:dyDescent="0.3"/>
    <row r="102" spans="8:22" ht="15.75" thickBot="1" x14ac:dyDescent="0.3">
      <c r="I102" s="77" t="s">
        <v>108</v>
      </c>
      <c r="J102" s="78"/>
      <c r="K102" s="78"/>
      <c r="L102" s="78"/>
      <c r="M102" s="78"/>
      <c r="N102" s="78"/>
      <c r="O102" s="78"/>
      <c r="P102" s="78"/>
      <c r="Q102" s="78"/>
      <c r="R102" s="78"/>
      <c r="S102" s="78"/>
      <c r="T102" s="79"/>
    </row>
    <row r="103" spans="8:22" x14ac:dyDescent="0.25">
      <c r="I103" s="51" t="s">
        <v>4</v>
      </c>
      <c r="J103" s="39" t="s">
        <v>5</v>
      </c>
      <c r="K103" s="39" t="s">
        <v>6</v>
      </c>
      <c r="L103" s="39" t="s">
        <v>7</v>
      </c>
      <c r="M103" s="39" t="s">
        <v>47</v>
      </c>
      <c r="N103" s="39" t="s">
        <v>48</v>
      </c>
      <c r="O103" s="39" t="s">
        <v>49</v>
      </c>
      <c r="P103" s="39" t="s">
        <v>71</v>
      </c>
      <c r="Q103" s="39" t="s">
        <v>103</v>
      </c>
      <c r="R103" s="39" t="s">
        <v>104</v>
      </c>
      <c r="S103" s="39"/>
      <c r="T103" s="52" t="s">
        <v>114</v>
      </c>
      <c r="V103" s="70" t="s">
        <v>156</v>
      </c>
    </row>
    <row r="104" spans="8:22" x14ac:dyDescent="0.25">
      <c r="H104" s="69" t="s">
        <v>115</v>
      </c>
      <c r="I104" s="53">
        <f>I95-$N95*I$107</f>
        <v>0</v>
      </c>
      <c r="J104" s="43">
        <f t="shared" ref="J104:T104" si="18">J95-$N95*J$107</f>
        <v>0</v>
      </c>
      <c r="K104" s="43">
        <f t="shared" si="18"/>
        <v>0</v>
      </c>
      <c r="L104" s="43">
        <f t="shared" si="18"/>
        <v>0</v>
      </c>
      <c r="M104" s="43">
        <f t="shared" si="18"/>
        <v>0</v>
      </c>
      <c r="N104" s="43">
        <f t="shared" si="18"/>
        <v>0</v>
      </c>
      <c r="O104" s="43">
        <f t="shared" si="18"/>
        <v>0</v>
      </c>
      <c r="P104" s="43">
        <f t="shared" si="18"/>
        <v>1</v>
      </c>
      <c r="Q104" s="43">
        <f t="shared" si="18"/>
        <v>1.0000000000000004</v>
      </c>
      <c r="R104" s="43">
        <f t="shared" si="18"/>
        <v>1</v>
      </c>
      <c r="S104" s="43"/>
      <c r="T104" s="54">
        <f t="shared" si="18"/>
        <v>0</v>
      </c>
      <c r="V104" s="70" t="s">
        <v>155</v>
      </c>
    </row>
    <row r="105" spans="8:22" x14ac:dyDescent="0.25">
      <c r="H105" s="69" t="s">
        <v>8</v>
      </c>
      <c r="I105" s="53">
        <f t="shared" ref="I105:T106" si="19">I96-$N96*I$107</f>
        <v>0</v>
      </c>
      <c r="J105" s="43">
        <f t="shared" si="19"/>
        <v>0</v>
      </c>
      <c r="K105" s="43">
        <f t="shared" si="19"/>
        <v>0</v>
      </c>
      <c r="L105" s="43">
        <f t="shared" si="19"/>
        <v>0.59999999999999976</v>
      </c>
      <c r="M105" s="43">
        <f t="shared" si="19"/>
        <v>0.6</v>
      </c>
      <c r="N105" s="43">
        <f t="shared" si="19"/>
        <v>0</v>
      </c>
      <c r="O105" s="43">
        <f t="shared" si="19"/>
        <v>0.20000000000000018</v>
      </c>
      <c r="P105" s="43">
        <f t="shared" si="19"/>
        <v>-0.59999999999999976</v>
      </c>
      <c r="Q105" s="43">
        <f t="shared" si="19"/>
        <v>-0.6</v>
      </c>
      <c r="R105" s="43">
        <f t="shared" si="19"/>
        <v>0</v>
      </c>
      <c r="S105" s="43"/>
      <c r="T105" s="54">
        <f t="shared" si="19"/>
        <v>-16.600000000000001</v>
      </c>
      <c r="U105" s="35" t="s">
        <v>122</v>
      </c>
      <c r="V105" s="34" t="s">
        <v>157</v>
      </c>
    </row>
    <row r="106" spans="8:22" x14ac:dyDescent="0.25">
      <c r="I106" s="53">
        <f t="shared" si="19"/>
        <v>1</v>
      </c>
      <c r="J106" s="43">
        <f t="shared" si="19"/>
        <v>0</v>
      </c>
      <c r="K106" s="43">
        <f t="shared" si="19"/>
        <v>0</v>
      </c>
      <c r="L106" s="43">
        <f t="shared" si="19"/>
        <v>-0.6</v>
      </c>
      <c r="M106" s="43">
        <f t="shared" si="19"/>
        <v>0.39999999999999997</v>
      </c>
      <c r="N106" s="43">
        <f t="shared" si="19"/>
        <v>0</v>
      </c>
      <c r="O106" s="43">
        <f t="shared" si="19"/>
        <v>0.8</v>
      </c>
      <c r="P106" s="43">
        <f t="shared" si="19"/>
        <v>0.6</v>
      </c>
      <c r="Q106" s="43">
        <f t="shared" si="19"/>
        <v>-0.39999999999999997</v>
      </c>
      <c r="R106" s="43">
        <f t="shared" si="19"/>
        <v>0</v>
      </c>
      <c r="S106" s="43"/>
      <c r="T106" s="54">
        <f t="shared" si="19"/>
        <v>2.5999999999999996</v>
      </c>
      <c r="U106" s="35">
        <f>T97/N97</f>
        <v>3</v>
      </c>
      <c r="V106" s="34" t="s">
        <v>125</v>
      </c>
    </row>
    <row r="107" spans="8:22" x14ac:dyDescent="0.25">
      <c r="I107" s="53">
        <f>I98/$N$98</f>
        <v>0</v>
      </c>
      <c r="J107" s="43">
        <f t="shared" ref="J107:T107" si="20">J98/$N$98</f>
        <v>0</v>
      </c>
      <c r="K107" s="43">
        <f t="shared" si="20"/>
        <v>0</v>
      </c>
      <c r="L107" s="43">
        <f t="shared" si="20"/>
        <v>-0.39999999999999991</v>
      </c>
      <c r="M107" s="43">
        <f t="shared" si="20"/>
        <v>-0.40000000000000008</v>
      </c>
      <c r="N107" s="43">
        <f t="shared" si="20"/>
        <v>1</v>
      </c>
      <c r="O107" s="43">
        <f t="shared" si="20"/>
        <v>-1.8000000000000003</v>
      </c>
      <c r="P107" s="43">
        <f t="shared" si="20"/>
        <v>0.39999999999999991</v>
      </c>
      <c r="Q107" s="43">
        <f t="shared" si="20"/>
        <v>0.40000000000000008</v>
      </c>
      <c r="R107" s="43">
        <f t="shared" si="20"/>
        <v>-1</v>
      </c>
      <c r="S107" s="43"/>
      <c r="T107" s="54">
        <f t="shared" si="20"/>
        <v>0.39999999999999991</v>
      </c>
      <c r="U107" s="35">
        <f>T98/N98</f>
        <v>0.39999999999999991</v>
      </c>
    </row>
    <row r="108" spans="8:22" x14ac:dyDescent="0.25">
      <c r="I108" s="53">
        <f t="shared" ref="I108:T109" si="21">I99-$N99*I$107</f>
        <v>0</v>
      </c>
      <c r="J108" s="43">
        <f t="shared" si="21"/>
        <v>0</v>
      </c>
      <c r="K108" s="43">
        <f t="shared" si="21"/>
        <v>1</v>
      </c>
      <c r="L108" s="43">
        <f t="shared" si="21"/>
        <v>0.4</v>
      </c>
      <c r="M108" s="43">
        <f t="shared" si="21"/>
        <v>-0.6</v>
      </c>
      <c r="N108" s="43">
        <f t="shared" si="21"/>
        <v>0</v>
      </c>
      <c r="O108" s="43">
        <f t="shared" si="21"/>
        <v>-2.2000000000000002</v>
      </c>
      <c r="P108" s="43">
        <f t="shared" si="21"/>
        <v>-0.4</v>
      </c>
      <c r="Q108" s="43">
        <f t="shared" si="21"/>
        <v>0.6</v>
      </c>
      <c r="R108" s="43">
        <f t="shared" si="21"/>
        <v>0</v>
      </c>
      <c r="S108" s="43"/>
      <c r="T108" s="54">
        <f t="shared" si="21"/>
        <v>1.6</v>
      </c>
      <c r="U108" s="35">
        <f>T99/N99</f>
        <v>-0.66666666666666707</v>
      </c>
    </row>
    <row r="109" spans="8:22" ht="15.75" thickBot="1" x14ac:dyDescent="0.3">
      <c r="I109" s="55">
        <f t="shared" si="21"/>
        <v>0</v>
      </c>
      <c r="J109" s="48">
        <f t="shared" si="21"/>
        <v>1</v>
      </c>
      <c r="K109" s="48">
        <f t="shared" si="21"/>
        <v>0</v>
      </c>
      <c r="L109" s="48">
        <f t="shared" si="21"/>
        <v>0</v>
      </c>
      <c r="M109" s="48">
        <f t="shared" si="21"/>
        <v>0</v>
      </c>
      <c r="N109" s="48">
        <f t="shared" si="21"/>
        <v>0</v>
      </c>
      <c r="O109" s="48">
        <f t="shared" si="21"/>
        <v>1</v>
      </c>
      <c r="P109" s="48">
        <f t="shared" si="21"/>
        <v>0</v>
      </c>
      <c r="Q109" s="48">
        <f t="shared" si="21"/>
        <v>0</v>
      </c>
      <c r="R109" s="48">
        <f t="shared" si="21"/>
        <v>0</v>
      </c>
      <c r="S109" s="48"/>
      <c r="T109" s="56">
        <f t="shared" si="21"/>
        <v>1</v>
      </c>
      <c r="U109" s="35" t="e">
        <f>T100/N100</f>
        <v>#DIV/0!</v>
      </c>
    </row>
    <row r="110" spans="8:22" ht="15.75" thickBot="1" x14ac:dyDescent="0.3"/>
    <row r="111" spans="8:22" ht="15.75" thickBot="1" x14ac:dyDescent="0.3">
      <c r="J111" s="25"/>
      <c r="K111" s="25"/>
      <c r="L111" s="74" t="s">
        <v>135</v>
      </c>
      <c r="M111" s="75"/>
      <c r="N111" s="75"/>
      <c r="O111" s="75"/>
      <c r="P111" s="75"/>
      <c r="Q111" s="75"/>
      <c r="R111" s="75"/>
      <c r="S111" s="75"/>
      <c r="T111" s="76"/>
    </row>
    <row r="112" spans="8:22" x14ac:dyDescent="0.25">
      <c r="L112" s="51" t="s">
        <v>4</v>
      </c>
      <c r="M112" s="39" t="s">
        <v>5</v>
      </c>
      <c r="N112" s="39" t="s">
        <v>6</v>
      </c>
      <c r="O112" s="39" t="s">
        <v>7</v>
      </c>
      <c r="P112" s="39" t="s">
        <v>47</v>
      </c>
      <c r="Q112" s="39" t="s">
        <v>48</v>
      </c>
      <c r="R112" s="39" t="s">
        <v>49</v>
      </c>
      <c r="S112" s="39"/>
      <c r="T112" s="52" t="s">
        <v>8</v>
      </c>
      <c r="V112" s="70" t="s">
        <v>159</v>
      </c>
    </row>
    <row r="113" spans="12:22" x14ac:dyDescent="0.25">
      <c r="L113" s="53">
        <v>0</v>
      </c>
      <c r="M113" s="43">
        <v>0</v>
      </c>
      <c r="N113" s="43">
        <v>0</v>
      </c>
      <c r="O113" s="43">
        <v>0.59999999999999976</v>
      </c>
      <c r="P113" s="43">
        <v>0.6</v>
      </c>
      <c r="Q113" s="43">
        <v>0</v>
      </c>
      <c r="R113" s="43">
        <v>0.20000000000000018</v>
      </c>
      <c r="S113" s="43"/>
      <c r="T113" s="54">
        <v>-16.600000000000001</v>
      </c>
      <c r="V113" s="70" t="s">
        <v>158</v>
      </c>
    </row>
    <row r="114" spans="12:22" x14ac:dyDescent="0.25">
      <c r="L114" s="53">
        <v>1</v>
      </c>
      <c r="M114" s="43">
        <v>0</v>
      </c>
      <c r="N114" s="43">
        <v>0</v>
      </c>
      <c r="O114" s="43">
        <v>-0.6</v>
      </c>
      <c r="P114" s="43">
        <v>0.39999999999999997</v>
      </c>
      <c r="Q114" s="43">
        <v>0</v>
      </c>
      <c r="R114" s="43">
        <v>0.8</v>
      </c>
      <c r="S114" s="43"/>
      <c r="T114" s="54">
        <v>2.5999999999999996</v>
      </c>
      <c r="V114" s="34" t="s">
        <v>131</v>
      </c>
    </row>
    <row r="115" spans="12:22" x14ac:dyDescent="0.25">
      <c r="L115" s="53">
        <v>0</v>
      </c>
      <c r="M115" s="43">
        <v>0</v>
      </c>
      <c r="N115" s="43">
        <v>0</v>
      </c>
      <c r="O115" s="43">
        <v>-0.39999999999999991</v>
      </c>
      <c r="P115" s="43">
        <v>-0.40000000000000008</v>
      </c>
      <c r="Q115" s="43">
        <v>1</v>
      </c>
      <c r="R115" s="43">
        <v>-1.8000000000000003</v>
      </c>
      <c r="S115" s="43"/>
      <c r="T115" s="54">
        <v>0.39999999999999991</v>
      </c>
      <c r="V115" s="34" t="s">
        <v>132</v>
      </c>
    </row>
    <row r="116" spans="12:22" x14ac:dyDescent="0.25">
      <c r="L116" s="53">
        <v>0</v>
      </c>
      <c r="M116" s="43">
        <v>0</v>
      </c>
      <c r="N116" s="43">
        <v>1</v>
      </c>
      <c r="O116" s="43">
        <v>0.4</v>
      </c>
      <c r="P116" s="43">
        <v>-0.6</v>
      </c>
      <c r="Q116" s="43">
        <v>0</v>
      </c>
      <c r="R116" s="43">
        <v>-2.2000000000000002</v>
      </c>
      <c r="S116" s="43"/>
      <c r="T116" s="54">
        <v>1.6</v>
      </c>
      <c r="V116" s="34" t="s">
        <v>133</v>
      </c>
    </row>
    <row r="117" spans="12:22" ht="15.75" thickBot="1" x14ac:dyDescent="0.3">
      <c r="L117" s="55">
        <v>0</v>
      </c>
      <c r="M117" s="48">
        <v>1</v>
      </c>
      <c r="N117" s="48">
        <v>0</v>
      </c>
      <c r="O117" s="48">
        <v>0</v>
      </c>
      <c r="P117" s="48">
        <v>0</v>
      </c>
      <c r="Q117" s="48">
        <v>0</v>
      </c>
      <c r="R117" s="48">
        <v>1</v>
      </c>
      <c r="S117" s="48"/>
      <c r="T117" s="56">
        <v>1</v>
      </c>
    </row>
    <row r="120" spans="12:22" x14ac:dyDescent="0.25">
      <c r="V120" s="71" t="s">
        <v>134</v>
      </c>
    </row>
    <row r="121" spans="12:22" x14ac:dyDescent="0.25">
      <c r="V121" s="34" t="s">
        <v>137</v>
      </c>
    </row>
    <row r="122" spans="12:22" x14ac:dyDescent="0.25">
      <c r="V122" s="34" t="s">
        <v>136</v>
      </c>
    </row>
    <row r="123" spans="12:22" x14ac:dyDescent="0.25">
      <c r="V123" s="34" t="s">
        <v>138</v>
      </c>
    </row>
    <row r="124" spans="12:22" x14ac:dyDescent="0.25">
      <c r="V124" s="70" t="s">
        <v>159</v>
      </c>
    </row>
    <row r="125" spans="12:22" x14ac:dyDescent="0.25">
      <c r="V125" s="70" t="s">
        <v>158</v>
      </c>
    </row>
    <row r="126" spans="12:22" x14ac:dyDescent="0.25">
      <c r="V126" s="70" t="s">
        <v>40</v>
      </c>
    </row>
  </sheetData>
  <mergeCells count="16">
    <mergeCell ref="K3:M3"/>
    <mergeCell ref="B4:G4"/>
    <mergeCell ref="B13:G13"/>
    <mergeCell ref="I13:P13"/>
    <mergeCell ref="B21:G21"/>
    <mergeCell ref="I21:T21"/>
    <mergeCell ref="I93:T93"/>
    <mergeCell ref="I102:T102"/>
    <mergeCell ref="L111:T111"/>
    <mergeCell ref="I66:T66"/>
    <mergeCell ref="I30:T30"/>
    <mergeCell ref="I39:T39"/>
    <mergeCell ref="I48:T48"/>
    <mergeCell ref="I57:T57"/>
    <mergeCell ref="I75:T75"/>
    <mergeCell ref="I84:T84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Problema_1_P0</vt:lpstr>
      <vt:lpstr>Problema_1_P1</vt:lpstr>
      <vt:lpstr>Problema_1_P2</vt:lpstr>
      <vt:lpstr>Problema_3_P0</vt:lpstr>
      <vt:lpstr>Problema_3_P1</vt:lpstr>
      <vt:lpstr>Problema_3_P2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Rodrigues da Silva</dc:creator>
  <cp:lastModifiedBy>Gustavo Rodrigues</cp:lastModifiedBy>
  <dcterms:created xsi:type="dcterms:W3CDTF">2024-09-26T22:21:18Z</dcterms:created>
  <dcterms:modified xsi:type="dcterms:W3CDTF">2024-10-05T22:52:29Z</dcterms:modified>
</cp:coreProperties>
</file>