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usta\repositorios\ppgmne_mnum7077\lista_1\"/>
    </mc:Choice>
  </mc:AlternateContent>
  <xr:revisionPtr revIDLastSave="0" documentId="13_ncr:1_{398006E9-78E4-457B-B044-F9FD4AC2513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roblema_2" sheetId="1" r:id="rId1"/>
    <sheet name="Problema_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2" l="1"/>
  <c r="G76" i="2" s="1"/>
  <c r="H77" i="2"/>
  <c r="H75" i="2" s="1"/>
  <c r="I77" i="2"/>
  <c r="J77" i="2"/>
  <c r="J74" i="2" s="1"/>
  <c r="K77" i="2"/>
  <c r="K74" i="2" s="1"/>
  <c r="L77" i="2"/>
  <c r="F77" i="2"/>
  <c r="F74" i="2" s="1"/>
  <c r="I75" i="2"/>
  <c r="J75" i="2"/>
  <c r="K75" i="2"/>
  <c r="L75" i="2"/>
  <c r="I76" i="2"/>
  <c r="J76" i="2"/>
  <c r="K76" i="2"/>
  <c r="L76" i="2"/>
  <c r="I74" i="2"/>
  <c r="L74" i="2"/>
  <c r="H70" i="2"/>
  <c r="I70" i="2"/>
  <c r="J70" i="2"/>
  <c r="K70" i="2"/>
  <c r="H62" i="2"/>
  <c r="H61" i="2"/>
  <c r="J62" i="2"/>
  <c r="I62" i="2"/>
  <c r="K62" i="2"/>
  <c r="L62" i="2"/>
  <c r="M62" i="2"/>
  <c r="I60" i="2"/>
  <c r="J60" i="2"/>
  <c r="K60" i="2"/>
  <c r="L60" i="2"/>
  <c r="M60" i="2"/>
  <c r="H60" i="2"/>
  <c r="I61" i="2"/>
  <c r="J61" i="2"/>
  <c r="K61" i="2"/>
  <c r="L61" i="2"/>
  <c r="M61" i="2"/>
  <c r="N56" i="2"/>
  <c r="N55" i="2"/>
  <c r="G50" i="2"/>
  <c r="G47" i="2" s="1"/>
  <c r="H50" i="2"/>
  <c r="H47" i="2" s="1"/>
  <c r="I50" i="2"/>
  <c r="J50" i="2"/>
  <c r="K50" i="2"/>
  <c r="K47" i="2" s="1"/>
  <c r="L50" i="2"/>
  <c r="L47" i="2" s="1"/>
  <c r="M50" i="2"/>
  <c r="F50" i="2"/>
  <c r="F48" i="2" s="1"/>
  <c r="I48" i="2"/>
  <c r="J48" i="2"/>
  <c r="M48" i="2"/>
  <c r="I49" i="2"/>
  <c r="J49" i="2"/>
  <c r="K49" i="2"/>
  <c r="L49" i="2"/>
  <c r="M49" i="2"/>
  <c r="I47" i="2"/>
  <c r="J47" i="2"/>
  <c r="M47" i="2"/>
  <c r="N43" i="2"/>
  <c r="N42" i="2"/>
  <c r="F40" i="2"/>
  <c r="G42" i="2"/>
  <c r="H42" i="2"/>
  <c r="I42" i="2"/>
  <c r="J42" i="2"/>
  <c r="K42" i="2"/>
  <c r="L42" i="2"/>
  <c r="M42" i="2"/>
  <c r="F42" i="2"/>
  <c r="N36" i="2"/>
  <c r="N35" i="2"/>
  <c r="G33" i="2"/>
  <c r="H33" i="2"/>
  <c r="I33" i="2"/>
  <c r="J33" i="2"/>
  <c r="K33" i="2"/>
  <c r="L33" i="2"/>
  <c r="M33" i="2"/>
  <c r="F33" i="2"/>
  <c r="G26" i="2"/>
  <c r="H26" i="2"/>
  <c r="I26" i="2"/>
  <c r="J26" i="2"/>
  <c r="K26" i="2"/>
  <c r="L26" i="2"/>
  <c r="M26" i="2"/>
  <c r="F26" i="2"/>
  <c r="H76" i="2" l="1"/>
  <c r="H74" i="2"/>
  <c r="G75" i="2"/>
  <c r="G74" i="2"/>
  <c r="F75" i="2"/>
  <c r="F76" i="2"/>
  <c r="L48" i="2"/>
  <c r="K48" i="2"/>
  <c r="H49" i="2"/>
  <c r="G48" i="2"/>
  <c r="H48" i="2"/>
  <c r="G49" i="2"/>
  <c r="F49" i="2"/>
  <c r="F47" i="2"/>
  <c r="J119" i="1" l="1"/>
  <c r="E118" i="1"/>
  <c r="F118" i="1"/>
  <c r="G118" i="1"/>
  <c r="H118" i="1"/>
  <c r="I118" i="1"/>
  <c r="J118" i="1"/>
  <c r="K118" i="1"/>
  <c r="L118" i="1"/>
  <c r="M118" i="1"/>
  <c r="N118" i="1"/>
  <c r="O118" i="1"/>
  <c r="P118" i="1"/>
  <c r="E119" i="1"/>
  <c r="F119" i="1"/>
  <c r="G119" i="1"/>
  <c r="H119" i="1"/>
  <c r="I119" i="1"/>
  <c r="K119" i="1"/>
  <c r="L119" i="1"/>
  <c r="M119" i="1"/>
  <c r="N119" i="1"/>
  <c r="O119" i="1"/>
  <c r="P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F117" i="1"/>
  <c r="G117" i="1"/>
  <c r="H117" i="1"/>
  <c r="I117" i="1"/>
  <c r="J117" i="1"/>
  <c r="K117" i="1"/>
  <c r="L117" i="1"/>
  <c r="M117" i="1"/>
  <c r="N117" i="1"/>
  <c r="O117" i="1"/>
  <c r="P117" i="1"/>
  <c r="E117" i="1"/>
  <c r="F124" i="1"/>
  <c r="G124" i="1"/>
  <c r="H124" i="1"/>
  <c r="I124" i="1"/>
  <c r="J124" i="1"/>
  <c r="K124" i="1"/>
  <c r="L124" i="1"/>
  <c r="M124" i="1"/>
  <c r="N124" i="1"/>
  <c r="O124" i="1"/>
  <c r="P124" i="1"/>
  <c r="E124" i="1"/>
  <c r="M113" i="1"/>
  <c r="E113" i="1"/>
  <c r="E96" i="1"/>
  <c r="F96" i="1"/>
  <c r="G96" i="1"/>
  <c r="H96" i="1"/>
  <c r="I96" i="1"/>
  <c r="J96" i="1"/>
  <c r="K96" i="1"/>
  <c r="L96" i="1"/>
  <c r="M96" i="1"/>
  <c r="N96" i="1"/>
  <c r="O96" i="1"/>
  <c r="E97" i="1"/>
  <c r="F97" i="1"/>
  <c r="G97" i="1"/>
  <c r="H97" i="1"/>
  <c r="I97" i="1"/>
  <c r="J97" i="1"/>
  <c r="K97" i="1"/>
  <c r="L97" i="1"/>
  <c r="M97" i="1"/>
  <c r="N97" i="1"/>
  <c r="O97" i="1"/>
  <c r="E98" i="1"/>
  <c r="F98" i="1"/>
  <c r="G98" i="1"/>
  <c r="H98" i="1"/>
  <c r="I98" i="1"/>
  <c r="J98" i="1"/>
  <c r="K98" i="1"/>
  <c r="L98" i="1"/>
  <c r="M98" i="1"/>
  <c r="N98" i="1"/>
  <c r="O98" i="1"/>
  <c r="E99" i="1"/>
  <c r="F99" i="1"/>
  <c r="G99" i="1"/>
  <c r="H99" i="1"/>
  <c r="I99" i="1"/>
  <c r="J99" i="1"/>
  <c r="K99" i="1"/>
  <c r="L99" i="1"/>
  <c r="M99" i="1"/>
  <c r="N99" i="1"/>
  <c r="O99" i="1"/>
  <c r="E100" i="1"/>
  <c r="F100" i="1"/>
  <c r="G100" i="1"/>
  <c r="H100" i="1"/>
  <c r="I100" i="1"/>
  <c r="J100" i="1"/>
  <c r="K100" i="1"/>
  <c r="L100" i="1"/>
  <c r="M100" i="1"/>
  <c r="N100" i="1"/>
  <c r="O100" i="1"/>
  <c r="F95" i="1"/>
  <c r="G95" i="1"/>
  <c r="H95" i="1"/>
  <c r="I95" i="1"/>
  <c r="J95" i="1"/>
  <c r="K95" i="1"/>
  <c r="L95" i="1"/>
  <c r="M95" i="1"/>
  <c r="N95" i="1"/>
  <c r="O95" i="1"/>
  <c r="E95" i="1"/>
  <c r="F101" i="1"/>
  <c r="G101" i="1"/>
  <c r="H101" i="1"/>
  <c r="I101" i="1"/>
  <c r="J101" i="1"/>
  <c r="K101" i="1"/>
  <c r="L101" i="1"/>
  <c r="M101" i="1"/>
  <c r="N101" i="1"/>
  <c r="O101" i="1"/>
  <c r="E101" i="1"/>
  <c r="J91" i="1"/>
  <c r="G91" i="1"/>
  <c r="E91" i="1"/>
  <c r="F76" i="1"/>
  <c r="E75" i="1"/>
  <c r="F79" i="1"/>
  <c r="G79" i="1"/>
  <c r="H79" i="1"/>
  <c r="I79" i="1"/>
  <c r="J79" i="1"/>
  <c r="K79" i="1"/>
  <c r="L79" i="1"/>
  <c r="M79" i="1"/>
  <c r="N79" i="1"/>
  <c r="E79" i="1"/>
  <c r="E70" i="1"/>
  <c r="L70" i="1"/>
  <c r="E64" i="1"/>
  <c r="F64" i="1"/>
  <c r="G64" i="1"/>
  <c r="H64" i="1"/>
  <c r="I64" i="1"/>
  <c r="J64" i="1"/>
  <c r="K64" i="1"/>
  <c r="L64" i="1"/>
  <c r="M64" i="1"/>
  <c r="N64" i="1"/>
  <c r="E65" i="1"/>
  <c r="F65" i="1"/>
  <c r="G65" i="1"/>
  <c r="H65" i="1"/>
  <c r="I65" i="1"/>
  <c r="J65" i="1"/>
  <c r="K65" i="1"/>
  <c r="L65" i="1"/>
  <c r="M65" i="1"/>
  <c r="N65" i="1"/>
  <c r="E66" i="1"/>
  <c r="F66" i="1"/>
  <c r="G66" i="1"/>
  <c r="H66" i="1"/>
  <c r="I66" i="1"/>
  <c r="J66" i="1"/>
  <c r="K66" i="1"/>
  <c r="L66" i="1"/>
  <c r="M66" i="1"/>
  <c r="N66" i="1"/>
  <c r="E67" i="1"/>
  <c r="F67" i="1"/>
  <c r="G67" i="1"/>
  <c r="H67" i="1"/>
  <c r="I67" i="1"/>
  <c r="J67" i="1"/>
  <c r="K67" i="1"/>
  <c r="L67" i="1"/>
  <c r="M67" i="1"/>
  <c r="N67" i="1"/>
  <c r="F68" i="1"/>
  <c r="G68" i="1"/>
  <c r="H68" i="1"/>
  <c r="I68" i="1"/>
  <c r="J68" i="1"/>
  <c r="K68" i="1"/>
  <c r="L68" i="1"/>
  <c r="M68" i="1"/>
  <c r="N68" i="1"/>
  <c r="E68" i="1"/>
  <c r="F69" i="1"/>
  <c r="G69" i="1"/>
  <c r="H69" i="1"/>
  <c r="I69" i="1"/>
  <c r="J69" i="1"/>
  <c r="K69" i="1"/>
  <c r="L69" i="1"/>
  <c r="M69" i="1"/>
  <c r="N69" i="1"/>
  <c r="E69" i="1"/>
  <c r="E60" i="1"/>
  <c r="K60" i="1"/>
  <c r="J39" i="1"/>
  <c r="I39" i="1"/>
  <c r="E39" i="1"/>
  <c r="E35" i="1" s="1"/>
  <c r="E37" i="1"/>
  <c r="I37" i="1"/>
  <c r="E38" i="1"/>
  <c r="F39" i="1"/>
  <c r="F38" i="1" s="1"/>
  <c r="G39" i="1"/>
  <c r="G35" i="1" s="1"/>
  <c r="H39" i="1"/>
  <c r="H35" i="1" s="1"/>
  <c r="I35" i="1"/>
  <c r="J37" i="1"/>
  <c r="K39" i="1"/>
  <c r="K37" i="1" s="1"/>
  <c r="L39" i="1"/>
  <c r="L37" i="1" s="1"/>
  <c r="M39" i="1"/>
  <c r="M35" i="1" s="1"/>
  <c r="E31" i="1"/>
  <c r="G31" i="1"/>
  <c r="I31" i="1"/>
  <c r="J31" i="1"/>
  <c r="F15" i="1"/>
  <c r="G15" i="1"/>
  <c r="H15" i="1"/>
  <c r="I15" i="1"/>
  <c r="J15" i="1"/>
  <c r="K15" i="1"/>
  <c r="L15" i="1"/>
  <c r="E15" i="1"/>
  <c r="E13" i="1" s="1"/>
  <c r="M9" i="1"/>
  <c r="M10" i="1"/>
  <c r="M8" i="1"/>
  <c r="M15" i="1" l="1"/>
  <c r="M38" i="1"/>
  <c r="M37" i="1"/>
  <c r="E40" i="1"/>
  <c r="F47" i="1"/>
  <c r="G37" i="1"/>
  <c r="H37" i="1"/>
  <c r="F37" i="1"/>
  <c r="M36" i="1"/>
  <c r="E36" i="1"/>
  <c r="F35" i="1"/>
  <c r="L36" i="1"/>
  <c r="L35" i="1"/>
  <c r="K36" i="1"/>
  <c r="J36" i="1"/>
  <c r="L38" i="1"/>
  <c r="L47" i="1" s="1"/>
  <c r="I36" i="1"/>
  <c r="K38" i="1"/>
  <c r="H36" i="1"/>
  <c r="J38" i="1"/>
  <c r="G36" i="1"/>
  <c r="I38" i="1"/>
  <c r="F36" i="1"/>
  <c r="H38" i="1"/>
  <c r="H47" i="1" s="1"/>
  <c r="G38" i="1"/>
  <c r="K35" i="1"/>
  <c r="J35" i="1"/>
  <c r="E16" i="1"/>
  <c r="E14" i="1"/>
  <c r="G14" i="1"/>
  <c r="G20" i="1" s="1"/>
  <c r="G21" i="1" s="1"/>
  <c r="G13" i="1"/>
  <c r="G19" i="1" s="1"/>
  <c r="G16" i="1"/>
  <c r="G22" i="1" s="1"/>
  <c r="L16" i="1"/>
  <c r="M16" i="1" s="1"/>
  <c r="L14" i="1"/>
  <c r="L13" i="1"/>
  <c r="I14" i="1"/>
  <c r="I13" i="1"/>
  <c r="I16" i="1"/>
  <c r="K16" i="1"/>
  <c r="K14" i="1"/>
  <c r="K13" i="1"/>
  <c r="J14" i="1"/>
  <c r="J13" i="1"/>
  <c r="J16" i="1"/>
  <c r="F16" i="1"/>
  <c r="F14" i="1"/>
  <c r="F13" i="1"/>
  <c r="H13" i="1"/>
  <c r="H14" i="1"/>
  <c r="H20" i="1" s="1"/>
  <c r="H21" i="1" s="1"/>
  <c r="H16" i="1"/>
  <c r="H22" i="1" s="1"/>
  <c r="I40" i="1" l="1"/>
  <c r="E47" i="1"/>
  <c r="M47" i="1"/>
  <c r="I47" i="1"/>
  <c r="L40" i="1"/>
  <c r="F20" i="1"/>
  <c r="F21" i="1" s="1"/>
  <c r="H19" i="1"/>
  <c r="F19" i="1"/>
  <c r="G47" i="1"/>
  <c r="G40" i="1"/>
  <c r="J47" i="1"/>
  <c r="K47" i="1"/>
  <c r="J20" i="1"/>
  <c r="K20" i="1"/>
  <c r="I20" i="1"/>
  <c r="I21" i="1" s="1"/>
  <c r="L20" i="1"/>
  <c r="M14" i="1"/>
  <c r="E20" i="1"/>
  <c r="J45" i="1" l="1"/>
  <c r="M44" i="1"/>
  <c r="F22" i="1"/>
  <c r="L21" i="1"/>
  <c r="L19" i="1"/>
  <c r="L22" i="1"/>
  <c r="K21" i="1"/>
  <c r="K19" i="1"/>
  <c r="J21" i="1"/>
  <c r="J22" i="1"/>
  <c r="J19" i="1"/>
  <c r="K22" i="1"/>
  <c r="I19" i="1"/>
  <c r="I22" i="1"/>
  <c r="E19" i="1"/>
  <c r="E21" i="1"/>
  <c r="E22" i="1"/>
  <c r="E44" i="1" l="1"/>
  <c r="E48" i="1"/>
  <c r="E46" i="1"/>
  <c r="E45" i="1"/>
  <c r="J44" i="1"/>
  <c r="J46" i="1"/>
  <c r="H48" i="1"/>
  <c r="H44" i="1"/>
  <c r="K48" i="1"/>
  <c r="L46" i="1"/>
  <c r="L48" i="1"/>
  <c r="L45" i="1"/>
  <c r="F46" i="1"/>
  <c r="G45" i="1"/>
  <c r="G48" i="1"/>
  <c r="G44" i="1"/>
  <c r="F45" i="1"/>
  <c r="I44" i="1"/>
  <c r="H45" i="1"/>
  <c r="M48" i="1"/>
  <c r="K46" i="1"/>
  <c r="I46" i="1"/>
  <c r="I48" i="1"/>
  <c r="J48" i="1"/>
  <c r="L44" i="1"/>
  <c r="M46" i="1"/>
  <c r="K44" i="1"/>
  <c r="M45" i="1"/>
  <c r="H46" i="1"/>
  <c r="F44" i="1"/>
  <c r="K45" i="1"/>
  <c r="G46" i="1"/>
  <c r="I45" i="1"/>
  <c r="F48" i="1"/>
  <c r="E76" i="1"/>
  <c r="E80" i="1"/>
  <c r="E77" i="1"/>
  <c r="E78" i="1"/>
  <c r="M80" i="1"/>
  <c r="M75" i="1"/>
  <c r="M77" i="1"/>
  <c r="M76" i="1"/>
  <c r="M78" i="1"/>
  <c r="J77" i="1"/>
  <c r="J76" i="1"/>
  <c r="J80" i="1"/>
  <c r="J78" i="1"/>
  <c r="J75" i="1"/>
  <c r="F78" i="1"/>
  <c r="F80" i="1"/>
  <c r="F75" i="1"/>
  <c r="F77" i="1"/>
  <c r="N76" i="1"/>
  <c r="N78" i="1"/>
  <c r="N80" i="1"/>
  <c r="N75" i="1"/>
  <c r="N77" i="1"/>
  <c r="K78" i="1"/>
  <c r="K80" i="1"/>
  <c r="K75" i="1"/>
  <c r="K76" i="1"/>
  <c r="K77" i="1"/>
  <c r="G77" i="1"/>
  <c r="G78" i="1"/>
  <c r="G76" i="1"/>
  <c r="G75" i="1"/>
  <c r="G80" i="1"/>
  <c r="H77" i="1"/>
  <c r="H76" i="1"/>
  <c r="H75" i="1"/>
  <c r="H80" i="1"/>
  <c r="H78" i="1"/>
  <c r="I80" i="1"/>
  <c r="I77" i="1"/>
  <c r="I76" i="1"/>
  <c r="I75" i="1"/>
  <c r="I78" i="1"/>
  <c r="L78" i="1"/>
  <c r="L80" i="1"/>
  <c r="L76" i="1"/>
  <c r="L75" i="1"/>
  <c r="L77" i="1"/>
  <c r="F43" i="2"/>
  <c r="F41" i="2"/>
  <c r="L41" i="2"/>
  <c r="L43" i="2"/>
  <c r="L40" i="2"/>
  <c r="I41" i="2"/>
  <c r="I40" i="2"/>
  <c r="I43" i="2"/>
  <c r="G43" i="2"/>
  <c r="G41" i="2"/>
  <c r="G40" i="2"/>
  <c r="M41" i="2"/>
  <c r="M43" i="2"/>
  <c r="M40" i="2"/>
  <c r="J41" i="2"/>
  <c r="J43" i="2"/>
  <c r="J40" i="2"/>
  <c r="K41" i="2"/>
  <c r="K43" i="2"/>
  <c r="K40" i="2"/>
  <c r="H40" i="2"/>
  <c r="H43" i="2"/>
  <c r="H41" i="2"/>
</calcChain>
</file>

<file path=xl/sharedStrings.xml><?xml version="1.0" encoding="utf-8"?>
<sst xmlns="http://schemas.openxmlformats.org/spreadsheetml/2006/main" count="416" uniqueCount="156">
  <si>
    <t xml:space="preserve">s.a.: </t>
  </si>
  <si>
    <t xml:space="preserve">Max </t>
  </si>
  <si>
    <t>Z = 7x1 + 9x2 + x3 + 6x4</t>
  </si>
  <si>
    <t>8x1 + 2x2 + 4x3 + 2x4 &lt;= 16</t>
  </si>
  <si>
    <t>4x1 + 8x2 + 2x3 &lt;= 20</t>
  </si>
  <si>
    <t>7x1 + 6x3 + 2x4 &lt;= 11</t>
  </si>
  <si>
    <t>x1, x2, x4 &gt;= 0 e inteiras e x3 &gt;= 0</t>
  </si>
  <si>
    <t>Min</t>
  </si>
  <si>
    <t>z = 2x1 + 3x2 + 5x3</t>
  </si>
  <si>
    <t>s.a :</t>
  </si>
  <si>
    <t>x1, x3 &gt;= 0 e inteiras e x2 &gt;= 0</t>
  </si>
  <si>
    <t>Forma Padrão</t>
  </si>
  <si>
    <t>8x1 + 2x2 + 4x3 + 2x4 + x5 = 16</t>
  </si>
  <si>
    <t>4x1 + 8x2 + 2x3 + x6 = 20</t>
  </si>
  <si>
    <t>7x1 + 6x3 + 2x4 + x7 = 11</t>
  </si>
  <si>
    <t>x1</t>
  </si>
  <si>
    <t>x2</t>
  </si>
  <si>
    <t>x3</t>
  </si>
  <si>
    <t>x4</t>
  </si>
  <si>
    <t>x5</t>
  </si>
  <si>
    <t>x6</t>
  </si>
  <si>
    <t>x7</t>
  </si>
  <si>
    <t>Z</t>
  </si>
  <si>
    <t>1) Primeiro, vamos resolver o problema usando o Simplex para obter uma solução relaxada</t>
  </si>
  <si>
    <t>2) Depois, vamos partir do quadro Simplex obtido e prosseguir com os Cortes de Gomory para eliminar as partes decimais e obter a solução inteira</t>
  </si>
  <si>
    <t>Bloqueio</t>
  </si>
  <si>
    <t>B = (x5, x6, x7) = (16, 20, 11)</t>
  </si>
  <si>
    <t>N = (x1, x2, x3, x4) = (0, 0, 0, 0)</t>
  </si>
  <si>
    <t>x2 entra na base</t>
  </si>
  <si>
    <t>x6 sai da base</t>
  </si>
  <si>
    <t>N = (x1, x6, x3, x4) = (0, 0, 0, 0)</t>
  </si>
  <si>
    <t>B = (x5, x2, x7) = (11, 2.5, 11)</t>
  </si>
  <si>
    <t>x4 entra na base</t>
  </si>
  <si>
    <t>x5 sai da base</t>
  </si>
  <si>
    <t>N = (x1, x6, x3, x5) = (0, 0, 0, 0)</t>
  </si>
  <si>
    <t>B = (x4, x2, x7) = (5.5, 2.5, 0)</t>
  </si>
  <si>
    <t>(x1, x2, x3, x4) = (0, 2.5, 0, 5.5)</t>
  </si>
  <si>
    <t>Z = 55.5</t>
  </si>
  <si>
    <t>Essa é a solução relaxada</t>
  </si>
  <si>
    <t>FIM DA ETAPA DO SIMPLEX</t>
  </si>
  <si>
    <t>Escolhida</t>
  </si>
  <si>
    <t>1ª Restrição</t>
  </si>
  <si>
    <t>(3 + 0,5)x1 + (1 + 0,75)x3 + (1 + 0)x4 + (0 + 0,5)x5 + (-1 + 0,875)x6 = 5 + 0,5</t>
  </si>
  <si>
    <t>3,5x1 + 1,75x3 + 1x4 + 0,5x5 - 0,125x6 = 5,5</t>
  </si>
  <si>
    <t>3x1 + 1x3 + 1x4 - 1x6 - 5 = - 0,5x1 - 0,75x3 - 0,5x5 - 0,875x6 + 0,5</t>
  </si>
  <si>
    <t>1ª R.C.G.</t>
  </si>
  <si>
    <t>- 0,5x1 - 0,75x3 - 0,5x5 - 0,875x6 + 0,5 &lt;= 0</t>
  </si>
  <si>
    <t>- 0,5x1 - 0,75x3 - 0,5x5 - 0,875x6 + x8 = - 0,5</t>
  </si>
  <si>
    <t>Var. Folga</t>
  </si>
  <si>
    <t>x8</t>
  </si>
  <si>
    <t>Passo do Dual Simplex</t>
  </si>
  <si>
    <t>x6 entra na base</t>
  </si>
  <si>
    <t>x8 sai da base</t>
  </si>
  <si>
    <t>B = (x4, x2, x7, x8) = (5.5, 2.5, 0, -0.5)</t>
  </si>
  <si>
    <t>N = (x1, x8, x3, x5) = (0, 0, 0, 0)</t>
  </si>
  <si>
    <t>x7 sai da base</t>
  </si>
  <si>
    <t>2ª Restrição</t>
  </si>
  <si>
    <t>2ª R.C.G.</t>
  </si>
  <si>
    <t>x9</t>
  </si>
  <si>
    <t>B = (x4, x2, x7, x6) = (5.57, 2.42, -0.14, 0.57)</t>
  </si>
  <si>
    <t>x9 sai da base</t>
  </si>
  <si>
    <t>x5 entra na base</t>
  </si>
  <si>
    <t>3ª Restrição</t>
  </si>
  <si>
    <t>3ª R.C.G.</t>
  </si>
  <si>
    <t>x10</t>
  </si>
  <si>
    <t>x10 sai da base</t>
  </si>
  <si>
    <t>x8 entra na base</t>
  </si>
  <si>
    <t>Adição da 1ª R.C.G.</t>
  </si>
  <si>
    <t>N = (x1, x8, x3, x7) = (0, 0, 0, 0)</t>
  </si>
  <si>
    <t>B = (x4, x2, x5, x6) = (5.5, 2.43, 0.125, 0.5)</t>
  </si>
  <si>
    <t>Adição da 2ª R.C.G</t>
  </si>
  <si>
    <t>3,5x1 + 3x3 + 1x4 + 0,5x7 = 5,5</t>
  </si>
  <si>
    <t>(3 + 0,5)x1 + 3x3 + 1x4 + 0,4x7 = 5 + 0,5</t>
  </si>
  <si>
    <t>3x1 + 3x3 + 1x4 - 5 = -0,5x1 - 0,4x7 + 0,5</t>
  </si>
  <si>
    <t>-0,5x1 - 0,4x7 + 0,5 &lt;= 0</t>
  </si>
  <si>
    <t>-0,5x1 - 0,4x7 + x9 = - 0,5</t>
  </si>
  <si>
    <t>B = (x4, x2, x5, x6, x9) = (5.5, 2.43, 0.125, 0.5, -0.5)</t>
  </si>
  <si>
    <t>x7 entra na base</t>
  </si>
  <si>
    <t>Adição da 3ª R.C.G.</t>
  </si>
  <si>
    <t>0,5x1 + 1x2 + 0,25x3 + 0,125x6  = 2,5</t>
  </si>
  <si>
    <t>1x2 - 2 = -0,5x1 - 0,25x3 - 0,125x6 + 0,5</t>
  </si>
  <si>
    <t>-0,5x1 - 0,25x3 - 0,125x6 + 0,5 &lt;= 0</t>
  </si>
  <si>
    <t>-0,5x1 - 0,25x3 - 0,125x6 + x10 = - 0,5</t>
  </si>
  <si>
    <t>Adição da 4ª R.C.G.</t>
  </si>
  <si>
    <t>2,875x1 + 3x3 + 1x4 + 1,25x9 = 4,875</t>
  </si>
  <si>
    <t>4ª R.C.G.</t>
  </si>
  <si>
    <t>2x1 + 3x3 + 1x4 + 1x9 - 4 = - 0,875x1 - 0,25x9 + 0,875</t>
  </si>
  <si>
    <t>- 0,875x1 - 0,25x9 + 0,875 &lt;= 0</t>
  </si>
  <si>
    <t>- 0,875x1 - 0,25x9 + x11 = - 0,875</t>
  </si>
  <si>
    <t>x11</t>
  </si>
  <si>
    <t>x11 sai da base</t>
  </si>
  <si>
    <t>x1 entra na base</t>
  </si>
  <si>
    <t>Solução</t>
  </si>
  <si>
    <t>(x1, x2, x3, x4) = (1, 2, 0, 2)</t>
  </si>
  <si>
    <t>Z = 37</t>
  </si>
  <si>
    <t>x1 + 2x2 + 3x3 &gt;= 7</t>
  </si>
  <si>
    <t>3x1 + 2x2 + 3x3 &gt;= 11</t>
  </si>
  <si>
    <t>Problema Inicial</t>
  </si>
  <si>
    <t>1) Resolver o problema via Simplex para obter uma solução relaxada e seu quadro Simplex</t>
  </si>
  <si>
    <t>2) Usar os Cortes de Gomory para eliminar a parte decimal das variáveis e obter uma solução inteira</t>
  </si>
  <si>
    <t>Max</t>
  </si>
  <si>
    <t>(-Z) = -2x1 - 3x2 - 5x3</t>
  </si>
  <si>
    <t>x1 + 2x2 + 3x3 - x4 = 7</t>
  </si>
  <si>
    <t>3x1 + 2x2 + 3x3 - x5 = 11</t>
  </si>
  <si>
    <t>Quadro Simplex Inicial</t>
  </si>
  <si>
    <t>Temos valores negativos na identidade</t>
  </si>
  <si>
    <t>Logo, não estamos na região factível</t>
  </si>
  <si>
    <t>Por isso, precisaremos de variáveis artificiais nas restrições com negatividade</t>
  </si>
  <si>
    <t>Variáveis artificiais: x6, x7</t>
  </si>
  <si>
    <t>Forma Padrão + Variáveis Artificiais</t>
  </si>
  <si>
    <t>x1 + 2x2 + 3x3 - x4 + x6 = 7</t>
  </si>
  <si>
    <t>3x1 + 2x2 + 3x3 - x5 + x7 = 11</t>
  </si>
  <si>
    <t>Método 2 Fases - Fase 1</t>
  </si>
  <si>
    <t>Precisamos adicionar a função objetivo artificial</t>
  </si>
  <si>
    <t>B = (x6, x7) = (7, 11)</t>
  </si>
  <si>
    <t>N = (x1, x2, x3, x4, x5) = (0, 0, 0, 0, 0)</t>
  </si>
  <si>
    <t>Função Objetivo Artificial</t>
  </si>
  <si>
    <t>Função Objetivo Artificial - Forma Padrão</t>
  </si>
  <si>
    <t>W = x6 + x7</t>
  </si>
  <si>
    <t>(-W) = - x6 - x7</t>
  </si>
  <si>
    <t>Z/W</t>
  </si>
  <si>
    <t>W</t>
  </si>
  <si>
    <t>Precisamos zerar os valores acima da identidade na linha W</t>
  </si>
  <si>
    <t>Lw' = Lw - L1</t>
  </si>
  <si>
    <t>Lw' = Lw - L2</t>
  </si>
  <si>
    <t>Agora temos zeros acima da identidade na linha W</t>
  </si>
  <si>
    <t>Agora, temos uma Solução Básica Factível</t>
  </si>
  <si>
    <t>x3 entra na base</t>
  </si>
  <si>
    <t>B = (x3, x7) = (2.33, 4)</t>
  </si>
  <si>
    <t>FIM DA FASE 1</t>
  </si>
  <si>
    <t>A partir daqui, vamos excluir a função objetivo artificial</t>
  </si>
  <si>
    <t>Também vamos excluir as variáveis artificiais</t>
  </si>
  <si>
    <t>Aqui, já temos zeros na linha da FO acima da identidade</t>
  </si>
  <si>
    <t>Ou seja, já temos uma solução básica factível para iniciar o Simplex</t>
  </si>
  <si>
    <t>INÍCIO DA FASE 2</t>
  </si>
  <si>
    <t>Aqui, resolvemos normalmente o Simplex tradicional.</t>
  </si>
  <si>
    <t>Método 2 Fases - Fase 2</t>
  </si>
  <si>
    <t>B = (x3, x1) = (1.66, 2)</t>
  </si>
  <si>
    <t>N = (x1, x2, x6, x4, x5) = (0, 0, 0, 0, 0)</t>
  </si>
  <si>
    <t>x3 sai da base</t>
  </si>
  <si>
    <t>B = (x2, x1) = (2.5, 2)</t>
  </si>
  <si>
    <t>N = (x2, x4, x5) = (0, 0, 0, 0, 0)</t>
  </si>
  <si>
    <t>Z = 11,5</t>
  </si>
  <si>
    <t>N = (x3, x4, x5) = (0, 0, 0)</t>
  </si>
  <si>
    <t>Como x2 não precisa ser inteiro, aqui já acaba o problema.</t>
  </si>
  <si>
    <t>Mas, como o exercício é para usar os cortes de Gomory, vou continuar para obter uma solução 100% inteira.</t>
  </si>
  <si>
    <t>1x2 + 1,5x3  - 0,75x4 + 0,25x5 = 2,5</t>
  </si>
  <si>
    <t>1x2 + 1x3 - 1x4 - 2 = -0,5x3 - 0,25x4 - 0,25x5 + 0,5</t>
  </si>
  <si>
    <t>-0,5x3 - 0,25x4 - 0,25x5 + 0,5 &lt;= 0</t>
  </si>
  <si>
    <t>-0,5x3 - 0,25x4 - 0,25x5 + x6 = - 0,5</t>
  </si>
  <si>
    <t>Etapa do Dual Simplex</t>
  </si>
  <si>
    <t>B = (x2, x1, x3) = (1, 2, 1)</t>
  </si>
  <si>
    <t>N = (x6, x4, x5) = (0, 0, 0)</t>
  </si>
  <si>
    <t>Z = 12</t>
  </si>
  <si>
    <t>Lembrando que não tínhamos a restrição de x2 ser inteiro, mas como o exercício pediu para desenvolver os cortes do gomory, eu desenvolvi</t>
  </si>
  <si>
    <t>Essa é a solução inteira.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</si>
</sst>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 applyAlignment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6" xfId="0" applyBorder="1" applyAlignment="1"/>
    <xf numFmtId="0" fontId="0" fillId="0" borderId="7" xfId="0" applyBorder="1"/>
    <xf numFmtId="0" fontId="0" fillId="0" borderId="8" xfId="0" applyBorder="1" applyAlignment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0" fontId="2" fillId="2" borderId="0" xfId="1"/>
    <xf numFmtId="0" fontId="0" fillId="5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quotePrefix="1" applyAlignment="1"/>
    <xf numFmtId="0" fontId="4" fillId="0" borderId="11" xfId="0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4" borderId="0" xfId="3"/>
    <xf numFmtId="0" fontId="0" fillId="0" borderId="6" xfId="0" applyBorder="1"/>
    <xf numFmtId="0" fontId="0" fillId="5" borderId="3" xfId="0" applyFill="1" applyBorder="1" applyAlignment="1">
      <alignment horizontal="center"/>
    </xf>
    <xf numFmtId="0" fontId="2" fillId="2" borderId="6" xfId="1" applyBorder="1" applyAlignment="1">
      <alignment horizontal="center"/>
    </xf>
    <xf numFmtId="0" fontId="3" fillId="3" borderId="8" xfId="2" applyBorder="1" applyAlignment="1">
      <alignment horizontal="center"/>
    </xf>
    <xf numFmtId="0" fontId="3" fillId="3" borderId="6" xfId="2" applyBorder="1" applyAlignment="1">
      <alignment horizontal="center"/>
    </xf>
    <xf numFmtId="0" fontId="2" fillId="2" borderId="0" xfId="1" applyBorder="1" applyAlignment="1">
      <alignment horizontal="center"/>
    </xf>
    <xf numFmtId="0" fontId="4" fillId="0" borderId="0" xfId="0" applyFont="1" applyBorder="1" applyAlignment="1"/>
    <xf numFmtId="0" fontId="0" fillId="0" borderId="0" xfId="0" applyAlignment="1">
      <alignment horizontal="left"/>
    </xf>
    <xf numFmtId="0" fontId="2" fillId="2" borderId="0" xfId="1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3" xfId="0" applyFont="1" applyBorder="1"/>
    <xf numFmtId="0" fontId="4" fillId="0" borderId="9" xfId="0" applyFont="1" applyBorder="1"/>
    <xf numFmtId="0" fontId="4" fillId="0" borderId="4" xfId="0" applyFont="1" applyBorder="1"/>
    <xf numFmtId="0" fontId="4" fillId="0" borderId="7" xfId="0" applyFont="1" applyBorder="1"/>
    <xf numFmtId="0" fontId="4" fillId="0" borderId="10" xfId="0" applyFont="1" applyBorder="1"/>
    <xf numFmtId="0" fontId="4" fillId="0" borderId="8" xfId="0" applyFont="1" applyBorder="1"/>
  </cellXfs>
  <cellStyles count="4">
    <cellStyle name="60% - Ênfase1" xfId="3" builtinId="32"/>
    <cellStyle name="Bom" xfId="1" builtinId="26"/>
    <cellStyle name="Normal" xfId="0" builtinId="0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24"/>
  <sheetViews>
    <sheetView topLeftCell="A7" zoomScale="115" zoomScaleNormal="115" workbookViewId="0">
      <selection activeCell="C33" sqref="C33"/>
    </sheetView>
  </sheetViews>
  <sheetFormatPr defaultRowHeight="15" x14ac:dyDescent="0.25"/>
  <cols>
    <col min="1" max="1" width="3.42578125" customWidth="1"/>
    <col min="2" max="2" width="11.42578125" bestFit="1" customWidth="1"/>
    <col min="3" max="3" width="66.140625" style="1" bestFit="1" customWidth="1"/>
    <col min="4" max="4" width="9.28515625" bestFit="1" customWidth="1"/>
    <col min="15" max="15" width="9" customWidth="1"/>
  </cols>
  <sheetData>
    <row r="1" spans="2:15" ht="15.75" thickBot="1" x14ac:dyDescent="0.3"/>
    <row r="2" spans="2:15" ht="15.75" thickBot="1" x14ac:dyDescent="0.3">
      <c r="B2" s="24" t="s">
        <v>23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</row>
    <row r="3" spans="2:15" ht="15.75" thickBot="1" x14ac:dyDescent="0.3">
      <c r="B3" s="21" t="s">
        <v>24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2:15" ht="15.75" thickBot="1" x14ac:dyDescent="0.3"/>
    <row r="5" spans="2:15" ht="15.75" thickBot="1" x14ac:dyDescent="0.3">
      <c r="B5" s="4" t="s">
        <v>1</v>
      </c>
      <c r="C5" s="5" t="s">
        <v>2</v>
      </c>
    </row>
    <row r="6" spans="2:15" x14ac:dyDescent="0.25">
      <c r="B6" s="6" t="s">
        <v>0</v>
      </c>
      <c r="C6" s="7" t="s">
        <v>3</v>
      </c>
      <c r="E6" s="15" t="s">
        <v>15</v>
      </c>
      <c r="F6" s="28" t="s">
        <v>16</v>
      </c>
      <c r="G6" s="16" t="s">
        <v>17</v>
      </c>
      <c r="H6" s="16" t="s">
        <v>18</v>
      </c>
      <c r="I6" s="16" t="s">
        <v>19</v>
      </c>
      <c r="J6" s="16" t="s">
        <v>20</v>
      </c>
      <c r="K6" s="16" t="s">
        <v>21</v>
      </c>
      <c r="L6" s="17" t="s">
        <v>22</v>
      </c>
    </row>
    <row r="7" spans="2:15" x14ac:dyDescent="0.25">
      <c r="B7" s="6"/>
      <c r="C7" s="7" t="s">
        <v>4</v>
      </c>
      <c r="E7" s="29">
        <v>-7</v>
      </c>
      <c r="F7" s="30">
        <v>-9</v>
      </c>
      <c r="G7" s="31">
        <v>-1</v>
      </c>
      <c r="H7" s="31">
        <v>-6</v>
      </c>
      <c r="I7" s="31">
        <v>0</v>
      </c>
      <c r="J7" s="31">
        <v>0</v>
      </c>
      <c r="K7" s="31">
        <v>0</v>
      </c>
      <c r="L7" s="32">
        <v>0</v>
      </c>
      <c r="M7" t="s">
        <v>25</v>
      </c>
      <c r="O7" s="27" t="s">
        <v>26</v>
      </c>
    </row>
    <row r="8" spans="2:15" x14ac:dyDescent="0.25">
      <c r="B8" s="6"/>
      <c r="C8" s="8" t="s">
        <v>5</v>
      </c>
      <c r="E8" s="29">
        <v>8</v>
      </c>
      <c r="F8" s="30">
        <v>2</v>
      </c>
      <c r="G8" s="31">
        <v>4</v>
      </c>
      <c r="H8" s="31">
        <v>2</v>
      </c>
      <c r="I8" s="31">
        <v>1</v>
      </c>
      <c r="J8" s="31">
        <v>0</v>
      </c>
      <c r="K8" s="31">
        <v>0</v>
      </c>
      <c r="L8" s="32">
        <v>16</v>
      </c>
      <c r="M8">
        <f>L8/F8</f>
        <v>8</v>
      </c>
      <c r="O8" s="27" t="s">
        <v>27</v>
      </c>
    </row>
    <row r="9" spans="2:15" ht="15.75" thickBot="1" x14ac:dyDescent="0.3">
      <c r="B9" s="9"/>
      <c r="C9" s="10" t="s">
        <v>6</v>
      </c>
      <c r="E9" s="33">
        <v>4</v>
      </c>
      <c r="F9" s="30">
        <v>8</v>
      </c>
      <c r="G9" s="30">
        <v>2</v>
      </c>
      <c r="H9" s="30">
        <v>0</v>
      </c>
      <c r="I9" s="30">
        <v>0</v>
      </c>
      <c r="J9" s="30">
        <v>1</v>
      </c>
      <c r="K9" s="30">
        <v>0</v>
      </c>
      <c r="L9" s="34">
        <v>20</v>
      </c>
      <c r="M9">
        <f t="shared" ref="M9:M10" si="0">L9/F9</f>
        <v>2.5</v>
      </c>
      <c r="O9" t="s">
        <v>28</v>
      </c>
    </row>
    <row r="10" spans="2:15" ht="15.75" thickBot="1" x14ac:dyDescent="0.3">
      <c r="E10" s="18">
        <v>7</v>
      </c>
      <c r="F10" s="35">
        <v>0</v>
      </c>
      <c r="G10" s="19">
        <v>6</v>
      </c>
      <c r="H10" s="19">
        <v>2</v>
      </c>
      <c r="I10" s="19">
        <v>0</v>
      </c>
      <c r="J10" s="19">
        <v>0</v>
      </c>
      <c r="K10" s="19">
        <v>1</v>
      </c>
      <c r="L10" s="20">
        <v>11</v>
      </c>
      <c r="M10" t="e">
        <f t="shared" si="0"/>
        <v>#DIV/0!</v>
      </c>
      <c r="O10" t="s">
        <v>29</v>
      </c>
    </row>
    <row r="11" spans="2:15" ht="15.75" thickBot="1" x14ac:dyDescent="0.3">
      <c r="B11" s="2" t="s">
        <v>11</v>
      </c>
      <c r="C11" s="3"/>
    </row>
    <row r="12" spans="2:15" x14ac:dyDescent="0.25">
      <c r="B12" s="4" t="s">
        <v>1</v>
      </c>
      <c r="C12" s="5" t="s">
        <v>2</v>
      </c>
      <c r="E12" s="15" t="s">
        <v>15</v>
      </c>
      <c r="F12" s="16" t="s">
        <v>16</v>
      </c>
      <c r="G12" s="16" t="s">
        <v>17</v>
      </c>
      <c r="H12" s="28" t="s">
        <v>18</v>
      </c>
      <c r="I12" s="16" t="s">
        <v>19</v>
      </c>
      <c r="J12" s="16" t="s">
        <v>20</v>
      </c>
      <c r="K12" s="16" t="s">
        <v>21</v>
      </c>
      <c r="L12" s="17" t="s">
        <v>22</v>
      </c>
    </row>
    <row r="13" spans="2:15" x14ac:dyDescent="0.25">
      <c r="B13" s="6" t="s">
        <v>0</v>
      </c>
      <c r="C13" s="7" t="s">
        <v>12</v>
      </c>
      <c r="E13" s="29">
        <f>E7-$F7*E$15</f>
        <v>-2.5</v>
      </c>
      <c r="F13" s="31">
        <f t="shared" ref="F13:L13" si="1">F7-$F7*F$15</f>
        <v>0</v>
      </c>
      <c r="G13" s="31">
        <f t="shared" si="1"/>
        <v>1.25</v>
      </c>
      <c r="H13" s="30">
        <f t="shared" si="1"/>
        <v>-6</v>
      </c>
      <c r="I13" s="31">
        <f t="shared" si="1"/>
        <v>0</v>
      </c>
      <c r="J13" s="31">
        <f t="shared" si="1"/>
        <v>1.125</v>
      </c>
      <c r="K13" s="31">
        <f t="shared" si="1"/>
        <v>0</v>
      </c>
      <c r="L13" s="32">
        <f t="shared" si="1"/>
        <v>22.5</v>
      </c>
      <c r="M13" t="s">
        <v>25</v>
      </c>
      <c r="O13" s="27" t="s">
        <v>31</v>
      </c>
    </row>
    <row r="14" spans="2:15" x14ac:dyDescent="0.25">
      <c r="B14" s="6"/>
      <c r="C14" s="7" t="s">
        <v>13</v>
      </c>
      <c r="E14" s="33">
        <f t="shared" ref="E14:L14" si="2">E8-$F8*E$15</f>
        <v>7</v>
      </c>
      <c r="F14" s="30">
        <f t="shared" si="2"/>
        <v>0</v>
      </c>
      <c r="G14" s="30">
        <f t="shared" si="2"/>
        <v>3.5</v>
      </c>
      <c r="H14" s="30">
        <f t="shared" si="2"/>
        <v>2</v>
      </c>
      <c r="I14" s="30">
        <f t="shared" si="2"/>
        <v>1</v>
      </c>
      <c r="J14" s="30">
        <f t="shared" si="2"/>
        <v>-0.25</v>
      </c>
      <c r="K14" s="30">
        <f t="shared" si="2"/>
        <v>0</v>
      </c>
      <c r="L14" s="34">
        <f t="shared" si="2"/>
        <v>11</v>
      </c>
      <c r="M14" s="11">
        <f>L14/H14</f>
        <v>5.5</v>
      </c>
      <c r="O14" s="27" t="s">
        <v>30</v>
      </c>
    </row>
    <row r="15" spans="2:15" x14ac:dyDescent="0.25">
      <c r="B15" s="6"/>
      <c r="C15" s="8" t="s">
        <v>14</v>
      </c>
      <c r="E15" s="29">
        <f>E9/$F$9</f>
        <v>0.5</v>
      </c>
      <c r="F15" s="31">
        <f t="shared" ref="F15:L15" si="3">F9/$F$9</f>
        <v>1</v>
      </c>
      <c r="G15" s="31">
        <f t="shared" si="3"/>
        <v>0.25</v>
      </c>
      <c r="H15" s="30">
        <f t="shared" si="3"/>
        <v>0</v>
      </c>
      <c r="I15" s="31">
        <f t="shared" si="3"/>
        <v>0</v>
      </c>
      <c r="J15" s="31">
        <f t="shared" si="3"/>
        <v>0.125</v>
      </c>
      <c r="K15" s="31">
        <f t="shared" si="3"/>
        <v>0</v>
      </c>
      <c r="L15" s="32">
        <f t="shared" si="3"/>
        <v>2.5</v>
      </c>
      <c r="M15" s="11" t="e">
        <f t="shared" ref="M15:M16" si="4">L15/H15</f>
        <v>#DIV/0!</v>
      </c>
      <c r="O15" t="s">
        <v>32</v>
      </c>
    </row>
    <row r="16" spans="2:15" ht="15.75" thickBot="1" x14ac:dyDescent="0.3">
      <c r="B16" s="9"/>
      <c r="C16" s="10" t="s">
        <v>6</v>
      </c>
      <c r="E16" s="18">
        <f t="shared" ref="E16:L16" si="5">E10-$F10*E$15</f>
        <v>7</v>
      </c>
      <c r="F16" s="19">
        <f t="shared" si="5"/>
        <v>0</v>
      </c>
      <c r="G16" s="19">
        <f t="shared" si="5"/>
        <v>6</v>
      </c>
      <c r="H16" s="35">
        <f t="shared" si="5"/>
        <v>2</v>
      </c>
      <c r="I16" s="19">
        <f t="shared" si="5"/>
        <v>0</v>
      </c>
      <c r="J16" s="19">
        <f t="shared" si="5"/>
        <v>0</v>
      </c>
      <c r="K16" s="19">
        <f t="shared" si="5"/>
        <v>1</v>
      </c>
      <c r="L16" s="20">
        <f t="shared" si="5"/>
        <v>11</v>
      </c>
      <c r="M16" s="11">
        <f t="shared" si="4"/>
        <v>5.5</v>
      </c>
      <c r="O16" t="s">
        <v>33</v>
      </c>
    </row>
    <row r="17" spans="2:15" ht="15.75" thickBot="1" x14ac:dyDescent="0.3"/>
    <row r="18" spans="2:15" x14ac:dyDescent="0.25">
      <c r="E18" s="15" t="s">
        <v>15</v>
      </c>
      <c r="F18" s="16" t="s">
        <v>16</v>
      </c>
      <c r="G18" s="16" t="s">
        <v>17</v>
      </c>
      <c r="H18" s="16" t="s">
        <v>18</v>
      </c>
      <c r="I18" s="16" t="s">
        <v>19</v>
      </c>
      <c r="J18" s="16" t="s">
        <v>20</v>
      </c>
      <c r="K18" s="16" t="s">
        <v>21</v>
      </c>
      <c r="L18" s="17" t="s">
        <v>22</v>
      </c>
      <c r="M18" s="11"/>
      <c r="O18" s="37" t="s">
        <v>39</v>
      </c>
    </row>
    <row r="19" spans="2:15" x14ac:dyDescent="0.25">
      <c r="E19" s="29">
        <f>E13-$H13*E$20</f>
        <v>18.5</v>
      </c>
      <c r="F19" s="31">
        <f t="shared" ref="F19:L19" si="6">F13-$H13*F$20</f>
        <v>0</v>
      </c>
      <c r="G19" s="31">
        <f t="shared" si="6"/>
        <v>11.75</v>
      </c>
      <c r="H19" s="31">
        <f t="shared" si="6"/>
        <v>0</v>
      </c>
      <c r="I19" s="31">
        <f t="shared" si="6"/>
        <v>3</v>
      </c>
      <c r="J19" s="31">
        <f t="shared" si="6"/>
        <v>0.375</v>
      </c>
      <c r="K19" s="31">
        <f t="shared" si="6"/>
        <v>0</v>
      </c>
      <c r="L19" s="32">
        <f t="shared" si="6"/>
        <v>55.5</v>
      </c>
      <c r="M19" s="11"/>
      <c r="O19" s="27" t="s">
        <v>35</v>
      </c>
    </row>
    <row r="20" spans="2:15" x14ac:dyDescent="0.25">
      <c r="D20" s="53" t="s">
        <v>40</v>
      </c>
      <c r="E20" s="29">
        <f>E14/$H$14</f>
        <v>3.5</v>
      </c>
      <c r="F20" s="31">
        <f t="shared" ref="F20:L20" si="7">F14/$H$14</f>
        <v>0</v>
      </c>
      <c r="G20" s="31">
        <f t="shared" si="7"/>
        <v>1.75</v>
      </c>
      <c r="H20" s="31">
        <f t="shared" si="7"/>
        <v>1</v>
      </c>
      <c r="I20" s="31">
        <f t="shared" si="7"/>
        <v>0.5</v>
      </c>
      <c r="J20" s="31">
        <f t="shared" si="7"/>
        <v>-0.125</v>
      </c>
      <c r="K20" s="31">
        <f t="shared" si="7"/>
        <v>0</v>
      </c>
      <c r="L20" s="32">
        <f t="shared" si="7"/>
        <v>5.5</v>
      </c>
      <c r="M20" s="11"/>
      <c r="O20" s="27" t="s">
        <v>34</v>
      </c>
    </row>
    <row r="21" spans="2:15" x14ac:dyDescent="0.25">
      <c r="E21" s="29">
        <f t="shared" ref="E21:L21" si="8">E15-$H15*E$20</f>
        <v>0.5</v>
      </c>
      <c r="F21" s="31">
        <f t="shared" si="8"/>
        <v>1</v>
      </c>
      <c r="G21" s="31">
        <f t="shared" si="8"/>
        <v>0.25</v>
      </c>
      <c r="H21" s="31">
        <f t="shared" si="8"/>
        <v>0</v>
      </c>
      <c r="I21" s="31">
        <f t="shared" si="8"/>
        <v>0</v>
      </c>
      <c r="J21" s="31">
        <f t="shared" si="8"/>
        <v>0.125</v>
      </c>
      <c r="K21" s="31">
        <f t="shared" si="8"/>
        <v>0</v>
      </c>
      <c r="L21" s="32">
        <f t="shared" si="8"/>
        <v>2.5</v>
      </c>
      <c r="M21" s="11"/>
      <c r="O21" s="27" t="s">
        <v>36</v>
      </c>
    </row>
    <row r="22" spans="2:15" ht="15.75" thickBot="1" x14ac:dyDescent="0.3">
      <c r="E22" s="18">
        <f t="shared" ref="E22:L22" si="9">E16-$H16*E$20</f>
        <v>0</v>
      </c>
      <c r="F22" s="19">
        <f t="shared" si="9"/>
        <v>0</v>
      </c>
      <c r="G22" s="19">
        <f t="shared" si="9"/>
        <v>2.5</v>
      </c>
      <c r="H22" s="19">
        <f t="shared" si="9"/>
        <v>0</v>
      </c>
      <c r="I22" s="19">
        <f t="shared" si="9"/>
        <v>-1</v>
      </c>
      <c r="J22" s="19">
        <f t="shared" si="9"/>
        <v>0.25</v>
      </c>
      <c r="K22" s="19">
        <f t="shared" si="9"/>
        <v>1</v>
      </c>
      <c r="L22" s="20">
        <f t="shared" si="9"/>
        <v>0</v>
      </c>
      <c r="M22" s="11"/>
      <c r="O22" s="27" t="s">
        <v>37</v>
      </c>
    </row>
    <row r="23" spans="2:15" ht="15.75" thickBot="1" x14ac:dyDescent="0.3">
      <c r="O23" s="27" t="s">
        <v>38</v>
      </c>
    </row>
    <row r="24" spans="2:15" ht="15.75" thickBot="1" x14ac:dyDescent="0.3">
      <c r="B24" s="53" t="s">
        <v>41</v>
      </c>
      <c r="C24" s="1" t="s">
        <v>43</v>
      </c>
      <c r="E24" s="2" t="s">
        <v>67</v>
      </c>
      <c r="F24" s="39"/>
      <c r="G24" s="39"/>
      <c r="H24" s="39"/>
      <c r="I24" s="39"/>
      <c r="J24" s="39"/>
      <c r="K24" s="39"/>
      <c r="L24" s="39"/>
      <c r="M24" s="3"/>
    </row>
    <row r="25" spans="2:15" x14ac:dyDescent="0.25">
      <c r="C25" s="1" t="s">
        <v>42</v>
      </c>
      <c r="E25" s="15" t="s">
        <v>15</v>
      </c>
      <c r="F25" s="16" t="s">
        <v>16</v>
      </c>
      <c r="G25" s="16" t="s">
        <v>17</v>
      </c>
      <c r="H25" s="16" t="s">
        <v>18</v>
      </c>
      <c r="I25" s="16" t="s">
        <v>19</v>
      </c>
      <c r="J25" s="28" t="s">
        <v>20</v>
      </c>
      <c r="K25" s="16" t="s">
        <v>21</v>
      </c>
      <c r="L25" s="16" t="s">
        <v>49</v>
      </c>
      <c r="M25" s="17" t="s">
        <v>22</v>
      </c>
    </row>
    <row r="26" spans="2:15" x14ac:dyDescent="0.25">
      <c r="C26" s="1" t="s">
        <v>44</v>
      </c>
      <c r="E26" s="29">
        <v>18.5</v>
      </c>
      <c r="F26" s="31">
        <v>0</v>
      </c>
      <c r="G26" s="31">
        <v>11.75</v>
      </c>
      <c r="H26" s="31">
        <v>0</v>
      </c>
      <c r="I26" s="31">
        <v>3</v>
      </c>
      <c r="J26" s="30">
        <v>0.375</v>
      </c>
      <c r="K26" s="31">
        <v>0</v>
      </c>
      <c r="L26" s="31">
        <v>0</v>
      </c>
      <c r="M26" s="32">
        <v>55.5</v>
      </c>
      <c r="O26" s="27" t="s">
        <v>53</v>
      </c>
    </row>
    <row r="27" spans="2:15" x14ac:dyDescent="0.25">
      <c r="B27" t="s">
        <v>45</v>
      </c>
      <c r="C27" s="38" t="s">
        <v>46</v>
      </c>
      <c r="E27" s="29">
        <v>3.5</v>
      </c>
      <c r="F27" s="31">
        <v>0</v>
      </c>
      <c r="G27" s="31">
        <v>1.75</v>
      </c>
      <c r="H27" s="31">
        <v>1</v>
      </c>
      <c r="I27" s="31">
        <v>0.5</v>
      </c>
      <c r="J27" s="30">
        <v>-0.125</v>
      </c>
      <c r="K27" s="31">
        <v>0</v>
      </c>
      <c r="L27" s="31">
        <v>0</v>
      </c>
      <c r="M27" s="32">
        <v>5.5</v>
      </c>
      <c r="O27" s="27" t="s">
        <v>34</v>
      </c>
    </row>
    <row r="28" spans="2:15" x14ac:dyDescent="0.25">
      <c r="B28" t="s">
        <v>48</v>
      </c>
      <c r="C28" s="38" t="s">
        <v>47</v>
      </c>
      <c r="E28" s="29">
        <v>0.5</v>
      </c>
      <c r="F28" s="31">
        <v>1</v>
      </c>
      <c r="G28" s="31">
        <v>0.25</v>
      </c>
      <c r="H28" s="31">
        <v>0</v>
      </c>
      <c r="I28" s="31">
        <v>0</v>
      </c>
      <c r="J28" s="30">
        <v>0.125</v>
      </c>
      <c r="K28" s="31">
        <v>0</v>
      </c>
      <c r="L28" s="31">
        <v>0</v>
      </c>
      <c r="M28" s="32">
        <v>2.5</v>
      </c>
      <c r="O28" s="1" t="s">
        <v>52</v>
      </c>
    </row>
    <row r="29" spans="2:15" x14ac:dyDescent="0.25">
      <c r="E29" s="29">
        <v>0</v>
      </c>
      <c r="F29" s="31">
        <v>0</v>
      </c>
      <c r="G29" s="31">
        <v>2.5</v>
      </c>
      <c r="H29" s="31">
        <v>0</v>
      </c>
      <c r="I29" s="31">
        <v>-1</v>
      </c>
      <c r="J29" s="30">
        <v>0.25</v>
      </c>
      <c r="K29" s="31">
        <v>1</v>
      </c>
      <c r="L29" s="31">
        <v>0</v>
      </c>
      <c r="M29" s="32">
        <v>0</v>
      </c>
      <c r="O29" s="1" t="s">
        <v>51</v>
      </c>
    </row>
    <row r="30" spans="2:15" ht="15.75" thickBot="1" x14ac:dyDescent="0.3">
      <c r="D30" t="s">
        <v>45</v>
      </c>
      <c r="E30" s="40">
        <v>-0.5</v>
      </c>
      <c r="F30" s="35">
        <v>0</v>
      </c>
      <c r="G30" s="35">
        <v>-0.75</v>
      </c>
      <c r="H30" s="35">
        <v>0</v>
      </c>
      <c r="I30" s="35">
        <v>-0.5</v>
      </c>
      <c r="J30" s="35">
        <v>-0.875</v>
      </c>
      <c r="K30" s="35">
        <v>0</v>
      </c>
      <c r="L30" s="35">
        <v>1</v>
      </c>
      <c r="M30" s="57">
        <v>-0.5</v>
      </c>
    </row>
    <row r="31" spans="2:15" x14ac:dyDescent="0.25">
      <c r="E31">
        <f t="shared" ref="E31:J31" si="10">E26/E30</f>
        <v>-37</v>
      </c>
      <c r="G31">
        <f t="shared" si="10"/>
        <v>-15.666666666666666</v>
      </c>
      <c r="I31">
        <f t="shared" si="10"/>
        <v>-6</v>
      </c>
      <c r="J31" s="27">
        <f t="shared" si="10"/>
        <v>-0.42857142857142855</v>
      </c>
    </row>
    <row r="32" spans="2:15" ht="15.75" thickBot="1" x14ac:dyDescent="0.3"/>
    <row r="33" spans="5:15" ht="15.75" thickBot="1" x14ac:dyDescent="0.3">
      <c r="E33" s="50" t="s">
        <v>50</v>
      </c>
      <c r="F33" s="51"/>
      <c r="G33" s="51"/>
      <c r="H33" s="51"/>
      <c r="I33" s="51"/>
      <c r="J33" s="51"/>
      <c r="K33" s="51"/>
      <c r="L33" s="51"/>
      <c r="M33" s="52"/>
    </row>
    <row r="34" spans="5:15" x14ac:dyDescent="0.25">
      <c r="E34" s="42" t="s">
        <v>15</v>
      </c>
      <c r="F34" s="43" t="s">
        <v>16</v>
      </c>
      <c r="G34" s="43" t="s">
        <v>17</v>
      </c>
      <c r="H34" s="43" t="s">
        <v>18</v>
      </c>
      <c r="I34" s="28" t="s">
        <v>19</v>
      </c>
      <c r="J34" s="43" t="s">
        <v>20</v>
      </c>
      <c r="K34" s="43" t="s">
        <v>21</v>
      </c>
      <c r="L34" s="43" t="s">
        <v>49</v>
      </c>
      <c r="M34" s="44" t="s">
        <v>22</v>
      </c>
      <c r="O34" s="27" t="s">
        <v>59</v>
      </c>
    </row>
    <row r="35" spans="5:15" x14ac:dyDescent="0.25">
      <c r="E35" s="45">
        <f>E26-$J26*E$39</f>
        <v>18.285714285714285</v>
      </c>
      <c r="F35" s="36">
        <f t="shared" ref="F35:L35" si="11">F26-$J26*F$39</f>
        <v>0</v>
      </c>
      <c r="G35" s="36">
        <f t="shared" si="11"/>
        <v>11.428571428571429</v>
      </c>
      <c r="H35" s="36">
        <f t="shared" si="11"/>
        <v>0</v>
      </c>
      <c r="I35" s="30">
        <f t="shared" si="11"/>
        <v>2.7857142857142856</v>
      </c>
      <c r="J35" s="36">
        <f t="shared" si="11"/>
        <v>0</v>
      </c>
      <c r="K35" s="36">
        <f t="shared" si="11"/>
        <v>0</v>
      </c>
      <c r="L35" s="36">
        <f t="shared" si="11"/>
        <v>0.42857142857142855</v>
      </c>
      <c r="M35" s="46">
        <f>M26-$J26*M$39</f>
        <v>55.285714285714285</v>
      </c>
      <c r="O35" s="27" t="s">
        <v>54</v>
      </c>
    </row>
    <row r="36" spans="5:15" x14ac:dyDescent="0.25">
      <c r="E36" s="45">
        <f t="shared" ref="E36:L36" si="12">E27-$J27*E$39</f>
        <v>3.5714285714285716</v>
      </c>
      <c r="F36" s="36">
        <f t="shared" si="12"/>
        <v>0</v>
      </c>
      <c r="G36" s="36">
        <f t="shared" si="12"/>
        <v>1.8571428571428572</v>
      </c>
      <c r="H36" s="36">
        <f t="shared" si="12"/>
        <v>1</v>
      </c>
      <c r="I36" s="30">
        <f t="shared" si="12"/>
        <v>0.5714285714285714</v>
      </c>
      <c r="J36" s="36">
        <f t="shared" si="12"/>
        <v>0</v>
      </c>
      <c r="K36" s="36">
        <f t="shared" si="12"/>
        <v>0</v>
      </c>
      <c r="L36" s="36">
        <f t="shared" si="12"/>
        <v>-0.14285714285714285</v>
      </c>
      <c r="M36" s="46">
        <f>M27-$J27*M$39</f>
        <v>5.5714285714285712</v>
      </c>
      <c r="O36" s="1" t="s">
        <v>55</v>
      </c>
    </row>
    <row r="37" spans="5:15" x14ac:dyDescent="0.25">
      <c r="E37" s="45">
        <f t="shared" ref="E37:L37" si="13">E28-$J28*E$39</f>
        <v>0.4285714285714286</v>
      </c>
      <c r="F37" s="36">
        <f t="shared" si="13"/>
        <v>1</v>
      </c>
      <c r="G37" s="36">
        <f t="shared" si="13"/>
        <v>0.14285714285714285</v>
      </c>
      <c r="H37" s="36">
        <f t="shared" si="13"/>
        <v>0</v>
      </c>
      <c r="I37" s="30">
        <f t="shared" si="13"/>
        <v>-7.1428571428571425E-2</v>
      </c>
      <c r="J37" s="36">
        <f t="shared" si="13"/>
        <v>0</v>
      </c>
      <c r="K37" s="36">
        <f t="shared" si="13"/>
        <v>0</v>
      </c>
      <c r="L37" s="36">
        <f t="shared" si="13"/>
        <v>0.14285714285714285</v>
      </c>
      <c r="M37" s="46">
        <f>M28-$J28*M$39</f>
        <v>2.4285714285714284</v>
      </c>
      <c r="O37" s="1" t="s">
        <v>61</v>
      </c>
    </row>
    <row r="38" spans="5:15" x14ac:dyDescent="0.25">
      <c r="E38" s="33">
        <f>E29-$J29*E$39</f>
        <v>-0.14285714285714285</v>
      </c>
      <c r="F38" s="30">
        <f t="shared" ref="F38:L38" si="14">F29-$J29*F$39</f>
        <v>0</v>
      </c>
      <c r="G38" s="30">
        <f t="shared" si="14"/>
        <v>2.2857142857142856</v>
      </c>
      <c r="H38" s="30">
        <f t="shared" si="14"/>
        <v>0</v>
      </c>
      <c r="I38" s="30">
        <f t="shared" si="14"/>
        <v>-1.1428571428571428</v>
      </c>
      <c r="J38" s="30">
        <f t="shared" si="14"/>
        <v>0</v>
      </c>
      <c r="K38" s="30">
        <f t="shared" si="14"/>
        <v>1</v>
      </c>
      <c r="L38" s="30">
        <f t="shared" si="14"/>
        <v>0.2857142857142857</v>
      </c>
      <c r="M38" s="58">
        <f>M29-$J29*M$39</f>
        <v>-0.14285714285714285</v>
      </c>
    </row>
    <row r="39" spans="5:15" ht="15.75" thickBot="1" x14ac:dyDescent="0.3">
      <c r="E39" s="47">
        <f>E30/$J$30</f>
        <v>0.5714285714285714</v>
      </c>
      <c r="F39" s="48">
        <f t="shared" ref="F39:L39" si="15">F30/$J$30</f>
        <v>0</v>
      </c>
      <c r="G39" s="48">
        <f t="shared" si="15"/>
        <v>0.8571428571428571</v>
      </c>
      <c r="H39" s="48">
        <f t="shared" si="15"/>
        <v>0</v>
      </c>
      <c r="I39" s="35">
        <f>I30/$J$30</f>
        <v>0.5714285714285714</v>
      </c>
      <c r="J39" s="48">
        <f>J30/$J$30</f>
        <v>1</v>
      </c>
      <c r="K39" s="48">
        <f t="shared" si="15"/>
        <v>0</v>
      </c>
      <c r="L39" s="48">
        <f t="shared" si="15"/>
        <v>-1.1428571428571428</v>
      </c>
      <c r="M39" s="49">
        <f>M30/$J$30</f>
        <v>0.5714285714285714</v>
      </c>
    </row>
    <row r="40" spans="5:15" x14ac:dyDescent="0.25">
      <c r="E40" s="36">
        <f>E35/E38</f>
        <v>-128</v>
      </c>
      <c r="F40" s="36"/>
      <c r="G40" s="36">
        <f>G35/G38</f>
        <v>5</v>
      </c>
      <c r="H40" s="36"/>
      <c r="I40" s="59">
        <f t="shared" ref="I40" si="16">I35/I38</f>
        <v>-2.4375</v>
      </c>
      <c r="J40" s="36"/>
      <c r="K40" s="36"/>
      <c r="L40" s="36">
        <f>L35/L38</f>
        <v>1.5</v>
      </c>
    </row>
    <row r="41" spans="5:15" ht="15.75" thickBot="1" x14ac:dyDescent="0.3"/>
    <row r="42" spans="5:15" ht="15.75" thickBot="1" x14ac:dyDescent="0.3">
      <c r="E42" s="2" t="s">
        <v>50</v>
      </c>
      <c r="F42" s="39"/>
      <c r="G42" s="39"/>
      <c r="H42" s="39"/>
      <c r="I42" s="39"/>
      <c r="J42" s="39"/>
      <c r="K42" s="39"/>
      <c r="L42" s="39"/>
      <c r="M42" s="3"/>
      <c r="N42" s="60"/>
    </row>
    <row r="43" spans="5:15" x14ac:dyDescent="0.25">
      <c r="E43" s="42" t="s">
        <v>15</v>
      </c>
      <c r="F43" s="43" t="s">
        <v>16</v>
      </c>
      <c r="G43" s="43" t="s">
        <v>17</v>
      </c>
      <c r="H43" s="43" t="s">
        <v>18</v>
      </c>
      <c r="I43" s="43" t="s">
        <v>19</v>
      </c>
      <c r="J43" s="43" t="s">
        <v>20</v>
      </c>
      <c r="K43" s="43" t="s">
        <v>21</v>
      </c>
      <c r="L43" s="43" t="s">
        <v>49</v>
      </c>
      <c r="M43" s="44" t="s">
        <v>22</v>
      </c>
      <c r="O43" s="27" t="s">
        <v>69</v>
      </c>
    </row>
    <row r="44" spans="5:15" x14ac:dyDescent="0.25">
      <c r="E44" s="45">
        <f>E35-$I35*E$47</f>
        <v>17.9375</v>
      </c>
      <c r="F44" s="36">
        <f t="shared" ref="F44:L44" si="17">F35-$I35*F$47</f>
        <v>0</v>
      </c>
      <c r="G44" s="36">
        <f t="shared" si="17"/>
        <v>17</v>
      </c>
      <c r="H44" s="36">
        <f t="shared" si="17"/>
        <v>0</v>
      </c>
      <c r="I44" s="36">
        <f t="shared" si="17"/>
        <v>0</v>
      </c>
      <c r="J44" s="36">
        <f t="shared" si="17"/>
        <v>0</v>
      </c>
      <c r="K44" s="36">
        <f t="shared" si="17"/>
        <v>2.4375</v>
      </c>
      <c r="L44" s="36">
        <f t="shared" si="17"/>
        <v>1.125</v>
      </c>
      <c r="M44" s="46">
        <f>M35-$I35*M$47</f>
        <v>54.9375</v>
      </c>
      <c r="O44" s="27" t="s">
        <v>68</v>
      </c>
    </row>
    <row r="45" spans="5:15" x14ac:dyDescent="0.25">
      <c r="E45" s="45">
        <f t="shared" ref="E45:L45" si="18">E36-$I36*E$47</f>
        <v>3.5</v>
      </c>
      <c r="F45" s="36">
        <f t="shared" si="18"/>
        <v>0</v>
      </c>
      <c r="G45" s="36">
        <f t="shared" si="18"/>
        <v>3</v>
      </c>
      <c r="H45" s="36">
        <f t="shared" si="18"/>
        <v>1</v>
      </c>
      <c r="I45" s="36">
        <f t="shared" si="18"/>
        <v>0</v>
      </c>
      <c r="J45" s="36">
        <f>J36-$I36*J$47</f>
        <v>0</v>
      </c>
      <c r="K45" s="36">
        <f t="shared" si="18"/>
        <v>0.5</v>
      </c>
      <c r="L45" s="36">
        <f t="shared" si="18"/>
        <v>0</v>
      </c>
      <c r="M45" s="46">
        <f>M36-$I36*M$47</f>
        <v>5.5</v>
      </c>
      <c r="O45" s="1"/>
    </row>
    <row r="46" spans="5:15" x14ac:dyDescent="0.25">
      <c r="E46" s="45">
        <f t="shared" ref="E46:L46" si="19">E37-$I37*E$47</f>
        <v>0.43750000000000006</v>
      </c>
      <c r="F46" s="36">
        <f t="shared" si="19"/>
        <v>1</v>
      </c>
      <c r="G46" s="36">
        <f t="shared" si="19"/>
        <v>0</v>
      </c>
      <c r="H46" s="36">
        <f t="shared" si="19"/>
        <v>0</v>
      </c>
      <c r="I46" s="36">
        <f t="shared" si="19"/>
        <v>0</v>
      </c>
      <c r="J46" s="36">
        <f t="shared" si="19"/>
        <v>0</v>
      </c>
      <c r="K46" s="36">
        <f t="shared" si="19"/>
        <v>-6.25E-2</v>
      </c>
      <c r="L46" s="36">
        <f t="shared" si="19"/>
        <v>0.125</v>
      </c>
      <c r="M46" s="46">
        <f>M37-$I37*M$47</f>
        <v>2.4375</v>
      </c>
      <c r="O46" s="1"/>
    </row>
    <row r="47" spans="5:15" x14ac:dyDescent="0.25">
      <c r="E47" s="45">
        <f>E38/$I$38</f>
        <v>0.125</v>
      </c>
      <c r="F47" s="36">
        <f t="shared" ref="F47:M47" si="20">F38/$I$38</f>
        <v>0</v>
      </c>
      <c r="G47" s="36">
        <f t="shared" si="20"/>
        <v>-2</v>
      </c>
      <c r="H47" s="36">
        <f t="shared" si="20"/>
        <v>0</v>
      </c>
      <c r="I47" s="36">
        <f t="shared" si="20"/>
        <v>1</v>
      </c>
      <c r="J47" s="36">
        <f t="shared" si="20"/>
        <v>0</v>
      </c>
      <c r="K47" s="36">
        <f t="shared" si="20"/>
        <v>-0.875</v>
      </c>
      <c r="L47" s="36">
        <f t="shared" si="20"/>
        <v>-0.25</v>
      </c>
      <c r="M47" s="46">
        <f>M38/$I$38</f>
        <v>0.125</v>
      </c>
    </row>
    <row r="48" spans="5:15" ht="15.75" thickBot="1" x14ac:dyDescent="0.3">
      <c r="E48" s="47">
        <f t="shared" ref="E48:L48" si="21">E39-$I39*E$47</f>
        <v>0.5</v>
      </c>
      <c r="F48" s="48">
        <f t="shared" si="21"/>
        <v>0</v>
      </c>
      <c r="G48" s="48">
        <f t="shared" si="21"/>
        <v>2</v>
      </c>
      <c r="H48" s="48">
        <f t="shared" si="21"/>
        <v>0</v>
      </c>
      <c r="I48" s="48">
        <f t="shared" si="21"/>
        <v>0</v>
      </c>
      <c r="J48" s="48">
        <f t="shared" si="21"/>
        <v>1</v>
      </c>
      <c r="K48" s="48">
        <f t="shared" si="21"/>
        <v>0.5</v>
      </c>
      <c r="L48" s="48">
        <f t="shared" si="21"/>
        <v>-1</v>
      </c>
      <c r="M48" s="49">
        <f>M39-$I39*M$47</f>
        <v>0.5</v>
      </c>
    </row>
    <row r="49" spans="2:16" x14ac:dyDescent="0.25">
      <c r="E49" s="36">
        <v>-0.5</v>
      </c>
      <c r="G49" s="36"/>
      <c r="H49" s="36"/>
      <c r="I49" s="36"/>
      <c r="J49" s="36"/>
      <c r="K49" s="36">
        <v>-0.4</v>
      </c>
      <c r="L49" s="36"/>
      <c r="M49" s="36"/>
    </row>
    <row r="51" spans="2:16" ht="15.75" thickBot="1" x14ac:dyDescent="0.3"/>
    <row r="52" spans="2:16" ht="15.75" thickBot="1" x14ac:dyDescent="0.3">
      <c r="B52" s="53" t="s">
        <v>56</v>
      </c>
      <c r="C52" s="1" t="s">
        <v>71</v>
      </c>
      <c r="E52" s="50" t="s">
        <v>70</v>
      </c>
      <c r="F52" s="51"/>
      <c r="G52" s="51"/>
      <c r="H52" s="51"/>
      <c r="I52" s="51"/>
      <c r="J52" s="51"/>
      <c r="K52" s="51"/>
      <c r="L52" s="51"/>
      <c r="M52" s="51"/>
      <c r="N52" s="52"/>
    </row>
    <row r="53" spans="2:16" x14ac:dyDescent="0.25">
      <c r="C53" t="s">
        <v>72</v>
      </c>
      <c r="E53" s="42" t="s">
        <v>15</v>
      </c>
      <c r="F53" s="43" t="s">
        <v>16</v>
      </c>
      <c r="G53" s="43" t="s">
        <v>17</v>
      </c>
      <c r="H53" s="43" t="s">
        <v>18</v>
      </c>
      <c r="I53" s="43" t="s">
        <v>19</v>
      </c>
      <c r="J53" s="43" t="s">
        <v>20</v>
      </c>
      <c r="K53" s="28" t="s">
        <v>21</v>
      </c>
      <c r="L53" s="43" t="s">
        <v>49</v>
      </c>
      <c r="M53" s="43" t="s">
        <v>58</v>
      </c>
      <c r="N53" s="44" t="s">
        <v>22</v>
      </c>
      <c r="O53" s="27" t="s">
        <v>76</v>
      </c>
    </row>
    <row r="54" spans="2:16" x14ac:dyDescent="0.25">
      <c r="C54" s="1" t="s">
        <v>73</v>
      </c>
      <c r="E54" s="45">
        <v>17.9375</v>
      </c>
      <c r="F54" s="36">
        <v>0</v>
      </c>
      <c r="G54" s="36">
        <v>17</v>
      </c>
      <c r="H54" s="36">
        <v>0</v>
      </c>
      <c r="I54" s="36">
        <v>0</v>
      </c>
      <c r="J54" s="36">
        <v>0</v>
      </c>
      <c r="K54" s="30">
        <v>2.4375</v>
      </c>
      <c r="L54" s="36">
        <v>1.125</v>
      </c>
      <c r="M54" s="36">
        <v>0</v>
      </c>
      <c r="N54" s="46">
        <v>54.9375</v>
      </c>
      <c r="O54" s="27" t="s">
        <v>68</v>
      </c>
    </row>
    <row r="55" spans="2:16" x14ac:dyDescent="0.25">
      <c r="B55" t="s">
        <v>57</v>
      </c>
      <c r="C55" s="38" t="s">
        <v>74</v>
      </c>
      <c r="E55" s="45">
        <v>3.5</v>
      </c>
      <c r="F55" s="36">
        <v>0</v>
      </c>
      <c r="G55" s="36">
        <v>3</v>
      </c>
      <c r="H55" s="36">
        <v>1</v>
      </c>
      <c r="I55" s="36">
        <v>0</v>
      </c>
      <c r="J55" s="36">
        <v>0</v>
      </c>
      <c r="K55" s="30">
        <v>0.5</v>
      </c>
      <c r="L55" s="36">
        <v>0</v>
      </c>
      <c r="M55" s="36">
        <v>0</v>
      </c>
      <c r="N55" s="46">
        <v>5.5</v>
      </c>
      <c r="O55" t="s">
        <v>60</v>
      </c>
    </row>
    <row r="56" spans="2:16" x14ac:dyDescent="0.25">
      <c r="B56" t="s">
        <v>48</v>
      </c>
      <c r="C56" s="38" t="s">
        <v>75</v>
      </c>
      <c r="D56" s="53" t="s">
        <v>40</v>
      </c>
      <c r="E56" s="45">
        <v>0.43750000000000006</v>
      </c>
      <c r="F56" s="36">
        <v>1</v>
      </c>
      <c r="G56" s="36">
        <v>0</v>
      </c>
      <c r="H56" s="36">
        <v>0</v>
      </c>
      <c r="I56" s="36">
        <v>0</v>
      </c>
      <c r="J56" s="36">
        <v>0</v>
      </c>
      <c r="K56" s="30">
        <v>-6.25E-2</v>
      </c>
      <c r="L56" s="36">
        <v>0.125</v>
      </c>
      <c r="M56" s="36">
        <v>0</v>
      </c>
      <c r="N56" s="46">
        <v>2.4375</v>
      </c>
      <c r="O56" t="s">
        <v>77</v>
      </c>
    </row>
    <row r="57" spans="2:16" x14ac:dyDescent="0.25">
      <c r="E57" s="45">
        <v>0.125</v>
      </c>
      <c r="F57" s="36">
        <v>0</v>
      </c>
      <c r="G57" s="36">
        <v>-2</v>
      </c>
      <c r="H57" s="36">
        <v>0</v>
      </c>
      <c r="I57" s="36">
        <v>1</v>
      </c>
      <c r="J57" s="36">
        <v>0</v>
      </c>
      <c r="K57" s="30">
        <v>-0.875</v>
      </c>
      <c r="L57" s="36">
        <v>-0.25</v>
      </c>
      <c r="M57" s="36">
        <v>0</v>
      </c>
      <c r="N57" s="46">
        <v>0.125</v>
      </c>
    </row>
    <row r="58" spans="2:16" x14ac:dyDescent="0.25">
      <c r="E58" s="45">
        <v>0.5</v>
      </c>
      <c r="F58" s="36">
        <v>0</v>
      </c>
      <c r="G58" s="36">
        <v>2</v>
      </c>
      <c r="H58" s="36">
        <v>0</v>
      </c>
      <c r="I58" s="36">
        <v>0</v>
      </c>
      <c r="J58" s="36">
        <v>1</v>
      </c>
      <c r="K58" s="30">
        <v>0.5</v>
      </c>
      <c r="L58" s="36">
        <v>-1</v>
      </c>
      <c r="M58" s="36">
        <v>0</v>
      </c>
      <c r="N58" s="46">
        <v>0.5</v>
      </c>
    </row>
    <row r="59" spans="2:16" ht="15.75" thickBot="1" x14ac:dyDescent="0.3">
      <c r="D59" t="s">
        <v>57</v>
      </c>
      <c r="E59" s="40">
        <v>-0.5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-0.4</v>
      </c>
      <c r="L59" s="35">
        <v>0</v>
      </c>
      <c r="M59" s="35">
        <v>1</v>
      </c>
      <c r="N59" s="57">
        <v>-0.5</v>
      </c>
    </row>
    <row r="60" spans="2:16" x14ac:dyDescent="0.25">
      <c r="E60">
        <f t="shared" ref="E60:K60" si="22">E54/E59</f>
        <v>-35.875</v>
      </c>
      <c r="K60" s="27">
        <f t="shared" si="22"/>
        <v>-6.09375</v>
      </c>
    </row>
    <row r="61" spans="2:16" ht="15.75" thickBot="1" x14ac:dyDescent="0.3"/>
    <row r="62" spans="2:16" ht="15.75" thickBot="1" x14ac:dyDescent="0.3">
      <c r="E62" s="50" t="s">
        <v>50</v>
      </c>
      <c r="F62" s="51"/>
      <c r="G62" s="51"/>
      <c r="H62" s="51"/>
      <c r="I62" s="51"/>
      <c r="J62" s="51"/>
      <c r="K62" s="51"/>
      <c r="L62" s="51"/>
      <c r="M62" s="51"/>
      <c r="N62" s="52"/>
      <c r="O62" s="60"/>
    </row>
    <row r="63" spans="2:16" x14ac:dyDescent="0.25">
      <c r="E63" s="42" t="s">
        <v>15</v>
      </c>
      <c r="F63" s="43" t="s">
        <v>16</v>
      </c>
      <c r="G63" s="43" t="s">
        <v>17</v>
      </c>
      <c r="H63" s="43" t="s">
        <v>18</v>
      </c>
      <c r="I63" s="43" t="s">
        <v>19</v>
      </c>
      <c r="J63" s="43" t="s">
        <v>20</v>
      </c>
      <c r="K63" s="43" t="s">
        <v>21</v>
      </c>
      <c r="L63" s="28" t="s">
        <v>49</v>
      </c>
      <c r="M63" s="43" t="s">
        <v>58</v>
      </c>
      <c r="N63" s="44" t="s">
        <v>22</v>
      </c>
      <c r="P63" s="27"/>
    </row>
    <row r="64" spans="2:16" x14ac:dyDescent="0.25">
      <c r="E64" s="45">
        <f t="shared" ref="E64:N64" si="23">E54-$K54*E$69</f>
        <v>14.890625</v>
      </c>
      <c r="F64" s="36">
        <f t="shared" si="23"/>
        <v>0</v>
      </c>
      <c r="G64" s="36">
        <f t="shared" si="23"/>
        <v>17</v>
      </c>
      <c r="H64" s="36">
        <f t="shared" si="23"/>
        <v>0</v>
      </c>
      <c r="I64" s="36">
        <f t="shared" si="23"/>
        <v>0</v>
      </c>
      <c r="J64" s="36">
        <f t="shared" si="23"/>
        <v>0</v>
      </c>
      <c r="K64" s="36">
        <f t="shared" si="23"/>
        <v>0</v>
      </c>
      <c r="L64" s="30">
        <f t="shared" si="23"/>
        <v>1.125</v>
      </c>
      <c r="M64" s="36">
        <f t="shared" si="23"/>
        <v>6.09375</v>
      </c>
      <c r="N64" s="46">
        <f t="shared" si="23"/>
        <v>51.890625</v>
      </c>
      <c r="P64" s="27"/>
    </row>
    <row r="65" spans="3:16" x14ac:dyDescent="0.25">
      <c r="C65" s="38"/>
      <c r="E65" s="45">
        <f t="shared" ref="E65:N65" si="24">E55-$K55*E$69</f>
        <v>2.875</v>
      </c>
      <c r="F65" s="36">
        <f t="shared" si="24"/>
        <v>0</v>
      </c>
      <c r="G65" s="36">
        <f t="shared" si="24"/>
        <v>3</v>
      </c>
      <c r="H65" s="36">
        <f t="shared" si="24"/>
        <v>1</v>
      </c>
      <c r="I65" s="36">
        <f t="shared" si="24"/>
        <v>0</v>
      </c>
      <c r="J65" s="36">
        <f t="shared" si="24"/>
        <v>0</v>
      </c>
      <c r="K65" s="36">
        <f t="shared" si="24"/>
        <v>0</v>
      </c>
      <c r="L65" s="30">
        <f t="shared" si="24"/>
        <v>0</v>
      </c>
      <c r="M65" s="36">
        <f t="shared" si="24"/>
        <v>1.25</v>
      </c>
      <c r="N65" s="46">
        <f t="shared" si="24"/>
        <v>4.875</v>
      </c>
      <c r="P65" t="s">
        <v>29</v>
      </c>
    </row>
    <row r="66" spans="3:16" x14ac:dyDescent="0.25">
      <c r="C66" s="38"/>
      <c r="E66" s="45">
        <f t="shared" ref="E66:N66" si="25">E56-$K56*E$69</f>
        <v>0.515625</v>
      </c>
      <c r="F66" s="36">
        <f t="shared" si="25"/>
        <v>1</v>
      </c>
      <c r="G66" s="36">
        <f t="shared" si="25"/>
        <v>0</v>
      </c>
      <c r="H66" s="36">
        <f t="shared" si="25"/>
        <v>0</v>
      </c>
      <c r="I66" s="36">
        <f t="shared" si="25"/>
        <v>0</v>
      </c>
      <c r="J66" s="36">
        <f t="shared" si="25"/>
        <v>0</v>
      </c>
      <c r="K66" s="36">
        <f t="shared" si="25"/>
        <v>0</v>
      </c>
      <c r="L66" s="30">
        <f t="shared" si="25"/>
        <v>0.125</v>
      </c>
      <c r="M66" s="36">
        <f t="shared" si="25"/>
        <v>-0.15625</v>
      </c>
      <c r="N66" s="46">
        <f t="shared" si="25"/>
        <v>2.515625</v>
      </c>
      <c r="P66" t="s">
        <v>66</v>
      </c>
    </row>
    <row r="67" spans="3:16" x14ac:dyDescent="0.25">
      <c r="E67" s="45">
        <f t="shared" ref="E67:N67" si="26">E57-$K57*E$69</f>
        <v>1.21875</v>
      </c>
      <c r="F67" s="36">
        <f t="shared" si="26"/>
        <v>0</v>
      </c>
      <c r="G67" s="36">
        <f t="shared" si="26"/>
        <v>-2</v>
      </c>
      <c r="H67" s="36">
        <f t="shared" si="26"/>
        <v>0</v>
      </c>
      <c r="I67" s="36">
        <f t="shared" si="26"/>
        <v>1</v>
      </c>
      <c r="J67" s="36">
        <f t="shared" si="26"/>
        <v>0</v>
      </c>
      <c r="K67" s="36">
        <f t="shared" si="26"/>
        <v>0</v>
      </c>
      <c r="L67" s="30">
        <f t="shared" si="26"/>
        <v>-0.25</v>
      </c>
      <c r="M67" s="36">
        <f t="shared" si="26"/>
        <v>-2.1875</v>
      </c>
      <c r="N67" s="46">
        <f t="shared" si="26"/>
        <v>1.21875</v>
      </c>
    </row>
    <row r="68" spans="3:16" x14ac:dyDescent="0.25">
      <c r="E68" s="33">
        <f>E58-$K58*E$69</f>
        <v>-0.125</v>
      </c>
      <c r="F68" s="30">
        <f t="shared" ref="F68:N68" si="27">F58-$K58*F$69</f>
        <v>0</v>
      </c>
      <c r="G68" s="30">
        <f t="shared" si="27"/>
        <v>2</v>
      </c>
      <c r="H68" s="30">
        <f t="shared" si="27"/>
        <v>0</v>
      </c>
      <c r="I68" s="30">
        <f t="shared" si="27"/>
        <v>0</v>
      </c>
      <c r="J68" s="30">
        <f t="shared" si="27"/>
        <v>1</v>
      </c>
      <c r="K68" s="30">
        <f t="shared" si="27"/>
        <v>0</v>
      </c>
      <c r="L68" s="30">
        <f t="shared" si="27"/>
        <v>-1</v>
      </c>
      <c r="M68" s="30">
        <f t="shared" si="27"/>
        <v>1.25</v>
      </c>
      <c r="N68" s="58">
        <f t="shared" si="27"/>
        <v>-0.125</v>
      </c>
    </row>
    <row r="69" spans="3:16" ht="15.75" thickBot="1" x14ac:dyDescent="0.3">
      <c r="E69" s="18">
        <f>E59/$K$59</f>
        <v>1.25</v>
      </c>
      <c r="F69" s="19">
        <f t="shared" ref="F69:N69" si="28">F59/$K$59</f>
        <v>0</v>
      </c>
      <c r="G69" s="19">
        <f t="shared" si="28"/>
        <v>0</v>
      </c>
      <c r="H69" s="19">
        <f t="shared" si="28"/>
        <v>0</v>
      </c>
      <c r="I69" s="19">
        <f t="shared" si="28"/>
        <v>0</v>
      </c>
      <c r="J69" s="19">
        <f t="shared" si="28"/>
        <v>0</v>
      </c>
      <c r="K69" s="19">
        <f t="shared" si="28"/>
        <v>1</v>
      </c>
      <c r="L69" s="35">
        <f t="shared" si="28"/>
        <v>0</v>
      </c>
      <c r="M69" s="19">
        <f t="shared" si="28"/>
        <v>-2.5</v>
      </c>
      <c r="N69" s="20">
        <f t="shared" si="28"/>
        <v>1.25</v>
      </c>
    </row>
    <row r="70" spans="3:16" x14ac:dyDescent="0.25">
      <c r="E70" s="36">
        <f t="shared" ref="E70:L70" si="29">E64/E68</f>
        <v>-119.125</v>
      </c>
      <c r="F70" s="36"/>
      <c r="G70" s="36"/>
      <c r="H70" s="36"/>
      <c r="I70" s="36"/>
      <c r="J70" s="36"/>
      <c r="K70" s="36"/>
      <c r="L70" s="59">
        <f t="shared" si="29"/>
        <v>-1.125</v>
      </c>
      <c r="M70" s="36"/>
      <c r="N70" s="36"/>
    </row>
    <row r="72" spans="3:16" ht="15.75" thickBot="1" x14ac:dyDescent="0.3"/>
    <row r="73" spans="3:16" ht="15.75" thickBot="1" x14ac:dyDescent="0.3">
      <c r="E73" s="50" t="s">
        <v>50</v>
      </c>
      <c r="F73" s="51"/>
      <c r="G73" s="51"/>
      <c r="H73" s="51"/>
      <c r="I73" s="51"/>
      <c r="J73" s="51"/>
      <c r="K73" s="51"/>
      <c r="L73" s="51"/>
      <c r="M73" s="51"/>
      <c r="N73" s="52"/>
      <c r="O73" s="60"/>
    </row>
    <row r="74" spans="3:16" x14ac:dyDescent="0.25">
      <c r="E74" s="42" t="s">
        <v>15</v>
      </c>
      <c r="F74" s="43" t="s">
        <v>16</v>
      </c>
      <c r="G74" s="43" t="s">
        <v>17</v>
      </c>
      <c r="H74" s="43" t="s">
        <v>18</v>
      </c>
      <c r="I74" s="43" t="s">
        <v>19</v>
      </c>
      <c r="J74" s="43" t="s">
        <v>20</v>
      </c>
      <c r="K74" s="43" t="s">
        <v>21</v>
      </c>
      <c r="L74" s="43" t="s">
        <v>49</v>
      </c>
      <c r="M74" s="43" t="s">
        <v>58</v>
      </c>
      <c r="N74" s="44" t="s">
        <v>22</v>
      </c>
    </row>
    <row r="75" spans="3:16" x14ac:dyDescent="0.25">
      <c r="E75" s="45">
        <f>E64-$L64*E$79</f>
        <v>14.75</v>
      </c>
      <c r="F75" s="36">
        <f t="shared" ref="F75:N75" si="30">F64-$L64*F$79</f>
        <v>0</v>
      </c>
      <c r="G75" s="36">
        <f t="shared" si="30"/>
        <v>19.25</v>
      </c>
      <c r="H75" s="36">
        <f t="shared" si="30"/>
        <v>0</v>
      </c>
      <c r="I75" s="36">
        <f t="shared" si="30"/>
        <v>0</v>
      </c>
      <c r="J75" s="36">
        <f t="shared" si="30"/>
        <v>1.125</v>
      </c>
      <c r="K75" s="36">
        <f t="shared" si="30"/>
        <v>0</v>
      </c>
      <c r="L75" s="36">
        <f t="shared" si="30"/>
        <v>0</v>
      </c>
      <c r="M75" s="36">
        <f t="shared" si="30"/>
        <v>7.5</v>
      </c>
      <c r="N75" s="46">
        <f t="shared" si="30"/>
        <v>51.75</v>
      </c>
    </row>
    <row r="76" spans="3:16" x14ac:dyDescent="0.25">
      <c r="E76" s="45">
        <f t="shared" ref="E76:N76" si="31">E65-$L65*E$79</f>
        <v>2.875</v>
      </c>
      <c r="F76" s="36">
        <f t="shared" si="31"/>
        <v>0</v>
      </c>
      <c r="G76" s="36">
        <f t="shared" si="31"/>
        <v>3</v>
      </c>
      <c r="H76" s="36">
        <f t="shared" si="31"/>
        <v>1</v>
      </c>
      <c r="I76" s="36">
        <f t="shared" si="31"/>
        <v>0</v>
      </c>
      <c r="J76" s="36">
        <f t="shared" si="31"/>
        <v>0</v>
      </c>
      <c r="K76" s="36">
        <f t="shared" si="31"/>
        <v>0</v>
      </c>
      <c r="L76" s="36">
        <f t="shared" si="31"/>
        <v>0</v>
      </c>
      <c r="M76" s="36">
        <f t="shared" si="31"/>
        <v>1.25</v>
      </c>
      <c r="N76" s="46">
        <f t="shared" si="31"/>
        <v>4.875</v>
      </c>
    </row>
    <row r="77" spans="3:16" x14ac:dyDescent="0.25">
      <c r="E77" s="45">
        <f t="shared" ref="E77:N77" si="32">E66-$L66*E$79</f>
        <v>0.5</v>
      </c>
      <c r="F77" s="36">
        <f t="shared" si="32"/>
        <v>1</v>
      </c>
      <c r="G77" s="36">
        <f t="shared" si="32"/>
        <v>0.25</v>
      </c>
      <c r="H77" s="36">
        <f t="shared" si="32"/>
        <v>0</v>
      </c>
      <c r="I77" s="36">
        <f t="shared" si="32"/>
        <v>0</v>
      </c>
      <c r="J77" s="36">
        <f t="shared" si="32"/>
        <v>0.125</v>
      </c>
      <c r="K77" s="36">
        <f t="shared" si="32"/>
        <v>0</v>
      </c>
      <c r="L77" s="36">
        <f t="shared" si="32"/>
        <v>0</v>
      </c>
      <c r="M77" s="36">
        <f t="shared" si="32"/>
        <v>0</v>
      </c>
      <c r="N77" s="46">
        <f t="shared" si="32"/>
        <v>2.5</v>
      </c>
    </row>
    <row r="78" spans="3:16" x14ac:dyDescent="0.25">
      <c r="E78" s="45">
        <f t="shared" ref="E78:N78" si="33">E67-$L67*E$79</f>
        <v>1.25</v>
      </c>
      <c r="F78" s="36">
        <f t="shared" si="33"/>
        <v>0</v>
      </c>
      <c r="G78" s="36">
        <f t="shared" si="33"/>
        <v>-2.5</v>
      </c>
      <c r="H78" s="36">
        <f t="shared" si="33"/>
        <v>0</v>
      </c>
      <c r="I78" s="36">
        <f t="shared" si="33"/>
        <v>1</v>
      </c>
      <c r="J78" s="36">
        <f t="shared" si="33"/>
        <v>-0.25</v>
      </c>
      <c r="K78" s="36">
        <f t="shared" si="33"/>
        <v>0</v>
      </c>
      <c r="L78" s="36">
        <f t="shared" si="33"/>
        <v>0</v>
      </c>
      <c r="M78" s="36">
        <f t="shared" si="33"/>
        <v>-2.5</v>
      </c>
      <c r="N78" s="46">
        <f t="shared" si="33"/>
        <v>1.25</v>
      </c>
    </row>
    <row r="79" spans="3:16" x14ac:dyDescent="0.25">
      <c r="E79" s="45">
        <f>E68/$L$68</f>
        <v>0.125</v>
      </c>
      <c r="F79" s="36">
        <f t="shared" ref="F79:N79" si="34">F68/$L$68</f>
        <v>0</v>
      </c>
      <c r="G79" s="36">
        <f t="shared" si="34"/>
        <v>-2</v>
      </c>
      <c r="H79" s="36">
        <f t="shared" si="34"/>
        <v>0</v>
      </c>
      <c r="I79" s="36">
        <f t="shared" si="34"/>
        <v>0</v>
      </c>
      <c r="J79" s="36">
        <f t="shared" si="34"/>
        <v>-1</v>
      </c>
      <c r="K79" s="36">
        <f t="shared" si="34"/>
        <v>0</v>
      </c>
      <c r="L79" s="36">
        <f t="shared" si="34"/>
        <v>1</v>
      </c>
      <c r="M79" s="36">
        <f t="shared" si="34"/>
        <v>-1.25</v>
      </c>
      <c r="N79" s="46">
        <f t="shared" si="34"/>
        <v>0.125</v>
      </c>
    </row>
    <row r="80" spans="3:16" ht="15.75" thickBot="1" x14ac:dyDescent="0.3">
      <c r="E80" s="47">
        <f t="shared" ref="E80:N80" si="35">E69-$L69*E$79</f>
        <v>1.25</v>
      </c>
      <c r="F80" s="48">
        <f t="shared" si="35"/>
        <v>0</v>
      </c>
      <c r="G80" s="48">
        <f t="shared" si="35"/>
        <v>0</v>
      </c>
      <c r="H80" s="48">
        <f t="shared" si="35"/>
        <v>0</v>
      </c>
      <c r="I80" s="48">
        <f t="shared" si="35"/>
        <v>0</v>
      </c>
      <c r="J80" s="48">
        <f t="shared" si="35"/>
        <v>0</v>
      </c>
      <c r="K80" s="48">
        <f t="shared" si="35"/>
        <v>1</v>
      </c>
      <c r="L80" s="48">
        <f t="shared" si="35"/>
        <v>0</v>
      </c>
      <c r="M80" s="48">
        <f t="shared" si="35"/>
        <v>-2.5</v>
      </c>
      <c r="N80" s="49">
        <f t="shared" si="35"/>
        <v>1.25</v>
      </c>
    </row>
    <row r="81" spans="2:17" ht="15.75" thickBot="1" x14ac:dyDescent="0.3">
      <c r="E81" s="36"/>
      <c r="F81" s="36"/>
      <c r="G81" s="36"/>
      <c r="H81" s="36"/>
      <c r="I81" s="36"/>
      <c r="J81" s="36"/>
      <c r="K81" s="36"/>
      <c r="L81" s="36"/>
      <c r="M81" s="36"/>
      <c r="N81" s="36"/>
    </row>
    <row r="82" spans="2:17" ht="15.75" thickBot="1" x14ac:dyDescent="0.3">
      <c r="B82" s="53" t="s">
        <v>62</v>
      </c>
      <c r="C82" s="1" t="s">
        <v>79</v>
      </c>
      <c r="E82" s="2" t="s">
        <v>78</v>
      </c>
      <c r="F82" s="39"/>
      <c r="G82" s="39"/>
      <c r="H82" s="39"/>
      <c r="I82" s="39"/>
      <c r="J82" s="39"/>
      <c r="K82" s="39"/>
      <c r="L82" s="39"/>
      <c r="M82" s="39"/>
      <c r="N82" s="39"/>
      <c r="O82" s="3"/>
    </row>
    <row r="83" spans="2:17" x14ac:dyDescent="0.25">
      <c r="C83" t="s">
        <v>80</v>
      </c>
      <c r="E83" s="42" t="s">
        <v>15</v>
      </c>
      <c r="F83" s="43" t="s">
        <v>16</v>
      </c>
      <c r="G83" s="43" t="s">
        <v>17</v>
      </c>
      <c r="H83" s="43" t="s">
        <v>18</v>
      </c>
      <c r="I83" s="43" t="s">
        <v>19</v>
      </c>
      <c r="J83" s="28" t="s">
        <v>20</v>
      </c>
      <c r="K83" s="43" t="s">
        <v>21</v>
      </c>
      <c r="L83" s="43" t="s">
        <v>49</v>
      </c>
      <c r="M83" s="43" t="s">
        <v>58</v>
      </c>
      <c r="N83" s="43" t="s">
        <v>64</v>
      </c>
      <c r="O83" s="44" t="s">
        <v>22</v>
      </c>
    </row>
    <row r="84" spans="2:17" x14ac:dyDescent="0.25">
      <c r="B84" t="s">
        <v>57</v>
      </c>
      <c r="C84" s="38" t="s">
        <v>81</v>
      </c>
      <c r="E84" s="45">
        <v>14.75</v>
      </c>
      <c r="F84" s="36">
        <v>0</v>
      </c>
      <c r="G84" s="36">
        <v>19.25</v>
      </c>
      <c r="H84" s="36">
        <v>0</v>
      </c>
      <c r="I84" s="36">
        <v>0</v>
      </c>
      <c r="J84" s="30">
        <v>1.125</v>
      </c>
      <c r="K84" s="36">
        <v>0</v>
      </c>
      <c r="L84" s="36">
        <v>0</v>
      </c>
      <c r="M84" s="36">
        <v>7.5</v>
      </c>
      <c r="N84" s="36">
        <v>0</v>
      </c>
      <c r="O84" s="46">
        <v>51.75</v>
      </c>
    </row>
    <row r="85" spans="2:17" x14ac:dyDescent="0.25">
      <c r="B85" t="s">
        <v>48</v>
      </c>
      <c r="C85" s="38" t="s">
        <v>82</v>
      </c>
      <c r="E85" s="45">
        <v>2.875</v>
      </c>
      <c r="F85" s="36">
        <v>0</v>
      </c>
      <c r="G85" s="36">
        <v>3</v>
      </c>
      <c r="H85" s="36">
        <v>1</v>
      </c>
      <c r="I85" s="36">
        <v>0</v>
      </c>
      <c r="J85" s="30">
        <v>0</v>
      </c>
      <c r="K85" s="36">
        <v>0</v>
      </c>
      <c r="L85" s="36">
        <v>0</v>
      </c>
      <c r="M85" s="36">
        <v>1.25</v>
      </c>
      <c r="N85" s="36">
        <v>0</v>
      </c>
      <c r="O85" s="46">
        <v>4.875</v>
      </c>
      <c r="Q85" t="s">
        <v>65</v>
      </c>
    </row>
    <row r="86" spans="2:17" x14ac:dyDescent="0.25">
      <c r="C86" s="38"/>
      <c r="D86" s="53" t="s">
        <v>40</v>
      </c>
      <c r="E86" s="45">
        <v>0.5</v>
      </c>
      <c r="F86" s="36">
        <v>1</v>
      </c>
      <c r="G86" s="36">
        <v>0.25</v>
      </c>
      <c r="H86" s="36">
        <v>0</v>
      </c>
      <c r="I86" s="36">
        <v>0</v>
      </c>
      <c r="J86" s="30">
        <v>0.125</v>
      </c>
      <c r="K86" s="36">
        <v>0</v>
      </c>
      <c r="L86" s="36">
        <v>0</v>
      </c>
      <c r="M86" s="36">
        <v>0</v>
      </c>
      <c r="N86" s="36">
        <v>0</v>
      </c>
      <c r="O86" s="46">
        <v>2.5</v>
      </c>
      <c r="Q86" t="s">
        <v>51</v>
      </c>
    </row>
    <row r="87" spans="2:17" x14ac:dyDescent="0.25">
      <c r="E87" s="45">
        <v>1.25</v>
      </c>
      <c r="F87" s="36">
        <v>0</v>
      </c>
      <c r="G87" s="36">
        <v>-2.5</v>
      </c>
      <c r="H87" s="36">
        <v>0</v>
      </c>
      <c r="I87" s="36">
        <v>1</v>
      </c>
      <c r="J87" s="30">
        <v>-0.25</v>
      </c>
      <c r="K87" s="36">
        <v>0</v>
      </c>
      <c r="L87" s="36">
        <v>0</v>
      </c>
      <c r="M87" s="36">
        <v>-2.5</v>
      </c>
      <c r="N87" s="36">
        <v>0</v>
      </c>
      <c r="O87" s="46">
        <v>1.25</v>
      </c>
    </row>
    <row r="88" spans="2:17" x14ac:dyDescent="0.25">
      <c r="E88" s="45">
        <v>0.125</v>
      </c>
      <c r="F88" s="36">
        <v>0</v>
      </c>
      <c r="G88" s="36">
        <v>-2</v>
      </c>
      <c r="H88" s="36">
        <v>0</v>
      </c>
      <c r="I88" s="36">
        <v>0</v>
      </c>
      <c r="J88" s="30">
        <v>-1</v>
      </c>
      <c r="K88" s="36">
        <v>0</v>
      </c>
      <c r="L88" s="36">
        <v>1</v>
      </c>
      <c r="M88" s="36">
        <v>-1.25</v>
      </c>
      <c r="N88" s="36">
        <v>0</v>
      </c>
      <c r="O88" s="46">
        <v>0.125</v>
      </c>
    </row>
    <row r="89" spans="2:17" x14ac:dyDescent="0.25">
      <c r="E89" s="45">
        <v>1.25</v>
      </c>
      <c r="F89" s="36">
        <v>0</v>
      </c>
      <c r="G89" s="36">
        <v>0</v>
      </c>
      <c r="H89" s="36">
        <v>0</v>
      </c>
      <c r="I89" s="36">
        <v>0</v>
      </c>
      <c r="J89" s="30">
        <v>0</v>
      </c>
      <c r="K89" s="36">
        <v>1</v>
      </c>
      <c r="L89" s="36">
        <v>0</v>
      </c>
      <c r="M89" s="36">
        <v>-2.5</v>
      </c>
      <c r="N89" s="36">
        <v>0</v>
      </c>
      <c r="O89" s="46">
        <v>1.25</v>
      </c>
    </row>
    <row r="90" spans="2:17" ht="15.75" thickBot="1" x14ac:dyDescent="0.3">
      <c r="D90" t="s">
        <v>63</v>
      </c>
      <c r="E90" s="40">
        <v>-0.5</v>
      </c>
      <c r="F90" s="35">
        <v>0</v>
      </c>
      <c r="G90" s="35">
        <v>-0.25</v>
      </c>
      <c r="H90" s="35">
        <v>0</v>
      </c>
      <c r="I90" s="35">
        <v>0</v>
      </c>
      <c r="J90" s="35">
        <v>-0.125</v>
      </c>
      <c r="K90" s="35">
        <v>0</v>
      </c>
      <c r="L90" s="35">
        <v>0</v>
      </c>
      <c r="M90" s="35">
        <v>0</v>
      </c>
      <c r="N90" s="35">
        <v>1</v>
      </c>
      <c r="O90" s="41">
        <v>-0.5</v>
      </c>
    </row>
    <row r="91" spans="2:17" x14ac:dyDescent="0.25">
      <c r="E91">
        <f>E84/E90</f>
        <v>-29.5</v>
      </c>
      <c r="G91">
        <f t="shared" ref="F91:M91" si="36">G84/G90</f>
        <v>-77</v>
      </c>
      <c r="J91" s="27">
        <f>J84/J90</f>
        <v>-9</v>
      </c>
    </row>
    <row r="92" spans="2:17" ht="15.75" thickBot="1" x14ac:dyDescent="0.3"/>
    <row r="93" spans="2:17" ht="15.75" thickBot="1" x14ac:dyDescent="0.3">
      <c r="E93" s="50" t="s">
        <v>50</v>
      </c>
      <c r="F93" s="51"/>
      <c r="G93" s="51"/>
      <c r="H93" s="51"/>
      <c r="I93" s="51"/>
      <c r="J93" s="51"/>
      <c r="K93" s="51"/>
      <c r="L93" s="51"/>
      <c r="M93" s="51"/>
      <c r="N93" s="51"/>
      <c r="O93" s="52"/>
    </row>
    <row r="94" spans="2:17" x14ac:dyDescent="0.25">
      <c r="E94" s="42" t="s">
        <v>15</v>
      </c>
      <c r="F94" s="43" t="s">
        <v>16</v>
      </c>
      <c r="G94" s="43" t="s">
        <v>17</v>
      </c>
      <c r="H94" s="43" t="s">
        <v>18</v>
      </c>
      <c r="I94" s="43" t="s">
        <v>19</v>
      </c>
      <c r="J94" s="43" t="s">
        <v>20</v>
      </c>
      <c r="K94" s="43" t="s">
        <v>21</v>
      </c>
      <c r="L94" s="43" t="s">
        <v>49</v>
      </c>
      <c r="M94" s="43" t="s">
        <v>58</v>
      </c>
      <c r="N94" s="43" t="s">
        <v>64</v>
      </c>
      <c r="O94" s="44" t="s">
        <v>22</v>
      </c>
    </row>
    <row r="95" spans="2:17" x14ac:dyDescent="0.25">
      <c r="E95" s="45">
        <f>E84-$J84*E$101</f>
        <v>10.25</v>
      </c>
      <c r="F95" s="36">
        <f t="shared" ref="F95:O95" si="37">F84-$J84*F$101</f>
        <v>0</v>
      </c>
      <c r="G95" s="36">
        <f t="shared" si="37"/>
        <v>17</v>
      </c>
      <c r="H95" s="36">
        <f t="shared" si="37"/>
        <v>0</v>
      </c>
      <c r="I95" s="36">
        <f t="shared" si="37"/>
        <v>0</v>
      </c>
      <c r="J95" s="36">
        <f t="shared" si="37"/>
        <v>0</v>
      </c>
      <c r="K95" s="36">
        <f t="shared" si="37"/>
        <v>0</v>
      </c>
      <c r="L95" s="36">
        <f t="shared" si="37"/>
        <v>0</v>
      </c>
      <c r="M95" s="36">
        <f t="shared" si="37"/>
        <v>7.5</v>
      </c>
      <c r="N95" s="36">
        <f t="shared" si="37"/>
        <v>9</v>
      </c>
      <c r="O95" s="46">
        <f t="shared" si="37"/>
        <v>47.25</v>
      </c>
    </row>
    <row r="96" spans="2:17" x14ac:dyDescent="0.25">
      <c r="E96" s="45">
        <f t="shared" ref="E96:O96" si="38">E85-$J85*E$101</f>
        <v>2.875</v>
      </c>
      <c r="F96" s="36">
        <f t="shared" si="38"/>
        <v>0</v>
      </c>
      <c r="G96" s="36">
        <f t="shared" si="38"/>
        <v>3</v>
      </c>
      <c r="H96" s="36">
        <f t="shared" si="38"/>
        <v>1</v>
      </c>
      <c r="I96" s="36">
        <f t="shared" si="38"/>
        <v>0</v>
      </c>
      <c r="J96" s="36">
        <f t="shared" si="38"/>
        <v>0</v>
      </c>
      <c r="K96" s="36">
        <f t="shared" si="38"/>
        <v>0</v>
      </c>
      <c r="L96" s="36">
        <f t="shared" si="38"/>
        <v>0</v>
      </c>
      <c r="M96" s="36">
        <f t="shared" si="38"/>
        <v>1.25</v>
      </c>
      <c r="N96" s="36">
        <f t="shared" si="38"/>
        <v>0</v>
      </c>
      <c r="O96" s="46">
        <f t="shared" si="38"/>
        <v>4.875</v>
      </c>
    </row>
    <row r="97" spans="2:18" x14ac:dyDescent="0.25">
      <c r="E97" s="45">
        <f t="shared" ref="E97:O97" si="39">E86-$J86*E$101</f>
        <v>0</v>
      </c>
      <c r="F97" s="36">
        <f t="shared" si="39"/>
        <v>1</v>
      </c>
      <c r="G97" s="36">
        <f t="shared" si="39"/>
        <v>0</v>
      </c>
      <c r="H97" s="36">
        <f t="shared" si="39"/>
        <v>0</v>
      </c>
      <c r="I97" s="36">
        <f t="shared" si="39"/>
        <v>0</v>
      </c>
      <c r="J97" s="36">
        <f t="shared" si="39"/>
        <v>0</v>
      </c>
      <c r="K97" s="36">
        <f t="shared" si="39"/>
        <v>0</v>
      </c>
      <c r="L97" s="36">
        <f t="shared" si="39"/>
        <v>0</v>
      </c>
      <c r="M97" s="36">
        <f t="shared" si="39"/>
        <v>0</v>
      </c>
      <c r="N97" s="36">
        <f t="shared" si="39"/>
        <v>1</v>
      </c>
      <c r="O97" s="46">
        <f t="shared" si="39"/>
        <v>2</v>
      </c>
    </row>
    <row r="98" spans="2:18" x14ac:dyDescent="0.25">
      <c r="E98" s="45">
        <f t="shared" ref="E98:O98" si="40">E87-$J87*E$101</f>
        <v>2.25</v>
      </c>
      <c r="F98" s="36">
        <f t="shared" si="40"/>
        <v>0</v>
      </c>
      <c r="G98" s="36">
        <f t="shared" si="40"/>
        <v>-2</v>
      </c>
      <c r="H98" s="36">
        <f t="shared" si="40"/>
        <v>0</v>
      </c>
      <c r="I98" s="36">
        <f t="shared" si="40"/>
        <v>1</v>
      </c>
      <c r="J98" s="36">
        <f t="shared" si="40"/>
        <v>0</v>
      </c>
      <c r="K98" s="36">
        <f t="shared" si="40"/>
        <v>0</v>
      </c>
      <c r="L98" s="36">
        <f t="shared" si="40"/>
        <v>0</v>
      </c>
      <c r="M98" s="36">
        <f t="shared" si="40"/>
        <v>-2.5</v>
      </c>
      <c r="N98" s="36">
        <f t="shared" si="40"/>
        <v>-2</v>
      </c>
      <c r="O98" s="46">
        <f t="shared" si="40"/>
        <v>2.25</v>
      </c>
    </row>
    <row r="99" spans="2:18" x14ac:dyDescent="0.25">
      <c r="E99" s="45">
        <f t="shared" ref="E99:O99" si="41">E88-$J88*E$101</f>
        <v>4.125</v>
      </c>
      <c r="F99" s="36">
        <f t="shared" si="41"/>
        <v>0</v>
      </c>
      <c r="G99" s="36">
        <f t="shared" si="41"/>
        <v>0</v>
      </c>
      <c r="H99" s="36">
        <f t="shared" si="41"/>
        <v>0</v>
      </c>
      <c r="I99" s="36">
        <f t="shared" si="41"/>
        <v>0</v>
      </c>
      <c r="J99" s="36">
        <f t="shared" si="41"/>
        <v>0</v>
      </c>
      <c r="K99" s="36">
        <f t="shared" si="41"/>
        <v>0</v>
      </c>
      <c r="L99" s="36">
        <f t="shared" si="41"/>
        <v>1</v>
      </c>
      <c r="M99" s="36">
        <f t="shared" si="41"/>
        <v>-1.25</v>
      </c>
      <c r="N99" s="36">
        <f t="shared" si="41"/>
        <v>-8</v>
      </c>
      <c r="O99" s="46">
        <f t="shared" si="41"/>
        <v>4.125</v>
      </c>
    </row>
    <row r="100" spans="2:18" x14ac:dyDescent="0.25">
      <c r="E100" s="45">
        <f t="shared" ref="E100:O100" si="42">E89-$J89*E$101</f>
        <v>1.25</v>
      </c>
      <c r="F100" s="36">
        <f t="shared" si="42"/>
        <v>0</v>
      </c>
      <c r="G100" s="36">
        <f t="shared" si="42"/>
        <v>0</v>
      </c>
      <c r="H100" s="36">
        <f t="shared" si="42"/>
        <v>0</v>
      </c>
      <c r="I100" s="36">
        <f t="shared" si="42"/>
        <v>0</v>
      </c>
      <c r="J100" s="36">
        <f t="shared" si="42"/>
        <v>0</v>
      </c>
      <c r="K100" s="36">
        <f t="shared" si="42"/>
        <v>1</v>
      </c>
      <c r="L100" s="36">
        <f t="shared" si="42"/>
        <v>0</v>
      </c>
      <c r="M100" s="36">
        <f t="shared" si="42"/>
        <v>-2.5</v>
      </c>
      <c r="N100" s="36">
        <f t="shared" si="42"/>
        <v>0</v>
      </c>
      <c r="O100" s="46">
        <f t="shared" si="42"/>
        <v>1.25</v>
      </c>
    </row>
    <row r="101" spans="2:18" ht="15.75" thickBot="1" x14ac:dyDescent="0.3">
      <c r="E101" s="47">
        <f>E90/$J$90</f>
        <v>4</v>
      </c>
      <c r="F101" s="48">
        <f t="shared" ref="F101:O101" si="43">F90/$J$90</f>
        <v>0</v>
      </c>
      <c r="G101" s="48">
        <f t="shared" si="43"/>
        <v>2</v>
      </c>
      <c r="H101" s="48">
        <f t="shared" si="43"/>
        <v>0</v>
      </c>
      <c r="I101" s="48">
        <f t="shared" si="43"/>
        <v>0</v>
      </c>
      <c r="J101" s="48">
        <f t="shared" si="43"/>
        <v>1</v>
      </c>
      <c r="K101" s="48">
        <f t="shared" si="43"/>
        <v>0</v>
      </c>
      <c r="L101" s="48">
        <f t="shared" si="43"/>
        <v>0</v>
      </c>
      <c r="M101" s="48">
        <f t="shared" si="43"/>
        <v>0</v>
      </c>
      <c r="N101" s="48">
        <f t="shared" si="43"/>
        <v>-8</v>
      </c>
      <c r="O101" s="49">
        <f t="shared" si="43"/>
        <v>4</v>
      </c>
    </row>
    <row r="102" spans="2:18" ht="15.75" thickBot="1" x14ac:dyDescent="0.3"/>
    <row r="103" spans="2:18" ht="15.75" thickBot="1" x14ac:dyDescent="0.3">
      <c r="E103" s="2" t="s">
        <v>83</v>
      </c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"/>
    </row>
    <row r="104" spans="2:18" x14ac:dyDescent="0.25">
      <c r="B104" s="53" t="s">
        <v>62</v>
      </c>
      <c r="C104" s="1" t="s">
        <v>84</v>
      </c>
      <c r="E104" s="55" t="s">
        <v>15</v>
      </c>
      <c r="F104" s="43" t="s">
        <v>16</v>
      </c>
      <c r="G104" s="43" t="s">
        <v>17</v>
      </c>
      <c r="H104" s="43" t="s">
        <v>18</v>
      </c>
      <c r="I104" s="43" t="s">
        <v>19</v>
      </c>
      <c r="J104" s="43" t="s">
        <v>20</v>
      </c>
      <c r="K104" s="43" t="s">
        <v>21</v>
      </c>
      <c r="L104" s="43" t="s">
        <v>49</v>
      </c>
      <c r="M104" s="43" t="s">
        <v>58</v>
      </c>
      <c r="N104" s="43" t="s">
        <v>64</v>
      </c>
      <c r="O104" s="43" t="s">
        <v>89</v>
      </c>
      <c r="P104" s="44" t="s">
        <v>22</v>
      </c>
    </row>
    <row r="105" spans="2:18" x14ac:dyDescent="0.25">
      <c r="C105" t="s">
        <v>86</v>
      </c>
      <c r="E105" s="33">
        <v>10.25</v>
      </c>
      <c r="F105" s="36">
        <v>0</v>
      </c>
      <c r="G105" s="36">
        <v>17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7.5</v>
      </c>
      <c r="N105" s="36">
        <v>9</v>
      </c>
      <c r="O105" s="36">
        <v>0</v>
      </c>
      <c r="P105" s="46">
        <v>47.25</v>
      </c>
    </row>
    <row r="106" spans="2:18" x14ac:dyDescent="0.25">
      <c r="B106" t="s">
        <v>57</v>
      </c>
      <c r="C106" s="38" t="s">
        <v>87</v>
      </c>
      <c r="D106" s="53" t="s">
        <v>40</v>
      </c>
      <c r="E106" s="33">
        <v>2.875</v>
      </c>
      <c r="F106" s="36">
        <v>0</v>
      </c>
      <c r="G106" s="36">
        <v>3</v>
      </c>
      <c r="H106" s="36">
        <v>1</v>
      </c>
      <c r="I106" s="36">
        <v>0</v>
      </c>
      <c r="J106" s="36">
        <v>0</v>
      </c>
      <c r="K106" s="36">
        <v>0</v>
      </c>
      <c r="L106" s="36">
        <v>0</v>
      </c>
      <c r="M106" s="36">
        <v>1.25</v>
      </c>
      <c r="N106" s="36">
        <v>0</v>
      </c>
      <c r="O106" s="36">
        <v>0</v>
      </c>
      <c r="P106" s="46">
        <v>4.875</v>
      </c>
      <c r="R106" t="s">
        <v>90</v>
      </c>
    </row>
    <row r="107" spans="2:18" x14ac:dyDescent="0.25">
      <c r="B107" t="s">
        <v>48</v>
      </c>
      <c r="C107" s="38" t="s">
        <v>88</v>
      </c>
      <c r="E107" s="33">
        <v>0</v>
      </c>
      <c r="F107" s="36">
        <v>1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1</v>
      </c>
      <c r="O107" s="36">
        <v>0</v>
      </c>
      <c r="P107" s="56">
        <v>2</v>
      </c>
      <c r="R107" t="s">
        <v>91</v>
      </c>
    </row>
    <row r="108" spans="2:18" x14ac:dyDescent="0.25">
      <c r="E108" s="33">
        <v>2.25</v>
      </c>
      <c r="F108" s="36">
        <v>0</v>
      </c>
      <c r="G108" s="36">
        <v>-2</v>
      </c>
      <c r="H108" s="36">
        <v>0</v>
      </c>
      <c r="I108" s="36">
        <v>1</v>
      </c>
      <c r="J108" s="36">
        <v>0</v>
      </c>
      <c r="K108" s="36">
        <v>0</v>
      </c>
      <c r="L108" s="36">
        <v>0</v>
      </c>
      <c r="M108" s="36">
        <v>-2.5</v>
      </c>
      <c r="N108" s="36">
        <v>-2</v>
      </c>
      <c r="O108" s="36">
        <v>0</v>
      </c>
      <c r="P108" s="46">
        <v>2.25</v>
      </c>
    </row>
    <row r="109" spans="2:18" x14ac:dyDescent="0.25">
      <c r="E109" s="33">
        <v>4.125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1</v>
      </c>
      <c r="M109" s="36">
        <v>-1.25</v>
      </c>
      <c r="N109" s="36">
        <v>-8</v>
      </c>
      <c r="O109" s="36">
        <v>0</v>
      </c>
      <c r="P109" s="46">
        <v>4.125</v>
      </c>
    </row>
    <row r="110" spans="2:18" x14ac:dyDescent="0.25">
      <c r="E110" s="33">
        <v>1.25</v>
      </c>
      <c r="F110" s="36">
        <v>0</v>
      </c>
      <c r="G110" s="36">
        <v>0</v>
      </c>
      <c r="H110" s="36">
        <v>0</v>
      </c>
      <c r="I110" s="36">
        <v>0</v>
      </c>
      <c r="J110" s="36">
        <v>0</v>
      </c>
      <c r="K110" s="36">
        <v>1</v>
      </c>
      <c r="L110" s="36">
        <v>0</v>
      </c>
      <c r="M110" s="36">
        <v>-2.5</v>
      </c>
      <c r="N110" s="36">
        <v>0</v>
      </c>
      <c r="O110" s="36">
        <v>0</v>
      </c>
      <c r="P110" s="46">
        <v>1.25</v>
      </c>
    </row>
    <row r="111" spans="2:18" x14ac:dyDescent="0.25">
      <c r="E111" s="33">
        <v>4</v>
      </c>
      <c r="F111" s="36">
        <v>0</v>
      </c>
      <c r="G111" s="36">
        <v>2</v>
      </c>
      <c r="H111" s="36">
        <v>0</v>
      </c>
      <c r="I111" s="36">
        <v>0</v>
      </c>
      <c r="J111" s="36">
        <v>1</v>
      </c>
      <c r="K111" s="36">
        <v>0</v>
      </c>
      <c r="L111" s="36">
        <v>0</v>
      </c>
      <c r="M111" s="36">
        <v>0</v>
      </c>
      <c r="N111" s="36">
        <v>-8</v>
      </c>
      <c r="O111" s="36">
        <v>0</v>
      </c>
      <c r="P111" s="56">
        <v>4</v>
      </c>
    </row>
    <row r="112" spans="2:18" ht="15.75" thickBot="1" x14ac:dyDescent="0.3">
      <c r="D112" t="s">
        <v>85</v>
      </c>
      <c r="E112" s="40">
        <v>-0.875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-0.25</v>
      </c>
      <c r="N112" s="35">
        <v>0</v>
      </c>
      <c r="O112" s="35">
        <v>1</v>
      </c>
      <c r="P112" s="57">
        <v>-0.875</v>
      </c>
    </row>
    <row r="113" spans="5:20" x14ac:dyDescent="0.25">
      <c r="E113" s="27">
        <f>E105/E112</f>
        <v>-11.714285714285714</v>
      </c>
      <c r="M113">
        <f t="shared" ref="F113:O113" si="44">M105/M112</f>
        <v>-30</v>
      </c>
    </row>
    <row r="114" spans="5:20" ht="15.75" thickBot="1" x14ac:dyDescent="0.3"/>
    <row r="115" spans="5:20" ht="15.75" thickBot="1" x14ac:dyDescent="0.3">
      <c r="E115" s="50" t="s">
        <v>50</v>
      </c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2"/>
    </row>
    <row r="116" spans="5:20" x14ac:dyDescent="0.25">
      <c r="E116" s="42" t="s">
        <v>15</v>
      </c>
      <c r="F116" s="43" t="s">
        <v>16</v>
      </c>
      <c r="G116" s="43" t="s">
        <v>17</v>
      </c>
      <c r="H116" s="43" t="s">
        <v>18</v>
      </c>
      <c r="I116" s="43" t="s">
        <v>19</v>
      </c>
      <c r="J116" s="43" t="s">
        <v>20</v>
      </c>
      <c r="K116" s="43" t="s">
        <v>21</v>
      </c>
      <c r="L116" s="43" t="s">
        <v>49</v>
      </c>
      <c r="M116" s="43" t="s">
        <v>58</v>
      </c>
      <c r="N116" s="43" t="s">
        <v>64</v>
      </c>
      <c r="O116" s="43" t="s">
        <v>89</v>
      </c>
      <c r="P116" s="44" t="s">
        <v>22</v>
      </c>
      <c r="R116" s="59" t="s">
        <v>92</v>
      </c>
      <c r="S116" s="27"/>
      <c r="T116" s="27"/>
    </row>
    <row r="117" spans="5:20" x14ac:dyDescent="0.25">
      <c r="E117" s="45">
        <f>E105-$E105*E$124</f>
        <v>0</v>
      </c>
      <c r="F117" s="36">
        <f t="shared" ref="F117:P117" si="45">F105-$E105*F$124</f>
        <v>0</v>
      </c>
      <c r="G117" s="36">
        <f t="shared" si="45"/>
        <v>17</v>
      </c>
      <c r="H117" s="36">
        <f t="shared" si="45"/>
        <v>0</v>
      </c>
      <c r="I117" s="36">
        <f t="shared" si="45"/>
        <v>0</v>
      </c>
      <c r="J117" s="36">
        <f t="shared" si="45"/>
        <v>0</v>
      </c>
      <c r="K117" s="36">
        <f t="shared" si="45"/>
        <v>0</v>
      </c>
      <c r="L117" s="36">
        <f t="shared" si="45"/>
        <v>0</v>
      </c>
      <c r="M117" s="36">
        <f t="shared" si="45"/>
        <v>4.5714285714285712</v>
      </c>
      <c r="N117" s="36">
        <f t="shared" si="45"/>
        <v>9</v>
      </c>
      <c r="O117" s="36">
        <f t="shared" si="45"/>
        <v>11.714285714285714</v>
      </c>
      <c r="P117" s="46">
        <f t="shared" si="45"/>
        <v>37</v>
      </c>
      <c r="R117" s="27" t="s">
        <v>93</v>
      </c>
      <c r="S117" s="27"/>
      <c r="T117" s="27"/>
    </row>
    <row r="118" spans="5:20" x14ac:dyDescent="0.25">
      <c r="E118" s="45">
        <f t="shared" ref="E118:P118" si="46">E106-$E106*E$124</f>
        <v>0</v>
      </c>
      <c r="F118" s="36">
        <f t="shared" si="46"/>
        <v>0</v>
      </c>
      <c r="G118" s="36">
        <f t="shared" si="46"/>
        <v>3</v>
      </c>
      <c r="H118" s="36">
        <f t="shared" si="46"/>
        <v>1</v>
      </c>
      <c r="I118" s="36">
        <f t="shared" si="46"/>
        <v>0</v>
      </c>
      <c r="J118" s="36">
        <f t="shared" si="46"/>
        <v>0</v>
      </c>
      <c r="K118" s="36">
        <f t="shared" si="46"/>
        <v>0</v>
      </c>
      <c r="L118" s="36">
        <f t="shared" si="46"/>
        <v>0</v>
      </c>
      <c r="M118" s="36">
        <f t="shared" si="46"/>
        <v>0.4285714285714286</v>
      </c>
      <c r="N118" s="36">
        <f t="shared" si="46"/>
        <v>0</v>
      </c>
      <c r="O118" s="36">
        <f t="shared" si="46"/>
        <v>3.2857142857142856</v>
      </c>
      <c r="P118" s="46">
        <f t="shared" si="46"/>
        <v>2</v>
      </c>
      <c r="R118" s="27" t="s">
        <v>94</v>
      </c>
      <c r="S118" s="27"/>
      <c r="T118" s="27"/>
    </row>
    <row r="119" spans="5:20" x14ac:dyDescent="0.25">
      <c r="E119" s="45">
        <f t="shared" ref="E119:P119" si="47">E107-$E107*E$124</f>
        <v>0</v>
      </c>
      <c r="F119" s="36">
        <f t="shared" si="47"/>
        <v>1</v>
      </c>
      <c r="G119" s="36">
        <f t="shared" si="47"/>
        <v>0</v>
      </c>
      <c r="H119" s="36">
        <f t="shared" si="47"/>
        <v>0</v>
      </c>
      <c r="I119" s="36">
        <f t="shared" si="47"/>
        <v>0</v>
      </c>
      <c r="J119" s="36">
        <f>J107-$E107*J$124</f>
        <v>0</v>
      </c>
      <c r="K119" s="36">
        <f t="shared" si="47"/>
        <v>0</v>
      </c>
      <c r="L119" s="36">
        <f t="shared" si="47"/>
        <v>0</v>
      </c>
      <c r="M119" s="36">
        <f t="shared" si="47"/>
        <v>0</v>
      </c>
      <c r="N119" s="36">
        <f t="shared" si="47"/>
        <v>1</v>
      </c>
      <c r="O119" s="36">
        <f t="shared" si="47"/>
        <v>0</v>
      </c>
      <c r="P119" s="46">
        <f t="shared" si="47"/>
        <v>2</v>
      </c>
    </row>
    <row r="120" spans="5:20" x14ac:dyDescent="0.25">
      <c r="E120" s="45">
        <f t="shared" ref="E120:P120" si="48">E108-$E108*E$124</f>
        <v>0</v>
      </c>
      <c r="F120" s="36">
        <f t="shared" si="48"/>
        <v>0</v>
      </c>
      <c r="G120" s="36">
        <f t="shared" si="48"/>
        <v>-2</v>
      </c>
      <c r="H120" s="36">
        <f t="shared" si="48"/>
        <v>0</v>
      </c>
      <c r="I120" s="36">
        <f t="shared" si="48"/>
        <v>1</v>
      </c>
      <c r="J120" s="36">
        <f t="shared" si="48"/>
        <v>0</v>
      </c>
      <c r="K120" s="36">
        <f t="shared" si="48"/>
        <v>0</v>
      </c>
      <c r="L120" s="36">
        <f t="shared" si="48"/>
        <v>0</v>
      </c>
      <c r="M120" s="36">
        <f t="shared" si="48"/>
        <v>-3.1428571428571428</v>
      </c>
      <c r="N120" s="36">
        <f t="shared" si="48"/>
        <v>-2</v>
      </c>
      <c r="O120" s="36">
        <f t="shared" si="48"/>
        <v>2.5714285714285712</v>
      </c>
      <c r="P120" s="46">
        <f t="shared" si="48"/>
        <v>0</v>
      </c>
    </row>
    <row r="121" spans="5:20" x14ac:dyDescent="0.25">
      <c r="E121" s="45">
        <f t="shared" ref="E121:P121" si="49">E109-$E109*E$124</f>
        <v>0</v>
      </c>
      <c r="F121" s="36">
        <f t="shared" si="49"/>
        <v>0</v>
      </c>
      <c r="G121" s="36">
        <f t="shared" si="49"/>
        <v>0</v>
      </c>
      <c r="H121" s="36">
        <f t="shared" si="49"/>
        <v>0</v>
      </c>
      <c r="I121" s="36">
        <f t="shared" si="49"/>
        <v>0</v>
      </c>
      <c r="J121" s="36">
        <f t="shared" si="49"/>
        <v>0</v>
      </c>
      <c r="K121" s="36">
        <f t="shared" si="49"/>
        <v>0</v>
      </c>
      <c r="L121" s="36">
        <f t="shared" si="49"/>
        <v>1</v>
      </c>
      <c r="M121" s="36">
        <f t="shared" si="49"/>
        <v>-2.4285714285714288</v>
      </c>
      <c r="N121" s="36">
        <f t="shared" si="49"/>
        <v>-8</v>
      </c>
      <c r="O121" s="36">
        <f t="shared" si="49"/>
        <v>4.7142857142857144</v>
      </c>
      <c r="P121" s="46">
        <f t="shared" si="49"/>
        <v>0</v>
      </c>
    </row>
    <row r="122" spans="5:20" x14ac:dyDescent="0.25">
      <c r="E122" s="45">
        <f t="shared" ref="E122:P122" si="50">E110-$E110*E$124</f>
        <v>0</v>
      </c>
      <c r="F122" s="36">
        <f t="shared" si="50"/>
        <v>0</v>
      </c>
      <c r="G122" s="36">
        <f t="shared" si="50"/>
        <v>0</v>
      </c>
      <c r="H122" s="36">
        <f t="shared" si="50"/>
        <v>0</v>
      </c>
      <c r="I122" s="36">
        <f t="shared" si="50"/>
        <v>0</v>
      </c>
      <c r="J122" s="36">
        <f t="shared" si="50"/>
        <v>0</v>
      </c>
      <c r="K122" s="36">
        <f t="shared" si="50"/>
        <v>1</v>
      </c>
      <c r="L122" s="36">
        <f t="shared" si="50"/>
        <v>0</v>
      </c>
      <c r="M122" s="36">
        <f t="shared" si="50"/>
        <v>-2.8571428571428572</v>
      </c>
      <c r="N122" s="36">
        <f t="shared" si="50"/>
        <v>0</v>
      </c>
      <c r="O122" s="36">
        <f t="shared" si="50"/>
        <v>1.4285714285714284</v>
      </c>
      <c r="P122" s="46">
        <f t="shared" si="50"/>
        <v>0</v>
      </c>
    </row>
    <row r="123" spans="5:20" x14ac:dyDescent="0.25">
      <c r="E123" s="45">
        <f t="shared" ref="E123:P123" si="51">E111-$E111*E$124</f>
        <v>0</v>
      </c>
      <c r="F123" s="36">
        <f t="shared" si="51"/>
        <v>0</v>
      </c>
      <c r="G123" s="36">
        <f t="shared" si="51"/>
        <v>2</v>
      </c>
      <c r="H123" s="36">
        <f t="shared" si="51"/>
        <v>0</v>
      </c>
      <c r="I123" s="36">
        <f t="shared" si="51"/>
        <v>0</v>
      </c>
      <c r="J123" s="36">
        <f t="shared" si="51"/>
        <v>1</v>
      </c>
      <c r="K123" s="36">
        <f t="shared" si="51"/>
        <v>0</v>
      </c>
      <c r="L123" s="36">
        <f t="shared" si="51"/>
        <v>0</v>
      </c>
      <c r="M123" s="36">
        <f t="shared" si="51"/>
        <v>-1.1428571428571428</v>
      </c>
      <c r="N123" s="36">
        <f t="shared" si="51"/>
        <v>-8</v>
      </c>
      <c r="O123" s="36">
        <f t="shared" si="51"/>
        <v>4.5714285714285712</v>
      </c>
      <c r="P123" s="46">
        <f t="shared" si="51"/>
        <v>0</v>
      </c>
    </row>
    <row r="124" spans="5:20" ht="15.75" thickBot="1" x14ac:dyDescent="0.3">
      <c r="E124" s="47">
        <f>E112/$E$112</f>
        <v>1</v>
      </c>
      <c r="F124" s="48">
        <f t="shared" ref="F124:P124" si="52">F112/$E$112</f>
        <v>0</v>
      </c>
      <c r="G124" s="48">
        <f t="shared" si="52"/>
        <v>0</v>
      </c>
      <c r="H124" s="48">
        <f t="shared" si="52"/>
        <v>0</v>
      </c>
      <c r="I124" s="48">
        <f t="shared" si="52"/>
        <v>0</v>
      </c>
      <c r="J124" s="48">
        <f t="shared" si="52"/>
        <v>0</v>
      </c>
      <c r="K124" s="48">
        <f t="shared" si="52"/>
        <v>0</v>
      </c>
      <c r="L124" s="48">
        <f t="shared" si="52"/>
        <v>0</v>
      </c>
      <c r="M124" s="48">
        <f t="shared" si="52"/>
        <v>0.2857142857142857</v>
      </c>
      <c r="N124" s="48">
        <f t="shared" si="52"/>
        <v>0</v>
      </c>
      <c r="O124" s="48">
        <f t="shared" si="52"/>
        <v>-1.1428571428571428</v>
      </c>
      <c r="P124" s="49">
        <f t="shared" si="52"/>
        <v>1</v>
      </c>
    </row>
  </sheetData>
  <mergeCells count="13">
    <mergeCell ref="E82:O82"/>
    <mergeCell ref="E93:O93"/>
    <mergeCell ref="E103:P103"/>
    <mergeCell ref="E115:P115"/>
    <mergeCell ref="E52:N52"/>
    <mergeCell ref="E62:N62"/>
    <mergeCell ref="E73:N73"/>
    <mergeCell ref="B11:C11"/>
    <mergeCell ref="B2:M2"/>
    <mergeCell ref="B3:M3"/>
    <mergeCell ref="E24:M24"/>
    <mergeCell ref="E33:M33"/>
    <mergeCell ref="E42:M42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462A-52BA-47AA-AD4E-0DA89454615A}">
  <dimension ref="B1:X77"/>
  <sheetViews>
    <sheetView tabSelected="1" topLeftCell="A52" workbookViewId="0">
      <selection activeCell="C80" sqref="C80"/>
    </sheetView>
  </sheetViews>
  <sheetFormatPr defaultRowHeight="15" x14ac:dyDescent="0.25"/>
  <cols>
    <col min="1" max="1" width="3.7109375" customWidth="1"/>
    <col min="2" max="2" width="11.140625" customWidth="1"/>
    <col min="3" max="3" width="32.28515625" customWidth="1"/>
    <col min="5" max="5" width="9.140625" style="63"/>
    <col min="24" max="24" width="12.28515625" customWidth="1"/>
  </cols>
  <sheetData>
    <row r="1" spans="2:15" ht="15.75" thickBot="1" x14ac:dyDescent="0.3"/>
    <row r="2" spans="2:15" ht="15.75" thickBot="1" x14ac:dyDescent="0.3">
      <c r="B2" s="24" t="s">
        <v>98</v>
      </c>
      <c r="C2" s="25"/>
      <c r="D2" s="25"/>
      <c r="E2" s="25"/>
      <c r="F2" s="25"/>
      <c r="G2" s="25"/>
      <c r="H2" s="25"/>
      <c r="I2" s="25"/>
      <c r="J2" s="26"/>
    </row>
    <row r="3" spans="2:15" ht="15.75" thickBot="1" x14ac:dyDescent="0.3">
      <c r="B3" s="24" t="s">
        <v>99</v>
      </c>
      <c r="C3" s="25"/>
      <c r="D3" s="25"/>
      <c r="E3" s="25"/>
      <c r="F3" s="25"/>
      <c r="G3" s="25"/>
      <c r="H3" s="25"/>
      <c r="I3" s="25"/>
      <c r="J3" s="26"/>
    </row>
    <row r="4" spans="2:15" ht="15.75" thickBot="1" x14ac:dyDescent="0.3"/>
    <row r="5" spans="2:15" ht="15.75" thickBot="1" x14ac:dyDescent="0.3">
      <c r="B5" s="2" t="s">
        <v>97</v>
      </c>
      <c r="C5" s="3"/>
      <c r="F5" s="50" t="s">
        <v>104</v>
      </c>
      <c r="G5" s="51"/>
      <c r="H5" s="51"/>
      <c r="I5" s="51"/>
      <c r="J5" s="51"/>
      <c r="K5" s="13"/>
    </row>
    <row r="6" spans="2:15" x14ac:dyDescent="0.25">
      <c r="B6" s="6" t="s">
        <v>7</v>
      </c>
      <c r="C6" s="54" t="s">
        <v>8</v>
      </c>
      <c r="F6" s="15" t="s">
        <v>15</v>
      </c>
      <c r="G6" s="16" t="s">
        <v>16</v>
      </c>
      <c r="H6" s="16" t="s">
        <v>17</v>
      </c>
      <c r="I6" s="16" t="s">
        <v>18</v>
      </c>
      <c r="J6" s="16" t="s">
        <v>19</v>
      </c>
      <c r="K6" s="17" t="s">
        <v>22</v>
      </c>
      <c r="M6" s="61" t="s">
        <v>105</v>
      </c>
    </row>
    <row r="7" spans="2:15" x14ac:dyDescent="0.25">
      <c r="B7" s="6" t="s">
        <v>9</v>
      </c>
      <c r="C7" s="54" t="s">
        <v>95</v>
      </c>
      <c r="F7" s="29">
        <v>2</v>
      </c>
      <c r="G7" s="31">
        <v>3</v>
      </c>
      <c r="H7" s="31">
        <v>5</v>
      </c>
      <c r="I7" s="31">
        <v>0</v>
      </c>
      <c r="J7" s="31">
        <v>0</v>
      </c>
      <c r="K7" s="32">
        <v>0</v>
      </c>
      <c r="M7" s="61" t="s">
        <v>106</v>
      </c>
    </row>
    <row r="8" spans="2:15" x14ac:dyDescent="0.25">
      <c r="B8" s="6"/>
      <c r="C8" s="54" t="s">
        <v>96</v>
      </c>
      <c r="F8" s="29">
        <v>1</v>
      </c>
      <c r="G8" s="31">
        <v>2</v>
      </c>
      <c r="H8" s="31">
        <v>3</v>
      </c>
      <c r="I8" s="31">
        <v>-1</v>
      </c>
      <c r="J8" s="31">
        <v>0</v>
      </c>
      <c r="K8" s="32">
        <v>7</v>
      </c>
      <c r="M8" t="s">
        <v>107</v>
      </c>
    </row>
    <row r="9" spans="2:15" ht="15.75" thickBot="1" x14ac:dyDescent="0.3">
      <c r="B9" s="9"/>
      <c r="C9" s="14" t="s">
        <v>10</v>
      </c>
      <c r="F9" s="18">
        <v>3</v>
      </c>
      <c r="G9" s="19">
        <v>2</v>
      </c>
      <c r="H9" s="19">
        <v>3</v>
      </c>
      <c r="I9" s="19">
        <v>0</v>
      </c>
      <c r="J9" s="19">
        <v>-1</v>
      </c>
      <c r="K9" s="20">
        <v>11</v>
      </c>
      <c r="M9" s="61" t="s">
        <v>108</v>
      </c>
    </row>
    <row r="10" spans="2:15" ht="15.75" thickBot="1" x14ac:dyDescent="0.3">
      <c r="F10" s="31"/>
      <c r="G10" s="31"/>
      <c r="H10" s="31"/>
      <c r="I10" s="31"/>
      <c r="J10" s="31"/>
      <c r="K10" s="31"/>
    </row>
    <row r="11" spans="2:15" ht="15.75" thickBot="1" x14ac:dyDescent="0.3">
      <c r="B11" s="2" t="s">
        <v>11</v>
      </c>
      <c r="C11" s="3"/>
      <c r="F11" s="2" t="s">
        <v>112</v>
      </c>
      <c r="G11" s="39"/>
      <c r="H11" s="39"/>
      <c r="I11" s="39"/>
      <c r="J11" s="39"/>
      <c r="K11" s="39"/>
      <c r="L11" s="39"/>
      <c r="M11" s="3"/>
    </row>
    <row r="12" spans="2:15" x14ac:dyDescent="0.25">
      <c r="B12" s="6" t="s">
        <v>100</v>
      </c>
      <c r="C12" s="54" t="s">
        <v>101</v>
      </c>
      <c r="F12" s="15" t="s">
        <v>15</v>
      </c>
      <c r="G12" s="16" t="s">
        <v>16</v>
      </c>
      <c r="H12" s="16" t="s">
        <v>17</v>
      </c>
      <c r="I12" s="16" t="s">
        <v>18</v>
      </c>
      <c r="J12" s="16" t="s">
        <v>19</v>
      </c>
      <c r="K12" s="16" t="s">
        <v>20</v>
      </c>
      <c r="L12" s="16" t="s">
        <v>21</v>
      </c>
      <c r="M12" s="17" t="s">
        <v>22</v>
      </c>
      <c r="O12" s="62" t="s">
        <v>114</v>
      </c>
    </row>
    <row r="13" spans="2:15" x14ac:dyDescent="0.25">
      <c r="B13" s="6" t="s">
        <v>9</v>
      </c>
      <c r="C13" s="54" t="s">
        <v>102</v>
      </c>
      <c r="F13" s="29">
        <v>2</v>
      </c>
      <c r="G13" s="31">
        <v>3</v>
      </c>
      <c r="H13" s="31">
        <v>5</v>
      </c>
      <c r="I13" s="31">
        <v>0</v>
      </c>
      <c r="J13" s="31">
        <v>0</v>
      </c>
      <c r="K13" s="36">
        <v>0</v>
      </c>
      <c r="L13" s="31">
        <v>0</v>
      </c>
      <c r="M13" s="32">
        <v>0</v>
      </c>
      <c r="O13" s="62" t="s">
        <v>115</v>
      </c>
    </row>
    <row r="14" spans="2:15" x14ac:dyDescent="0.25">
      <c r="B14" s="6"/>
      <c r="C14" s="54" t="s">
        <v>103</v>
      </c>
      <c r="F14" s="29">
        <v>1</v>
      </c>
      <c r="G14" s="31">
        <v>2</v>
      </c>
      <c r="H14" s="31">
        <v>3</v>
      </c>
      <c r="I14" s="31">
        <v>-1</v>
      </c>
      <c r="J14" s="31">
        <v>0</v>
      </c>
      <c r="K14" s="36">
        <v>1</v>
      </c>
      <c r="L14" s="31">
        <v>0</v>
      </c>
      <c r="M14" s="32">
        <v>7</v>
      </c>
      <c r="O14" s="61" t="s">
        <v>113</v>
      </c>
    </row>
    <row r="15" spans="2:15" ht="15.75" thickBot="1" x14ac:dyDescent="0.3">
      <c r="B15" s="9"/>
      <c r="C15" s="14" t="s">
        <v>10</v>
      </c>
      <c r="F15" s="18">
        <v>3</v>
      </c>
      <c r="G15" s="19">
        <v>2</v>
      </c>
      <c r="H15" s="19">
        <v>3</v>
      </c>
      <c r="I15" s="19">
        <v>0</v>
      </c>
      <c r="J15" s="19">
        <v>-1</v>
      </c>
      <c r="K15" s="19">
        <v>0</v>
      </c>
      <c r="L15" s="19">
        <v>1</v>
      </c>
      <c r="M15" s="20">
        <v>11</v>
      </c>
    </row>
    <row r="16" spans="2:15" ht="15.75" thickBot="1" x14ac:dyDescent="0.3">
      <c r="F16" s="31"/>
      <c r="G16" s="31"/>
      <c r="H16" s="31"/>
      <c r="I16" s="31"/>
      <c r="J16" s="31"/>
      <c r="K16" s="31"/>
      <c r="L16" s="31"/>
      <c r="M16" s="31"/>
    </row>
    <row r="17" spans="2:15" ht="15.75" thickBot="1" x14ac:dyDescent="0.3">
      <c r="B17" s="2" t="s">
        <v>109</v>
      </c>
      <c r="C17" s="3"/>
      <c r="F17" s="2" t="s">
        <v>112</v>
      </c>
      <c r="G17" s="39"/>
      <c r="H17" s="39"/>
      <c r="I17" s="39"/>
      <c r="J17" s="39"/>
      <c r="K17" s="39"/>
      <c r="L17" s="39"/>
      <c r="M17" s="3"/>
    </row>
    <row r="18" spans="2:15" x14ac:dyDescent="0.25">
      <c r="B18" s="6" t="s">
        <v>100</v>
      </c>
      <c r="C18" s="54" t="s">
        <v>101</v>
      </c>
      <c r="F18" s="15" t="s">
        <v>15</v>
      </c>
      <c r="G18" s="16" t="s">
        <v>16</v>
      </c>
      <c r="H18" s="16" t="s">
        <v>17</v>
      </c>
      <c r="I18" s="16" t="s">
        <v>18</v>
      </c>
      <c r="J18" s="16" t="s">
        <v>19</v>
      </c>
      <c r="K18" s="16" t="s">
        <v>20</v>
      </c>
      <c r="L18" s="16" t="s">
        <v>21</v>
      </c>
      <c r="M18" s="17" t="s">
        <v>120</v>
      </c>
      <c r="O18" s="61" t="s">
        <v>122</v>
      </c>
    </row>
    <row r="19" spans="2:15" x14ac:dyDescent="0.25">
      <c r="B19" s="6" t="s">
        <v>9</v>
      </c>
      <c r="C19" s="54" t="s">
        <v>110</v>
      </c>
      <c r="E19" s="63" t="s">
        <v>121</v>
      </c>
      <c r="F19" s="29">
        <v>0</v>
      </c>
      <c r="G19" s="31">
        <v>0</v>
      </c>
      <c r="H19" s="31">
        <v>0</v>
      </c>
      <c r="I19" s="31">
        <v>0</v>
      </c>
      <c r="J19" s="31">
        <v>0</v>
      </c>
      <c r="K19" s="31">
        <v>1</v>
      </c>
      <c r="L19" s="31">
        <v>1</v>
      </c>
      <c r="M19" s="32">
        <v>0</v>
      </c>
      <c r="O19" s="61" t="s">
        <v>123</v>
      </c>
    </row>
    <row r="20" spans="2:15" x14ac:dyDescent="0.25">
      <c r="B20" s="6"/>
      <c r="C20" s="54" t="s">
        <v>111</v>
      </c>
      <c r="E20" s="63" t="s">
        <v>22</v>
      </c>
      <c r="F20" s="29">
        <v>2</v>
      </c>
      <c r="G20" s="31">
        <v>3</v>
      </c>
      <c r="H20" s="31">
        <v>5</v>
      </c>
      <c r="I20" s="31">
        <v>0</v>
      </c>
      <c r="J20" s="31">
        <v>0</v>
      </c>
      <c r="K20" s="36">
        <v>0</v>
      </c>
      <c r="L20" s="31">
        <v>0</v>
      </c>
      <c r="M20" s="32">
        <v>0</v>
      </c>
    </row>
    <row r="21" spans="2:15" ht="15.75" thickBot="1" x14ac:dyDescent="0.3">
      <c r="B21" s="9"/>
      <c r="C21" s="14" t="s">
        <v>10</v>
      </c>
      <c r="F21" s="29">
        <v>1</v>
      </c>
      <c r="G21" s="31">
        <v>2</v>
      </c>
      <c r="H21" s="31">
        <v>3</v>
      </c>
      <c r="I21" s="31">
        <v>-1</v>
      </c>
      <c r="J21" s="31">
        <v>0</v>
      </c>
      <c r="K21" s="36">
        <v>1</v>
      </c>
      <c r="L21" s="31">
        <v>0</v>
      </c>
      <c r="M21" s="32">
        <v>7</v>
      </c>
    </row>
    <row r="22" spans="2:15" ht="15.75" thickBot="1" x14ac:dyDescent="0.3">
      <c r="F22" s="18">
        <v>3</v>
      </c>
      <c r="G22" s="19">
        <v>2</v>
      </c>
      <c r="H22" s="19">
        <v>3</v>
      </c>
      <c r="I22" s="19">
        <v>0</v>
      </c>
      <c r="J22" s="19">
        <v>-1</v>
      </c>
      <c r="K22" s="19">
        <v>0</v>
      </c>
      <c r="L22" s="19">
        <v>1</v>
      </c>
      <c r="M22" s="20">
        <v>11</v>
      </c>
    </row>
    <row r="23" spans="2:15" ht="15.75" thickBot="1" x14ac:dyDescent="0.3">
      <c r="B23" s="12" t="s">
        <v>116</v>
      </c>
      <c r="C23" s="13"/>
    </row>
    <row r="24" spans="2:15" ht="15.75" thickBot="1" x14ac:dyDescent="0.3">
      <c r="B24" s="9" t="s">
        <v>7</v>
      </c>
      <c r="C24" s="14" t="s">
        <v>118</v>
      </c>
      <c r="F24" s="50" t="s">
        <v>112</v>
      </c>
      <c r="G24" s="51"/>
      <c r="H24" s="51"/>
      <c r="I24" s="51"/>
      <c r="J24" s="51"/>
      <c r="K24" s="51"/>
      <c r="L24" s="51"/>
      <c r="M24" s="52"/>
    </row>
    <row r="25" spans="2:15" ht="15.75" thickBot="1" x14ac:dyDescent="0.3">
      <c r="F25" s="15" t="s">
        <v>15</v>
      </c>
      <c r="G25" s="16" t="s">
        <v>16</v>
      </c>
      <c r="H25" s="16" t="s">
        <v>17</v>
      </c>
      <c r="I25" s="16" t="s">
        <v>18</v>
      </c>
      <c r="J25" s="16" t="s">
        <v>19</v>
      </c>
      <c r="K25" s="16" t="s">
        <v>20</v>
      </c>
      <c r="L25" s="16" t="s">
        <v>21</v>
      </c>
      <c r="M25" s="17" t="s">
        <v>120</v>
      </c>
      <c r="O25" s="64" t="s">
        <v>124</v>
      </c>
    </row>
    <row r="26" spans="2:15" x14ac:dyDescent="0.25">
      <c r="B26" s="12" t="s">
        <v>117</v>
      </c>
      <c r="C26" s="13"/>
      <c r="E26" s="63" t="s">
        <v>121</v>
      </c>
      <c r="F26" s="29">
        <f>F19-F21</f>
        <v>-1</v>
      </c>
      <c r="G26" s="31">
        <f t="shared" ref="G26:M26" si="0">G19-G21</f>
        <v>-2</v>
      </c>
      <c r="H26" s="31">
        <f t="shared" si="0"/>
        <v>-3</v>
      </c>
      <c r="I26" s="31">
        <f t="shared" si="0"/>
        <v>1</v>
      </c>
      <c r="J26" s="31">
        <f t="shared" si="0"/>
        <v>0</v>
      </c>
      <c r="K26" s="31">
        <f t="shared" si="0"/>
        <v>0</v>
      </c>
      <c r="L26" s="31">
        <f t="shared" si="0"/>
        <v>1</v>
      </c>
      <c r="M26" s="32">
        <f t="shared" si="0"/>
        <v>-7</v>
      </c>
    </row>
    <row r="27" spans="2:15" ht="15.75" thickBot="1" x14ac:dyDescent="0.3">
      <c r="B27" s="9" t="s">
        <v>100</v>
      </c>
      <c r="C27" s="14" t="s">
        <v>119</v>
      </c>
      <c r="E27" s="63" t="s">
        <v>22</v>
      </c>
      <c r="F27" s="29">
        <v>2</v>
      </c>
      <c r="G27" s="31">
        <v>3</v>
      </c>
      <c r="H27" s="31">
        <v>5</v>
      </c>
      <c r="I27" s="31">
        <v>0</v>
      </c>
      <c r="J27" s="31">
        <v>0</v>
      </c>
      <c r="K27" s="36">
        <v>0</v>
      </c>
      <c r="L27" s="31">
        <v>0</v>
      </c>
      <c r="M27" s="32">
        <v>0</v>
      </c>
    </row>
    <row r="28" spans="2:15" x14ac:dyDescent="0.25">
      <c r="F28" s="29">
        <v>1</v>
      </c>
      <c r="G28" s="31">
        <v>2</v>
      </c>
      <c r="H28" s="31">
        <v>3</v>
      </c>
      <c r="I28" s="31">
        <v>-1</v>
      </c>
      <c r="J28" s="31">
        <v>0</v>
      </c>
      <c r="K28" s="36">
        <v>1</v>
      </c>
      <c r="L28" s="31">
        <v>0</v>
      </c>
      <c r="M28" s="32">
        <v>7</v>
      </c>
    </row>
    <row r="29" spans="2:15" ht="15.75" thickBot="1" x14ac:dyDescent="0.3">
      <c r="F29" s="18">
        <v>3</v>
      </c>
      <c r="G29" s="19">
        <v>2</v>
      </c>
      <c r="H29" s="19">
        <v>3</v>
      </c>
      <c r="I29" s="19">
        <v>0</v>
      </c>
      <c r="J29" s="19">
        <v>-1</v>
      </c>
      <c r="K29" s="19">
        <v>0</v>
      </c>
      <c r="L29" s="19">
        <v>1</v>
      </c>
      <c r="M29" s="20">
        <v>11</v>
      </c>
    </row>
    <row r="30" spans="2:15" ht="15.75" thickBot="1" x14ac:dyDescent="0.3"/>
    <row r="31" spans="2:15" ht="15.75" thickBot="1" x14ac:dyDescent="0.3">
      <c r="F31" s="50" t="s">
        <v>112</v>
      </c>
      <c r="G31" s="51"/>
      <c r="H31" s="51"/>
      <c r="I31" s="51"/>
      <c r="J31" s="51"/>
      <c r="K31" s="51"/>
      <c r="L31" s="51"/>
      <c r="M31" s="52"/>
    </row>
    <row r="32" spans="2:15" x14ac:dyDescent="0.25">
      <c r="F32" s="15" t="s">
        <v>15</v>
      </c>
      <c r="G32" s="16" t="s">
        <v>16</v>
      </c>
      <c r="H32" s="28" t="s">
        <v>17</v>
      </c>
      <c r="I32" s="16" t="s">
        <v>18</v>
      </c>
      <c r="J32" s="16" t="s">
        <v>19</v>
      </c>
      <c r="K32" s="16" t="s">
        <v>20</v>
      </c>
      <c r="L32" s="16" t="s">
        <v>21</v>
      </c>
      <c r="M32" s="17" t="s">
        <v>120</v>
      </c>
      <c r="O32" s="62" t="s">
        <v>114</v>
      </c>
    </row>
    <row r="33" spans="5:15" x14ac:dyDescent="0.25">
      <c r="E33" s="63" t="s">
        <v>121</v>
      </c>
      <c r="F33" s="29">
        <f>F26-F29</f>
        <v>-4</v>
      </c>
      <c r="G33" s="31">
        <f t="shared" ref="G33:M33" si="1">G26-G29</f>
        <v>-4</v>
      </c>
      <c r="H33" s="30">
        <f t="shared" si="1"/>
        <v>-6</v>
      </c>
      <c r="I33" s="31">
        <f t="shared" si="1"/>
        <v>1</v>
      </c>
      <c r="J33" s="31">
        <f t="shared" si="1"/>
        <v>1</v>
      </c>
      <c r="K33" s="31">
        <f t="shared" si="1"/>
        <v>0</v>
      </c>
      <c r="L33" s="31">
        <f t="shared" si="1"/>
        <v>0</v>
      </c>
      <c r="M33" s="32">
        <f t="shared" si="1"/>
        <v>-18</v>
      </c>
      <c r="O33" s="62" t="s">
        <v>115</v>
      </c>
    </row>
    <row r="34" spans="5:15" x14ac:dyDescent="0.25">
      <c r="E34" s="63" t="s">
        <v>22</v>
      </c>
      <c r="F34" s="29">
        <v>2</v>
      </c>
      <c r="G34" s="31">
        <v>3</v>
      </c>
      <c r="H34" s="30">
        <v>5</v>
      </c>
      <c r="I34" s="31">
        <v>0</v>
      </c>
      <c r="J34" s="31">
        <v>0</v>
      </c>
      <c r="K34" s="36">
        <v>0</v>
      </c>
      <c r="L34" s="31">
        <v>0</v>
      </c>
      <c r="M34" s="32">
        <v>0</v>
      </c>
      <c r="N34" t="s">
        <v>25</v>
      </c>
      <c r="O34" s="61" t="s">
        <v>125</v>
      </c>
    </row>
    <row r="35" spans="5:15" x14ac:dyDescent="0.25">
      <c r="F35" s="33">
        <v>1</v>
      </c>
      <c r="G35" s="30">
        <v>2</v>
      </c>
      <c r="H35" s="30">
        <v>3</v>
      </c>
      <c r="I35" s="30">
        <v>-1</v>
      </c>
      <c r="J35" s="30">
        <v>0</v>
      </c>
      <c r="K35" s="30">
        <v>1</v>
      </c>
      <c r="L35" s="30">
        <v>0</v>
      </c>
      <c r="M35" s="34">
        <v>7</v>
      </c>
      <c r="N35" s="27">
        <f>M35/H35</f>
        <v>2.3333333333333335</v>
      </c>
      <c r="O35" s="61" t="s">
        <v>126</v>
      </c>
    </row>
    <row r="36" spans="5:15" ht="15.75" thickBot="1" x14ac:dyDescent="0.3">
      <c r="F36" s="18">
        <v>3</v>
      </c>
      <c r="G36" s="19">
        <v>2</v>
      </c>
      <c r="H36" s="35">
        <v>3</v>
      </c>
      <c r="I36" s="19">
        <v>0</v>
      </c>
      <c r="J36" s="19">
        <v>-1</v>
      </c>
      <c r="K36" s="19">
        <v>0</v>
      </c>
      <c r="L36" s="19">
        <v>1</v>
      </c>
      <c r="M36" s="20">
        <v>11</v>
      </c>
      <c r="N36">
        <f>M36/H36</f>
        <v>3.6666666666666665</v>
      </c>
      <c r="O36" s="61" t="s">
        <v>127</v>
      </c>
    </row>
    <row r="37" spans="5:15" ht="15.75" thickBot="1" x14ac:dyDescent="0.3">
      <c r="O37" s="61" t="s">
        <v>29</v>
      </c>
    </row>
    <row r="38" spans="5:15" ht="15.75" thickBot="1" x14ac:dyDescent="0.3">
      <c r="F38" s="50" t="s">
        <v>112</v>
      </c>
      <c r="G38" s="51"/>
      <c r="H38" s="51"/>
      <c r="I38" s="51"/>
      <c r="J38" s="51"/>
      <c r="K38" s="51"/>
      <c r="L38" s="51"/>
      <c r="M38" s="52"/>
    </row>
    <row r="39" spans="5:15" x14ac:dyDescent="0.25">
      <c r="F39" s="55" t="s">
        <v>15</v>
      </c>
      <c r="G39" s="16" t="s">
        <v>16</v>
      </c>
      <c r="H39" s="43" t="s">
        <v>17</v>
      </c>
      <c r="I39" s="16" t="s">
        <v>18</v>
      </c>
      <c r="J39" s="16" t="s">
        <v>19</v>
      </c>
      <c r="K39" s="16" t="s">
        <v>20</v>
      </c>
      <c r="L39" s="16" t="s">
        <v>21</v>
      </c>
      <c r="M39" s="17" t="s">
        <v>120</v>
      </c>
      <c r="O39" s="62" t="s">
        <v>128</v>
      </c>
    </row>
    <row r="40" spans="5:15" x14ac:dyDescent="0.25">
      <c r="E40" s="63" t="s">
        <v>121</v>
      </c>
      <c r="F40" s="33">
        <f>F33-$H33*F$42</f>
        <v>-2</v>
      </c>
      <c r="G40" s="31">
        <f t="shared" ref="G40:M40" si="2">G33-$H33*G$42</f>
        <v>0</v>
      </c>
      <c r="H40" s="31">
        <f t="shared" si="2"/>
        <v>0</v>
      </c>
      <c r="I40" s="31">
        <f t="shared" si="2"/>
        <v>-1</v>
      </c>
      <c r="J40" s="31">
        <f t="shared" si="2"/>
        <v>1</v>
      </c>
      <c r="K40" s="31">
        <f t="shared" si="2"/>
        <v>2</v>
      </c>
      <c r="L40" s="31">
        <f t="shared" si="2"/>
        <v>0</v>
      </c>
      <c r="M40" s="32">
        <f t="shared" si="2"/>
        <v>-4</v>
      </c>
      <c r="O40" s="62" t="s">
        <v>138</v>
      </c>
    </row>
    <row r="41" spans="5:15" x14ac:dyDescent="0.25">
      <c r="E41" s="63" t="s">
        <v>22</v>
      </c>
      <c r="F41" s="33">
        <f t="shared" ref="F41:M41" si="3">F34-$H34*F$42</f>
        <v>0.33333333333333348</v>
      </c>
      <c r="G41" s="31">
        <f t="shared" si="3"/>
        <v>-0.33333333333333304</v>
      </c>
      <c r="H41" s="31">
        <f t="shared" si="3"/>
        <v>0</v>
      </c>
      <c r="I41" s="31">
        <f t="shared" si="3"/>
        <v>1.6666666666666665</v>
      </c>
      <c r="J41" s="31">
        <f t="shared" si="3"/>
        <v>0</v>
      </c>
      <c r="K41" s="31">
        <f t="shared" si="3"/>
        <v>-1.6666666666666665</v>
      </c>
      <c r="L41" s="31">
        <f t="shared" si="3"/>
        <v>0</v>
      </c>
      <c r="M41" s="32">
        <f t="shared" si="3"/>
        <v>-11.666666666666668</v>
      </c>
      <c r="N41" t="s">
        <v>25</v>
      </c>
      <c r="O41" t="s">
        <v>91</v>
      </c>
    </row>
    <row r="42" spans="5:15" x14ac:dyDescent="0.25">
      <c r="F42" s="33">
        <f>F35/$H$35</f>
        <v>0.33333333333333331</v>
      </c>
      <c r="G42" s="31">
        <f t="shared" ref="G42:M42" si="4">G35/$H$35</f>
        <v>0.66666666666666663</v>
      </c>
      <c r="H42" s="31">
        <f t="shared" si="4"/>
        <v>1</v>
      </c>
      <c r="I42" s="31">
        <f t="shared" si="4"/>
        <v>-0.33333333333333331</v>
      </c>
      <c r="J42" s="31">
        <f t="shared" si="4"/>
        <v>0</v>
      </c>
      <c r="K42" s="31">
        <f t="shared" si="4"/>
        <v>0.33333333333333331</v>
      </c>
      <c r="L42" s="31">
        <f t="shared" si="4"/>
        <v>0</v>
      </c>
      <c r="M42" s="32">
        <f t="shared" si="4"/>
        <v>2.3333333333333335</v>
      </c>
      <c r="N42" s="36">
        <f>M42/F42</f>
        <v>7.0000000000000009</v>
      </c>
      <c r="O42" t="s">
        <v>55</v>
      </c>
    </row>
    <row r="43" spans="5:15" ht="15.75" thickBot="1" x14ac:dyDescent="0.3">
      <c r="F43" s="40">
        <f t="shared" ref="F43:M43" si="5">F36-$H36*F$42</f>
        <v>2</v>
      </c>
      <c r="G43" s="35">
        <f t="shared" si="5"/>
        <v>0</v>
      </c>
      <c r="H43" s="35">
        <f t="shared" si="5"/>
        <v>0</v>
      </c>
      <c r="I43" s="35">
        <f t="shared" si="5"/>
        <v>1</v>
      </c>
      <c r="J43" s="35">
        <f t="shared" si="5"/>
        <v>-1</v>
      </c>
      <c r="K43" s="35">
        <f t="shared" si="5"/>
        <v>-1</v>
      </c>
      <c r="L43" s="35">
        <f t="shared" si="5"/>
        <v>1</v>
      </c>
      <c r="M43" s="41">
        <f t="shared" si="5"/>
        <v>4</v>
      </c>
      <c r="N43" s="59">
        <f>M43/F43</f>
        <v>2</v>
      </c>
    </row>
    <row r="44" spans="5:15" ht="15.75" thickBot="1" x14ac:dyDescent="0.3"/>
    <row r="45" spans="5:15" ht="15.75" thickBot="1" x14ac:dyDescent="0.3">
      <c r="F45" s="50" t="s">
        <v>112</v>
      </c>
      <c r="G45" s="51"/>
      <c r="H45" s="51"/>
      <c r="I45" s="51"/>
      <c r="J45" s="51"/>
      <c r="K45" s="51"/>
      <c r="L45" s="51"/>
      <c r="M45" s="52"/>
    </row>
    <row r="46" spans="5:15" x14ac:dyDescent="0.25">
      <c r="F46" s="42" t="s">
        <v>15</v>
      </c>
      <c r="G46" s="43" t="s">
        <v>16</v>
      </c>
      <c r="H46" s="43" t="s">
        <v>17</v>
      </c>
      <c r="I46" s="43" t="s">
        <v>18</v>
      </c>
      <c r="J46" s="43" t="s">
        <v>19</v>
      </c>
      <c r="K46" s="43" t="s">
        <v>20</v>
      </c>
      <c r="L46" s="43" t="s">
        <v>21</v>
      </c>
      <c r="M46" s="44" t="s">
        <v>120</v>
      </c>
      <c r="O46" s="65" t="s">
        <v>129</v>
      </c>
    </row>
    <row r="47" spans="5:15" x14ac:dyDescent="0.25">
      <c r="E47" s="63" t="s">
        <v>121</v>
      </c>
      <c r="F47" s="45">
        <f>F40-$F40*F$50</f>
        <v>0</v>
      </c>
      <c r="G47" s="36">
        <f t="shared" ref="G47:M47" si="6">G40-$F40*G$50</f>
        <v>0</v>
      </c>
      <c r="H47" s="36">
        <f t="shared" si="6"/>
        <v>0</v>
      </c>
      <c r="I47" s="36">
        <f t="shared" si="6"/>
        <v>0</v>
      </c>
      <c r="J47" s="36">
        <f t="shared" si="6"/>
        <v>0</v>
      </c>
      <c r="K47" s="36">
        <f t="shared" si="6"/>
        <v>1</v>
      </c>
      <c r="L47" s="36">
        <f t="shared" si="6"/>
        <v>1</v>
      </c>
      <c r="M47" s="46">
        <f t="shared" si="6"/>
        <v>0</v>
      </c>
      <c r="O47" t="s">
        <v>132</v>
      </c>
    </row>
    <row r="48" spans="5:15" x14ac:dyDescent="0.25">
      <c r="E48" s="63" t="s">
        <v>22</v>
      </c>
      <c r="F48" s="45">
        <f t="shared" ref="F48:M48" si="7">F41-$F41*F$50</f>
        <v>0</v>
      </c>
      <c r="G48" s="36">
        <f t="shared" si="7"/>
        <v>-0.33333333333333304</v>
      </c>
      <c r="H48" s="36">
        <f t="shared" si="7"/>
        <v>0</v>
      </c>
      <c r="I48" s="36">
        <f t="shared" si="7"/>
        <v>1.4999999999999998</v>
      </c>
      <c r="J48" s="36">
        <f t="shared" si="7"/>
        <v>0.16666666666666674</v>
      </c>
      <c r="K48" s="36">
        <f t="shared" si="7"/>
        <v>-1.4999999999999998</v>
      </c>
      <c r="L48" s="36">
        <f t="shared" si="7"/>
        <v>-0.16666666666666674</v>
      </c>
      <c r="M48" s="46">
        <f t="shared" si="7"/>
        <v>-12.333333333333336</v>
      </c>
      <c r="O48" t="s">
        <v>133</v>
      </c>
    </row>
    <row r="49" spans="3:24" x14ac:dyDescent="0.25">
      <c r="F49" s="45">
        <f t="shared" ref="F49:M49" si="8">F42-$F42*F$50</f>
        <v>0</v>
      </c>
      <c r="G49" s="36">
        <f t="shared" si="8"/>
        <v>0.66666666666666663</v>
      </c>
      <c r="H49" s="36">
        <f t="shared" si="8"/>
        <v>1</v>
      </c>
      <c r="I49" s="36">
        <f t="shared" si="8"/>
        <v>-0.5</v>
      </c>
      <c r="J49" s="36">
        <f t="shared" si="8"/>
        <v>0.16666666666666666</v>
      </c>
      <c r="K49" s="36">
        <f t="shared" si="8"/>
        <v>0.5</v>
      </c>
      <c r="L49" s="36">
        <f t="shared" si="8"/>
        <v>-0.16666666666666666</v>
      </c>
      <c r="M49" s="46">
        <f t="shared" si="8"/>
        <v>1.666666666666667</v>
      </c>
      <c r="O49" s="61" t="s">
        <v>130</v>
      </c>
    </row>
    <row r="50" spans="3:24" ht="15.75" thickBot="1" x14ac:dyDescent="0.3">
      <c r="F50" s="47">
        <f>F43/$F$43</f>
        <v>1</v>
      </c>
      <c r="G50" s="48">
        <f t="shared" ref="G50:M50" si="9">G43/$F$43</f>
        <v>0</v>
      </c>
      <c r="H50" s="48">
        <f t="shared" si="9"/>
        <v>0</v>
      </c>
      <c r="I50" s="48">
        <f t="shared" si="9"/>
        <v>0.5</v>
      </c>
      <c r="J50" s="48">
        <f t="shared" si="9"/>
        <v>-0.5</v>
      </c>
      <c r="K50" s="48">
        <f t="shared" si="9"/>
        <v>-0.5</v>
      </c>
      <c r="L50" s="48">
        <f t="shared" si="9"/>
        <v>0.5</v>
      </c>
      <c r="M50" s="49">
        <f t="shared" si="9"/>
        <v>2</v>
      </c>
      <c r="O50" s="61" t="s">
        <v>131</v>
      </c>
    </row>
    <row r="51" spans="3:24" ht="15.75" thickBot="1" x14ac:dyDescent="0.3"/>
    <row r="52" spans="3:24" ht="15.75" thickBot="1" x14ac:dyDescent="0.3">
      <c r="G52" s="60"/>
      <c r="H52" s="2" t="s">
        <v>136</v>
      </c>
      <c r="I52" s="39"/>
      <c r="J52" s="39"/>
      <c r="K52" s="39"/>
      <c r="L52" s="39"/>
      <c r="M52" s="3"/>
      <c r="O52" s="65" t="s">
        <v>134</v>
      </c>
    </row>
    <row r="53" spans="3:24" x14ac:dyDescent="0.25">
      <c r="H53" s="42" t="s">
        <v>15</v>
      </c>
      <c r="I53" s="28" t="s">
        <v>16</v>
      </c>
      <c r="J53" s="43" t="s">
        <v>17</v>
      </c>
      <c r="K53" s="43" t="s">
        <v>18</v>
      </c>
      <c r="L53" s="43" t="s">
        <v>19</v>
      </c>
      <c r="M53" s="44" t="s">
        <v>22</v>
      </c>
      <c r="O53" s="61" t="s">
        <v>135</v>
      </c>
    </row>
    <row r="54" spans="3:24" x14ac:dyDescent="0.25">
      <c r="H54" s="45">
        <v>0</v>
      </c>
      <c r="I54" s="30">
        <v>-0.33333333333333304</v>
      </c>
      <c r="J54" s="36">
        <v>0</v>
      </c>
      <c r="K54" s="36">
        <v>1.4999999999999998</v>
      </c>
      <c r="L54" s="36">
        <v>0.16666666666666674</v>
      </c>
      <c r="M54" s="46">
        <v>-12.333333333333336</v>
      </c>
      <c r="N54" t="s">
        <v>25</v>
      </c>
      <c r="O54" s="62" t="s">
        <v>137</v>
      </c>
    </row>
    <row r="55" spans="3:24" x14ac:dyDescent="0.25">
      <c r="H55" s="33">
        <v>0</v>
      </c>
      <c r="I55" s="30">
        <v>0.66666666666666663</v>
      </c>
      <c r="J55" s="30">
        <v>1</v>
      </c>
      <c r="K55" s="30">
        <v>-0.5</v>
      </c>
      <c r="L55" s="30">
        <v>0.16666666666666666</v>
      </c>
      <c r="M55" s="34">
        <v>1.666666666666667</v>
      </c>
      <c r="N55" s="27">
        <f>M55/I55</f>
        <v>2.5000000000000004</v>
      </c>
      <c r="O55" s="62" t="s">
        <v>141</v>
      </c>
    </row>
    <row r="56" spans="3:24" ht="15.75" thickBot="1" x14ac:dyDescent="0.3">
      <c r="H56" s="47">
        <v>1</v>
      </c>
      <c r="I56" s="35">
        <v>0</v>
      </c>
      <c r="J56" s="48">
        <v>0</v>
      </c>
      <c r="K56" s="48">
        <v>0.5</v>
      </c>
      <c r="L56" s="48">
        <v>-0.5</v>
      </c>
      <c r="M56" s="49">
        <v>2</v>
      </c>
      <c r="N56" t="e">
        <f>M56/I56</f>
        <v>#DIV/0!</v>
      </c>
      <c r="O56" t="s">
        <v>28</v>
      </c>
    </row>
    <row r="57" spans="3:24" ht="15.75" thickBot="1" x14ac:dyDescent="0.3">
      <c r="O57" t="s">
        <v>139</v>
      </c>
    </row>
    <row r="58" spans="3:24" ht="15.75" thickBot="1" x14ac:dyDescent="0.3">
      <c r="H58" s="2" t="s">
        <v>136</v>
      </c>
      <c r="I58" s="39"/>
      <c r="J58" s="39"/>
      <c r="K58" s="39"/>
      <c r="L58" s="39"/>
      <c r="M58" s="3"/>
      <c r="N58" s="60"/>
    </row>
    <row r="59" spans="3:24" x14ac:dyDescent="0.25">
      <c r="H59" s="42" t="s">
        <v>15</v>
      </c>
      <c r="I59" s="43" t="s">
        <v>16</v>
      </c>
      <c r="J59" s="43" t="s">
        <v>17</v>
      </c>
      <c r="K59" s="43" t="s">
        <v>18</v>
      </c>
      <c r="L59" s="43" t="s">
        <v>19</v>
      </c>
      <c r="M59" s="44" t="s">
        <v>22</v>
      </c>
      <c r="P59" s="62" t="s">
        <v>140</v>
      </c>
    </row>
    <row r="60" spans="3:24" x14ac:dyDescent="0.25">
      <c r="H60" s="45">
        <f>H54-$I54*H$61</f>
        <v>0</v>
      </c>
      <c r="I60" s="36">
        <f t="shared" ref="I60:M60" si="10">I54-$I54*I$61</f>
        <v>0</v>
      </c>
      <c r="J60" s="36">
        <f t="shared" si="10"/>
        <v>0.49999999999999956</v>
      </c>
      <c r="K60" s="36">
        <f t="shared" si="10"/>
        <v>1.25</v>
      </c>
      <c r="L60" s="36">
        <f t="shared" si="10"/>
        <v>0.25</v>
      </c>
      <c r="M60" s="46">
        <f>M54-$I54*M$61</f>
        <v>-11.500000000000004</v>
      </c>
      <c r="P60" s="62" t="s">
        <v>143</v>
      </c>
    </row>
    <row r="61" spans="3:24" ht="15.75" thickBot="1" x14ac:dyDescent="0.3">
      <c r="H61" s="45">
        <f>H55/$I$55</f>
        <v>0</v>
      </c>
      <c r="I61" s="36">
        <f t="shared" ref="I61:M61" si="11">I55/$I$55</f>
        <v>1</v>
      </c>
      <c r="J61" s="36">
        <f t="shared" si="11"/>
        <v>1.5</v>
      </c>
      <c r="K61" s="36">
        <f t="shared" si="11"/>
        <v>-0.75</v>
      </c>
      <c r="L61" s="36">
        <f t="shared" si="11"/>
        <v>0.25</v>
      </c>
      <c r="M61" s="46">
        <f>M55/$I$55</f>
        <v>2.5000000000000004</v>
      </c>
      <c r="P61" t="s">
        <v>142</v>
      </c>
    </row>
    <row r="62" spans="3:24" ht="15.75" thickBot="1" x14ac:dyDescent="0.3">
      <c r="H62" s="47">
        <f>H56-$I56*H$61</f>
        <v>1</v>
      </c>
      <c r="I62" s="48">
        <f t="shared" ref="I62:M62" si="12">I56-$I56*I$61</f>
        <v>0</v>
      </c>
      <c r="J62" s="48">
        <f>J56-$I56*J$61</f>
        <v>0</v>
      </c>
      <c r="K62" s="48">
        <f t="shared" si="12"/>
        <v>0.5</v>
      </c>
      <c r="L62" s="48">
        <f t="shared" si="12"/>
        <v>-0.5</v>
      </c>
      <c r="M62" s="49">
        <f>M56-$I56*M$61</f>
        <v>2</v>
      </c>
      <c r="P62" s="66" t="s">
        <v>144</v>
      </c>
      <c r="Q62" s="67"/>
      <c r="R62" s="67"/>
      <c r="S62" s="67"/>
      <c r="T62" s="67"/>
      <c r="U62" s="67"/>
      <c r="V62" s="67"/>
      <c r="W62" s="67"/>
      <c r="X62" s="68"/>
    </row>
    <row r="63" spans="3:24" ht="15.75" thickBot="1" x14ac:dyDescent="0.3">
      <c r="C63" s="38"/>
      <c r="P63" s="69" t="s">
        <v>145</v>
      </c>
      <c r="Q63" s="70"/>
      <c r="R63" s="70"/>
      <c r="S63" s="70"/>
      <c r="T63" s="70"/>
      <c r="U63" s="70"/>
      <c r="V63" s="70"/>
      <c r="W63" s="70"/>
      <c r="X63" s="71"/>
    </row>
    <row r="64" spans="3:24" ht="15.75" thickBot="1" x14ac:dyDescent="0.3">
      <c r="F64" s="2" t="s">
        <v>67</v>
      </c>
      <c r="G64" s="39"/>
      <c r="H64" s="39"/>
      <c r="I64" s="39"/>
      <c r="J64" s="39"/>
      <c r="K64" s="39"/>
      <c r="L64" s="3"/>
    </row>
    <row r="65" spans="2:16" x14ac:dyDescent="0.25">
      <c r="B65" s="53" t="s">
        <v>41</v>
      </c>
      <c r="C65" s="1" t="s">
        <v>146</v>
      </c>
      <c r="F65" s="42" t="s">
        <v>15</v>
      </c>
      <c r="G65" s="43" t="s">
        <v>16</v>
      </c>
      <c r="H65" s="28" t="s">
        <v>17</v>
      </c>
      <c r="I65" s="43" t="s">
        <v>18</v>
      </c>
      <c r="J65" s="43" t="s">
        <v>19</v>
      </c>
      <c r="K65" s="43" t="s">
        <v>20</v>
      </c>
      <c r="L65" s="44" t="s">
        <v>22</v>
      </c>
    </row>
    <row r="66" spans="2:16" x14ac:dyDescent="0.25">
      <c r="C66" s="1" t="s">
        <v>147</v>
      </c>
      <c r="F66" s="45">
        <v>0</v>
      </c>
      <c r="G66" s="36">
        <v>0</v>
      </c>
      <c r="H66" s="30">
        <v>0.49999999999999956</v>
      </c>
      <c r="I66" s="36">
        <v>1.25</v>
      </c>
      <c r="J66" s="36">
        <v>0.25</v>
      </c>
      <c r="K66" s="36">
        <v>0</v>
      </c>
      <c r="L66" s="46">
        <v>-11.500000000000004</v>
      </c>
      <c r="N66" t="s">
        <v>29</v>
      </c>
    </row>
    <row r="67" spans="2:16" x14ac:dyDescent="0.25">
      <c r="B67" t="s">
        <v>45</v>
      </c>
      <c r="C67" s="38" t="s">
        <v>148</v>
      </c>
      <c r="E67" s="53" t="s">
        <v>40</v>
      </c>
      <c r="F67" s="45">
        <v>0</v>
      </c>
      <c r="G67" s="36">
        <v>1</v>
      </c>
      <c r="H67" s="30">
        <v>1.5</v>
      </c>
      <c r="I67" s="36">
        <v>-0.75</v>
      </c>
      <c r="J67" s="36">
        <v>0.25</v>
      </c>
      <c r="K67" s="36">
        <v>0</v>
      </c>
      <c r="L67" s="46">
        <v>2.5000000000000004</v>
      </c>
      <c r="N67" t="s">
        <v>127</v>
      </c>
    </row>
    <row r="68" spans="2:16" x14ac:dyDescent="0.25">
      <c r="B68" t="s">
        <v>48</v>
      </c>
      <c r="C68" s="38" t="s">
        <v>149</v>
      </c>
      <c r="F68" s="45">
        <v>1</v>
      </c>
      <c r="G68" s="36">
        <v>0</v>
      </c>
      <c r="H68" s="30">
        <v>0</v>
      </c>
      <c r="I68" s="36">
        <v>0.5</v>
      </c>
      <c r="J68" s="36">
        <v>-0.5</v>
      </c>
      <c r="K68" s="36">
        <v>0</v>
      </c>
      <c r="L68" s="46">
        <v>2</v>
      </c>
    </row>
    <row r="69" spans="2:16" ht="15.75" thickBot="1" x14ac:dyDescent="0.3">
      <c r="E69" t="s">
        <v>45</v>
      </c>
      <c r="F69" s="40">
        <v>0</v>
      </c>
      <c r="G69" s="35">
        <v>0</v>
      </c>
      <c r="H69" s="35">
        <v>-0.5</v>
      </c>
      <c r="I69" s="35">
        <v>-0.25</v>
      </c>
      <c r="J69" s="35">
        <v>-0.25</v>
      </c>
      <c r="K69" s="35">
        <v>1</v>
      </c>
      <c r="L69" s="41">
        <v>-0.5</v>
      </c>
    </row>
    <row r="70" spans="2:16" x14ac:dyDescent="0.25">
      <c r="H70" s="27">
        <f t="shared" ref="G70:L70" si="13">H66/H69</f>
        <v>-0.99999999999999911</v>
      </c>
      <c r="I70">
        <f t="shared" si="13"/>
        <v>-5</v>
      </c>
      <c r="J70">
        <f t="shared" si="13"/>
        <v>-1</v>
      </c>
      <c r="K70">
        <f t="shared" si="13"/>
        <v>0</v>
      </c>
    </row>
    <row r="71" spans="2:16" ht="15.75" thickBot="1" x14ac:dyDescent="0.3"/>
    <row r="72" spans="2:16" ht="15.75" thickBot="1" x14ac:dyDescent="0.3">
      <c r="F72" s="50" t="s">
        <v>150</v>
      </c>
      <c r="G72" s="51"/>
      <c r="H72" s="51"/>
      <c r="I72" s="51"/>
      <c r="J72" s="51"/>
      <c r="K72" s="51"/>
      <c r="L72" s="52"/>
    </row>
    <row r="73" spans="2:16" x14ac:dyDescent="0.25">
      <c r="F73" s="42" t="s">
        <v>15</v>
      </c>
      <c r="G73" s="43" t="s">
        <v>16</v>
      </c>
      <c r="H73" s="43" t="s">
        <v>17</v>
      </c>
      <c r="I73" s="43" t="s">
        <v>18</v>
      </c>
      <c r="J73" s="43" t="s">
        <v>19</v>
      </c>
      <c r="K73" s="43" t="s">
        <v>20</v>
      </c>
      <c r="L73" s="44" t="s">
        <v>22</v>
      </c>
      <c r="N73" s="62" t="s">
        <v>151</v>
      </c>
      <c r="O73" s="27"/>
      <c r="P73" s="27"/>
    </row>
    <row r="74" spans="2:16" x14ac:dyDescent="0.25">
      <c r="F74" s="45">
        <f>F66-$H66*F$77</f>
        <v>0</v>
      </c>
      <c r="G74" s="36">
        <f t="shared" ref="G74:L74" si="14">G66-$H66*G$77</f>
        <v>0</v>
      </c>
      <c r="H74" s="36">
        <f t="shared" si="14"/>
        <v>0</v>
      </c>
      <c r="I74" s="36">
        <f t="shared" si="14"/>
        <v>1.0000000000000002</v>
      </c>
      <c r="J74" s="36">
        <f t="shared" si="14"/>
        <v>0</v>
      </c>
      <c r="K74" s="36">
        <f t="shared" si="14"/>
        <v>0.99999999999999911</v>
      </c>
      <c r="L74" s="46">
        <f t="shared" si="14"/>
        <v>-12.000000000000004</v>
      </c>
      <c r="N74" s="62" t="s">
        <v>152</v>
      </c>
      <c r="O74" s="27"/>
      <c r="P74" s="27"/>
    </row>
    <row r="75" spans="2:16" x14ac:dyDescent="0.25">
      <c r="F75" s="45">
        <f t="shared" ref="F75:L75" si="15">F67-$H67*F$77</f>
        <v>0</v>
      </c>
      <c r="G75" s="36">
        <f t="shared" si="15"/>
        <v>1</v>
      </c>
      <c r="H75" s="36">
        <f t="shared" si="15"/>
        <v>0</v>
      </c>
      <c r="I75" s="36">
        <f t="shared" si="15"/>
        <v>-1.5</v>
      </c>
      <c r="J75" s="36">
        <f t="shared" si="15"/>
        <v>-0.5</v>
      </c>
      <c r="K75" s="36">
        <f t="shared" si="15"/>
        <v>3</v>
      </c>
      <c r="L75" s="46">
        <f t="shared" si="15"/>
        <v>1.0000000000000004</v>
      </c>
      <c r="N75" s="27" t="s">
        <v>153</v>
      </c>
      <c r="O75" s="27"/>
      <c r="P75" s="27"/>
    </row>
    <row r="76" spans="2:16" x14ac:dyDescent="0.25">
      <c r="F76" s="45">
        <f t="shared" ref="F76:L76" si="16">F68-$H68*F$77</f>
        <v>1</v>
      </c>
      <c r="G76" s="36">
        <f t="shared" si="16"/>
        <v>0</v>
      </c>
      <c r="H76" s="36">
        <f t="shared" si="16"/>
        <v>0</v>
      </c>
      <c r="I76" s="36">
        <f t="shared" si="16"/>
        <v>0.5</v>
      </c>
      <c r="J76" s="36">
        <f t="shared" si="16"/>
        <v>-0.5</v>
      </c>
      <c r="K76" s="36">
        <f t="shared" si="16"/>
        <v>0</v>
      </c>
      <c r="L76" s="46">
        <f t="shared" si="16"/>
        <v>2</v>
      </c>
      <c r="N76" t="s">
        <v>155</v>
      </c>
    </row>
    <row r="77" spans="2:16" ht="15.75" thickBot="1" x14ac:dyDescent="0.3">
      <c r="F77" s="47">
        <f>F69/$H$69</f>
        <v>0</v>
      </c>
      <c r="G77" s="48">
        <f t="shared" ref="G77:L77" si="17">G69/$H$69</f>
        <v>0</v>
      </c>
      <c r="H77" s="48">
        <f t="shared" si="17"/>
        <v>1</v>
      </c>
      <c r="I77" s="48">
        <f t="shared" si="17"/>
        <v>0.5</v>
      </c>
      <c r="J77" s="48">
        <f t="shared" si="17"/>
        <v>0.5</v>
      </c>
      <c r="K77" s="48">
        <f t="shared" si="17"/>
        <v>-2</v>
      </c>
      <c r="L77" s="49">
        <f t="shared" si="17"/>
        <v>1</v>
      </c>
      <c r="N77" t="s">
        <v>154</v>
      </c>
    </row>
  </sheetData>
  <mergeCells count="16">
    <mergeCell ref="H58:M58"/>
    <mergeCell ref="F64:L64"/>
    <mergeCell ref="F72:L72"/>
    <mergeCell ref="F24:M24"/>
    <mergeCell ref="F31:M31"/>
    <mergeCell ref="F38:M38"/>
    <mergeCell ref="F45:M45"/>
    <mergeCell ref="H52:M52"/>
    <mergeCell ref="B5:C5"/>
    <mergeCell ref="B2:J2"/>
    <mergeCell ref="B3:J3"/>
    <mergeCell ref="B11:C11"/>
    <mergeCell ref="F5:J5"/>
    <mergeCell ref="B17:C17"/>
    <mergeCell ref="F11:M11"/>
    <mergeCell ref="F17:M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Problema_2</vt:lpstr>
      <vt:lpstr>Problema_4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Rodrigues</dc:creator>
  <cp:lastModifiedBy>Gustavo Rodrigues</cp:lastModifiedBy>
  <dcterms:created xsi:type="dcterms:W3CDTF">2015-06-05T18:17:20Z</dcterms:created>
  <dcterms:modified xsi:type="dcterms:W3CDTF">2024-10-05T22:52:25Z</dcterms:modified>
</cp:coreProperties>
</file>