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talia_correia_ufpr_br/Documents/UFPR/PLeOR/l2/"/>
    </mc:Choice>
  </mc:AlternateContent>
  <xr:revisionPtr revIDLastSave="3951" documentId="11_AD4D361C20488DEA4E38A0B8AC1E5A4C5BDEDD80" xr6:coauthVersionLast="47" xr6:coauthVersionMax="47" xr10:uidLastSave="{A8045CBA-3ADE-4A87-B1FD-D6EB5BF2D217}"/>
  <bookViews>
    <workbookView xWindow="-120" yWindow="-120" windowWidth="20730" windowHeight="11040" activeTab="2" xr2:uid="{00000000-000D-0000-FFFF-FFFF00000000}"/>
  </bookViews>
  <sheets>
    <sheet name="Trabalhadores" sheetId="1" r:id="rId1"/>
    <sheet name="Tratores" sheetId="2" r:id="rId2"/>
    <sheet name="SALAS" sheetId="3" r:id="rId3"/>
  </sheets>
  <definedNames>
    <definedName name="solver_adj" localSheetId="2" hidden="1">SALAS!$J$4:$O$8</definedName>
    <definedName name="solver_adj" localSheetId="0" hidden="1">Trabalhadores!$J$4:$O$9</definedName>
    <definedName name="solver_adj" localSheetId="1" hidden="1">Tratores!$H$5:$J$9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SALAS!$I$12:$I$16</definedName>
    <definedName name="solver_lhs1" localSheetId="0" hidden="1">Trabalhadores!$J$13:$J$18</definedName>
    <definedName name="solver_lhs1" localSheetId="1" hidden="1">Tratores!$M$4:$M$8</definedName>
    <definedName name="solver_lhs2" localSheetId="2" hidden="1">SALAS!$N$12:$N$17</definedName>
    <definedName name="solver_lhs2" localSheetId="0" hidden="1">Trabalhadores!$O$13:$O$18</definedName>
    <definedName name="solver_lhs2" localSheetId="1" hidden="1">Tratores!$R$4:$R$6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2</definedName>
    <definedName name="solver_num" localSheetId="0" hidden="1">2</definedName>
    <definedName name="solver_num" localSheetId="1" hidden="1">2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SALAS!$J$19</definedName>
    <definedName name="solver_opt" localSheetId="0" hidden="1">Trabalhadores!$K$20</definedName>
    <definedName name="solver_opt" localSheetId="1" hidden="1">Tratores!$I$11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el1" localSheetId="2" hidden="1">2</definedName>
    <definedName name="solver_rel1" localSheetId="0" hidden="1">2</definedName>
    <definedName name="solver_rel1" localSheetId="1" hidden="1">1</definedName>
    <definedName name="solver_rel2" localSheetId="2" hidden="1">1</definedName>
    <definedName name="solver_rel2" localSheetId="0" hidden="1">2</definedName>
    <definedName name="solver_rel2" localSheetId="1" hidden="1">2</definedName>
    <definedName name="solver_rhs1" localSheetId="2" hidden="1">SALAS!$K$12:$K$16</definedName>
    <definedName name="solver_rhs1" localSheetId="0" hidden="1">Trabalhadores!$L$13:$L$18</definedName>
    <definedName name="solver_rhs1" localSheetId="1" hidden="1">Tratores!$O$4:$O$8</definedName>
    <definedName name="solver_rhs2" localSheetId="2" hidden="1">SALAS!$P$12:$P$17</definedName>
    <definedName name="solver_rhs2" localSheetId="0" hidden="1">Trabalhadores!$Q$13:$Q$18</definedName>
    <definedName name="solver_rhs2" localSheetId="1" hidden="1">Tratores!$T$4:$T$6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1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0" i="2" l="1"/>
  <c r="N44" i="2"/>
  <c r="U44" i="2" s="1"/>
  <c r="M44" i="2"/>
  <c r="T44" i="2" s="1"/>
  <c r="T45" i="2"/>
  <c r="U45" i="2"/>
  <c r="T46" i="2"/>
  <c r="U46" i="2"/>
  <c r="T47" i="2"/>
  <c r="U47" i="2"/>
  <c r="T48" i="2"/>
  <c r="U48" i="2"/>
  <c r="M45" i="2"/>
  <c r="N45" i="2"/>
  <c r="M46" i="2"/>
  <c r="N46" i="2"/>
  <c r="M47" i="2"/>
  <c r="N47" i="2"/>
  <c r="J46" i="2"/>
  <c r="K46" i="2"/>
  <c r="L46" i="2"/>
  <c r="J47" i="2"/>
  <c r="K47" i="2"/>
  <c r="L47" i="2"/>
  <c r="K45" i="2"/>
  <c r="L45" i="2"/>
  <c r="J45" i="2"/>
  <c r="C50" i="2"/>
  <c r="W93" i="3"/>
  <c r="W80" i="3"/>
  <c r="J19" i="3"/>
  <c r="X69" i="3"/>
  <c r="X70" i="3"/>
  <c r="X71" i="3"/>
  <c r="X72" i="3"/>
  <c r="X73" i="3"/>
  <c r="X68" i="3"/>
  <c r="V69" i="3"/>
  <c r="V70" i="3"/>
  <c r="V71" i="3"/>
  <c r="V72" i="3"/>
  <c r="V73" i="3"/>
  <c r="V68" i="3"/>
  <c r="L72" i="3"/>
  <c r="M72" i="3"/>
  <c r="N72" i="3"/>
  <c r="O72" i="3"/>
  <c r="P72" i="3"/>
  <c r="K69" i="3"/>
  <c r="L69" i="3"/>
  <c r="M69" i="3"/>
  <c r="N69" i="3"/>
  <c r="O69" i="3"/>
  <c r="P69" i="3"/>
  <c r="K70" i="3"/>
  <c r="L70" i="3"/>
  <c r="M70" i="3"/>
  <c r="N70" i="3"/>
  <c r="O70" i="3"/>
  <c r="P70" i="3"/>
  <c r="L68" i="3"/>
  <c r="M68" i="3"/>
  <c r="N68" i="3"/>
  <c r="O68" i="3"/>
  <c r="P68" i="3"/>
  <c r="K72" i="3"/>
  <c r="K68" i="3"/>
  <c r="C76" i="3"/>
  <c r="H40" i="3"/>
  <c r="H39" i="3"/>
  <c r="J26" i="3"/>
  <c r="K26" i="3"/>
  <c r="L26" i="3"/>
  <c r="M26" i="3"/>
  <c r="N26" i="3"/>
  <c r="O26" i="3"/>
  <c r="J27" i="3"/>
  <c r="K27" i="3"/>
  <c r="L27" i="3"/>
  <c r="M27" i="3"/>
  <c r="N27" i="3"/>
  <c r="O27" i="3"/>
  <c r="J28" i="3"/>
  <c r="K28" i="3"/>
  <c r="L28" i="3"/>
  <c r="M28" i="3"/>
  <c r="N28" i="3"/>
  <c r="O28" i="3"/>
  <c r="J29" i="3"/>
  <c r="K29" i="3"/>
  <c r="L29" i="3"/>
  <c r="M29" i="3"/>
  <c r="N29" i="3"/>
  <c r="O29" i="3"/>
  <c r="K25" i="3"/>
  <c r="L25" i="3"/>
  <c r="M25" i="3"/>
  <c r="N25" i="3"/>
  <c r="O25" i="3"/>
  <c r="J25" i="3"/>
  <c r="B31" i="3"/>
  <c r="C54" i="3"/>
  <c r="D54" i="3"/>
  <c r="E54" i="3"/>
  <c r="F54" i="3"/>
  <c r="G54" i="3"/>
  <c r="B54" i="3"/>
  <c r="H41" i="3"/>
  <c r="H42" i="3"/>
  <c r="H43" i="3"/>
  <c r="H44" i="3"/>
  <c r="I27" i="2"/>
  <c r="I28" i="2"/>
  <c r="I29" i="2"/>
  <c r="I30" i="2"/>
  <c r="J27" i="2"/>
  <c r="K27" i="2"/>
  <c r="L27" i="2"/>
  <c r="M27" i="2"/>
  <c r="J28" i="2"/>
  <c r="K28" i="2"/>
  <c r="L28" i="2"/>
  <c r="M28" i="2"/>
  <c r="J29" i="2"/>
  <c r="K29" i="2"/>
  <c r="L29" i="2"/>
  <c r="M29" i="2"/>
  <c r="J30" i="2"/>
  <c r="K30" i="2"/>
  <c r="L30" i="2"/>
  <c r="M30" i="2"/>
  <c r="K26" i="2"/>
  <c r="L26" i="2"/>
  <c r="M26" i="2"/>
  <c r="J26" i="2"/>
  <c r="I26" i="2"/>
  <c r="C31" i="2"/>
  <c r="D31" i="2"/>
  <c r="E31" i="2"/>
  <c r="F31" i="2"/>
  <c r="B31" i="2"/>
  <c r="K76" i="1"/>
  <c r="W59" i="1"/>
  <c r="W60" i="1"/>
  <c r="W61" i="1"/>
  <c r="W62" i="1"/>
  <c r="W63" i="1"/>
  <c r="W58" i="1"/>
  <c r="Y63" i="1"/>
  <c r="Y60" i="1"/>
  <c r="L63" i="1"/>
  <c r="K63" i="1"/>
  <c r="C65" i="1"/>
  <c r="M63" i="1"/>
  <c r="N63" i="1"/>
  <c r="O63" i="1"/>
  <c r="P63" i="1"/>
  <c r="Q63" i="1"/>
  <c r="Q60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L35" i="1"/>
  <c r="M35" i="1"/>
  <c r="N35" i="1"/>
  <c r="O35" i="1"/>
  <c r="P35" i="1"/>
  <c r="K35" i="1"/>
  <c r="B41" i="1"/>
  <c r="C41" i="1"/>
  <c r="D41" i="1"/>
  <c r="E41" i="1"/>
  <c r="F41" i="1"/>
  <c r="G41" i="1"/>
  <c r="P27" i="1"/>
  <c r="K28" i="1"/>
  <c r="L28" i="1"/>
  <c r="N29" i="1"/>
  <c r="P30" i="1"/>
  <c r="M31" i="1"/>
  <c r="N31" i="1"/>
  <c r="O31" i="1"/>
  <c r="P31" i="1"/>
  <c r="M26" i="1"/>
  <c r="N26" i="1"/>
  <c r="L26" i="1"/>
  <c r="K26" i="1"/>
  <c r="H27" i="1"/>
  <c r="K27" i="1" s="1"/>
  <c r="H28" i="1"/>
  <c r="M28" i="1" s="1"/>
  <c r="H29" i="1"/>
  <c r="O29" i="1" s="1"/>
  <c r="H30" i="1"/>
  <c r="M30" i="1" s="1"/>
  <c r="H31" i="1"/>
  <c r="K31" i="1" s="1"/>
  <c r="H26" i="1"/>
  <c r="O26" i="1" s="1"/>
  <c r="O30" i="1" l="1"/>
  <c r="L29" i="1"/>
  <c r="K29" i="1"/>
  <c r="O27" i="1"/>
  <c r="L30" i="1"/>
  <c r="P28" i="1"/>
  <c r="N27" i="1"/>
  <c r="N30" i="1"/>
  <c r="O28" i="1"/>
  <c r="M29" i="1"/>
  <c r="K30" i="1"/>
  <c r="M27" i="1"/>
  <c r="P26" i="1"/>
  <c r="L31" i="1"/>
  <c r="P29" i="1"/>
  <c r="N28" i="1"/>
  <c r="L27" i="1"/>
  <c r="N17" i="3" l="1"/>
  <c r="N16" i="3"/>
  <c r="N15" i="3"/>
  <c r="N14" i="3"/>
  <c r="N13" i="3"/>
  <c r="N12" i="3"/>
  <c r="I12" i="3"/>
  <c r="I13" i="3"/>
  <c r="I14" i="3"/>
  <c r="I15" i="3"/>
  <c r="I16" i="3"/>
  <c r="M4" i="2"/>
  <c r="I11" i="2"/>
  <c r="R6" i="2"/>
  <c r="R5" i="2"/>
  <c r="R4" i="2"/>
  <c r="M5" i="2"/>
  <c r="M6" i="2"/>
  <c r="M7" i="2"/>
  <c r="M8" i="2"/>
  <c r="K20" i="1"/>
  <c r="J18" i="1"/>
  <c r="J13" i="1"/>
  <c r="O18" i="1"/>
  <c r="O17" i="1"/>
  <c r="O16" i="1"/>
  <c r="O15" i="1"/>
  <c r="O14" i="1"/>
  <c r="O13" i="1"/>
  <c r="N13" i="1" a="1"/>
  <c r="N13" i="1" s="1"/>
  <c r="J14" i="1"/>
  <c r="J15" i="1"/>
  <c r="J16" i="1"/>
  <c r="J17" i="1"/>
  <c r="P60" i="1" l="1"/>
  <c r="N60" i="1"/>
  <c r="O60" i="1"/>
  <c r="K60" i="1"/>
  <c r="M60" i="1"/>
  <c r="L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<sst xmlns="http://schemas.openxmlformats.org/spreadsheetml/2006/main" count="551" uniqueCount="76">
  <si>
    <t>METODO EXATO</t>
  </si>
  <si>
    <t>T1</t>
  </si>
  <si>
    <t>T2</t>
  </si>
  <si>
    <t>T3</t>
  </si>
  <si>
    <t>T4</t>
  </si>
  <si>
    <t>T5</t>
  </si>
  <si>
    <t>T6</t>
  </si>
  <si>
    <t>Arinei</t>
  </si>
  <si>
    <t>Deisi</t>
  </si>
  <si>
    <t>Luiza</t>
  </si>
  <si>
    <t>Neiva</t>
  </si>
  <si>
    <t>Paulo</t>
  </si>
  <si>
    <t>Wladimir</t>
  </si>
  <si>
    <t>Variáveis</t>
  </si>
  <si>
    <t>=</t>
  </si>
  <si>
    <t>Restrição atividades por trabalhador</t>
  </si>
  <si>
    <t>Restrição execução de tarefas</t>
  </si>
  <si>
    <t>Função Objetivo</t>
  </si>
  <si>
    <t>METODO UNGARO</t>
  </si>
  <si>
    <t>Tratores</t>
  </si>
  <si>
    <t>A</t>
  </si>
  <si>
    <t>B</t>
  </si>
  <si>
    <t>C</t>
  </si>
  <si>
    <t>&lt;=</t>
  </si>
  <si>
    <t>Restrições</t>
  </si>
  <si>
    <t>D1</t>
  </si>
  <si>
    <t>D2</t>
  </si>
  <si>
    <t>D3</t>
  </si>
  <si>
    <t>D4</t>
  </si>
  <si>
    <t>D5</t>
  </si>
  <si>
    <t>S1</t>
  </si>
  <si>
    <t>S2</t>
  </si>
  <si>
    <t>S3</t>
  </si>
  <si>
    <t>S4</t>
  </si>
  <si>
    <t>S5</t>
  </si>
  <si>
    <t>S6</t>
  </si>
  <si>
    <t>Variaveis</t>
  </si>
  <si>
    <t>Encontrando o valor minimo por linha</t>
  </si>
  <si>
    <t>Subtraindo o valor minimo de cada valor da linha</t>
  </si>
  <si>
    <t>Encontrando o menor valor da coluna</t>
  </si>
  <si>
    <t>Subtraindo o menor valor em cada coluna</t>
  </si>
  <si>
    <t>Matriz reduzida</t>
  </si>
  <si>
    <t>Valor Mínimo=</t>
  </si>
  <si>
    <t>Designação</t>
  </si>
  <si>
    <t>6 designações, solução ótima</t>
  </si>
  <si>
    <t>Função objetivo</t>
  </si>
  <si>
    <t>* Variáveis ficticias</t>
  </si>
  <si>
    <t>D*</t>
  </si>
  <si>
    <t>E*</t>
  </si>
  <si>
    <t>Valores mínimos linhas</t>
  </si>
  <si>
    <t>Valores mínimos colunas</t>
  </si>
  <si>
    <t>Subtarindo valores mínimos colunas</t>
  </si>
  <si>
    <t>D6*</t>
  </si>
  <si>
    <t>Valores minimos linha</t>
  </si>
  <si>
    <t>*Variável ficticia</t>
  </si>
  <si>
    <t>Valores minimos coluna</t>
  </si>
  <si>
    <t>Eliminado</t>
  </si>
  <si>
    <t>designado</t>
  </si>
  <si>
    <t>Valor mínimo</t>
  </si>
  <si>
    <t>Somando Colunas marcadas</t>
  </si>
  <si>
    <t>6 atribuições, solução encontrada</t>
  </si>
  <si>
    <t>Solução 1</t>
  </si>
  <si>
    <t>Necessário transformar em um problema de minimização, para isso vamos subtrair o maior valor da tabela de preferencias</t>
  </si>
  <si>
    <t>Maior valor</t>
  </si>
  <si>
    <t>Tabela com preferencias atualizadas</t>
  </si>
  <si>
    <t>Solução ótima encontrada</t>
  </si>
  <si>
    <t>METODO HUNGARO</t>
  </si>
  <si>
    <t>Alternativamente, temos a seguinte solução</t>
  </si>
  <si>
    <t>Solução 2</t>
  </si>
  <si>
    <t>Valor minimo=</t>
  </si>
  <si>
    <t>5 atribuições, solução encontrada</t>
  </si>
  <si>
    <t>Solução Otima encontrada</t>
  </si>
  <si>
    <t>Subtraindo valor minimo das linhas  marcadas em azul</t>
  </si>
  <si>
    <t>Somo valor minimo nas colunas marcadas de azul</t>
  </si>
  <si>
    <t>Solução</t>
  </si>
  <si>
    <t>Subtraindo  nas linhas  marcadas de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</si>
</sst>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0" borderId="1" xfId="0" quotePrefix="1" applyBorder="1"/>
    <xf numFmtId="0" fontId="1" fillId="0" borderId="0" xfId="0" applyFont="1"/>
    <xf numFmtId="0" fontId="0" fillId="2" borderId="0" xfId="0" applyFill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4" borderId="0" xfId="0" applyFill="1"/>
    <xf numFmtId="0" fontId="0" fillId="4" borderId="1" xfId="0" applyFill="1" applyBorder="1"/>
    <xf numFmtId="0" fontId="4" fillId="6" borderId="0" xfId="0" applyFont="1" applyFill="1"/>
    <xf numFmtId="0" fontId="0" fillId="6" borderId="0" xfId="0" applyFill="1"/>
    <xf numFmtId="0" fontId="5" fillId="7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6" fillId="4" borderId="1" xfId="0" applyFont="1" applyFill="1" applyBorder="1"/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/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opLeftCell="A61" workbookViewId="0">
      <selection activeCell="H56" sqref="H56"/>
    </sheetView>
  </sheetViews>
  <sheetFormatPr defaultRowHeight="15" x14ac:dyDescent="0.25"/>
  <sheetData>
    <row r="1" spans="1:19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x14ac:dyDescent="0.25">
      <c r="I2" s="31" t="s">
        <v>13</v>
      </c>
      <c r="J2" s="31"/>
      <c r="K2" s="31"/>
      <c r="L2" s="31"/>
      <c r="M2" s="31"/>
      <c r="N2" s="31"/>
      <c r="O2" s="31"/>
    </row>
    <row r="3" spans="1:19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1"/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</row>
    <row r="4" spans="1:19" x14ac:dyDescent="0.25">
      <c r="A4" s="1" t="s">
        <v>7</v>
      </c>
      <c r="B4" s="2">
        <v>13</v>
      </c>
      <c r="C4" s="2">
        <v>22</v>
      </c>
      <c r="D4" s="2">
        <v>19</v>
      </c>
      <c r="E4" s="2">
        <v>21</v>
      </c>
      <c r="F4" s="2">
        <v>16</v>
      </c>
      <c r="G4" s="2">
        <v>20</v>
      </c>
      <c r="I4" s="1" t="s">
        <v>7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9" x14ac:dyDescent="0.25">
      <c r="A5" s="1" t="s">
        <v>8</v>
      </c>
      <c r="B5" s="2">
        <v>18</v>
      </c>
      <c r="C5" s="2">
        <v>17</v>
      </c>
      <c r="D5" s="2">
        <v>24</v>
      </c>
      <c r="E5" s="2">
        <v>18</v>
      </c>
      <c r="F5" s="2">
        <v>22</v>
      </c>
      <c r="G5" s="2">
        <v>27</v>
      </c>
      <c r="I5" s="1" t="s">
        <v>8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</row>
    <row r="6" spans="1:19" x14ac:dyDescent="0.25">
      <c r="A6" s="1" t="s">
        <v>9</v>
      </c>
      <c r="B6" s="2">
        <v>20</v>
      </c>
      <c r="C6" s="2">
        <v>22</v>
      </c>
      <c r="D6" s="2">
        <v>23</v>
      </c>
      <c r="E6" s="2">
        <v>24</v>
      </c>
      <c r="F6" s="2">
        <v>17</v>
      </c>
      <c r="G6" s="2">
        <v>31</v>
      </c>
      <c r="I6" s="1" t="s">
        <v>9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9" x14ac:dyDescent="0.25">
      <c r="A7" s="1" t="s">
        <v>10</v>
      </c>
      <c r="B7" s="2">
        <v>14</v>
      </c>
      <c r="C7" s="2">
        <v>19</v>
      </c>
      <c r="D7" s="2">
        <v>13</v>
      </c>
      <c r="E7" s="2">
        <v>30</v>
      </c>
      <c r="F7" s="2">
        <v>23</v>
      </c>
      <c r="G7" s="2">
        <v>22</v>
      </c>
      <c r="I7" s="1" t="s">
        <v>10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</row>
    <row r="8" spans="1:19" x14ac:dyDescent="0.25">
      <c r="A8" s="1" t="s">
        <v>11</v>
      </c>
      <c r="B8" s="2">
        <v>21</v>
      </c>
      <c r="C8" s="2">
        <v>14</v>
      </c>
      <c r="D8" s="2">
        <v>17</v>
      </c>
      <c r="E8" s="2">
        <v>25</v>
      </c>
      <c r="F8" s="2">
        <v>15</v>
      </c>
      <c r="G8" s="2">
        <v>23</v>
      </c>
      <c r="I8" s="1" t="s">
        <v>11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</row>
    <row r="9" spans="1:19" x14ac:dyDescent="0.25">
      <c r="A9" s="1" t="s">
        <v>12</v>
      </c>
      <c r="B9" s="2">
        <v>17</v>
      </c>
      <c r="C9" s="2">
        <v>23</v>
      </c>
      <c r="D9" s="2">
        <v>18</v>
      </c>
      <c r="E9" s="2">
        <v>20</v>
      </c>
      <c r="F9" s="2">
        <v>16</v>
      </c>
      <c r="G9" s="2">
        <v>24</v>
      </c>
      <c r="I9" s="1" t="s">
        <v>12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</row>
    <row r="12" spans="1:19" x14ac:dyDescent="0.25">
      <c r="I12" s="31" t="s">
        <v>15</v>
      </c>
      <c r="J12" s="31"/>
      <c r="K12" s="31"/>
      <c r="L12" s="31"/>
      <c r="N12" s="31" t="s">
        <v>16</v>
      </c>
      <c r="O12" s="31"/>
      <c r="P12" s="31"/>
      <c r="Q12" s="31"/>
    </row>
    <row r="13" spans="1:19" x14ac:dyDescent="0.25">
      <c r="I13" s="5" t="s">
        <v>7</v>
      </c>
      <c r="J13" s="3">
        <f t="shared" ref="J13:J18" si="0">SUM(J4:O4)</f>
        <v>1</v>
      </c>
      <c r="K13" s="4" t="s">
        <v>14</v>
      </c>
      <c r="L13" s="3">
        <v>1</v>
      </c>
      <c r="N13" s="1" t="str" cm="1">
        <f t="array" ref="N13:N18">TRANSPOSE(B3:G3)</f>
        <v>T1</v>
      </c>
      <c r="O13" s="2">
        <f>SUM(J4:J9)</f>
        <v>1</v>
      </c>
      <c r="P13" s="4" t="s">
        <v>14</v>
      </c>
      <c r="Q13" s="3">
        <v>1</v>
      </c>
    </row>
    <row r="14" spans="1:19" x14ac:dyDescent="0.25">
      <c r="I14" s="5" t="s">
        <v>8</v>
      </c>
      <c r="J14" s="3">
        <f t="shared" si="0"/>
        <v>1</v>
      </c>
      <c r="K14" s="4" t="s">
        <v>14</v>
      </c>
      <c r="L14" s="3">
        <v>1</v>
      </c>
      <c r="N14" s="1" t="str">
        <v>T2</v>
      </c>
      <c r="O14" s="2">
        <f>SUM(K4:K9)</f>
        <v>1</v>
      </c>
      <c r="P14" s="4" t="s">
        <v>14</v>
      </c>
      <c r="Q14" s="3">
        <v>1</v>
      </c>
    </row>
    <row r="15" spans="1:19" x14ac:dyDescent="0.25">
      <c r="I15" s="5" t="s">
        <v>9</v>
      </c>
      <c r="J15" s="3">
        <f t="shared" si="0"/>
        <v>1</v>
      </c>
      <c r="K15" s="4" t="s">
        <v>14</v>
      </c>
      <c r="L15" s="3">
        <v>1</v>
      </c>
      <c r="N15" s="1" t="str">
        <v>T3</v>
      </c>
      <c r="O15" s="2">
        <f>SUM(L4:L9)</f>
        <v>1</v>
      </c>
      <c r="P15" s="4" t="s">
        <v>14</v>
      </c>
      <c r="Q15" s="3">
        <v>1</v>
      </c>
    </row>
    <row r="16" spans="1:19" x14ac:dyDescent="0.25">
      <c r="I16" s="5" t="s">
        <v>10</v>
      </c>
      <c r="J16" s="3">
        <f t="shared" si="0"/>
        <v>1</v>
      </c>
      <c r="K16" s="4" t="s">
        <v>14</v>
      </c>
      <c r="L16" s="3">
        <v>1</v>
      </c>
      <c r="N16" s="1" t="str">
        <v>T4</v>
      </c>
      <c r="O16" s="2">
        <f>SUM(M4:M9)</f>
        <v>1</v>
      </c>
      <c r="P16" s="4" t="s">
        <v>14</v>
      </c>
      <c r="Q16" s="3">
        <v>1</v>
      </c>
    </row>
    <row r="17" spans="1:19" x14ac:dyDescent="0.25">
      <c r="I17" s="5" t="s">
        <v>11</v>
      </c>
      <c r="J17" s="3">
        <f t="shared" si="0"/>
        <v>1</v>
      </c>
      <c r="K17" s="4" t="s">
        <v>14</v>
      </c>
      <c r="L17" s="3">
        <v>1</v>
      </c>
      <c r="N17" s="1" t="str">
        <v>T5</v>
      </c>
      <c r="O17" s="2">
        <f>SUM(N4:N9)</f>
        <v>1</v>
      </c>
      <c r="P17" s="4" t="s">
        <v>14</v>
      </c>
      <c r="Q17" s="3">
        <v>1</v>
      </c>
    </row>
    <row r="18" spans="1:19" x14ac:dyDescent="0.25">
      <c r="I18" s="5" t="s">
        <v>12</v>
      </c>
      <c r="J18" s="3">
        <f t="shared" si="0"/>
        <v>1</v>
      </c>
      <c r="K18" s="4" t="s">
        <v>14</v>
      </c>
      <c r="L18" s="3">
        <v>1</v>
      </c>
      <c r="N18" s="1" t="str">
        <v>T6</v>
      </c>
      <c r="O18" s="2">
        <f>SUM(O4:O9)</f>
        <v>1</v>
      </c>
      <c r="P18" s="4" t="s">
        <v>14</v>
      </c>
      <c r="Q18" s="3">
        <v>1</v>
      </c>
    </row>
    <row r="20" spans="1:19" x14ac:dyDescent="0.25">
      <c r="H20" s="6"/>
      <c r="I20" s="7" t="s">
        <v>17</v>
      </c>
      <c r="J20" s="6"/>
      <c r="K20" s="6">
        <f>SUMPRODUCT(J4:O9,B4:G9)</f>
        <v>99</v>
      </c>
    </row>
    <row r="23" spans="1:19" x14ac:dyDescent="0.25">
      <c r="A23" s="30" t="s">
        <v>18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1:19" x14ac:dyDescent="0.25">
      <c r="A24" s="29" t="s">
        <v>37</v>
      </c>
      <c r="B24" s="29"/>
      <c r="C24" s="29"/>
      <c r="D24" s="29"/>
      <c r="E24" s="29"/>
      <c r="F24" s="29"/>
      <c r="G24" s="29"/>
      <c r="J24" s="29" t="s">
        <v>38</v>
      </c>
      <c r="K24" s="29"/>
      <c r="L24" s="29"/>
      <c r="M24" s="29"/>
      <c r="N24" s="29"/>
      <c r="O24" s="29"/>
      <c r="P24" s="29"/>
    </row>
    <row r="25" spans="1:19" x14ac:dyDescent="0.25">
      <c r="A25" s="1"/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J25" s="1"/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</row>
    <row r="26" spans="1:19" x14ac:dyDescent="0.25">
      <c r="A26" s="1" t="s">
        <v>7</v>
      </c>
      <c r="B26" s="2">
        <v>13</v>
      </c>
      <c r="C26" s="2">
        <v>22</v>
      </c>
      <c r="D26" s="2">
        <v>19</v>
      </c>
      <c r="E26" s="2">
        <v>21</v>
      </c>
      <c r="F26" s="2">
        <v>16</v>
      </c>
      <c r="G26" s="2">
        <v>20</v>
      </c>
      <c r="H26" s="10">
        <f>SMALL(B26:G26,1)</f>
        <v>13</v>
      </c>
      <c r="J26" s="1" t="s">
        <v>7</v>
      </c>
      <c r="K26" s="2">
        <f t="shared" ref="K26:P31" si="1">B26-$H26</f>
        <v>0</v>
      </c>
      <c r="L26" s="2">
        <f t="shared" si="1"/>
        <v>9</v>
      </c>
      <c r="M26" s="2">
        <f t="shared" si="1"/>
        <v>6</v>
      </c>
      <c r="N26" s="2">
        <f t="shared" si="1"/>
        <v>8</v>
      </c>
      <c r="O26" s="2">
        <f t="shared" si="1"/>
        <v>3</v>
      </c>
      <c r="P26" s="2">
        <f t="shared" si="1"/>
        <v>7</v>
      </c>
      <c r="Q26" s="10">
        <v>13</v>
      </c>
    </row>
    <row r="27" spans="1:19" x14ac:dyDescent="0.25">
      <c r="A27" s="1" t="s">
        <v>8</v>
      </c>
      <c r="B27" s="2">
        <v>18</v>
      </c>
      <c r="C27" s="2">
        <v>17</v>
      </c>
      <c r="D27" s="2">
        <v>24</v>
      </c>
      <c r="E27" s="2">
        <v>18</v>
      </c>
      <c r="F27" s="2">
        <v>22</v>
      </c>
      <c r="G27" s="2">
        <v>27</v>
      </c>
      <c r="H27" s="10">
        <f t="shared" ref="H27:H31" si="2">SMALL(B27:G27,1)</f>
        <v>17</v>
      </c>
      <c r="J27" s="1" t="s">
        <v>8</v>
      </c>
      <c r="K27" s="2">
        <f t="shared" si="1"/>
        <v>1</v>
      </c>
      <c r="L27" s="2">
        <f t="shared" si="1"/>
        <v>0</v>
      </c>
      <c r="M27" s="2">
        <f t="shared" si="1"/>
        <v>7</v>
      </c>
      <c r="N27" s="2">
        <f t="shared" si="1"/>
        <v>1</v>
      </c>
      <c r="O27" s="2">
        <f t="shared" si="1"/>
        <v>5</v>
      </c>
      <c r="P27" s="2">
        <f t="shared" si="1"/>
        <v>10</v>
      </c>
      <c r="Q27" s="10">
        <v>17</v>
      </c>
    </row>
    <row r="28" spans="1:19" x14ac:dyDescent="0.25">
      <c r="A28" s="1" t="s">
        <v>9</v>
      </c>
      <c r="B28" s="2">
        <v>20</v>
      </c>
      <c r="C28" s="2">
        <v>22</v>
      </c>
      <c r="D28" s="2">
        <v>23</v>
      </c>
      <c r="E28" s="2">
        <v>24</v>
      </c>
      <c r="F28" s="2">
        <v>17</v>
      </c>
      <c r="G28" s="2">
        <v>31</v>
      </c>
      <c r="H28" s="10">
        <f t="shared" si="2"/>
        <v>17</v>
      </c>
      <c r="J28" s="1" t="s">
        <v>9</v>
      </c>
      <c r="K28" s="2">
        <f t="shared" si="1"/>
        <v>3</v>
      </c>
      <c r="L28" s="2">
        <f t="shared" si="1"/>
        <v>5</v>
      </c>
      <c r="M28" s="2">
        <f t="shared" si="1"/>
        <v>6</v>
      </c>
      <c r="N28" s="2">
        <f t="shared" si="1"/>
        <v>7</v>
      </c>
      <c r="O28" s="2">
        <f t="shared" si="1"/>
        <v>0</v>
      </c>
      <c r="P28" s="2">
        <f t="shared" si="1"/>
        <v>14</v>
      </c>
      <c r="Q28" s="10">
        <v>17</v>
      </c>
    </row>
    <row r="29" spans="1:19" x14ac:dyDescent="0.25">
      <c r="A29" s="1" t="s">
        <v>10</v>
      </c>
      <c r="B29" s="2">
        <v>14</v>
      </c>
      <c r="C29" s="2">
        <v>19</v>
      </c>
      <c r="D29" s="2">
        <v>13</v>
      </c>
      <c r="E29" s="2">
        <v>30</v>
      </c>
      <c r="F29" s="2">
        <v>23</v>
      </c>
      <c r="G29" s="2">
        <v>22</v>
      </c>
      <c r="H29" s="10">
        <f t="shared" si="2"/>
        <v>13</v>
      </c>
      <c r="J29" s="1" t="s">
        <v>10</v>
      </c>
      <c r="K29" s="2">
        <f t="shared" si="1"/>
        <v>1</v>
      </c>
      <c r="L29" s="2">
        <f t="shared" si="1"/>
        <v>6</v>
      </c>
      <c r="M29" s="2">
        <f t="shared" si="1"/>
        <v>0</v>
      </c>
      <c r="N29" s="2">
        <f t="shared" si="1"/>
        <v>17</v>
      </c>
      <c r="O29" s="2">
        <f t="shared" si="1"/>
        <v>10</v>
      </c>
      <c r="P29" s="2">
        <f t="shared" si="1"/>
        <v>9</v>
      </c>
      <c r="Q29" s="10">
        <v>13</v>
      </c>
    </row>
    <row r="30" spans="1:19" x14ac:dyDescent="0.25">
      <c r="A30" s="1" t="s">
        <v>11</v>
      </c>
      <c r="B30" s="2">
        <v>21</v>
      </c>
      <c r="C30" s="2">
        <v>14</v>
      </c>
      <c r="D30" s="2">
        <v>17</v>
      </c>
      <c r="E30" s="2">
        <v>25</v>
      </c>
      <c r="F30" s="2">
        <v>15</v>
      </c>
      <c r="G30" s="2">
        <v>23</v>
      </c>
      <c r="H30" s="10">
        <f t="shared" si="2"/>
        <v>14</v>
      </c>
      <c r="J30" s="1" t="s">
        <v>11</v>
      </c>
      <c r="K30" s="2">
        <f t="shared" si="1"/>
        <v>7</v>
      </c>
      <c r="L30" s="2">
        <f t="shared" si="1"/>
        <v>0</v>
      </c>
      <c r="M30" s="2">
        <f t="shared" si="1"/>
        <v>3</v>
      </c>
      <c r="N30" s="2">
        <f t="shared" si="1"/>
        <v>11</v>
      </c>
      <c r="O30" s="2">
        <f t="shared" si="1"/>
        <v>1</v>
      </c>
      <c r="P30" s="2">
        <f t="shared" si="1"/>
        <v>9</v>
      </c>
      <c r="Q30" s="10">
        <v>14</v>
      </c>
    </row>
    <row r="31" spans="1:19" x14ac:dyDescent="0.25">
      <c r="A31" s="1" t="s">
        <v>12</v>
      </c>
      <c r="B31" s="2">
        <v>17</v>
      </c>
      <c r="C31" s="2">
        <v>23</v>
      </c>
      <c r="D31" s="2">
        <v>18</v>
      </c>
      <c r="E31" s="2">
        <v>20</v>
      </c>
      <c r="F31" s="2">
        <v>16</v>
      </c>
      <c r="G31" s="2">
        <v>24</v>
      </c>
      <c r="H31" s="10">
        <f t="shared" si="2"/>
        <v>16</v>
      </c>
      <c r="J31" s="1" t="s">
        <v>12</v>
      </c>
      <c r="K31" s="2">
        <f t="shared" si="1"/>
        <v>1</v>
      </c>
      <c r="L31" s="2">
        <f t="shared" si="1"/>
        <v>7</v>
      </c>
      <c r="M31" s="2">
        <f t="shared" si="1"/>
        <v>2</v>
      </c>
      <c r="N31" s="2">
        <f t="shared" si="1"/>
        <v>4</v>
      </c>
      <c r="O31" s="2">
        <f t="shared" si="1"/>
        <v>0</v>
      </c>
      <c r="P31" s="2">
        <f t="shared" si="1"/>
        <v>8</v>
      </c>
      <c r="Q31" s="10">
        <v>16</v>
      </c>
    </row>
    <row r="33" spans="1:16" x14ac:dyDescent="0.25">
      <c r="A33" s="29" t="s">
        <v>39</v>
      </c>
      <c r="B33" s="29"/>
      <c r="C33" s="29"/>
      <c r="D33" s="29"/>
      <c r="E33" s="29"/>
      <c r="F33" s="29"/>
      <c r="G33" s="29"/>
      <c r="J33" s="29" t="s">
        <v>40</v>
      </c>
      <c r="K33" s="29"/>
      <c r="L33" s="29"/>
      <c r="M33" s="29"/>
      <c r="N33" s="29"/>
      <c r="O33" s="29"/>
      <c r="P33" s="29"/>
    </row>
    <row r="34" spans="1:16" x14ac:dyDescent="0.25">
      <c r="A34" s="1"/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J34" s="1"/>
      <c r="K34" s="1" t="s">
        <v>1</v>
      </c>
      <c r="L34" s="1" t="s">
        <v>2</v>
      </c>
      <c r="M34" s="1" t="s">
        <v>3</v>
      </c>
      <c r="N34" s="1" t="s">
        <v>4</v>
      </c>
      <c r="O34" s="1" t="s">
        <v>5</v>
      </c>
      <c r="P34" s="1" t="s">
        <v>6</v>
      </c>
    </row>
    <row r="35" spans="1:16" x14ac:dyDescent="0.25">
      <c r="A35" s="1" t="s">
        <v>7</v>
      </c>
      <c r="B35" s="2">
        <v>0</v>
      </c>
      <c r="C35" s="2">
        <v>9</v>
      </c>
      <c r="D35" s="2">
        <v>6</v>
      </c>
      <c r="E35" s="2">
        <v>8</v>
      </c>
      <c r="F35" s="2">
        <v>3</v>
      </c>
      <c r="G35" s="2">
        <v>7</v>
      </c>
      <c r="J35" s="1" t="s">
        <v>7</v>
      </c>
      <c r="K35" s="2">
        <f>B35-K$41</f>
        <v>0</v>
      </c>
      <c r="L35" s="2">
        <f t="shared" ref="L35:P35" si="3">C35-L$41</f>
        <v>9</v>
      </c>
      <c r="M35" s="2">
        <f t="shared" si="3"/>
        <v>6</v>
      </c>
      <c r="N35" s="2">
        <f t="shared" si="3"/>
        <v>7</v>
      </c>
      <c r="O35" s="2">
        <f t="shared" si="3"/>
        <v>3</v>
      </c>
      <c r="P35" s="2">
        <f t="shared" si="3"/>
        <v>0</v>
      </c>
    </row>
    <row r="36" spans="1:16" x14ac:dyDescent="0.25">
      <c r="A36" s="1" t="s">
        <v>8</v>
      </c>
      <c r="B36" s="2">
        <v>1</v>
      </c>
      <c r="C36" s="2">
        <v>0</v>
      </c>
      <c r="D36" s="2">
        <v>7</v>
      </c>
      <c r="E36" s="2">
        <v>1</v>
      </c>
      <c r="F36" s="2">
        <v>5</v>
      </c>
      <c r="G36" s="2">
        <v>10</v>
      </c>
      <c r="J36" s="1" t="s">
        <v>8</v>
      </c>
      <c r="K36" s="2">
        <f t="shared" ref="K36:K40" si="4">B36-K$41</f>
        <v>1</v>
      </c>
      <c r="L36" s="2">
        <f t="shared" ref="L36:L40" si="5">C36-L$41</f>
        <v>0</v>
      </c>
      <c r="M36" s="2">
        <f t="shared" ref="M36:M40" si="6">D36-M$41</f>
        <v>7</v>
      </c>
      <c r="N36" s="2">
        <f t="shared" ref="N36:N40" si="7">E36-N$41</f>
        <v>0</v>
      </c>
      <c r="O36" s="2">
        <f t="shared" ref="O36:O40" si="8">F36-O$41</f>
        <v>5</v>
      </c>
      <c r="P36" s="2">
        <f t="shared" ref="P36:P40" si="9">G36-P$41</f>
        <v>3</v>
      </c>
    </row>
    <row r="37" spans="1:16" x14ac:dyDescent="0.25">
      <c r="A37" s="1" t="s">
        <v>9</v>
      </c>
      <c r="B37" s="2">
        <v>3</v>
      </c>
      <c r="C37" s="2">
        <v>5</v>
      </c>
      <c r="D37" s="2">
        <v>6</v>
      </c>
      <c r="E37" s="2">
        <v>7</v>
      </c>
      <c r="F37" s="2">
        <v>0</v>
      </c>
      <c r="G37" s="2">
        <v>14</v>
      </c>
      <c r="J37" s="1" t="s">
        <v>9</v>
      </c>
      <c r="K37" s="2">
        <f t="shared" si="4"/>
        <v>3</v>
      </c>
      <c r="L37" s="2">
        <f t="shared" si="5"/>
        <v>5</v>
      </c>
      <c r="M37" s="2">
        <f t="shared" si="6"/>
        <v>6</v>
      </c>
      <c r="N37" s="2">
        <f t="shared" si="7"/>
        <v>6</v>
      </c>
      <c r="O37" s="2">
        <f t="shared" si="8"/>
        <v>0</v>
      </c>
      <c r="P37" s="2">
        <f t="shared" si="9"/>
        <v>7</v>
      </c>
    </row>
    <row r="38" spans="1:16" x14ac:dyDescent="0.25">
      <c r="A38" s="1" t="s">
        <v>10</v>
      </c>
      <c r="B38" s="2">
        <v>1</v>
      </c>
      <c r="C38" s="2">
        <v>6</v>
      </c>
      <c r="D38" s="2">
        <v>0</v>
      </c>
      <c r="E38" s="2">
        <v>17</v>
      </c>
      <c r="F38" s="2">
        <v>10</v>
      </c>
      <c r="G38" s="2">
        <v>9</v>
      </c>
      <c r="J38" s="1" t="s">
        <v>10</v>
      </c>
      <c r="K38" s="2">
        <f t="shared" si="4"/>
        <v>1</v>
      </c>
      <c r="L38" s="2">
        <f t="shared" si="5"/>
        <v>6</v>
      </c>
      <c r="M38" s="2">
        <f t="shared" si="6"/>
        <v>0</v>
      </c>
      <c r="N38" s="2">
        <f t="shared" si="7"/>
        <v>16</v>
      </c>
      <c r="O38" s="2">
        <f t="shared" si="8"/>
        <v>10</v>
      </c>
      <c r="P38" s="2">
        <f t="shared" si="9"/>
        <v>2</v>
      </c>
    </row>
    <row r="39" spans="1:16" x14ac:dyDescent="0.25">
      <c r="A39" s="1" t="s">
        <v>11</v>
      </c>
      <c r="B39" s="2">
        <v>7</v>
      </c>
      <c r="C39" s="2">
        <v>0</v>
      </c>
      <c r="D39" s="2">
        <v>3</v>
      </c>
      <c r="E39" s="2">
        <v>11</v>
      </c>
      <c r="F39" s="2">
        <v>1</v>
      </c>
      <c r="G39" s="2">
        <v>9</v>
      </c>
      <c r="J39" s="1" t="s">
        <v>11</v>
      </c>
      <c r="K39" s="2">
        <f t="shared" si="4"/>
        <v>7</v>
      </c>
      <c r="L39" s="2">
        <f t="shared" si="5"/>
        <v>0</v>
      </c>
      <c r="M39" s="2">
        <f t="shared" si="6"/>
        <v>3</v>
      </c>
      <c r="N39" s="2">
        <f t="shared" si="7"/>
        <v>10</v>
      </c>
      <c r="O39" s="2">
        <f t="shared" si="8"/>
        <v>1</v>
      </c>
      <c r="P39" s="2">
        <f t="shared" si="9"/>
        <v>2</v>
      </c>
    </row>
    <row r="40" spans="1:16" x14ac:dyDescent="0.25">
      <c r="A40" s="1" t="s">
        <v>12</v>
      </c>
      <c r="B40" s="2">
        <v>1</v>
      </c>
      <c r="C40" s="2">
        <v>7</v>
      </c>
      <c r="D40" s="2">
        <v>2</v>
      </c>
      <c r="E40" s="2">
        <v>4</v>
      </c>
      <c r="F40" s="2">
        <v>0</v>
      </c>
      <c r="G40" s="2">
        <v>8</v>
      </c>
      <c r="J40" s="1" t="s">
        <v>12</v>
      </c>
      <c r="K40" s="2">
        <f t="shared" si="4"/>
        <v>1</v>
      </c>
      <c r="L40" s="2">
        <f t="shared" si="5"/>
        <v>7</v>
      </c>
      <c r="M40" s="2">
        <f t="shared" si="6"/>
        <v>2</v>
      </c>
      <c r="N40" s="2">
        <f t="shared" si="7"/>
        <v>3</v>
      </c>
      <c r="O40" s="2">
        <f t="shared" si="8"/>
        <v>0</v>
      </c>
      <c r="P40" s="2">
        <f t="shared" si="9"/>
        <v>1</v>
      </c>
    </row>
    <row r="41" spans="1:16" x14ac:dyDescent="0.25">
      <c r="B41" s="10">
        <f>SMALL(B35:B40,1)</f>
        <v>0</v>
      </c>
      <c r="C41" s="10">
        <f t="shared" ref="C41:G41" si="10">SMALL(C35:C40,1)</f>
        <v>0</v>
      </c>
      <c r="D41" s="10">
        <f t="shared" si="10"/>
        <v>0</v>
      </c>
      <c r="E41" s="10">
        <f t="shared" si="10"/>
        <v>1</v>
      </c>
      <c r="F41" s="10">
        <f t="shared" si="10"/>
        <v>0</v>
      </c>
      <c r="G41" s="10">
        <f t="shared" si="10"/>
        <v>7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10">
        <v>7</v>
      </c>
    </row>
    <row r="44" spans="1:16" x14ac:dyDescent="0.25">
      <c r="A44" s="13" t="s">
        <v>56</v>
      </c>
      <c r="B44" s="13"/>
      <c r="C44" s="10" t="s">
        <v>57</v>
      </c>
      <c r="D44" s="10"/>
    </row>
    <row r="46" spans="1:16" x14ac:dyDescent="0.25">
      <c r="A46" s="26" t="s">
        <v>40</v>
      </c>
      <c r="B46" s="27"/>
      <c r="C46" s="27"/>
      <c r="D46" s="27"/>
      <c r="E46" s="27"/>
      <c r="F46" s="27"/>
      <c r="G46" s="28"/>
    </row>
    <row r="47" spans="1:16" x14ac:dyDescent="0.25">
      <c r="A47" s="2"/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16" x14ac:dyDescent="0.25">
      <c r="A48" s="2" t="s">
        <v>7</v>
      </c>
      <c r="B48" s="12">
        <v>0</v>
      </c>
      <c r="C48" s="2">
        <v>9</v>
      </c>
      <c r="D48" s="2">
        <v>6</v>
      </c>
      <c r="E48" s="2">
        <v>7</v>
      </c>
      <c r="F48" s="2">
        <v>3</v>
      </c>
      <c r="G48" s="14">
        <v>0</v>
      </c>
    </row>
    <row r="49" spans="1:25" x14ac:dyDescent="0.25">
      <c r="A49" s="2" t="s">
        <v>8</v>
      </c>
      <c r="B49" s="2">
        <v>1</v>
      </c>
      <c r="C49" s="14">
        <v>0</v>
      </c>
      <c r="D49" s="2">
        <v>7</v>
      </c>
      <c r="E49" s="12">
        <v>0</v>
      </c>
      <c r="F49" s="2">
        <v>5</v>
      </c>
      <c r="G49" s="2">
        <v>3</v>
      </c>
    </row>
    <row r="50" spans="1:25" x14ac:dyDescent="0.25">
      <c r="A50" s="2" t="s">
        <v>9</v>
      </c>
      <c r="B50" s="2">
        <v>3</v>
      </c>
      <c r="C50" s="2">
        <v>5</v>
      </c>
      <c r="D50" s="2">
        <v>6</v>
      </c>
      <c r="E50" s="2">
        <v>6</v>
      </c>
      <c r="F50" s="12">
        <v>0</v>
      </c>
      <c r="G50" s="2">
        <v>7</v>
      </c>
    </row>
    <row r="51" spans="1:25" x14ac:dyDescent="0.25">
      <c r="A51" s="2" t="s">
        <v>10</v>
      </c>
      <c r="B51" s="2">
        <v>1</v>
      </c>
      <c r="C51" s="2">
        <v>6</v>
      </c>
      <c r="D51" s="12">
        <v>0</v>
      </c>
      <c r="E51" s="2">
        <v>16</v>
      </c>
      <c r="F51" s="2">
        <v>10</v>
      </c>
      <c r="G51" s="2">
        <v>2</v>
      </c>
    </row>
    <row r="52" spans="1:25" x14ac:dyDescent="0.25">
      <c r="A52" s="2" t="s">
        <v>11</v>
      </c>
      <c r="B52" s="2">
        <v>7</v>
      </c>
      <c r="C52" s="12">
        <v>0</v>
      </c>
      <c r="D52" s="2">
        <v>3</v>
      </c>
      <c r="E52" s="2">
        <v>10</v>
      </c>
      <c r="F52" s="2">
        <v>1</v>
      </c>
      <c r="G52" s="2">
        <v>2</v>
      </c>
    </row>
    <row r="53" spans="1:25" x14ac:dyDescent="0.25">
      <c r="A53" s="2" t="s">
        <v>12</v>
      </c>
      <c r="B53" s="2">
        <v>1</v>
      </c>
      <c r="C53" s="2">
        <v>7</v>
      </c>
      <c r="D53" s="2">
        <v>2</v>
      </c>
      <c r="E53" s="2">
        <v>3</v>
      </c>
      <c r="F53" s="14">
        <v>0</v>
      </c>
      <c r="G53" s="2">
        <v>1</v>
      </c>
    </row>
    <row r="56" spans="1:25" x14ac:dyDescent="0.25">
      <c r="A56" s="26" t="s">
        <v>41</v>
      </c>
      <c r="B56" s="27"/>
      <c r="C56" s="27"/>
      <c r="D56" s="27"/>
      <c r="E56" s="27"/>
      <c r="F56" s="27"/>
      <c r="G56" s="28"/>
      <c r="J56" s="26" t="s">
        <v>72</v>
      </c>
      <c r="K56" s="27"/>
      <c r="L56" s="27"/>
      <c r="M56" s="27"/>
      <c r="N56" s="27"/>
      <c r="O56" s="27"/>
      <c r="P56" s="28"/>
      <c r="R56" s="26" t="s">
        <v>73</v>
      </c>
      <c r="S56" s="27"/>
      <c r="T56" s="27"/>
      <c r="U56" s="27"/>
      <c r="V56" s="27"/>
      <c r="W56" s="27"/>
      <c r="X56" s="28"/>
    </row>
    <row r="57" spans="1:25" x14ac:dyDescent="0.25">
      <c r="A57" s="2"/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J57" s="2"/>
      <c r="K57" s="2" t="s">
        <v>1</v>
      </c>
      <c r="L57" s="2" t="s">
        <v>2</v>
      </c>
      <c r="M57" s="2" t="s">
        <v>3</v>
      </c>
      <c r="N57" s="2" t="s">
        <v>4</v>
      </c>
      <c r="O57" s="2" t="s">
        <v>5</v>
      </c>
      <c r="P57" s="2" t="s">
        <v>6</v>
      </c>
      <c r="R57" s="2"/>
      <c r="S57" s="2" t="s">
        <v>1</v>
      </c>
      <c r="T57" s="2" t="s">
        <v>2</v>
      </c>
      <c r="U57" s="2" t="s">
        <v>3</v>
      </c>
      <c r="V57" s="2" t="s">
        <v>4</v>
      </c>
      <c r="W57" s="2" t="s">
        <v>5</v>
      </c>
      <c r="X57" s="2" t="s">
        <v>6</v>
      </c>
    </row>
    <row r="58" spans="1:25" x14ac:dyDescent="0.25">
      <c r="A58" s="2" t="s">
        <v>7</v>
      </c>
      <c r="B58" s="17">
        <v>0</v>
      </c>
      <c r="C58" s="18">
        <v>9</v>
      </c>
      <c r="D58" s="18">
        <v>6</v>
      </c>
      <c r="E58" s="18">
        <v>7</v>
      </c>
      <c r="F58" s="18">
        <v>3</v>
      </c>
      <c r="G58" s="19">
        <v>0</v>
      </c>
      <c r="J58" s="2" t="s">
        <v>7</v>
      </c>
      <c r="K58" s="20">
        <v>0</v>
      </c>
      <c r="L58" s="20">
        <v>9</v>
      </c>
      <c r="M58" s="20">
        <v>6</v>
      </c>
      <c r="N58" s="20">
        <v>7</v>
      </c>
      <c r="O58" s="20">
        <v>3</v>
      </c>
      <c r="P58" s="20">
        <v>0</v>
      </c>
      <c r="R58" s="2" t="s">
        <v>7</v>
      </c>
      <c r="S58" s="20">
        <v>0</v>
      </c>
      <c r="T58" s="20">
        <v>9</v>
      </c>
      <c r="U58" s="20">
        <v>6</v>
      </c>
      <c r="V58" s="20">
        <v>7</v>
      </c>
      <c r="W58" s="20">
        <f>O58+$W$64</f>
        <v>4</v>
      </c>
      <c r="X58" s="20">
        <v>0</v>
      </c>
    </row>
    <row r="59" spans="1:25" x14ac:dyDescent="0.25">
      <c r="A59" s="2" t="s">
        <v>8</v>
      </c>
      <c r="B59" s="18">
        <v>1</v>
      </c>
      <c r="C59" s="19">
        <v>0</v>
      </c>
      <c r="D59" s="18">
        <v>7</v>
      </c>
      <c r="E59" s="17">
        <v>0</v>
      </c>
      <c r="F59" s="18">
        <v>5</v>
      </c>
      <c r="G59" s="18">
        <v>3</v>
      </c>
      <c r="J59" s="2" t="s">
        <v>8</v>
      </c>
      <c r="K59" s="20">
        <v>1</v>
      </c>
      <c r="L59" s="20">
        <v>0</v>
      </c>
      <c r="M59" s="20">
        <v>7</v>
      </c>
      <c r="N59" s="20">
        <v>0</v>
      </c>
      <c r="O59" s="20">
        <v>5</v>
      </c>
      <c r="P59" s="20">
        <v>3</v>
      </c>
      <c r="R59" s="2" t="s">
        <v>8</v>
      </c>
      <c r="S59" s="20">
        <v>1</v>
      </c>
      <c r="T59" s="20">
        <v>0</v>
      </c>
      <c r="U59" s="20">
        <v>7</v>
      </c>
      <c r="V59" s="20">
        <v>0</v>
      </c>
      <c r="W59" s="20">
        <f t="shared" ref="W59:W63" si="11">O59+$W$64</f>
        <v>6</v>
      </c>
      <c r="X59" s="20">
        <v>3</v>
      </c>
    </row>
    <row r="60" spans="1:25" x14ac:dyDescent="0.25">
      <c r="A60" s="2" t="s">
        <v>9</v>
      </c>
      <c r="B60" s="2">
        <v>3</v>
      </c>
      <c r="C60" s="2">
        <v>5</v>
      </c>
      <c r="D60" s="2">
        <v>6</v>
      </c>
      <c r="E60" s="2">
        <v>6</v>
      </c>
      <c r="F60" s="17">
        <v>0</v>
      </c>
      <c r="G60" s="2">
        <v>7</v>
      </c>
      <c r="H60" s="16"/>
      <c r="J60" s="2" t="s">
        <v>9</v>
      </c>
      <c r="K60" s="20">
        <f>B60+$Q60</f>
        <v>2</v>
      </c>
      <c r="L60" s="20">
        <f t="shared" ref="L60:N60" si="12">C60+$Q60</f>
        <v>4</v>
      </c>
      <c r="M60" s="20">
        <f t="shared" si="12"/>
        <v>5</v>
      </c>
      <c r="N60" s="20">
        <f t="shared" si="12"/>
        <v>5</v>
      </c>
      <c r="O60" s="20">
        <f t="shared" ref="O60" si="13">F60+$Q60</f>
        <v>-1</v>
      </c>
      <c r="P60" s="20">
        <f t="shared" ref="P60" si="14">G60+$Q60</f>
        <v>6</v>
      </c>
      <c r="Q60">
        <f>-1</f>
        <v>-1</v>
      </c>
      <c r="R60" s="2" t="s">
        <v>9</v>
      </c>
      <c r="S60" s="20">
        <v>2</v>
      </c>
      <c r="T60" s="20">
        <v>4</v>
      </c>
      <c r="U60" s="20">
        <v>5</v>
      </c>
      <c r="V60" s="20">
        <v>5</v>
      </c>
      <c r="W60" s="20">
        <f t="shared" si="11"/>
        <v>0</v>
      </c>
      <c r="X60" s="20">
        <v>6</v>
      </c>
      <c r="Y60">
        <f>-1</f>
        <v>-1</v>
      </c>
    </row>
    <row r="61" spans="1:25" x14ac:dyDescent="0.25">
      <c r="A61" s="2" t="s">
        <v>10</v>
      </c>
      <c r="B61" s="18">
        <v>1</v>
      </c>
      <c r="C61" s="18">
        <v>6</v>
      </c>
      <c r="D61" s="17">
        <v>0</v>
      </c>
      <c r="E61" s="18">
        <v>16</v>
      </c>
      <c r="F61" s="18">
        <v>10</v>
      </c>
      <c r="G61" s="18">
        <v>2</v>
      </c>
      <c r="J61" s="2" t="s">
        <v>10</v>
      </c>
      <c r="K61" s="20">
        <v>1</v>
      </c>
      <c r="L61" s="20">
        <v>6</v>
      </c>
      <c r="M61" s="20">
        <v>0</v>
      </c>
      <c r="N61" s="20">
        <v>16</v>
      </c>
      <c r="O61" s="20">
        <v>10</v>
      </c>
      <c r="P61" s="20">
        <v>2</v>
      </c>
      <c r="R61" s="2" t="s">
        <v>10</v>
      </c>
      <c r="S61" s="20">
        <v>1</v>
      </c>
      <c r="T61" s="20">
        <v>6</v>
      </c>
      <c r="U61" s="20">
        <v>0</v>
      </c>
      <c r="V61" s="20">
        <v>16</v>
      </c>
      <c r="W61" s="20">
        <f t="shared" si="11"/>
        <v>11</v>
      </c>
      <c r="X61" s="20">
        <v>2</v>
      </c>
    </row>
    <row r="62" spans="1:25" x14ac:dyDescent="0.25">
      <c r="A62" s="2" t="s">
        <v>11</v>
      </c>
      <c r="B62" s="18">
        <v>7</v>
      </c>
      <c r="C62" s="17">
        <v>0</v>
      </c>
      <c r="D62" s="18">
        <v>3</v>
      </c>
      <c r="E62" s="18">
        <v>10</v>
      </c>
      <c r="F62" s="18">
        <v>1</v>
      </c>
      <c r="G62" s="18">
        <v>2</v>
      </c>
      <c r="J62" s="2" t="s">
        <v>11</v>
      </c>
      <c r="K62" s="20">
        <v>7</v>
      </c>
      <c r="L62" s="20">
        <v>0</v>
      </c>
      <c r="M62" s="20">
        <v>3</v>
      </c>
      <c r="N62" s="20">
        <v>10</v>
      </c>
      <c r="O62" s="20">
        <v>1</v>
      </c>
      <c r="P62" s="20">
        <v>2</v>
      </c>
      <c r="R62" s="2" t="s">
        <v>11</v>
      </c>
      <c r="S62" s="20">
        <v>7</v>
      </c>
      <c r="T62" s="20">
        <v>0</v>
      </c>
      <c r="U62" s="20">
        <v>3</v>
      </c>
      <c r="V62" s="20">
        <v>10</v>
      </c>
      <c r="W62" s="20">
        <f t="shared" si="11"/>
        <v>2</v>
      </c>
      <c r="X62" s="20">
        <v>2</v>
      </c>
    </row>
    <row r="63" spans="1:25" x14ac:dyDescent="0.25">
      <c r="A63" s="2" t="s">
        <v>12</v>
      </c>
      <c r="B63" s="2">
        <v>1</v>
      </c>
      <c r="C63" s="2">
        <v>7</v>
      </c>
      <c r="D63" s="2">
        <v>2</v>
      </c>
      <c r="E63" s="2">
        <v>3</v>
      </c>
      <c r="F63" s="19">
        <v>0</v>
      </c>
      <c r="G63" s="2">
        <v>1</v>
      </c>
      <c r="H63" s="15"/>
      <c r="J63" s="2" t="s">
        <v>12</v>
      </c>
      <c r="K63" s="20">
        <f>B63+$Q63</f>
        <v>0</v>
      </c>
      <c r="L63" s="20">
        <f>C63+$Q63</f>
        <v>6</v>
      </c>
      <c r="M63" s="20">
        <f t="shared" ref="M63:P63" si="15">D63+$Q63</f>
        <v>1</v>
      </c>
      <c r="N63" s="20">
        <f t="shared" si="15"/>
        <v>2</v>
      </c>
      <c r="O63" s="20">
        <f t="shared" si="15"/>
        <v>-1</v>
      </c>
      <c r="P63" s="20">
        <f t="shared" si="15"/>
        <v>0</v>
      </c>
      <c r="Q63">
        <f>-1</f>
        <v>-1</v>
      </c>
      <c r="R63" s="2" t="s">
        <v>12</v>
      </c>
      <c r="S63" s="20">
        <v>0</v>
      </c>
      <c r="T63" s="20">
        <v>6</v>
      </c>
      <c r="U63" s="20">
        <v>1</v>
      </c>
      <c r="V63" s="20">
        <v>2</v>
      </c>
      <c r="W63" s="20">
        <f t="shared" si="11"/>
        <v>0</v>
      </c>
      <c r="X63" s="20">
        <v>0</v>
      </c>
      <c r="Y63">
        <f>-1</f>
        <v>-1</v>
      </c>
    </row>
    <row r="64" spans="1:25" x14ac:dyDescent="0.25">
      <c r="F64" s="16"/>
      <c r="W64">
        <v>1</v>
      </c>
    </row>
    <row r="65" spans="1:15" x14ac:dyDescent="0.25">
      <c r="A65" s="9" t="s">
        <v>42</v>
      </c>
      <c r="B65" s="9"/>
      <c r="C65" s="9">
        <f>MIN(B60:E60,B63:E63,G60,G63)</f>
        <v>1</v>
      </c>
    </row>
    <row r="67" spans="1:15" x14ac:dyDescent="0.25">
      <c r="A67" s="26" t="s">
        <v>43</v>
      </c>
      <c r="B67" s="27"/>
      <c r="C67" s="27"/>
      <c r="D67" s="27"/>
      <c r="E67" s="27"/>
      <c r="F67" s="27"/>
      <c r="G67" s="28"/>
      <c r="I67" s="26" t="s">
        <v>43</v>
      </c>
      <c r="J67" s="27"/>
      <c r="K67" s="27"/>
      <c r="L67" s="27"/>
      <c r="M67" s="27"/>
      <c r="N67" s="27"/>
      <c r="O67" s="28"/>
    </row>
    <row r="68" spans="1:15" x14ac:dyDescent="0.25">
      <c r="A68" s="2"/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I68" s="2"/>
      <c r="J68" s="2" t="s">
        <v>1</v>
      </c>
      <c r="K68" s="2" t="s">
        <v>2</v>
      </c>
      <c r="L68" s="2" t="s">
        <v>3</v>
      </c>
      <c r="M68" s="2" t="s">
        <v>4</v>
      </c>
      <c r="N68" s="2" t="s">
        <v>5</v>
      </c>
      <c r="O68" s="2" t="s">
        <v>6</v>
      </c>
    </row>
    <row r="69" spans="1:15" x14ac:dyDescent="0.25">
      <c r="A69" s="2" t="s">
        <v>7</v>
      </c>
      <c r="B69" s="21">
        <v>0</v>
      </c>
      <c r="C69" s="20">
        <v>9</v>
      </c>
      <c r="D69" s="20">
        <v>6</v>
      </c>
      <c r="E69" s="20">
        <v>7</v>
      </c>
      <c r="F69" s="20">
        <v>4</v>
      </c>
      <c r="G69" s="22">
        <v>0</v>
      </c>
      <c r="I69" s="2" t="s">
        <v>7</v>
      </c>
      <c r="J69" s="20">
        <v>1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</row>
    <row r="70" spans="1:15" x14ac:dyDescent="0.25">
      <c r="A70" s="2" t="s">
        <v>8</v>
      </c>
      <c r="B70" s="20">
        <v>1</v>
      </c>
      <c r="C70" s="22">
        <v>0</v>
      </c>
      <c r="D70" s="20">
        <v>7</v>
      </c>
      <c r="E70" s="21">
        <v>0</v>
      </c>
      <c r="F70" s="20">
        <v>6</v>
      </c>
      <c r="G70" s="20">
        <v>3</v>
      </c>
      <c r="I70" s="2" t="s">
        <v>8</v>
      </c>
      <c r="J70" s="20">
        <v>0</v>
      </c>
      <c r="K70" s="20">
        <v>0</v>
      </c>
      <c r="L70" s="20">
        <v>0</v>
      </c>
      <c r="M70" s="20">
        <v>1</v>
      </c>
      <c r="N70" s="20">
        <v>0</v>
      </c>
      <c r="O70" s="20">
        <v>0</v>
      </c>
    </row>
    <row r="71" spans="1:15" x14ac:dyDescent="0.25">
      <c r="A71" s="2" t="s">
        <v>9</v>
      </c>
      <c r="B71" s="20">
        <v>2</v>
      </c>
      <c r="C71" s="20">
        <v>4</v>
      </c>
      <c r="D71" s="20">
        <v>5</v>
      </c>
      <c r="E71" s="20">
        <v>5</v>
      </c>
      <c r="F71" s="21">
        <v>0</v>
      </c>
      <c r="G71" s="20">
        <v>6</v>
      </c>
      <c r="I71" s="2" t="s">
        <v>9</v>
      </c>
      <c r="J71" s="20">
        <v>0</v>
      </c>
      <c r="K71" s="20">
        <v>0</v>
      </c>
      <c r="L71" s="20">
        <v>0</v>
      </c>
      <c r="M71" s="20">
        <v>0</v>
      </c>
      <c r="N71" s="20">
        <v>1</v>
      </c>
      <c r="O71" s="20">
        <v>0</v>
      </c>
    </row>
    <row r="72" spans="1:15" x14ac:dyDescent="0.25">
      <c r="A72" s="2" t="s">
        <v>10</v>
      </c>
      <c r="B72" s="20">
        <v>1</v>
      </c>
      <c r="C72" s="20">
        <v>6</v>
      </c>
      <c r="D72" s="21">
        <v>0</v>
      </c>
      <c r="E72" s="20">
        <v>16</v>
      </c>
      <c r="F72" s="20">
        <v>11</v>
      </c>
      <c r="G72" s="20">
        <v>2</v>
      </c>
      <c r="I72" s="2" t="s">
        <v>10</v>
      </c>
      <c r="J72" s="20">
        <v>0</v>
      </c>
      <c r="K72" s="20">
        <v>0</v>
      </c>
      <c r="L72" s="20">
        <v>1</v>
      </c>
      <c r="M72" s="20">
        <v>0</v>
      </c>
      <c r="N72" s="20">
        <v>0</v>
      </c>
      <c r="O72" s="20">
        <v>0</v>
      </c>
    </row>
    <row r="73" spans="1:15" x14ac:dyDescent="0.25">
      <c r="A73" s="2" t="s">
        <v>11</v>
      </c>
      <c r="B73" s="20">
        <v>7</v>
      </c>
      <c r="C73" s="21">
        <v>0</v>
      </c>
      <c r="D73" s="20">
        <v>3</v>
      </c>
      <c r="E73" s="20">
        <v>10</v>
      </c>
      <c r="F73" s="20">
        <v>2</v>
      </c>
      <c r="G73" s="20">
        <v>2</v>
      </c>
      <c r="I73" s="2" t="s">
        <v>11</v>
      </c>
      <c r="J73" s="20">
        <v>0</v>
      </c>
      <c r="K73" s="20">
        <v>1</v>
      </c>
      <c r="L73" s="20">
        <v>0</v>
      </c>
      <c r="M73" s="20">
        <v>0</v>
      </c>
      <c r="N73" s="20">
        <v>0</v>
      </c>
      <c r="O73" s="20">
        <v>0</v>
      </c>
    </row>
    <row r="74" spans="1:15" x14ac:dyDescent="0.25">
      <c r="A74" s="2" t="s">
        <v>12</v>
      </c>
      <c r="B74" s="22">
        <v>0</v>
      </c>
      <c r="C74" s="20">
        <v>6</v>
      </c>
      <c r="D74" s="20">
        <v>1</v>
      </c>
      <c r="E74" s="20">
        <v>2</v>
      </c>
      <c r="F74" s="22">
        <v>0</v>
      </c>
      <c r="G74" s="21">
        <v>0</v>
      </c>
      <c r="I74" s="2" t="s">
        <v>12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1</v>
      </c>
    </row>
    <row r="76" spans="1:15" x14ac:dyDescent="0.25">
      <c r="A76" s="16" t="s">
        <v>44</v>
      </c>
      <c r="B76" s="16"/>
      <c r="C76" s="16"/>
      <c r="I76" s="6" t="s">
        <v>45</v>
      </c>
      <c r="J76" s="6"/>
      <c r="K76" s="6">
        <f>SUMPRODUCT(J69:O74,B26:G31)</f>
        <v>99</v>
      </c>
    </row>
  </sheetData>
  <mergeCells count="15">
    <mergeCell ref="A1:S1"/>
    <mergeCell ref="I2:O2"/>
    <mergeCell ref="I12:L12"/>
    <mergeCell ref="N12:Q12"/>
    <mergeCell ref="A23:S23"/>
    <mergeCell ref="A24:G24"/>
    <mergeCell ref="J24:P24"/>
    <mergeCell ref="A33:G33"/>
    <mergeCell ref="J33:P33"/>
    <mergeCell ref="A46:G46"/>
    <mergeCell ref="A56:G56"/>
    <mergeCell ref="J56:P56"/>
    <mergeCell ref="R56:X56"/>
    <mergeCell ref="A67:G67"/>
    <mergeCell ref="I67:O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96D5-CBF2-4F41-9D2E-974820D75DED}">
  <dimension ref="A1:U62"/>
  <sheetViews>
    <sheetView topLeftCell="A31" workbookViewId="0">
      <selection activeCell="I42" sqref="I42:N42"/>
    </sheetView>
  </sheetViews>
  <sheetFormatPr defaultRowHeight="15" x14ac:dyDescent="0.25"/>
  <sheetData>
    <row r="1" spans="1:20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20" x14ac:dyDescent="0.25">
      <c r="G3" s="31" t="s">
        <v>13</v>
      </c>
      <c r="H3" s="31"/>
      <c r="I3" s="31"/>
      <c r="J3" s="31"/>
      <c r="L3" s="33" t="s">
        <v>24</v>
      </c>
      <c r="M3" s="33"/>
      <c r="N3" s="33"/>
      <c r="O3" s="33"/>
      <c r="P3" s="33"/>
      <c r="Q3" s="33"/>
      <c r="R3" s="33"/>
      <c r="S3" s="33"/>
      <c r="T3" s="33"/>
    </row>
    <row r="4" spans="1:20" x14ac:dyDescent="0.25">
      <c r="B4" s="5" t="s">
        <v>19</v>
      </c>
      <c r="C4" s="5" t="s">
        <v>20</v>
      </c>
      <c r="D4" s="5" t="s">
        <v>21</v>
      </c>
      <c r="E4" s="5" t="s">
        <v>22</v>
      </c>
      <c r="G4" s="5" t="s">
        <v>19</v>
      </c>
      <c r="H4" s="5" t="s">
        <v>20</v>
      </c>
      <c r="I4" s="5" t="s">
        <v>21</v>
      </c>
      <c r="J4" s="5" t="s">
        <v>22</v>
      </c>
      <c r="L4" s="1" t="s">
        <v>1</v>
      </c>
      <c r="M4" s="2">
        <f>SUM(H5:J5)</f>
        <v>1</v>
      </c>
      <c r="N4" s="8" t="s">
        <v>23</v>
      </c>
      <c r="O4" s="2">
        <v>1</v>
      </c>
      <c r="Q4" s="1" t="s">
        <v>20</v>
      </c>
      <c r="R4" s="2">
        <f>SUM(H5:H9)</f>
        <v>1</v>
      </c>
      <c r="S4" s="8" t="s">
        <v>14</v>
      </c>
      <c r="T4" s="2">
        <v>1</v>
      </c>
    </row>
    <row r="5" spans="1:20" x14ac:dyDescent="0.25">
      <c r="B5" s="5" t="s">
        <v>1</v>
      </c>
      <c r="C5" s="3">
        <v>2</v>
      </c>
      <c r="D5" s="3">
        <v>3</v>
      </c>
      <c r="E5" s="3">
        <v>4</v>
      </c>
      <c r="G5" s="5" t="s">
        <v>1</v>
      </c>
      <c r="H5" s="3">
        <v>0</v>
      </c>
      <c r="I5" s="3">
        <v>1</v>
      </c>
      <c r="J5" s="3">
        <v>0</v>
      </c>
      <c r="L5" s="1" t="s">
        <v>2</v>
      </c>
      <c r="M5" s="2">
        <f>SUM(H6:J6)</f>
        <v>0</v>
      </c>
      <c r="N5" s="8" t="s">
        <v>23</v>
      </c>
      <c r="O5" s="2">
        <v>1</v>
      </c>
      <c r="Q5" s="1" t="s">
        <v>21</v>
      </c>
      <c r="R5" s="2">
        <f>SUM(I5:I9)</f>
        <v>1</v>
      </c>
      <c r="S5" s="8" t="s">
        <v>14</v>
      </c>
      <c r="T5" s="2">
        <v>1</v>
      </c>
    </row>
    <row r="6" spans="1:20" x14ac:dyDescent="0.25">
      <c r="B6" s="5" t="s">
        <v>2</v>
      </c>
      <c r="C6" s="3">
        <v>7</v>
      </c>
      <c r="D6" s="3">
        <v>6</v>
      </c>
      <c r="E6" s="3">
        <v>4</v>
      </c>
      <c r="G6" s="5" t="s">
        <v>2</v>
      </c>
      <c r="H6" s="3">
        <v>0</v>
      </c>
      <c r="I6" s="3">
        <v>0</v>
      </c>
      <c r="J6" s="3">
        <v>0</v>
      </c>
      <c r="L6" s="1" t="s">
        <v>3</v>
      </c>
      <c r="M6" s="2">
        <f>SUM(H7:J7)</f>
        <v>1</v>
      </c>
      <c r="N6" s="8" t="s">
        <v>23</v>
      </c>
      <c r="O6" s="2">
        <v>1</v>
      </c>
      <c r="Q6" s="1" t="s">
        <v>22</v>
      </c>
      <c r="R6" s="2">
        <f>SUM(J5:J9)</f>
        <v>1</v>
      </c>
      <c r="S6" s="8" t="s">
        <v>14</v>
      </c>
      <c r="T6" s="2">
        <v>1</v>
      </c>
    </row>
    <row r="7" spans="1:20" x14ac:dyDescent="0.25">
      <c r="B7" s="5" t="s">
        <v>3</v>
      </c>
      <c r="C7" s="3">
        <v>3</v>
      </c>
      <c r="D7" s="3">
        <v>5</v>
      </c>
      <c r="E7" s="3">
        <v>8</v>
      </c>
      <c r="G7" s="5" t="s">
        <v>3</v>
      </c>
      <c r="H7" s="3">
        <v>1</v>
      </c>
      <c r="I7" s="3">
        <v>0</v>
      </c>
      <c r="J7" s="3">
        <v>0</v>
      </c>
      <c r="L7" s="1" t="s">
        <v>4</v>
      </c>
      <c r="M7" s="2">
        <f>SUM(H8:J8)</f>
        <v>0</v>
      </c>
      <c r="N7" s="8" t="s">
        <v>23</v>
      </c>
      <c r="O7" s="2">
        <v>1</v>
      </c>
    </row>
    <row r="8" spans="1:20" x14ac:dyDescent="0.25">
      <c r="B8" s="5" t="s">
        <v>4</v>
      </c>
      <c r="C8" s="3">
        <v>4</v>
      </c>
      <c r="D8" s="3">
        <v>6</v>
      </c>
      <c r="E8" s="3">
        <v>5</v>
      </c>
      <c r="G8" s="5" t="s">
        <v>4</v>
      </c>
      <c r="H8" s="3">
        <v>0</v>
      </c>
      <c r="I8" s="3">
        <v>0</v>
      </c>
      <c r="J8" s="3">
        <v>0</v>
      </c>
      <c r="L8" s="1" t="s">
        <v>5</v>
      </c>
      <c r="M8" s="2">
        <f>SUM(H9:J9)</f>
        <v>1</v>
      </c>
      <c r="N8" s="8" t="s">
        <v>23</v>
      </c>
      <c r="O8" s="2">
        <v>1</v>
      </c>
    </row>
    <row r="9" spans="1:20" x14ac:dyDescent="0.25">
      <c r="B9" s="5" t="s">
        <v>5</v>
      </c>
      <c r="C9" s="3">
        <v>4</v>
      </c>
      <c r="D9" s="3">
        <v>6</v>
      </c>
      <c r="E9" s="3">
        <v>3</v>
      </c>
      <c r="G9" s="5" t="s">
        <v>5</v>
      </c>
      <c r="H9" s="3">
        <v>0</v>
      </c>
      <c r="I9" s="3">
        <v>0</v>
      </c>
      <c r="J9" s="3">
        <v>1</v>
      </c>
    </row>
    <row r="11" spans="1:20" x14ac:dyDescent="0.25">
      <c r="F11" s="6"/>
      <c r="G11" s="7" t="s">
        <v>17</v>
      </c>
      <c r="H11" s="6"/>
      <c r="I11" s="6">
        <f>SUMPRODUCT(H5:J9,C5:E9)</f>
        <v>9</v>
      </c>
    </row>
    <row r="14" spans="1:20" x14ac:dyDescent="0.25">
      <c r="A14" s="32" t="s">
        <v>66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20" x14ac:dyDescent="0.25">
      <c r="A15" t="s">
        <v>46</v>
      </c>
    </row>
    <row r="16" spans="1:20" x14ac:dyDescent="0.25">
      <c r="A16" s="31" t="s">
        <v>49</v>
      </c>
      <c r="B16" s="31"/>
      <c r="C16" s="31"/>
      <c r="D16" s="31"/>
      <c r="E16" s="31"/>
      <c r="F16" s="31"/>
    </row>
    <row r="17" spans="1:13" x14ac:dyDescent="0.25">
      <c r="A17" s="5" t="s">
        <v>19</v>
      </c>
      <c r="B17" s="5" t="s">
        <v>20</v>
      </c>
      <c r="C17" s="5" t="s">
        <v>21</v>
      </c>
      <c r="D17" s="5" t="s">
        <v>22</v>
      </c>
      <c r="E17" s="5" t="s">
        <v>47</v>
      </c>
      <c r="F17" s="5" t="s">
        <v>48</v>
      </c>
    </row>
    <row r="18" spans="1:13" x14ac:dyDescent="0.25">
      <c r="A18" s="5" t="s">
        <v>1</v>
      </c>
      <c r="B18" s="3">
        <v>2</v>
      </c>
      <c r="C18" s="3">
        <v>3</v>
      </c>
      <c r="D18" s="3">
        <v>4</v>
      </c>
      <c r="E18" s="3">
        <v>0</v>
      </c>
      <c r="F18" s="11">
        <v>0</v>
      </c>
      <c r="G18" s="23">
        <v>0</v>
      </c>
    </row>
    <row r="19" spans="1:13" x14ac:dyDescent="0.25">
      <c r="A19" s="5" t="s">
        <v>2</v>
      </c>
      <c r="B19" s="3">
        <v>7</v>
      </c>
      <c r="C19" s="3">
        <v>6</v>
      </c>
      <c r="D19" s="3">
        <v>4</v>
      </c>
      <c r="E19" s="3">
        <v>0</v>
      </c>
      <c r="F19" s="11">
        <v>0</v>
      </c>
      <c r="G19" s="23">
        <v>0</v>
      </c>
    </row>
    <row r="20" spans="1:13" x14ac:dyDescent="0.25">
      <c r="A20" s="5" t="s">
        <v>3</v>
      </c>
      <c r="B20" s="3">
        <v>3</v>
      </c>
      <c r="C20" s="3">
        <v>5</v>
      </c>
      <c r="D20" s="3">
        <v>8</v>
      </c>
      <c r="E20" s="3">
        <v>0</v>
      </c>
      <c r="F20" s="11">
        <v>0</v>
      </c>
      <c r="G20" s="23">
        <v>0</v>
      </c>
    </row>
    <row r="21" spans="1:13" x14ac:dyDescent="0.25">
      <c r="A21" s="5" t="s">
        <v>4</v>
      </c>
      <c r="B21" s="3">
        <v>4</v>
      </c>
      <c r="C21" s="3">
        <v>6</v>
      </c>
      <c r="D21" s="3">
        <v>5</v>
      </c>
      <c r="E21" s="3">
        <v>0</v>
      </c>
      <c r="F21" s="11">
        <v>0</v>
      </c>
      <c r="G21" s="23">
        <v>0</v>
      </c>
    </row>
    <row r="22" spans="1:13" x14ac:dyDescent="0.25">
      <c r="A22" s="5" t="s">
        <v>5</v>
      </c>
      <c r="B22" s="3">
        <v>4</v>
      </c>
      <c r="C22" s="3">
        <v>6</v>
      </c>
      <c r="D22" s="3">
        <v>3</v>
      </c>
      <c r="E22" s="3">
        <v>0</v>
      </c>
      <c r="F22" s="11">
        <v>0</v>
      </c>
      <c r="G22" s="23">
        <v>0</v>
      </c>
    </row>
    <row r="24" spans="1:13" x14ac:dyDescent="0.25">
      <c r="A24" s="29" t="s">
        <v>50</v>
      </c>
      <c r="B24" s="29"/>
      <c r="C24" s="29"/>
      <c r="D24" s="29"/>
      <c r="E24" s="29"/>
      <c r="F24" s="29"/>
      <c r="H24" s="29" t="s">
        <v>51</v>
      </c>
      <c r="I24" s="29"/>
      <c r="J24" s="29"/>
      <c r="K24" s="29"/>
      <c r="L24" s="29"/>
      <c r="M24" s="29"/>
    </row>
    <row r="25" spans="1:13" x14ac:dyDescent="0.25">
      <c r="A25" s="5" t="s">
        <v>19</v>
      </c>
      <c r="B25" s="5" t="s">
        <v>20</v>
      </c>
      <c r="C25" s="5" t="s">
        <v>21</v>
      </c>
      <c r="D25" s="5" t="s">
        <v>22</v>
      </c>
      <c r="E25" s="5" t="s">
        <v>47</v>
      </c>
      <c r="F25" s="5" t="s">
        <v>48</v>
      </c>
      <c r="H25" s="5" t="s">
        <v>19</v>
      </c>
      <c r="I25" s="5" t="s">
        <v>20</v>
      </c>
      <c r="J25" s="5" t="s">
        <v>21</v>
      </c>
      <c r="K25" s="5" t="s">
        <v>22</v>
      </c>
      <c r="L25" s="5" t="s">
        <v>47</v>
      </c>
      <c r="M25" s="5" t="s">
        <v>48</v>
      </c>
    </row>
    <row r="26" spans="1:13" x14ac:dyDescent="0.25">
      <c r="A26" s="5" t="s">
        <v>1</v>
      </c>
      <c r="B26" s="3">
        <v>2</v>
      </c>
      <c r="C26" s="3">
        <v>3</v>
      </c>
      <c r="D26" s="3">
        <v>4</v>
      </c>
      <c r="E26" s="3">
        <v>0</v>
      </c>
      <c r="F26" s="11">
        <v>0</v>
      </c>
      <c r="H26" s="5" t="s">
        <v>1</v>
      </c>
      <c r="I26" s="3">
        <f>B26-I$31</f>
        <v>0</v>
      </c>
      <c r="J26" s="3">
        <f>C26-J$31</f>
        <v>0</v>
      </c>
      <c r="K26" s="3">
        <f t="shared" ref="K26:M26" si="0">D26-K$31</f>
        <v>1</v>
      </c>
      <c r="L26" s="3">
        <f t="shared" si="0"/>
        <v>0</v>
      </c>
      <c r="M26" s="3">
        <f t="shared" si="0"/>
        <v>0</v>
      </c>
    </row>
    <row r="27" spans="1:13" x14ac:dyDescent="0.25">
      <c r="A27" s="5" t="s">
        <v>2</v>
      </c>
      <c r="B27" s="3">
        <v>7</v>
      </c>
      <c r="C27" s="3">
        <v>6</v>
      </c>
      <c r="D27" s="3">
        <v>4</v>
      </c>
      <c r="E27" s="3">
        <v>0</v>
      </c>
      <c r="F27" s="11">
        <v>0</v>
      </c>
      <c r="H27" s="5" t="s">
        <v>2</v>
      </c>
      <c r="I27" s="3">
        <f t="shared" ref="I27:I30" si="1">B27-I$31</f>
        <v>5</v>
      </c>
      <c r="J27" s="3">
        <f t="shared" ref="J27:J30" si="2">C27-J$31</f>
        <v>3</v>
      </c>
      <c r="K27" s="3">
        <f t="shared" ref="K27:K30" si="3">D27-K$31</f>
        <v>1</v>
      </c>
      <c r="L27" s="3">
        <f t="shared" ref="L27:L30" si="4">E27-L$31</f>
        <v>0</v>
      </c>
      <c r="M27" s="3">
        <f t="shared" ref="M27:M30" si="5">F27-M$31</f>
        <v>0</v>
      </c>
    </row>
    <row r="28" spans="1:13" x14ac:dyDescent="0.25">
      <c r="A28" s="5" t="s">
        <v>3</v>
      </c>
      <c r="B28" s="3">
        <v>3</v>
      </c>
      <c r="C28" s="3">
        <v>5</v>
      </c>
      <c r="D28" s="3">
        <v>8</v>
      </c>
      <c r="E28" s="3">
        <v>0</v>
      </c>
      <c r="F28" s="11">
        <v>0</v>
      </c>
      <c r="H28" s="5" t="s">
        <v>3</v>
      </c>
      <c r="I28" s="3">
        <f t="shared" si="1"/>
        <v>1</v>
      </c>
      <c r="J28" s="3">
        <f t="shared" si="2"/>
        <v>2</v>
      </c>
      <c r="K28" s="3">
        <f t="shared" si="3"/>
        <v>5</v>
      </c>
      <c r="L28" s="3">
        <f t="shared" si="4"/>
        <v>0</v>
      </c>
      <c r="M28" s="3">
        <f t="shared" si="5"/>
        <v>0</v>
      </c>
    </row>
    <row r="29" spans="1:13" x14ac:dyDescent="0.25">
      <c r="A29" s="5" t="s">
        <v>4</v>
      </c>
      <c r="B29" s="3">
        <v>4</v>
      </c>
      <c r="C29" s="3">
        <v>6</v>
      </c>
      <c r="D29" s="3">
        <v>5</v>
      </c>
      <c r="E29" s="3">
        <v>0</v>
      </c>
      <c r="F29" s="11">
        <v>0</v>
      </c>
      <c r="H29" s="5" t="s">
        <v>4</v>
      </c>
      <c r="I29" s="3">
        <f t="shared" si="1"/>
        <v>2</v>
      </c>
      <c r="J29" s="3">
        <f t="shared" si="2"/>
        <v>3</v>
      </c>
      <c r="K29" s="3">
        <f t="shared" si="3"/>
        <v>2</v>
      </c>
      <c r="L29" s="3">
        <f t="shared" si="4"/>
        <v>0</v>
      </c>
      <c r="M29" s="3">
        <f t="shared" si="5"/>
        <v>0</v>
      </c>
    </row>
    <row r="30" spans="1:13" x14ac:dyDescent="0.25">
      <c r="A30" s="5" t="s">
        <v>5</v>
      </c>
      <c r="B30" s="3">
        <v>4</v>
      </c>
      <c r="C30" s="3">
        <v>6</v>
      </c>
      <c r="D30" s="3">
        <v>3</v>
      </c>
      <c r="E30" s="3">
        <v>0</v>
      </c>
      <c r="F30" s="11">
        <v>0</v>
      </c>
      <c r="H30" s="5" t="s">
        <v>5</v>
      </c>
      <c r="I30" s="3">
        <f t="shared" si="1"/>
        <v>2</v>
      </c>
      <c r="J30" s="3">
        <f t="shared" si="2"/>
        <v>3</v>
      </c>
      <c r="K30" s="3">
        <f t="shared" si="3"/>
        <v>0</v>
      </c>
      <c r="L30" s="3">
        <f t="shared" si="4"/>
        <v>0</v>
      </c>
      <c r="M30" s="3">
        <f t="shared" si="5"/>
        <v>0</v>
      </c>
    </row>
    <row r="31" spans="1:13" x14ac:dyDescent="0.25">
      <c r="B31">
        <f>MIN(B26:B30)</f>
        <v>2</v>
      </c>
      <c r="C31">
        <f t="shared" ref="C31:F31" si="6">MIN(C26:C30)</f>
        <v>3</v>
      </c>
      <c r="D31">
        <f t="shared" si="6"/>
        <v>3</v>
      </c>
      <c r="E31">
        <f t="shared" si="6"/>
        <v>0</v>
      </c>
      <c r="F31">
        <f t="shared" si="6"/>
        <v>0</v>
      </c>
      <c r="I31">
        <v>2</v>
      </c>
      <c r="J31">
        <v>3</v>
      </c>
      <c r="K31">
        <v>3</v>
      </c>
      <c r="L31">
        <v>0</v>
      </c>
      <c r="M31">
        <v>0</v>
      </c>
    </row>
    <row r="33" spans="1:21" x14ac:dyDescent="0.25">
      <c r="A33" s="13" t="s">
        <v>56</v>
      </c>
      <c r="B33" s="13"/>
      <c r="C33" s="10" t="s">
        <v>57</v>
      </c>
      <c r="D33" s="10"/>
    </row>
    <row r="34" spans="1:21" x14ac:dyDescent="0.25">
      <c r="A34" s="34" t="s">
        <v>43</v>
      </c>
      <c r="B34" s="34"/>
      <c r="C34" s="34"/>
      <c r="D34" s="34"/>
      <c r="E34" s="34"/>
      <c r="F34" s="34"/>
    </row>
    <row r="35" spans="1:21" x14ac:dyDescent="0.25">
      <c r="A35" s="5" t="s">
        <v>19</v>
      </c>
      <c r="B35" s="5" t="s">
        <v>20</v>
      </c>
      <c r="C35" s="5" t="s">
        <v>21</v>
      </c>
      <c r="D35" s="5" t="s">
        <v>22</v>
      </c>
      <c r="E35" s="5" t="s">
        <v>47</v>
      </c>
      <c r="F35" s="5" t="s">
        <v>48</v>
      </c>
    </row>
    <row r="36" spans="1:21" x14ac:dyDescent="0.25">
      <c r="A36" s="5" t="s">
        <v>1</v>
      </c>
      <c r="B36" s="24">
        <v>0</v>
      </c>
      <c r="C36" s="25">
        <v>0</v>
      </c>
      <c r="D36" s="35">
        <v>1</v>
      </c>
      <c r="E36" s="25">
        <v>0</v>
      </c>
      <c r="F36" s="25">
        <v>0</v>
      </c>
    </row>
    <row r="37" spans="1:21" x14ac:dyDescent="0.25">
      <c r="A37" s="5" t="s">
        <v>2</v>
      </c>
      <c r="B37" s="35">
        <v>5</v>
      </c>
      <c r="C37" s="35">
        <v>3</v>
      </c>
      <c r="D37" s="35">
        <v>1</v>
      </c>
      <c r="E37" s="24">
        <v>0</v>
      </c>
      <c r="F37" s="25">
        <v>0</v>
      </c>
    </row>
    <row r="38" spans="1:21" x14ac:dyDescent="0.25">
      <c r="A38" s="5" t="s">
        <v>3</v>
      </c>
      <c r="B38" s="35">
        <v>1</v>
      </c>
      <c r="C38" s="35">
        <v>2</v>
      </c>
      <c r="D38" s="35">
        <v>5</v>
      </c>
      <c r="E38" s="25">
        <v>0</v>
      </c>
      <c r="F38" s="24">
        <v>0</v>
      </c>
    </row>
    <row r="39" spans="1:21" x14ac:dyDescent="0.25">
      <c r="A39" s="5" t="s">
        <v>4</v>
      </c>
      <c r="B39" s="35">
        <v>2</v>
      </c>
      <c r="C39" s="35">
        <v>3</v>
      </c>
      <c r="D39" s="35">
        <v>2</v>
      </c>
      <c r="E39" s="25">
        <v>0</v>
      </c>
      <c r="F39" s="25">
        <v>0</v>
      </c>
    </row>
    <row r="40" spans="1:21" x14ac:dyDescent="0.25">
      <c r="A40" s="5" t="s">
        <v>5</v>
      </c>
      <c r="B40" s="35">
        <v>2</v>
      </c>
      <c r="C40" s="35">
        <v>3</v>
      </c>
      <c r="D40" s="24">
        <v>0</v>
      </c>
      <c r="E40" s="25">
        <v>0</v>
      </c>
      <c r="F40" s="25">
        <v>0</v>
      </c>
    </row>
    <row r="42" spans="1:21" x14ac:dyDescent="0.25">
      <c r="A42" s="34" t="s">
        <v>41</v>
      </c>
      <c r="B42" s="34"/>
      <c r="C42" s="34"/>
      <c r="D42" s="34"/>
      <c r="E42" s="34"/>
      <c r="F42" s="34"/>
      <c r="I42" s="34" t="s">
        <v>72</v>
      </c>
      <c r="J42" s="34"/>
      <c r="K42" s="34"/>
      <c r="L42" s="34"/>
      <c r="M42" s="34"/>
      <c r="N42" s="34"/>
      <c r="P42" s="34" t="s">
        <v>73</v>
      </c>
      <c r="Q42" s="34"/>
      <c r="R42" s="34"/>
      <c r="S42" s="34"/>
      <c r="T42" s="34"/>
      <c r="U42" s="34"/>
    </row>
    <row r="43" spans="1:21" x14ac:dyDescent="0.25">
      <c r="A43" s="5" t="s">
        <v>19</v>
      </c>
      <c r="B43" s="5" t="s">
        <v>20</v>
      </c>
      <c r="C43" s="5" t="s">
        <v>21</v>
      </c>
      <c r="D43" s="5" t="s">
        <v>22</v>
      </c>
      <c r="E43" s="5" t="s">
        <v>47</v>
      </c>
      <c r="F43" s="5" t="s">
        <v>48</v>
      </c>
      <c r="I43" s="5" t="s">
        <v>19</v>
      </c>
      <c r="J43" s="5" t="s">
        <v>20</v>
      </c>
      <c r="K43" s="5" t="s">
        <v>21</v>
      </c>
      <c r="L43" s="5" t="s">
        <v>22</v>
      </c>
      <c r="M43" s="5" t="s">
        <v>47</v>
      </c>
      <c r="N43" s="5" t="s">
        <v>48</v>
      </c>
      <c r="P43" s="5" t="s">
        <v>19</v>
      </c>
      <c r="Q43" s="5" t="s">
        <v>20</v>
      </c>
      <c r="R43" s="5" t="s">
        <v>21</v>
      </c>
      <c r="S43" s="5" t="s">
        <v>22</v>
      </c>
      <c r="T43" s="5" t="s">
        <v>47</v>
      </c>
      <c r="U43" s="5" t="s">
        <v>48</v>
      </c>
    </row>
    <row r="44" spans="1:21" x14ac:dyDescent="0.25">
      <c r="A44" s="5" t="s">
        <v>1</v>
      </c>
      <c r="B44" s="37">
        <v>0</v>
      </c>
      <c r="C44" s="38">
        <v>0</v>
      </c>
      <c r="D44" s="36">
        <v>1</v>
      </c>
      <c r="E44" s="38">
        <v>0</v>
      </c>
      <c r="F44" s="38">
        <v>0</v>
      </c>
      <c r="I44" s="5" t="s">
        <v>1</v>
      </c>
      <c r="J44" s="37">
        <v>0</v>
      </c>
      <c r="K44" s="38">
        <v>0</v>
      </c>
      <c r="L44" s="36">
        <v>1</v>
      </c>
      <c r="M44" s="38">
        <f>E44</f>
        <v>0</v>
      </c>
      <c r="N44" s="38">
        <f>F44</f>
        <v>0</v>
      </c>
      <c r="P44" s="5" t="s">
        <v>1</v>
      </c>
      <c r="Q44" s="37">
        <v>0</v>
      </c>
      <c r="R44" s="38">
        <v>0</v>
      </c>
      <c r="S44" s="36">
        <v>1</v>
      </c>
      <c r="T44" s="38">
        <f>M44+$C$50</f>
        <v>1</v>
      </c>
      <c r="U44" s="38">
        <f>N44+$C$50</f>
        <v>1</v>
      </c>
    </row>
    <row r="45" spans="1:21" x14ac:dyDescent="0.25">
      <c r="A45" s="5" t="s">
        <v>2</v>
      </c>
      <c r="B45" s="35">
        <v>5</v>
      </c>
      <c r="C45" s="35">
        <v>3</v>
      </c>
      <c r="D45" s="35">
        <v>1</v>
      </c>
      <c r="E45" s="37">
        <v>0</v>
      </c>
      <c r="F45" s="38">
        <v>0</v>
      </c>
      <c r="G45" s="16"/>
      <c r="I45" s="5" t="s">
        <v>2</v>
      </c>
      <c r="J45" s="35">
        <f>B45-$C$50</f>
        <v>4</v>
      </c>
      <c r="K45" s="35">
        <f t="shared" ref="K45:L45" si="7">C45-$C$50</f>
        <v>2</v>
      </c>
      <c r="L45" s="35">
        <f t="shared" si="7"/>
        <v>0</v>
      </c>
      <c r="M45" s="36">
        <f>E45-$C$50</f>
        <v>-1</v>
      </c>
      <c r="N45" s="36">
        <f t="shared" ref="N45:N47" si="8">F45-$C$50</f>
        <v>-1</v>
      </c>
      <c r="P45" s="5" t="s">
        <v>2</v>
      </c>
      <c r="Q45" s="35">
        <v>4</v>
      </c>
      <c r="R45" s="35">
        <v>2</v>
      </c>
      <c r="S45" s="35">
        <v>0</v>
      </c>
      <c r="T45" s="38">
        <f t="shared" ref="T45:T48" si="9">M45+$C$50</f>
        <v>0</v>
      </c>
      <c r="U45" s="38">
        <f t="shared" ref="U45:U48" si="10">N45+$C$50</f>
        <v>0</v>
      </c>
    </row>
    <row r="46" spans="1:21" x14ac:dyDescent="0.25">
      <c r="A46" s="5" t="s">
        <v>3</v>
      </c>
      <c r="B46" s="35">
        <v>1</v>
      </c>
      <c r="C46" s="35">
        <v>2</v>
      </c>
      <c r="D46" s="35">
        <v>5</v>
      </c>
      <c r="E46" s="38">
        <v>0</v>
      </c>
      <c r="F46" s="37">
        <v>0</v>
      </c>
      <c r="G46" s="16"/>
      <c r="I46" s="5" t="s">
        <v>3</v>
      </c>
      <c r="J46" s="35">
        <f t="shared" ref="J46:J47" si="11">B46-$C$50</f>
        <v>0</v>
      </c>
      <c r="K46" s="35">
        <f t="shared" ref="K46:K47" si="12">C46-$C$50</f>
        <v>1</v>
      </c>
      <c r="L46" s="35">
        <f t="shared" ref="L46:L47" si="13">D46-$C$50</f>
        <v>4</v>
      </c>
      <c r="M46" s="36">
        <f t="shared" ref="M46:M47" si="14">E46-$C$50</f>
        <v>-1</v>
      </c>
      <c r="N46" s="36">
        <f t="shared" si="8"/>
        <v>-1</v>
      </c>
      <c r="P46" s="5" t="s">
        <v>3</v>
      </c>
      <c r="Q46" s="35">
        <v>0</v>
      </c>
      <c r="R46" s="35">
        <v>1</v>
      </c>
      <c r="S46" s="35">
        <v>4</v>
      </c>
      <c r="T46" s="38">
        <f t="shared" si="9"/>
        <v>0</v>
      </c>
      <c r="U46" s="38">
        <f t="shared" si="10"/>
        <v>0</v>
      </c>
    </row>
    <row r="47" spans="1:21" x14ac:dyDescent="0.25">
      <c r="A47" s="5" t="s">
        <v>4</v>
      </c>
      <c r="B47" s="35">
        <v>2</v>
      </c>
      <c r="C47" s="35">
        <v>3</v>
      </c>
      <c r="D47" s="35">
        <v>2</v>
      </c>
      <c r="E47" s="38">
        <v>0</v>
      </c>
      <c r="F47" s="38">
        <v>0</v>
      </c>
      <c r="G47" s="16"/>
      <c r="I47" s="5" t="s">
        <v>4</v>
      </c>
      <c r="J47" s="35">
        <f t="shared" si="11"/>
        <v>1</v>
      </c>
      <c r="K47" s="35">
        <f t="shared" si="12"/>
        <v>2</v>
      </c>
      <c r="L47" s="35">
        <f t="shared" si="13"/>
        <v>1</v>
      </c>
      <c r="M47" s="36">
        <f t="shared" si="14"/>
        <v>-1</v>
      </c>
      <c r="N47" s="36">
        <f t="shared" si="8"/>
        <v>-1</v>
      </c>
      <c r="P47" s="5" t="s">
        <v>4</v>
      </c>
      <c r="Q47" s="35">
        <v>1</v>
      </c>
      <c r="R47" s="35">
        <v>2</v>
      </c>
      <c r="S47" s="35">
        <v>1</v>
      </c>
      <c r="T47" s="38">
        <f t="shared" si="9"/>
        <v>0</v>
      </c>
      <c r="U47" s="38">
        <f t="shared" si="10"/>
        <v>0</v>
      </c>
    </row>
    <row r="48" spans="1:21" x14ac:dyDescent="0.25">
      <c r="A48" s="5" t="s">
        <v>5</v>
      </c>
      <c r="B48" s="36">
        <v>2</v>
      </c>
      <c r="C48" s="36">
        <v>3</v>
      </c>
      <c r="D48" s="37">
        <v>0</v>
      </c>
      <c r="E48" s="38">
        <v>0</v>
      </c>
      <c r="F48" s="38">
        <v>0</v>
      </c>
      <c r="I48" s="5" t="s">
        <v>5</v>
      </c>
      <c r="J48" s="36">
        <v>2</v>
      </c>
      <c r="K48" s="36">
        <v>3</v>
      </c>
      <c r="L48" s="37">
        <v>0</v>
      </c>
      <c r="M48" s="38">
        <v>0</v>
      </c>
      <c r="N48" s="38">
        <v>0</v>
      </c>
      <c r="P48" s="5" t="s">
        <v>5</v>
      </c>
      <c r="Q48" s="36">
        <v>2</v>
      </c>
      <c r="R48" s="36">
        <v>3</v>
      </c>
      <c r="S48" s="37">
        <v>0</v>
      </c>
      <c r="T48" s="38">
        <f t="shared" si="9"/>
        <v>1</v>
      </c>
      <c r="U48" s="38">
        <f t="shared" si="10"/>
        <v>1</v>
      </c>
    </row>
    <row r="49" spans="1:16" x14ac:dyDescent="0.25">
      <c r="E49" s="16"/>
      <c r="F49" s="16"/>
    </row>
    <row r="50" spans="1:16" x14ac:dyDescent="0.25">
      <c r="A50" s="39" t="s">
        <v>69</v>
      </c>
      <c r="C50">
        <f>MIN(B45:D47)</f>
        <v>1</v>
      </c>
    </row>
    <row r="52" spans="1:16" x14ac:dyDescent="0.25">
      <c r="A52" s="34" t="s">
        <v>43</v>
      </c>
      <c r="B52" s="34"/>
      <c r="C52" s="34"/>
      <c r="D52" s="34"/>
      <c r="E52" s="34"/>
      <c r="F52" s="34"/>
      <c r="G52" s="44"/>
      <c r="K52" s="31" t="s">
        <v>74</v>
      </c>
      <c r="L52" s="31"/>
      <c r="M52" s="31"/>
      <c r="N52" s="31"/>
      <c r="O52" s="31"/>
      <c r="P52" s="31"/>
    </row>
    <row r="53" spans="1:16" x14ac:dyDescent="0.25">
      <c r="A53" s="5" t="s">
        <v>19</v>
      </c>
      <c r="B53" s="5" t="s">
        <v>20</v>
      </c>
      <c r="C53" s="5" t="s">
        <v>21</v>
      </c>
      <c r="D53" s="5" t="s">
        <v>22</v>
      </c>
      <c r="E53" s="5" t="s">
        <v>47</v>
      </c>
      <c r="F53" s="5" t="s">
        <v>48</v>
      </c>
      <c r="K53" s="5" t="s">
        <v>19</v>
      </c>
      <c r="L53" s="5" t="s">
        <v>20</v>
      </c>
      <c r="M53" s="5" t="s">
        <v>21</v>
      </c>
      <c r="N53" s="5" t="s">
        <v>22</v>
      </c>
      <c r="O53" s="5" t="s">
        <v>47</v>
      </c>
      <c r="P53" s="5" t="s">
        <v>48</v>
      </c>
    </row>
    <row r="54" spans="1:16" x14ac:dyDescent="0.25">
      <c r="A54" s="5" t="s">
        <v>1</v>
      </c>
      <c r="B54" s="42">
        <v>0</v>
      </c>
      <c r="C54" s="41">
        <v>0</v>
      </c>
      <c r="D54" s="40">
        <v>1</v>
      </c>
      <c r="E54" s="40">
        <v>1</v>
      </c>
      <c r="F54" s="40">
        <v>1</v>
      </c>
      <c r="K54" s="5" t="s">
        <v>1</v>
      </c>
      <c r="L54" s="42"/>
      <c r="M54" s="41">
        <v>1</v>
      </c>
      <c r="N54" s="40"/>
      <c r="O54" s="40"/>
      <c r="P54" s="40"/>
    </row>
    <row r="55" spans="1:16" x14ac:dyDescent="0.25">
      <c r="A55" s="5" t="s">
        <v>2</v>
      </c>
      <c r="B55" s="40">
        <v>4</v>
      </c>
      <c r="C55" s="40">
        <v>2</v>
      </c>
      <c r="D55" s="42">
        <v>0</v>
      </c>
      <c r="E55" s="41">
        <v>0</v>
      </c>
      <c r="F55" s="42">
        <v>0</v>
      </c>
      <c r="G55" t="s">
        <v>70</v>
      </c>
      <c r="K55" s="5" t="s">
        <v>2</v>
      </c>
      <c r="L55" s="40"/>
      <c r="M55" s="40"/>
      <c r="N55" s="42"/>
      <c r="O55" s="41">
        <v>1</v>
      </c>
      <c r="P55" s="42"/>
    </row>
    <row r="56" spans="1:16" x14ac:dyDescent="0.25">
      <c r="A56" s="5" t="s">
        <v>3</v>
      </c>
      <c r="B56" s="41">
        <v>0</v>
      </c>
      <c r="C56" s="40">
        <v>1</v>
      </c>
      <c r="D56" s="40">
        <v>4</v>
      </c>
      <c r="E56" s="42">
        <v>0</v>
      </c>
      <c r="F56" s="42">
        <v>0</v>
      </c>
      <c r="K56" s="5" t="s">
        <v>3</v>
      </c>
      <c r="L56" s="41">
        <v>1</v>
      </c>
      <c r="M56" s="40"/>
      <c r="N56" s="40"/>
      <c r="O56" s="42"/>
      <c r="P56" s="42"/>
    </row>
    <row r="57" spans="1:16" x14ac:dyDescent="0.25">
      <c r="A57" s="5" t="s">
        <v>4</v>
      </c>
      <c r="B57" s="40">
        <v>1</v>
      </c>
      <c r="C57" s="40">
        <v>2</v>
      </c>
      <c r="D57" s="40">
        <v>1</v>
      </c>
      <c r="E57" s="42">
        <v>0</v>
      </c>
      <c r="F57" s="41">
        <v>0</v>
      </c>
      <c r="K57" s="5" t="s">
        <v>4</v>
      </c>
      <c r="L57" s="40"/>
      <c r="M57" s="40"/>
      <c r="N57" s="40"/>
      <c r="O57" s="42"/>
      <c r="P57" s="41">
        <v>1</v>
      </c>
    </row>
    <row r="58" spans="1:16" x14ac:dyDescent="0.25">
      <c r="A58" s="5" t="s">
        <v>5</v>
      </c>
      <c r="B58" s="40">
        <v>2</v>
      </c>
      <c r="C58" s="40">
        <v>3</v>
      </c>
      <c r="D58" s="41">
        <v>0</v>
      </c>
      <c r="E58" s="40">
        <v>1</v>
      </c>
      <c r="F58" s="40">
        <v>1</v>
      </c>
      <c r="K58" s="5" t="s">
        <v>5</v>
      </c>
      <c r="L58" s="40"/>
      <c r="M58" s="40"/>
      <c r="N58" s="41">
        <v>1</v>
      </c>
      <c r="O58" s="40"/>
      <c r="P58" s="40"/>
    </row>
    <row r="60" spans="1:16" x14ac:dyDescent="0.25">
      <c r="J60" s="6"/>
      <c r="K60" s="43" t="s">
        <v>17</v>
      </c>
      <c r="L60" s="6"/>
      <c r="M60" s="6">
        <f>SUMPRODUCT(L54:P58,B18:F22)</f>
        <v>9</v>
      </c>
    </row>
    <row r="62" spans="1:16" x14ac:dyDescent="0.25">
      <c r="J62" s="16" t="s">
        <v>71</v>
      </c>
      <c r="K62" s="16"/>
      <c r="L62" s="16"/>
    </row>
  </sheetData>
  <mergeCells count="13">
    <mergeCell ref="A52:F52"/>
    <mergeCell ref="A34:F34"/>
    <mergeCell ref="A42:F42"/>
    <mergeCell ref="K52:P52"/>
    <mergeCell ref="I42:N42"/>
    <mergeCell ref="P42:U42"/>
    <mergeCell ref="A24:F24"/>
    <mergeCell ref="H24:M24"/>
    <mergeCell ref="A14:S14"/>
    <mergeCell ref="A1:S1"/>
    <mergeCell ref="G3:J3"/>
    <mergeCell ref="L3:T3"/>
    <mergeCell ref="A16:F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3EEA-246E-4460-A2BC-E7E21F270F66}">
  <dimension ref="A1:X96"/>
  <sheetViews>
    <sheetView tabSelected="1" topLeftCell="E1" workbookViewId="0">
      <selection activeCell="A66" sqref="A66:G66"/>
    </sheetView>
  </sheetViews>
  <sheetFormatPr defaultRowHeight="15" x14ac:dyDescent="0.25"/>
  <cols>
    <col min="1" max="1" width="10.85546875" style="47" customWidth="1"/>
    <col min="2" max="16384" width="9.140625" style="47"/>
  </cols>
  <sheetData>
    <row r="1" spans="1:23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23" x14ac:dyDescent="0.25">
      <c r="A2" s="48"/>
      <c r="B2" s="48"/>
      <c r="C2" s="48"/>
      <c r="D2" s="48"/>
      <c r="E2" s="48"/>
      <c r="F2" s="48"/>
      <c r="G2" s="48"/>
      <c r="H2" s="48"/>
      <c r="I2" s="49" t="s">
        <v>36</v>
      </c>
      <c r="J2" s="49"/>
      <c r="K2" s="49"/>
      <c r="L2" s="49"/>
      <c r="M2" s="49"/>
      <c r="N2" s="49"/>
      <c r="O2" s="49"/>
      <c r="P2" s="48"/>
      <c r="Q2" s="48"/>
      <c r="R2" s="48"/>
      <c r="S2" s="48"/>
    </row>
    <row r="3" spans="1:23" x14ac:dyDescent="0.25">
      <c r="A3" s="50"/>
      <c r="B3" s="51" t="s">
        <v>30</v>
      </c>
      <c r="C3" s="51" t="s">
        <v>31</v>
      </c>
      <c r="D3" s="51" t="s">
        <v>32</v>
      </c>
      <c r="E3" s="51" t="s">
        <v>33</v>
      </c>
      <c r="F3" s="51" t="s">
        <v>34</v>
      </c>
      <c r="G3" s="51" t="s">
        <v>35</v>
      </c>
      <c r="I3" s="50"/>
      <c r="J3" s="51" t="s">
        <v>30</v>
      </c>
      <c r="K3" s="51" t="s">
        <v>31</v>
      </c>
      <c r="L3" s="51" t="s">
        <v>32</v>
      </c>
      <c r="M3" s="51" t="s">
        <v>33</v>
      </c>
      <c r="N3" s="51" t="s">
        <v>34</v>
      </c>
      <c r="O3" s="51" t="s">
        <v>35</v>
      </c>
      <c r="Q3" s="52"/>
      <c r="R3" s="52"/>
      <c r="S3" s="52"/>
      <c r="T3" s="52"/>
      <c r="U3" s="52"/>
      <c r="V3" s="52"/>
      <c r="W3" s="52"/>
    </row>
    <row r="4" spans="1:23" x14ac:dyDescent="0.25">
      <c r="A4" s="51" t="s">
        <v>25</v>
      </c>
      <c r="B4" s="50">
        <v>2</v>
      </c>
      <c r="C4" s="50">
        <v>4</v>
      </c>
      <c r="D4" s="50">
        <v>3</v>
      </c>
      <c r="E4" s="50">
        <v>1</v>
      </c>
      <c r="F4" s="50">
        <v>5</v>
      </c>
      <c r="G4" s="50">
        <v>6</v>
      </c>
      <c r="I4" s="51" t="s">
        <v>25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1</v>
      </c>
      <c r="Q4" s="53"/>
      <c r="R4" s="54"/>
      <c r="S4" s="54"/>
      <c r="T4" s="54"/>
      <c r="U4" s="54"/>
      <c r="V4" s="54"/>
      <c r="W4" s="54"/>
    </row>
    <row r="5" spans="1:23" x14ac:dyDescent="0.25">
      <c r="A5" s="51" t="s">
        <v>26</v>
      </c>
      <c r="B5" s="50">
        <v>1</v>
      </c>
      <c r="C5" s="50">
        <v>5</v>
      </c>
      <c r="D5" s="50">
        <v>4</v>
      </c>
      <c r="E5" s="50">
        <v>6</v>
      </c>
      <c r="F5" s="50">
        <v>3</v>
      </c>
      <c r="G5" s="50">
        <v>2</v>
      </c>
      <c r="I5" s="51" t="s">
        <v>26</v>
      </c>
      <c r="J5" s="50">
        <v>0</v>
      </c>
      <c r="K5" s="50">
        <v>1</v>
      </c>
      <c r="L5" s="50">
        <v>0</v>
      </c>
      <c r="M5" s="50">
        <v>0</v>
      </c>
      <c r="N5" s="50">
        <v>0</v>
      </c>
      <c r="O5" s="50">
        <v>0</v>
      </c>
      <c r="Q5" s="54"/>
      <c r="R5" s="53"/>
      <c r="S5" s="53"/>
      <c r="T5" s="53"/>
      <c r="U5" s="53"/>
      <c r="V5" s="53"/>
      <c r="W5" s="53"/>
    </row>
    <row r="6" spans="1:23" x14ac:dyDescent="0.25">
      <c r="A6" s="51" t="s">
        <v>27</v>
      </c>
      <c r="B6" s="50">
        <v>5</v>
      </c>
      <c r="C6" s="50">
        <v>3</v>
      </c>
      <c r="D6" s="50">
        <v>4</v>
      </c>
      <c r="E6" s="50">
        <v>2</v>
      </c>
      <c r="F6" s="50">
        <v>1</v>
      </c>
      <c r="G6" s="50">
        <v>6</v>
      </c>
      <c r="I6" s="51" t="s">
        <v>27</v>
      </c>
      <c r="J6" s="50">
        <v>1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Q6" s="54"/>
      <c r="R6" s="53"/>
      <c r="S6" s="53"/>
      <c r="T6" s="53"/>
      <c r="U6" s="53"/>
      <c r="V6" s="53"/>
      <c r="W6" s="53"/>
    </row>
    <row r="7" spans="1:23" x14ac:dyDescent="0.25">
      <c r="A7" s="51" t="s">
        <v>28</v>
      </c>
      <c r="B7" s="50">
        <v>1</v>
      </c>
      <c r="C7" s="50">
        <v>3</v>
      </c>
      <c r="D7" s="50">
        <v>2</v>
      </c>
      <c r="E7" s="50">
        <v>4</v>
      </c>
      <c r="F7" s="50">
        <v>6</v>
      </c>
      <c r="G7" s="50">
        <v>5</v>
      </c>
      <c r="I7" s="51" t="s">
        <v>28</v>
      </c>
      <c r="J7" s="50">
        <v>0</v>
      </c>
      <c r="K7" s="50">
        <v>0</v>
      </c>
      <c r="L7" s="50">
        <v>0</v>
      </c>
      <c r="M7" s="50">
        <v>0</v>
      </c>
      <c r="N7" s="50">
        <v>1</v>
      </c>
      <c r="O7" s="50">
        <v>0</v>
      </c>
      <c r="Q7" s="54"/>
      <c r="R7" s="53"/>
      <c r="S7" s="53"/>
      <c r="T7" s="53"/>
      <c r="U7" s="53"/>
      <c r="V7" s="53"/>
      <c r="W7" s="53"/>
    </row>
    <row r="8" spans="1:23" x14ac:dyDescent="0.25">
      <c r="A8" s="51" t="s">
        <v>29</v>
      </c>
      <c r="B8" s="50">
        <v>3</v>
      </c>
      <c r="C8" s="50">
        <v>2</v>
      </c>
      <c r="D8" s="50">
        <v>5</v>
      </c>
      <c r="E8" s="50">
        <v>6</v>
      </c>
      <c r="F8" s="50">
        <v>1</v>
      </c>
      <c r="G8" s="50">
        <v>3</v>
      </c>
      <c r="I8" s="51" t="s">
        <v>29</v>
      </c>
      <c r="J8" s="50">
        <v>0</v>
      </c>
      <c r="K8" s="50">
        <v>0</v>
      </c>
      <c r="L8" s="50">
        <v>0</v>
      </c>
      <c r="M8" s="50">
        <v>1</v>
      </c>
      <c r="N8" s="50">
        <v>0</v>
      </c>
      <c r="O8" s="50">
        <v>0</v>
      </c>
      <c r="Q8" s="54"/>
      <c r="R8" s="53"/>
      <c r="S8" s="53"/>
      <c r="T8" s="53"/>
      <c r="U8" s="53"/>
      <c r="V8" s="53"/>
      <c r="W8" s="53"/>
    </row>
    <row r="9" spans="1:23" x14ac:dyDescent="0.25">
      <c r="Q9" s="54"/>
      <c r="R9" s="53"/>
      <c r="S9" s="53"/>
      <c r="T9" s="53"/>
      <c r="U9" s="53"/>
      <c r="V9" s="53"/>
      <c r="W9" s="53"/>
    </row>
    <row r="10" spans="1:23" x14ac:dyDescent="0.25">
      <c r="H10" s="49" t="s">
        <v>24</v>
      </c>
      <c r="I10" s="49"/>
      <c r="J10" s="49"/>
      <c r="K10" s="49"/>
      <c r="L10" s="49"/>
      <c r="M10" s="49"/>
      <c r="N10" s="49"/>
      <c r="O10" s="49"/>
      <c r="P10" s="49"/>
    </row>
    <row r="12" spans="1:23" x14ac:dyDescent="0.25">
      <c r="H12" s="51" t="s">
        <v>25</v>
      </c>
      <c r="I12" s="50">
        <f>SUM(J4:O4)</f>
        <v>1</v>
      </c>
      <c r="J12" s="55" t="s">
        <v>14</v>
      </c>
      <c r="K12" s="50">
        <v>1</v>
      </c>
      <c r="M12" s="50" t="s">
        <v>30</v>
      </c>
      <c r="N12" s="50">
        <f>SUM(J4:J8)</f>
        <v>1</v>
      </c>
      <c r="O12" s="50" t="s">
        <v>23</v>
      </c>
      <c r="P12" s="50">
        <v>1</v>
      </c>
    </row>
    <row r="13" spans="1:23" x14ac:dyDescent="0.25">
      <c r="H13" s="51" t="s">
        <v>26</v>
      </c>
      <c r="I13" s="50">
        <f>SUM(J5:O5)</f>
        <v>1</v>
      </c>
      <c r="J13" s="55" t="s">
        <v>14</v>
      </c>
      <c r="K13" s="50">
        <v>1</v>
      </c>
      <c r="M13" s="50" t="s">
        <v>31</v>
      </c>
      <c r="N13" s="50">
        <f>SUM(K4:K8)</f>
        <v>1</v>
      </c>
      <c r="O13" s="50" t="s">
        <v>23</v>
      </c>
      <c r="P13" s="50">
        <v>1</v>
      </c>
    </row>
    <row r="14" spans="1:23" x14ac:dyDescent="0.25">
      <c r="H14" s="51" t="s">
        <v>27</v>
      </c>
      <c r="I14" s="50">
        <f>SUM(J6:O6)</f>
        <v>1</v>
      </c>
      <c r="J14" s="55" t="s">
        <v>14</v>
      </c>
      <c r="K14" s="50">
        <v>1</v>
      </c>
      <c r="M14" s="50" t="s">
        <v>32</v>
      </c>
      <c r="N14" s="50">
        <f>SUM(L4:L8)</f>
        <v>0</v>
      </c>
      <c r="O14" s="50" t="s">
        <v>23</v>
      </c>
      <c r="P14" s="50">
        <v>1</v>
      </c>
    </row>
    <row r="15" spans="1:23" x14ac:dyDescent="0.25">
      <c r="H15" s="51" t="s">
        <v>28</v>
      </c>
      <c r="I15" s="50">
        <f>SUM(J7:O7)</f>
        <v>1</v>
      </c>
      <c r="J15" s="55" t="s">
        <v>14</v>
      </c>
      <c r="K15" s="50">
        <v>1</v>
      </c>
      <c r="M15" s="50" t="s">
        <v>33</v>
      </c>
      <c r="N15" s="50">
        <f>SUM(M4:M8)</f>
        <v>1</v>
      </c>
      <c r="O15" s="50" t="s">
        <v>23</v>
      </c>
      <c r="P15" s="50">
        <v>1</v>
      </c>
    </row>
    <row r="16" spans="1:23" x14ac:dyDescent="0.25">
      <c r="H16" s="51" t="s">
        <v>29</v>
      </c>
      <c r="I16" s="50">
        <f>SUM(J8:O8)</f>
        <v>1</v>
      </c>
      <c r="J16" s="55" t="s">
        <v>14</v>
      </c>
      <c r="K16" s="50">
        <v>1</v>
      </c>
      <c r="M16" s="50" t="s">
        <v>34</v>
      </c>
      <c r="N16" s="50">
        <f>SUM(N4:N8)</f>
        <v>1</v>
      </c>
      <c r="O16" s="50" t="s">
        <v>23</v>
      </c>
      <c r="P16" s="50">
        <v>1</v>
      </c>
    </row>
    <row r="17" spans="1:19" x14ac:dyDescent="0.25">
      <c r="M17" s="50" t="s">
        <v>35</v>
      </c>
      <c r="N17" s="50">
        <f>SUM(O4:O8)</f>
        <v>1</v>
      </c>
      <c r="O17" s="50" t="s">
        <v>23</v>
      </c>
      <c r="P17" s="50">
        <v>1</v>
      </c>
    </row>
    <row r="19" spans="1:19" x14ac:dyDescent="0.25">
      <c r="G19" s="56"/>
      <c r="H19" s="57" t="s">
        <v>17</v>
      </c>
      <c r="I19" s="56"/>
      <c r="J19" s="56">
        <f>SUMPRODUCT(B4:G8,J4:O8)</f>
        <v>28</v>
      </c>
    </row>
    <row r="21" spans="1:19" x14ac:dyDescent="0.25">
      <c r="A21" s="45" t="s">
        <v>66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</row>
    <row r="22" spans="1:19" x14ac:dyDescent="0.25">
      <c r="A22" s="47" t="s">
        <v>62</v>
      </c>
    </row>
    <row r="23" spans="1:19" x14ac:dyDescent="0.25">
      <c r="I23" s="58" t="s">
        <v>64</v>
      </c>
      <c r="J23" s="58"/>
      <c r="K23" s="58"/>
      <c r="L23" s="58"/>
      <c r="M23" s="58"/>
      <c r="N23" s="58"/>
      <c r="O23" s="58"/>
    </row>
    <row r="24" spans="1:19" x14ac:dyDescent="0.25">
      <c r="A24" s="50"/>
      <c r="B24" s="51" t="s">
        <v>30</v>
      </c>
      <c r="C24" s="51" t="s">
        <v>31</v>
      </c>
      <c r="D24" s="51" t="s">
        <v>32</v>
      </c>
      <c r="E24" s="51" t="s">
        <v>33</v>
      </c>
      <c r="F24" s="51" t="s">
        <v>34</v>
      </c>
      <c r="G24" s="51" t="s">
        <v>35</v>
      </c>
      <c r="I24" s="50"/>
      <c r="J24" s="51" t="s">
        <v>30</v>
      </c>
      <c r="K24" s="51" t="s">
        <v>31</v>
      </c>
      <c r="L24" s="51" t="s">
        <v>32</v>
      </c>
      <c r="M24" s="51" t="s">
        <v>33</v>
      </c>
      <c r="N24" s="51" t="s">
        <v>34</v>
      </c>
      <c r="O24" s="51" t="s">
        <v>35</v>
      </c>
    </row>
    <row r="25" spans="1:19" x14ac:dyDescent="0.25">
      <c r="A25" s="51" t="s">
        <v>25</v>
      </c>
      <c r="B25" s="50">
        <v>2</v>
      </c>
      <c r="C25" s="50">
        <v>4</v>
      </c>
      <c r="D25" s="50">
        <v>3</v>
      </c>
      <c r="E25" s="50">
        <v>1</v>
      </c>
      <c r="F25" s="50">
        <v>5</v>
      </c>
      <c r="G25" s="50">
        <v>6</v>
      </c>
      <c r="I25" s="51" t="s">
        <v>25</v>
      </c>
      <c r="J25" s="50">
        <f>$B$31-B25</f>
        <v>4</v>
      </c>
      <c r="K25" s="50">
        <f t="shared" ref="K25:O25" si="0">$B$31-C25</f>
        <v>2</v>
      </c>
      <c r="L25" s="50">
        <f t="shared" si="0"/>
        <v>3</v>
      </c>
      <c r="M25" s="50">
        <f t="shared" si="0"/>
        <v>5</v>
      </c>
      <c r="N25" s="50">
        <f t="shared" si="0"/>
        <v>1</v>
      </c>
      <c r="O25" s="50">
        <f t="shared" si="0"/>
        <v>0</v>
      </c>
    </row>
    <row r="26" spans="1:19" x14ac:dyDescent="0.25">
      <c r="A26" s="51" t="s">
        <v>26</v>
      </c>
      <c r="B26" s="50">
        <v>1</v>
      </c>
      <c r="C26" s="50">
        <v>5</v>
      </c>
      <c r="D26" s="50">
        <v>4</v>
      </c>
      <c r="E26" s="50">
        <v>6</v>
      </c>
      <c r="F26" s="50">
        <v>3</v>
      </c>
      <c r="G26" s="50">
        <v>2</v>
      </c>
      <c r="I26" s="51" t="s">
        <v>26</v>
      </c>
      <c r="J26" s="50">
        <f t="shared" ref="J26:J29" si="1">$B$31-B26</f>
        <v>5</v>
      </c>
      <c r="K26" s="50">
        <f t="shared" ref="K26:K29" si="2">$B$31-C26</f>
        <v>1</v>
      </c>
      <c r="L26" s="50">
        <f t="shared" ref="L26:L29" si="3">$B$31-D26</f>
        <v>2</v>
      </c>
      <c r="M26" s="50">
        <f t="shared" ref="M26:M29" si="4">$B$31-E26</f>
        <v>0</v>
      </c>
      <c r="N26" s="50">
        <f t="shared" ref="N26:N29" si="5">$B$31-F26</f>
        <v>3</v>
      </c>
      <c r="O26" s="50">
        <f t="shared" ref="O26:O29" si="6">$B$31-G26</f>
        <v>4</v>
      </c>
    </row>
    <row r="27" spans="1:19" x14ac:dyDescent="0.25">
      <c r="A27" s="51" t="s">
        <v>27</v>
      </c>
      <c r="B27" s="50">
        <v>5</v>
      </c>
      <c r="C27" s="50">
        <v>3</v>
      </c>
      <c r="D27" s="50">
        <v>4</v>
      </c>
      <c r="E27" s="50">
        <v>2</v>
      </c>
      <c r="F27" s="50">
        <v>1</v>
      </c>
      <c r="G27" s="50">
        <v>6</v>
      </c>
      <c r="I27" s="51" t="s">
        <v>27</v>
      </c>
      <c r="J27" s="50">
        <f t="shared" si="1"/>
        <v>1</v>
      </c>
      <c r="K27" s="50">
        <f t="shared" si="2"/>
        <v>3</v>
      </c>
      <c r="L27" s="50">
        <f t="shared" si="3"/>
        <v>2</v>
      </c>
      <c r="M27" s="50">
        <f t="shared" si="4"/>
        <v>4</v>
      </c>
      <c r="N27" s="50">
        <f t="shared" si="5"/>
        <v>5</v>
      </c>
      <c r="O27" s="50">
        <f t="shared" si="6"/>
        <v>0</v>
      </c>
    </row>
    <row r="28" spans="1:19" x14ac:dyDescent="0.25">
      <c r="A28" s="51" t="s">
        <v>28</v>
      </c>
      <c r="B28" s="50">
        <v>1</v>
      </c>
      <c r="C28" s="50">
        <v>3</v>
      </c>
      <c r="D28" s="50">
        <v>2</v>
      </c>
      <c r="E28" s="50">
        <v>4</v>
      </c>
      <c r="F28" s="50">
        <v>6</v>
      </c>
      <c r="G28" s="50">
        <v>5</v>
      </c>
      <c r="I28" s="51" t="s">
        <v>28</v>
      </c>
      <c r="J28" s="50">
        <f t="shared" si="1"/>
        <v>5</v>
      </c>
      <c r="K28" s="50">
        <f t="shared" si="2"/>
        <v>3</v>
      </c>
      <c r="L28" s="50">
        <f t="shared" si="3"/>
        <v>4</v>
      </c>
      <c r="M28" s="50">
        <f t="shared" si="4"/>
        <v>2</v>
      </c>
      <c r="N28" s="50">
        <f t="shared" si="5"/>
        <v>0</v>
      </c>
      <c r="O28" s="50">
        <f t="shared" si="6"/>
        <v>1</v>
      </c>
    </row>
    <row r="29" spans="1:19" x14ac:dyDescent="0.25">
      <c r="A29" s="51" t="s">
        <v>29</v>
      </c>
      <c r="B29" s="50">
        <v>3</v>
      </c>
      <c r="C29" s="50">
        <v>2</v>
      </c>
      <c r="D29" s="50">
        <v>5</v>
      </c>
      <c r="E29" s="50">
        <v>6</v>
      </c>
      <c r="F29" s="50">
        <v>1</v>
      </c>
      <c r="G29" s="50">
        <v>3</v>
      </c>
      <c r="I29" s="51" t="s">
        <v>29</v>
      </c>
      <c r="J29" s="50">
        <f t="shared" si="1"/>
        <v>3</v>
      </c>
      <c r="K29" s="50">
        <f t="shared" si="2"/>
        <v>4</v>
      </c>
      <c r="L29" s="50">
        <f t="shared" si="3"/>
        <v>1</v>
      </c>
      <c r="M29" s="50">
        <f t="shared" si="4"/>
        <v>0</v>
      </c>
      <c r="N29" s="50">
        <f t="shared" si="5"/>
        <v>5</v>
      </c>
      <c r="O29" s="50">
        <f t="shared" si="6"/>
        <v>3</v>
      </c>
    </row>
    <row r="31" spans="1:19" x14ac:dyDescent="0.25">
      <c r="A31" s="48" t="s">
        <v>63</v>
      </c>
      <c r="B31" s="47">
        <f>LARGE(B25:G29,1)</f>
        <v>6</v>
      </c>
    </row>
    <row r="36" spans="1:16" x14ac:dyDescent="0.25">
      <c r="A36" s="47" t="s">
        <v>54</v>
      </c>
    </row>
    <row r="37" spans="1:16" x14ac:dyDescent="0.25">
      <c r="A37" s="58" t="s">
        <v>53</v>
      </c>
      <c r="B37" s="58"/>
      <c r="C37" s="58"/>
      <c r="D37" s="58"/>
      <c r="E37" s="58"/>
      <c r="F37" s="58"/>
      <c r="G37" s="58"/>
      <c r="J37" s="59"/>
      <c r="K37" s="59"/>
      <c r="L37" s="59"/>
      <c r="M37" s="59"/>
      <c r="N37" s="59"/>
      <c r="O37" s="59"/>
      <c r="P37" s="59"/>
    </row>
    <row r="38" spans="1:16" x14ac:dyDescent="0.25">
      <c r="A38" s="50"/>
      <c r="B38" s="51" t="s">
        <v>30</v>
      </c>
      <c r="C38" s="51" t="s">
        <v>31</v>
      </c>
      <c r="D38" s="51" t="s">
        <v>32</v>
      </c>
      <c r="E38" s="51" t="s">
        <v>33</v>
      </c>
      <c r="F38" s="51" t="s">
        <v>34</v>
      </c>
      <c r="G38" s="51" t="s">
        <v>35</v>
      </c>
    </row>
    <row r="39" spans="1:16" x14ac:dyDescent="0.25">
      <c r="A39" s="51" t="s">
        <v>25</v>
      </c>
      <c r="B39" s="50">
        <v>4</v>
      </c>
      <c r="C39" s="50">
        <v>2</v>
      </c>
      <c r="D39" s="50">
        <v>3</v>
      </c>
      <c r="E39" s="50">
        <v>5</v>
      </c>
      <c r="F39" s="50">
        <v>1</v>
      </c>
      <c r="G39" s="50">
        <v>0</v>
      </c>
      <c r="H39" s="47">
        <f>MIN(B39:G39)</f>
        <v>0</v>
      </c>
    </row>
    <row r="40" spans="1:16" x14ac:dyDescent="0.25">
      <c r="A40" s="51" t="s">
        <v>26</v>
      </c>
      <c r="B40" s="50">
        <v>5</v>
      </c>
      <c r="C40" s="50">
        <v>1</v>
      </c>
      <c r="D40" s="50">
        <v>2</v>
      </c>
      <c r="E40" s="50">
        <v>0</v>
      </c>
      <c r="F40" s="50">
        <v>3</v>
      </c>
      <c r="G40" s="50">
        <v>4</v>
      </c>
      <c r="H40" s="47">
        <f>MIN(B40:G40)</f>
        <v>0</v>
      </c>
    </row>
    <row r="41" spans="1:16" x14ac:dyDescent="0.25">
      <c r="A41" s="51" t="s">
        <v>27</v>
      </c>
      <c r="B41" s="50">
        <v>1</v>
      </c>
      <c r="C41" s="50">
        <v>3</v>
      </c>
      <c r="D41" s="50">
        <v>2</v>
      </c>
      <c r="E41" s="50">
        <v>4</v>
      </c>
      <c r="F41" s="50">
        <v>5</v>
      </c>
      <c r="G41" s="50">
        <v>0</v>
      </c>
      <c r="H41" s="47">
        <f t="shared" ref="H41:H44" si="7">MIN(B41:G41)</f>
        <v>0</v>
      </c>
    </row>
    <row r="42" spans="1:16" x14ac:dyDescent="0.25">
      <c r="A42" s="51" t="s">
        <v>28</v>
      </c>
      <c r="B42" s="50">
        <v>5</v>
      </c>
      <c r="C42" s="50">
        <v>3</v>
      </c>
      <c r="D42" s="50">
        <v>4</v>
      </c>
      <c r="E42" s="50">
        <v>2</v>
      </c>
      <c r="F42" s="50">
        <v>0</v>
      </c>
      <c r="G42" s="50">
        <v>1</v>
      </c>
      <c r="H42" s="47">
        <f t="shared" si="7"/>
        <v>0</v>
      </c>
    </row>
    <row r="43" spans="1:16" x14ac:dyDescent="0.25">
      <c r="A43" s="51" t="s">
        <v>29</v>
      </c>
      <c r="B43" s="50">
        <v>3</v>
      </c>
      <c r="C43" s="50">
        <v>4</v>
      </c>
      <c r="D43" s="50">
        <v>1</v>
      </c>
      <c r="E43" s="50">
        <v>0</v>
      </c>
      <c r="F43" s="50">
        <v>5</v>
      </c>
      <c r="G43" s="50">
        <v>3</v>
      </c>
      <c r="H43" s="47">
        <f t="shared" si="7"/>
        <v>0</v>
      </c>
    </row>
    <row r="44" spans="1:16" x14ac:dyDescent="0.25">
      <c r="A44" s="51" t="s">
        <v>52</v>
      </c>
      <c r="B44" s="50">
        <v>0</v>
      </c>
      <c r="C44" s="50">
        <v>0</v>
      </c>
      <c r="D44" s="50">
        <v>0</v>
      </c>
      <c r="E44" s="50">
        <v>0</v>
      </c>
      <c r="F44" s="50">
        <v>0</v>
      </c>
      <c r="G44" s="50">
        <v>0</v>
      </c>
      <c r="H44" s="47">
        <f t="shared" si="7"/>
        <v>0</v>
      </c>
    </row>
    <row r="46" spans="1:16" x14ac:dyDescent="0.25">
      <c r="A46" s="58" t="s">
        <v>55</v>
      </c>
      <c r="B46" s="58"/>
      <c r="C46" s="58"/>
      <c r="D46" s="58"/>
      <c r="E46" s="58"/>
      <c r="F46" s="58"/>
      <c r="G46" s="58"/>
    </row>
    <row r="47" spans="1:16" x14ac:dyDescent="0.25">
      <c r="A47" s="50"/>
      <c r="B47" s="51" t="s">
        <v>30</v>
      </c>
      <c r="C47" s="51" t="s">
        <v>31</v>
      </c>
      <c r="D47" s="51" t="s">
        <v>32</v>
      </c>
      <c r="E47" s="51" t="s">
        <v>33</v>
      </c>
      <c r="F47" s="51" t="s">
        <v>34</v>
      </c>
      <c r="G47" s="60" t="s">
        <v>35</v>
      </c>
    </row>
    <row r="48" spans="1:16" x14ac:dyDescent="0.25">
      <c r="A48" s="51" t="s">
        <v>25</v>
      </c>
      <c r="B48" s="50">
        <v>4</v>
      </c>
      <c r="C48" s="50">
        <v>2</v>
      </c>
      <c r="D48" s="50">
        <v>3</v>
      </c>
      <c r="E48" s="50">
        <v>5</v>
      </c>
      <c r="F48" s="50">
        <v>1</v>
      </c>
      <c r="G48" s="50">
        <v>0</v>
      </c>
    </row>
    <row r="49" spans="1:7" x14ac:dyDescent="0.25">
      <c r="A49" s="51" t="s">
        <v>26</v>
      </c>
      <c r="B49" s="50">
        <v>5</v>
      </c>
      <c r="C49" s="50">
        <v>1</v>
      </c>
      <c r="D49" s="50">
        <v>2</v>
      </c>
      <c r="E49" s="50">
        <v>0</v>
      </c>
      <c r="F49" s="50">
        <v>3</v>
      </c>
      <c r="G49" s="50">
        <v>4</v>
      </c>
    </row>
    <row r="50" spans="1:7" x14ac:dyDescent="0.25">
      <c r="A50" s="51" t="s">
        <v>27</v>
      </c>
      <c r="B50" s="50">
        <v>1</v>
      </c>
      <c r="C50" s="50">
        <v>3</v>
      </c>
      <c r="D50" s="50">
        <v>2</v>
      </c>
      <c r="E50" s="50">
        <v>4</v>
      </c>
      <c r="F50" s="50">
        <v>5</v>
      </c>
      <c r="G50" s="50">
        <v>0</v>
      </c>
    </row>
    <row r="51" spans="1:7" x14ac:dyDescent="0.25">
      <c r="A51" s="51" t="s">
        <v>28</v>
      </c>
      <c r="B51" s="50">
        <v>5</v>
      </c>
      <c r="C51" s="50">
        <v>3</v>
      </c>
      <c r="D51" s="50">
        <v>4</v>
      </c>
      <c r="E51" s="50">
        <v>2</v>
      </c>
      <c r="F51" s="50">
        <v>0</v>
      </c>
      <c r="G51" s="50">
        <v>1</v>
      </c>
    </row>
    <row r="52" spans="1:7" x14ac:dyDescent="0.25">
      <c r="A52" s="51" t="s">
        <v>29</v>
      </c>
      <c r="B52" s="50">
        <v>3</v>
      </c>
      <c r="C52" s="50">
        <v>4</v>
      </c>
      <c r="D52" s="50">
        <v>1</v>
      </c>
      <c r="E52" s="50">
        <v>0</v>
      </c>
      <c r="F52" s="50">
        <v>5</v>
      </c>
      <c r="G52" s="50">
        <v>3</v>
      </c>
    </row>
    <row r="53" spans="1:7" x14ac:dyDescent="0.25">
      <c r="A53" s="51" t="s">
        <v>52</v>
      </c>
      <c r="B53" s="50">
        <v>0</v>
      </c>
      <c r="C53" s="50">
        <v>0</v>
      </c>
      <c r="D53" s="50">
        <v>0</v>
      </c>
      <c r="E53" s="50">
        <v>0</v>
      </c>
      <c r="F53" s="50">
        <v>0</v>
      </c>
      <c r="G53" s="50">
        <v>0</v>
      </c>
    </row>
    <row r="54" spans="1:7" x14ac:dyDescent="0.25">
      <c r="B54" s="47">
        <f>0</f>
        <v>0</v>
      </c>
      <c r="C54" s="47">
        <f>0</f>
        <v>0</v>
      </c>
      <c r="D54" s="47">
        <f>0</f>
        <v>0</v>
      </c>
      <c r="E54" s="47">
        <f>0</f>
        <v>0</v>
      </c>
      <c r="F54" s="47">
        <f>0</f>
        <v>0</v>
      </c>
      <c r="G54" s="47">
        <f>0</f>
        <v>0</v>
      </c>
    </row>
    <row r="56" spans="1:7" x14ac:dyDescent="0.25">
      <c r="A56" s="61" t="s">
        <v>56</v>
      </c>
      <c r="B56" s="61"/>
      <c r="C56" s="62" t="s">
        <v>57</v>
      </c>
      <c r="D56" s="62"/>
    </row>
    <row r="57" spans="1:7" x14ac:dyDescent="0.25">
      <c r="A57" s="46" t="s">
        <v>43</v>
      </c>
      <c r="B57" s="46"/>
      <c r="C57" s="46"/>
      <c r="D57" s="46"/>
      <c r="E57" s="46"/>
      <c r="F57" s="46"/>
      <c r="G57" s="46"/>
    </row>
    <row r="58" spans="1:7" x14ac:dyDescent="0.25">
      <c r="A58" s="50"/>
      <c r="B58" s="50" t="s">
        <v>30</v>
      </c>
      <c r="C58" s="50" t="s">
        <v>31</v>
      </c>
      <c r="D58" s="50" t="s">
        <v>32</v>
      </c>
      <c r="E58" s="50" t="s">
        <v>33</v>
      </c>
      <c r="F58" s="50" t="s">
        <v>34</v>
      </c>
      <c r="G58" s="50" t="s">
        <v>35</v>
      </c>
    </row>
    <row r="59" spans="1:7" x14ac:dyDescent="0.25">
      <c r="A59" s="50" t="s">
        <v>25</v>
      </c>
      <c r="B59" s="50">
        <v>4</v>
      </c>
      <c r="C59" s="50">
        <v>2</v>
      </c>
      <c r="D59" s="50">
        <v>3</v>
      </c>
      <c r="E59" s="50">
        <v>5</v>
      </c>
      <c r="F59" s="50">
        <v>1</v>
      </c>
      <c r="G59" s="63">
        <v>0</v>
      </c>
    </row>
    <row r="60" spans="1:7" x14ac:dyDescent="0.25">
      <c r="A60" s="50" t="s">
        <v>26</v>
      </c>
      <c r="B60" s="50">
        <v>5</v>
      </c>
      <c r="C60" s="50">
        <v>1</v>
      </c>
      <c r="D60" s="50">
        <v>2</v>
      </c>
      <c r="E60" s="63">
        <v>0</v>
      </c>
      <c r="F60" s="50">
        <v>3</v>
      </c>
      <c r="G60" s="50">
        <v>4</v>
      </c>
    </row>
    <row r="61" spans="1:7" x14ac:dyDescent="0.25">
      <c r="A61" s="50" t="s">
        <v>27</v>
      </c>
      <c r="B61" s="50">
        <v>1</v>
      </c>
      <c r="C61" s="50">
        <v>3</v>
      </c>
      <c r="D61" s="50">
        <v>2</v>
      </c>
      <c r="E61" s="50">
        <v>4</v>
      </c>
      <c r="F61" s="50">
        <v>5</v>
      </c>
      <c r="G61" s="64">
        <v>0</v>
      </c>
    </row>
    <row r="62" spans="1:7" x14ac:dyDescent="0.25">
      <c r="A62" s="50" t="s">
        <v>28</v>
      </c>
      <c r="B62" s="50">
        <v>5</v>
      </c>
      <c r="C62" s="50">
        <v>3</v>
      </c>
      <c r="D62" s="50">
        <v>4</v>
      </c>
      <c r="E62" s="50">
        <v>2</v>
      </c>
      <c r="F62" s="63">
        <v>0</v>
      </c>
      <c r="G62" s="50">
        <v>1</v>
      </c>
    </row>
    <row r="63" spans="1:7" x14ac:dyDescent="0.25">
      <c r="A63" s="50" t="s">
        <v>29</v>
      </c>
      <c r="B63" s="50">
        <v>3</v>
      </c>
      <c r="C63" s="50">
        <v>4</v>
      </c>
      <c r="D63" s="50">
        <v>1</v>
      </c>
      <c r="E63" s="64">
        <v>0</v>
      </c>
      <c r="F63" s="50">
        <v>5</v>
      </c>
      <c r="G63" s="50">
        <v>3</v>
      </c>
    </row>
    <row r="64" spans="1:7" x14ac:dyDescent="0.25">
      <c r="A64" s="50" t="s">
        <v>52</v>
      </c>
      <c r="B64" s="63">
        <v>0</v>
      </c>
      <c r="C64" s="64">
        <v>0</v>
      </c>
      <c r="D64" s="64">
        <v>0</v>
      </c>
      <c r="E64" s="64">
        <v>0</v>
      </c>
      <c r="F64" s="64">
        <v>0</v>
      </c>
      <c r="G64" s="64">
        <v>0</v>
      </c>
    </row>
    <row r="66" spans="1:24" x14ac:dyDescent="0.25">
      <c r="J66" s="58" t="s">
        <v>75</v>
      </c>
      <c r="K66" s="58"/>
      <c r="L66" s="58"/>
      <c r="M66" s="58"/>
      <c r="N66" s="58"/>
      <c r="O66" s="58"/>
      <c r="P66" s="58"/>
      <c r="R66" s="58" t="s">
        <v>59</v>
      </c>
      <c r="S66" s="58"/>
      <c r="T66" s="58"/>
      <c r="U66" s="58"/>
      <c r="V66" s="58"/>
      <c r="W66" s="58"/>
      <c r="X66" s="58"/>
    </row>
    <row r="67" spans="1:24" x14ac:dyDescent="0.25">
      <c r="A67" s="50"/>
      <c r="B67" s="50" t="s">
        <v>30</v>
      </c>
      <c r="C67" s="50" t="s">
        <v>31</v>
      </c>
      <c r="D67" s="50" t="s">
        <v>32</v>
      </c>
      <c r="E67" s="50" t="s">
        <v>33</v>
      </c>
      <c r="F67" s="50" t="s">
        <v>34</v>
      </c>
      <c r="G67" s="50" t="s">
        <v>35</v>
      </c>
      <c r="J67" s="50"/>
      <c r="K67" s="50" t="s">
        <v>30</v>
      </c>
      <c r="L67" s="50" t="s">
        <v>31</v>
      </c>
      <c r="M67" s="50" t="s">
        <v>32</v>
      </c>
      <c r="N67" s="50" t="s">
        <v>33</v>
      </c>
      <c r="O67" s="50" t="s">
        <v>34</v>
      </c>
      <c r="P67" s="50" t="s">
        <v>35</v>
      </c>
      <c r="R67" s="50"/>
      <c r="S67" s="50" t="s">
        <v>30</v>
      </c>
      <c r="T67" s="50" t="s">
        <v>31</v>
      </c>
      <c r="U67" s="50" t="s">
        <v>32</v>
      </c>
      <c r="V67" s="50" t="s">
        <v>33</v>
      </c>
      <c r="W67" s="50" t="s">
        <v>34</v>
      </c>
      <c r="X67" s="50" t="s">
        <v>35</v>
      </c>
    </row>
    <row r="68" spans="1:24" x14ac:dyDescent="0.25">
      <c r="A68" s="50" t="s">
        <v>25</v>
      </c>
      <c r="B68" s="50">
        <v>4</v>
      </c>
      <c r="C68" s="50">
        <v>2</v>
      </c>
      <c r="D68" s="50">
        <v>3</v>
      </c>
      <c r="E68" s="65">
        <v>5</v>
      </c>
      <c r="F68" s="50">
        <v>1</v>
      </c>
      <c r="G68" s="65">
        <v>0</v>
      </c>
      <c r="H68" s="66"/>
      <c r="J68" s="50" t="s">
        <v>25</v>
      </c>
      <c r="K68" s="50">
        <f>B68-$C$76</f>
        <v>3</v>
      </c>
      <c r="L68" s="50">
        <f t="shared" ref="L68:P68" si="8">C68-$C$76</f>
        <v>1</v>
      </c>
      <c r="M68" s="50">
        <f t="shared" si="8"/>
        <v>2</v>
      </c>
      <c r="N68" s="65">
        <f t="shared" si="8"/>
        <v>4</v>
      </c>
      <c r="O68" s="50">
        <f t="shared" si="8"/>
        <v>0</v>
      </c>
      <c r="P68" s="65">
        <f t="shared" si="8"/>
        <v>-1</v>
      </c>
      <c r="R68" s="50" t="s">
        <v>25</v>
      </c>
      <c r="S68" s="50">
        <v>3</v>
      </c>
      <c r="T68" s="50">
        <v>1</v>
      </c>
      <c r="U68" s="50">
        <v>2</v>
      </c>
      <c r="V68" s="65">
        <f>N68+$C$76</f>
        <v>5</v>
      </c>
      <c r="W68" s="50">
        <v>0</v>
      </c>
      <c r="X68" s="65">
        <f>P68+$C$76</f>
        <v>0</v>
      </c>
    </row>
    <row r="69" spans="1:24" x14ac:dyDescent="0.25">
      <c r="A69" s="50" t="s">
        <v>26</v>
      </c>
      <c r="B69" s="50">
        <v>5</v>
      </c>
      <c r="C69" s="50">
        <v>1</v>
      </c>
      <c r="D69" s="50">
        <v>2</v>
      </c>
      <c r="E69" s="65">
        <v>0</v>
      </c>
      <c r="F69" s="50">
        <v>3</v>
      </c>
      <c r="G69" s="65">
        <v>4</v>
      </c>
      <c r="H69" s="66"/>
      <c r="J69" s="50" t="s">
        <v>26</v>
      </c>
      <c r="K69" s="50">
        <f t="shared" ref="K69:K70" si="9">B69-$C$76</f>
        <v>4</v>
      </c>
      <c r="L69" s="50">
        <f t="shared" ref="L69:L70" si="10">C69-$C$76</f>
        <v>0</v>
      </c>
      <c r="M69" s="50">
        <f t="shared" ref="M69:M70" si="11">D69-$C$76</f>
        <v>1</v>
      </c>
      <c r="N69" s="65">
        <f t="shared" ref="N69:N70" si="12">E69-$C$76</f>
        <v>-1</v>
      </c>
      <c r="O69" s="50">
        <f t="shared" ref="O69:O70" si="13">F69-$C$76</f>
        <v>2</v>
      </c>
      <c r="P69" s="65">
        <f t="shared" ref="P69:P70" si="14">G69-$C$76</f>
        <v>3</v>
      </c>
      <c r="R69" s="50" t="s">
        <v>26</v>
      </c>
      <c r="S69" s="50">
        <v>4</v>
      </c>
      <c r="T69" s="50">
        <v>0</v>
      </c>
      <c r="U69" s="50">
        <v>1</v>
      </c>
      <c r="V69" s="65">
        <f t="shared" ref="V69:V73" si="15">N69+$C$76</f>
        <v>0</v>
      </c>
      <c r="W69" s="50">
        <v>2</v>
      </c>
      <c r="X69" s="65">
        <f t="shared" ref="X69:X73" si="16">P69+$C$76</f>
        <v>4</v>
      </c>
    </row>
    <row r="70" spans="1:24" x14ac:dyDescent="0.25">
      <c r="A70" s="50" t="s">
        <v>27</v>
      </c>
      <c r="B70" s="50">
        <v>1</v>
      </c>
      <c r="C70" s="50">
        <v>3</v>
      </c>
      <c r="D70" s="50">
        <v>2</v>
      </c>
      <c r="E70" s="65">
        <v>4</v>
      </c>
      <c r="F70" s="50">
        <v>5</v>
      </c>
      <c r="G70" s="65">
        <v>0</v>
      </c>
      <c r="H70" s="67"/>
      <c r="J70" s="50" t="s">
        <v>27</v>
      </c>
      <c r="K70" s="50">
        <f t="shared" si="9"/>
        <v>0</v>
      </c>
      <c r="L70" s="50">
        <f t="shared" si="10"/>
        <v>2</v>
      </c>
      <c r="M70" s="50">
        <f t="shared" si="11"/>
        <v>1</v>
      </c>
      <c r="N70" s="65">
        <f t="shared" si="12"/>
        <v>3</v>
      </c>
      <c r="O70" s="50">
        <f t="shared" si="13"/>
        <v>4</v>
      </c>
      <c r="P70" s="65">
        <f t="shared" si="14"/>
        <v>-1</v>
      </c>
      <c r="R70" s="50" t="s">
        <v>27</v>
      </c>
      <c r="S70" s="50">
        <v>0</v>
      </c>
      <c r="T70" s="50">
        <v>2</v>
      </c>
      <c r="U70" s="50">
        <v>1</v>
      </c>
      <c r="V70" s="65">
        <f t="shared" si="15"/>
        <v>4</v>
      </c>
      <c r="W70" s="50">
        <v>4</v>
      </c>
      <c r="X70" s="65">
        <f t="shared" si="16"/>
        <v>0</v>
      </c>
    </row>
    <row r="71" spans="1:24" x14ac:dyDescent="0.25">
      <c r="A71" s="50" t="s">
        <v>28</v>
      </c>
      <c r="B71" s="65">
        <v>5</v>
      </c>
      <c r="C71" s="65">
        <v>3</v>
      </c>
      <c r="D71" s="65">
        <v>4</v>
      </c>
      <c r="E71" s="65">
        <v>2</v>
      </c>
      <c r="F71" s="65">
        <v>0</v>
      </c>
      <c r="G71" s="65">
        <v>1</v>
      </c>
      <c r="J71" s="50" t="s">
        <v>28</v>
      </c>
      <c r="K71" s="65">
        <v>5</v>
      </c>
      <c r="L71" s="65">
        <v>3</v>
      </c>
      <c r="M71" s="65">
        <v>4</v>
      </c>
      <c r="N71" s="65">
        <v>2</v>
      </c>
      <c r="O71" s="65">
        <v>0</v>
      </c>
      <c r="P71" s="65">
        <v>1</v>
      </c>
      <c r="R71" s="50" t="s">
        <v>28</v>
      </c>
      <c r="S71" s="65">
        <v>5</v>
      </c>
      <c r="T71" s="65">
        <v>3</v>
      </c>
      <c r="U71" s="65">
        <v>4</v>
      </c>
      <c r="V71" s="65">
        <f t="shared" si="15"/>
        <v>3</v>
      </c>
      <c r="W71" s="65">
        <v>0</v>
      </c>
      <c r="X71" s="65">
        <f t="shared" si="16"/>
        <v>2</v>
      </c>
    </row>
    <row r="72" spans="1:24" x14ac:dyDescent="0.25">
      <c r="A72" s="50" t="s">
        <v>29</v>
      </c>
      <c r="B72" s="50">
        <v>3</v>
      </c>
      <c r="C72" s="50">
        <v>4</v>
      </c>
      <c r="D72" s="50">
        <v>1</v>
      </c>
      <c r="E72" s="65">
        <v>0</v>
      </c>
      <c r="F72" s="50">
        <v>5</v>
      </c>
      <c r="G72" s="65">
        <v>3</v>
      </c>
      <c r="H72" s="67"/>
      <c r="J72" s="50" t="s">
        <v>29</v>
      </c>
      <c r="K72" s="50">
        <f>B72-$C$76</f>
        <v>2</v>
      </c>
      <c r="L72" s="50">
        <f t="shared" ref="L72:P72" si="17">C72-$C$76</f>
        <v>3</v>
      </c>
      <c r="M72" s="50">
        <f t="shared" si="17"/>
        <v>0</v>
      </c>
      <c r="N72" s="65">
        <f t="shared" si="17"/>
        <v>-1</v>
      </c>
      <c r="O72" s="50">
        <f t="shared" si="17"/>
        <v>4</v>
      </c>
      <c r="P72" s="65">
        <f t="shared" si="17"/>
        <v>2</v>
      </c>
      <c r="R72" s="50" t="s">
        <v>29</v>
      </c>
      <c r="S72" s="50">
        <v>2</v>
      </c>
      <c r="T72" s="50">
        <v>3</v>
      </c>
      <c r="U72" s="50">
        <v>0</v>
      </c>
      <c r="V72" s="65">
        <f t="shared" si="15"/>
        <v>0</v>
      </c>
      <c r="W72" s="50">
        <v>4</v>
      </c>
      <c r="X72" s="65">
        <f t="shared" si="16"/>
        <v>3</v>
      </c>
    </row>
    <row r="73" spans="1:24" x14ac:dyDescent="0.25">
      <c r="A73" s="50" t="s">
        <v>52</v>
      </c>
      <c r="B73" s="65">
        <v>0</v>
      </c>
      <c r="C73" s="65">
        <v>0</v>
      </c>
      <c r="D73" s="65">
        <v>0</v>
      </c>
      <c r="E73" s="65">
        <v>0</v>
      </c>
      <c r="F73" s="65">
        <v>0</v>
      </c>
      <c r="G73" s="65">
        <v>0</v>
      </c>
      <c r="J73" s="50" t="s">
        <v>52</v>
      </c>
      <c r="K73" s="65">
        <v>0</v>
      </c>
      <c r="L73" s="65">
        <v>0</v>
      </c>
      <c r="M73" s="65">
        <v>0</v>
      </c>
      <c r="N73" s="65">
        <v>0</v>
      </c>
      <c r="O73" s="65">
        <v>0</v>
      </c>
      <c r="P73" s="65">
        <v>0</v>
      </c>
      <c r="R73" s="50" t="s">
        <v>52</v>
      </c>
      <c r="S73" s="65">
        <v>0</v>
      </c>
      <c r="T73" s="65">
        <v>0</v>
      </c>
      <c r="U73" s="65">
        <v>0</v>
      </c>
      <c r="V73" s="65">
        <f t="shared" si="15"/>
        <v>1</v>
      </c>
      <c r="W73" s="65">
        <v>0</v>
      </c>
      <c r="X73" s="65">
        <f t="shared" si="16"/>
        <v>1</v>
      </c>
    </row>
    <row r="74" spans="1:24" x14ac:dyDescent="0.25">
      <c r="E74" s="66"/>
      <c r="G74" s="66"/>
    </row>
    <row r="76" spans="1:24" x14ac:dyDescent="0.25">
      <c r="A76" s="47" t="s">
        <v>58</v>
      </c>
      <c r="C76" s="47">
        <f>MIN(B68:D70,F68:F70,B72:D72,F72)</f>
        <v>1</v>
      </c>
    </row>
    <row r="78" spans="1:24" x14ac:dyDescent="0.25">
      <c r="A78" s="46" t="s">
        <v>43</v>
      </c>
      <c r="B78" s="46"/>
      <c r="C78" s="46"/>
      <c r="D78" s="46"/>
      <c r="E78" s="46"/>
      <c r="F78" s="46"/>
      <c r="G78" s="46"/>
      <c r="M78" s="46" t="s">
        <v>61</v>
      </c>
      <c r="N78" s="46"/>
      <c r="O78" s="46"/>
      <c r="P78" s="46"/>
      <c r="Q78" s="46"/>
      <c r="R78" s="46"/>
      <c r="S78" s="46"/>
    </row>
    <row r="79" spans="1:24" x14ac:dyDescent="0.25">
      <c r="A79" s="50"/>
      <c r="B79" s="50" t="s">
        <v>30</v>
      </c>
      <c r="C79" s="50" t="s">
        <v>31</v>
      </c>
      <c r="D79" s="50" t="s">
        <v>32</v>
      </c>
      <c r="E79" s="50" t="s">
        <v>33</v>
      </c>
      <c r="F79" s="50" t="s">
        <v>34</v>
      </c>
      <c r="G79" s="50" t="s">
        <v>35</v>
      </c>
      <c r="M79" s="50"/>
      <c r="N79" s="50" t="s">
        <v>30</v>
      </c>
      <c r="O79" s="50" t="s">
        <v>31</v>
      </c>
      <c r="P79" s="50" t="s">
        <v>32</v>
      </c>
      <c r="Q79" s="50" t="s">
        <v>33</v>
      </c>
      <c r="R79" s="50" t="s">
        <v>34</v>
      </c>
      <c r="S79" s="50" t="s">
        <v>35</v>
      </c>
    </row>
    <row r="80" spans="1:24" x14ac:dyDescent="0.25">
      <c r="A80" s="50" t="s">
        <v>25</v>
      </c>
      <c r="B80" s="50">
        <v>3</v>
      </c>
      <c r="C80" s="50">
        <v>1</v>
      </c>
      <c r="D80" s="50">
        <v>2</v>
      </c>
      <c r="E80" s="50">
        <v>5</v>
      </c>
      <c r="F80" s="64">
        <v>0</v>
      </c>
      <c r="G80" s="63">
        <v>0</v>
      </c>
      <c r="M80" s="50" t="s">
        <v>25</v>
      </c>
      <c r="N80" s="50"/>
      <c r="O80" s="50"/>
      <c r="P80" s="50"/>
      <c r="Q80" s="50"/>
      <c r="R80" s="64"/>
      <c r="S80" s="63">
        <v>1</v>
      </c>
      <c r="U80" s="56" t="s">
        <v>17</v>
      </c>
      <c r="V80" s="56"/>
      <c r="W80" s="56">
        <f>SUMPRODUCT(N80:S85,B4:G9)</f>
        <v>28</v>
      </c>
    </row>
    <row r="81" spans="1:23" x14ac:dyDescent="0.25">
      <c r="A81" s="50" t="s">
        <v>26</v>
      </c>
      <c r="B81" s="50">
        <v>4</v>
      </c>
      <c r="C81" s="63">
        <v>0</v>
      </c>
      <c r="D81" s="50">
        <v>1</v>
      </c>
      <c r="E81" s="64">
        <v>0</v>
      </c>
      <c r="F81" s="50">
        <v>2</v>
      </c>
      <c r="G81" s="50">
        <v>4</v>
      </c>
      <c r="I81" s="47" t="s">
        <v>60</v>
      </c>
      <c r="M81" s="50" t="s">
        <v>26</v>
      </c>
      <c r="N81" s="50"/>
      <c r="O81" s="63">
        <v>1</v>
      </c>
      <c r="P81" s="50"/>
      <c r="Q81" s="64"/>
      <c r="R81" s="50"/>
      <c r="S81" s="50"/>
    </row>
    <row r="82" spans="1:23" x14ac:dyDescent="0.25">
      <c r="A82" s="50" t="s">
        <v>27</v>
      </c>
      <c r="B82" s="63">
        <v>0</v>
      </c>
      <c r="C82" s="50">
        <v>2</v>
      </c>
      <c r="D82" s="50">
        <v>1</v>
      </c>
      <c r="E82" s="50">
        <v>4</v>
      </c>
      <c r="F82" s="50">
        <v>4</v>
      </c>
      <c r="G82" s="64">
        <v>0</v>
      </c>
      <c r="M82" s="50" t="s">
        <v>27</v>
      </c>
      <c r="N82" s="63">
        <v>1</v>
      </c>
      <c r="O82" s="50"/>
      <c r="P82" s="50"/>
      <c r="Q82" s="50"/>
      <c r="R82" s="50"/>
      <c r="S82" s="64"/>
      <c r="U82" s="66" t="s">
        <v>65</v>
      </c>
      <c r="V82" s="66"/>
      <c r="W82" s="66"/>
    </row>
    <row r="83" spans="1:23" x14ac:dyDescent="0.25">
      <c r="A83" s="50" t="s">
        <v>28</v>
      </c>
      <c r="B83" s="50">
        <v>5</v>
      </c>
      <c r="C83" s="50">
        <v>3</v>
      </c>
      <c r="D83" s="50">
        <v>4</v>
      </c>
      <c r="E83" s="50">
        <v>3</v>
      </c>
      <c r="F83" s="63">
        <v>0</v>
      </c>
      <c r="G83" s="50">
        <v>2</v>
      </c>
      <c r="M83" s="50" t="s">
        <v>28</v>
      </c>
      <c r="N83" s="50"/>
      <c r="O83" s="50"/>
      <c r="P83" s="50"/>
      <c r="Q83" s="50"/>
      <c r="R83" s="63">
        <v>1</v>
      </c>
      <c r="S83" s="50"/>
    </row>
    <row r="84" spans="1:23" x14ac:dyDescent="0.25">
      <c r="A84" s="50" t="s">
        <v>29</v>
      </c>
      <c r="B84" s="50">
        <v>2</v>
      </c>
      <c r="C84" s="50">
        <v>3</v>
      </c>
      <c r="D84" s="64">
        <v>0</v>
      </c>
      <c r="E84" s="63">
        <v>0</v>
      </c>
      <c r="F84" s="50">
        <v>4</v>
      </c>
      <c r="G84" s="50">
        <v>3</v>
      </c>
      <c r="M84" s="50" t="s">
        <v>29</v>
      </c>
      <c r="N84" s="50"/>
      <c r="O84" s="50"/>
      <c r="P84" s="64"/>
      <c r="Q84" s="63">
        <v>1</v>
      </c>
      <c r="R84" s="50"/>
      <c r="S84" s="50"/>
    </row>
    <row r="85" spans="1:23" x14ac:dyDescent="0.25">
      <c r="A85" s="50" t="s">
        <v>52</v>
      </c>
      <c r="B85" s="64">
        <v>0</v>
      </c>
      <c r="C85" s="64">
        <v>0</v>
      </c>
      <c r="D85" s="63">
        <v>0</v>
      </c>
      <c r="E85" s="50">
        <v>1</v>
      </c>
      <c r="F85" s="64">
        <v>0</v>
      </c>
      <c r="G85" s="50">
        <v>1</v>
      </c>
      <c r="M85" s="50" t="s">
        <v>52</v>
      </c>
      <c r="N85" s="64"/>
      <c r="O85" s="64"/>
      <c r="P85" s="63">
        <v>1</v>
      </c>
      <c r="Q85" s="50"/>
      <c r="R85" s="64"/>
      <c r="S85" s="50"/>
    </row>
    <row r="87" spans="1:23" x14ac:dyDescent="0.25">
      <c r="A87" s="47" t="s">
        <v>67</v>
      </c>
    </row>
    <row r="89" spans="1:23" x14ac:dyDescent="0.25">
      <c r="A89" s="58" t="s">
        <v>43</v>
      </c>
      <c r="B89" s="58"/>
      <c r="C89" s="58"/>
      <c r="D89" s="58"/>
      <c r="E89" s="58"/>
      <c r="F89" s="58"/>
      <c r="G89" s="58"/>
      <c r="M89" s="46" t="s">
        <v>68</v>
      </c>
      <c r="N89" s="46"/>
      <c r="O89" s="46"/>
      <c r="P89" s="46"/>
      <c r="Q89" s="46"/>
      <c r="R89" s="46"/>
      <c r="S89" s="46"/>
    </row>
    <row r="90" spans="1:23" x14ac:dyDescent="0.25">
      <c r="A90" s="50"/>
      <c r="B90" s="50" t="s">
        <v>30</v>
      </c>
      <c r="C90" s="50" t="s">
        <v>31</v>
      </c>
      <c r="D90" s="50" t="s">
        <v>32</v>
      </c>
      <c r="E90" s="50" t="s">
        <v>33</v>
      </c>
      <c r="F90" s="50" t="s">
        <v>34</v>
      </c>
      <c r="G90" s="50" t="s">
        <v>35</v>
      </c>
      <c r="M90" s="50"/>
      <c r="N90" s="50" t="s">
        <v>30</v>
      </c>
      <c r="O90" s="50" t="s">
        <v>31</v>
      </c>
      <c r="P90" s="50" t="s">
        <v>32</v>
      </c>
      <c r="Q90" s="50" t="s">
        <v>33</v>
      </c>
      <c r="R90" s="50" t="s">
        <v>34</v>
      </c>
      <c r="S90" s="50" t="s">
        <v>35</v>
      </c>
    </row>
    <row r="91" spans="1:23" x14ac:dyDescent="0.25">
      <c r="A91" s="50" t="s">
        <v>25</v>
      </c>
      <c r="B91" s="68">
        <v>3</v>
      </c>
      <c r="C91" s="68">
        <v>1</v>
      </c>
      <c r="D91" s="68">
        <v>2</v>
      </c>
      <c r="E91" s="68">
        <v>5</v>
      </c>
      <c r="F91" s="64">
        <v>0</v>
      </c>
      <c r="G91" s="63">
        <v>0</v>
      </c>
      <c r="M91" s="50" t="s">
        <v>25</v>
      </c>
      <c r="N91" s="68"/>
      <c r="O91" s="68"/>
      <c r="P91" s="68"/>
      <c r="Q91" s="68"/>
      <c r="R91" s="64"/>
      <c r="S91" s="63">
        <v>1</v>
      </c>
    </row>
    <row r="92" spans="1:23" x14ac:dyDescent="0.25">
      <c r="A92" s="50" t="s">
        <v>26</v>
      </c>
      <c r="B92" s="68">
        <v>4</v>
      </c>
      <c r="C92" s="64">
        <v>0</v>
      </c>
      <c r="D92" s="68">
        <v>1</v>
      </c>
      <c r="E92" s="63">
        <v>0</v>
      </c>
      <c r="F92" s="68">
        <v>2</v>
      </c>
      <c r="G92" s="68">
        <v>4</v>
      </c>
      <c r="M92" s="50" t="s">
        <v>26</v>
      </c>
      <c r="N92" s="68"/>
      <c r="O92" s="64"/>
      <c r="P92" s="68"/>
      <c r="Q92" s="63">
        <v>1</v>
      </c>
      <c r="R92" s="68"/>
      <c r="S92" s="68"/>
    </row>
    <row r="93" spans="1:23" x14ac:dyDescent="0.25">
      <c r="A93" s="50" t="s">
        <v>27</v>
      </c>
      <c r="B93" s="63">
        <v>0</v>
      </c>
      <c r="C93" s="68">
        <v>2</v>
      </c>
      <c r="D93" s="68">
        <v>1</v>
      </c>
      <c r="E93" s="68">
        <v>4</v>
      </c>
      <c r="F93" s="68">
        <v>4</v>
      </c>
      <c r="G93" s="64">
        <v>0</v>
      </c>
      <c r="I93" s="47" t="s">
        <v>60</v>
      </c>
      <c r="M93" s="50" t="s">
        <v>27</v>
      </c>
      <c r="N93" s="63">
        <v>1</v>
      </c>
      <c r="O93" s="68"/>
      <c r="P93" s="68"/>
      <c r="Q93" s="68"/>
      <c r="R93" s="68"/>
      <c r="S93" s="64"/>
      <c r="U93" s="56" t="s">
        <v>17</v>
      </c>
      <c r="V93" s="56"/>
      <c r="W93" s="56">
        <f>SUMPRODUCT(N91:S96,B4:G9)</f>
        <v>28</v>
      </c>
    </row>
    <row r="94" spans="1:23" x14ac:dyDescent="0.25">
      <c r="A94" s="50" t="s">
        <v>28</v>
      </c>
      <c r="B94" s="68">
        <v>5</v>
      </c>
      <c r="C94" s="68">
        <v>3</v>
      </c>
      <c r="D94" s="68">
        <v>4</v>
      </c>
      <c r="E94" s="68">
        <v>3</v>
      </c>
      <c r="F94" s="63">
        <v>0</v>
      </c>
      <c r="G94" s="68">
        <v>2</v>
      </c>
      <c r="M94" s="50" t="s">
        <v>28</v>
      </c>
      <c r="N94" s="68"/>
      <c r="O94" s="68"/>
      <c r="P94" s="68"/>
      <c r="Q94" s="68"/>
      <c r="R94" s="63">
        <v>1</v>
      </c>
      <c r="S94" s="68"/>
    </row>
    <row r="95" spans="1:23" x14ac:dyDescent="0.25">
      <c r="A95" s="50" t="s">
        <v>29</v>
      </c>
      <c r="B95" s="68">
        <v>2</v>
      </c>
      <c r="C95" s="68">
        <v>3</v>
      </c>
      <c r="D95" s="63">
        <v>0</v>
      </c>
      <c r="E95" s="64">
        <v>0</v>
      </c>
      <c r="F95" s="68">
        <v>4</v>
      </c>
      <c r="G95" s="68">
        <v>3</v>
      </c>
      <c r="M95" s="50" t="s">
        <v>29</v>
      </c>
      <c r="N95" s="68"/>
      <c r="O95" s="68"/>
      <c r="P95" s="63">
        <v>1</v>
      </c>
      <c r="Q95" s="64"/>
      <c r="R95" s="68"/>
      <c r="S95" s="68"/>
      <c r="U95" s="67" t="s">
        <v>65</v>
      </c>
      <c r="V95" s="67"/>
      <c r="W95" s="67"/>
    </row>
    <row r="96" spans="1:23" x14ac:dyDescent="0.25">
      <c r="A96" s="50" t="s">
        <v>52</v>
      </c>
      <c r="B96" s="64">
        <v>0</v>
      </c>
      <c r="C96" s="63">
        <v>0</v>
      </c>
      <c r="D96" s="68">
        <v>0</v>
      </c>
      <c r="E96" s="68">
        <v>1</v>
      </c>
      <c r="F96" s="64">
        <v>0</v>
      </c>
      <c r="G96" s="68">
        <v>1</v>
      </c>
      <c r="M96" s="50" t="s">
        <v>52</v>
      </c>
      <c r="N96" s="64"/>
      <c r="O96" s="63">
        <v>1</v>
      </c>
      <c r="P96" s="68"/>
      <c r="Q96" s="68"/>
      <c r="R96" s="64"/>
      <c r="S96" s="68"/>
    </row>
  </sheetData>
  <mergeCells count="16">
    <mergeCell ref="A89:G89"/>
    <mergeCell ref="M89:S89"/>
    <mergeCell ref="A57:G57"/>
    <mergeCell ref="A1:S1"/>
    <mergeCell ref="I2:O2"/>
    <mergeCell ref="H10:P10"/>
    <mergeCell ref="A21:S21"/>
    <mergeCell ref="A37:G37"/>
    <mergeCell ref="J37:P37"/>
    <mergeCell ref="I23:O23"/>
    <mergeCell ref="Q3:W3"/>
    <mergeCell ref="A46:G46"/>
    <mergeCell ref="J66:P66"/>
    <mergeCell ref="R66:X66"/>
    <mergeCell ref="A78:G78"/>
    <mergeCell ref="M78:S78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Trabalhadores</vt:lpstr>
      <vt:lpstr>Tratores</vt:lpstr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Talia Schulz</dc:creator>
  <cp:lastModifiedBy>Talia Correia Schulz</cp:lastModifiedBy>
  <dcterms:created xsi:type="dcterms:W3CDTF">2015-06-05T18:19:34Z</dcterms:created>
  <dcterms:modified xsi:type="dcterms:W3CDTF">2024-10-26T00:38:17Z</dcterms:modified>
</cp:coreProperties>
</file>