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3\"/>
    </mc:Choice>
  </mc:AlternateContent>
  <xr:revisionPtr revIDLastSave="0" documentId="13_ncr:1_{5E21696F-77AC-4E44-AE63-FC45A32465EE}" xr6:coauthVersionLast="47" xr6:coauthVersionMax="47" xr10:uidLastSave="{00000000-0000-0000-0000-000000000000}"/>
  <bookViews>
    <workbookView xWindow="29580" yWindow="855" windowWidth="21600" windowHeight="11835" xr2:uid="{00000000-000D-0000-FFFF-FFFF00000000}"/>
  </bookViews>
  <sheets>
    <sheet name="10 pontos - Dantzig" sheetId="4" r:id="rId1"/>
    <sheet name="10 pontos - B&amp;B" sheetId="1" r:id="rId2"/>
  </sheets>
  <definedNames>
    <definedName name="solver_adj" localSheetId="1" hidden="1">'10 pontos - B&amp;B'!$R$6:$AA$15</definedName>
    <definedName name="solver_adj" localSheetId="0" hidden="1">'10 pontos - Dantzig'!$R$6:$AA$15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'10 pontos - B&amp;B'!$AB$6:$AB$15</definedName>
    <definedName name="solver_lhs1" localSheetId="0" hidden="1">'10 pontos - Dantzig'!$AB$6:$AB$15</definedName>
    <definedName name="solver_lhs2" localSheetId="1" hidden="1">'10 pontos - B&amp;B'!$R$16:$AA$16</definedName>
    <definedName name="solver_lhs2" localSheetId="0" hidden="1">'10 pontos - Dantzig'!$B$22:$B$25</definedName>
    <definedName name="solver_lhs3" localSheetId="0" hidden="1">'10 pontos - Dantzig'!$F$22:$F$23</definedName>
    <definedName name="solver_lhs4" localSheetId="0" hidden="1">'10 pontos - Dantzig'!$R$16:$AA$16</definedName>
    <definedName name="solver_lhs5" localSheetId="0" hidden="1">'10 pontos - Dantzig'!$R$6:$AA$15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'10 pontos - B&amp;B'!$AB$17</definedName>
    <definedName name="solver_opt" localSheetId="0" hidden="1">'10 pontos - Dantzig'!$AB$17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5</definedName>
    <definedName name="solver_rhs1" localSheetId="1" hidden="1">1</definedName>
    <definedName name="solver_rhs1" localSheetId="0" hidden="1">'10 pontos - Dantzig'!$AD$6:$AD$15</definedName>
    <definedName name="solver_rhs2" localSheetId="1" hidden="1">1</definedName>
    <definedName name="solver_rhs2" localSheetId="0" hidden="1">1</definedName>
    <definedName name="solver_rhs3" localSheetId="0" hidden="1">1</definedName>
    <definedName name="solver_rhs4" localSheetId="0" hidden="1">'10 pontos - Dantzig'!$R$18:$AA$18</definedName>
    <definedName name="solver_rhs5" localSheetId="0" hidden="1">"binário"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2" i="4"/>
  <c r="B25" i="4"/>
  <c r="B22" i="4"/>
  <c r="B24" i="4"/>
  <c r="B23" i="4"/>
  <c r="AB17" i="4"/>
  <c r="AB6" i="4"/>
  <c r="R16" i="4"/>
  <c r="H8" i="4"/>
  <c r="J7" i="4"/>
  <c r="G10" i="4"/>
  <c r="D7" i="4"/>
  <c r="E8" i="4"/>
  <c r="F7" i="4"/>
  <c r="AA16" i="4"/>
  <c r="Z16" i="4"/>
  <c r="Y16" i="4"/>
  <c r="X16" i="4"/>
  <c r="W16" i="4"/>
  <c r="V16" i="4"/>
  <c r="U16" i="4"/>
  <c r="T16" i="4"/>
  <c r="S16" i="4"/>
  <c r="AB15" i="4"/>
  <c r="L15" i="4"/>
  <c r="K15" i="4"/>
  <c r="J15" i="4"/>
  <c r="I15" i="4"/>
  <c r="H15" i="4"/>
  <c r="G15" i="4"/>
  <c r="F15" i="4"/>
  <c r="E15" i="4"/>
  <c r="D15" i="4"/>
  <c r="AB14" i="4"/>
  <c r="M14" i="4"/>
  <c r="K14" i="4"/>
  <c r="J14" i="4"/>
  <c r="I14" i="4"/>
  <c r="H14" i="4"/>
  <c r="G14" i="4"/>
  <c r="F14" i="4"/>
  <c r="E14" i="4"/>
  <c r="D14" i="4"/>
  <c r="AB13" i="4"/>
  <c r="M13" i="4"/>
  <c r="L13" i="4"/>
  <c r="J13" i="4"/>
  <c r="I13" i="4"/>
  <c r="H13" i="4"/>
  <c r="G13" i="4"/>
  <c r="F13" i="4"/>
  <c r="E13" i="4"/>
  <c r="D13" i="4"/>
  <c r="AB12" i="4"/>
  <c r="M12" i="4"/>
  <c r="L12" i="4"/>
  <c r="K12" i="4"/>
  <c r="I12" i="4"/>
  <c r="H12" i="4"/>
  <c r="G12" i="4"/>
  <c r="F12" i="4"/>
  <c r="E12" i="4"/>
  <c r="D12" i="4"/>
  <c r="AB11" i="4"/>
  <c r="M11" i="4"/>
  <c r="L11" i="4"/>
  <c r="K11" i="4"/>
  <c r="J11" i="4"/>
  <c r="H11" i="4"/>
  <c r="G11" i="4"/>
  <c r="F11" i="4"/>
  <c r="E11" i="4"/>
  <c r="D11" i="4"/>
  <c r="AB10" i="4"/>
  <c r="M10" i="4"/>
  <c r="L10" i="4"/>
  <c r="K10" i="4"/>
  <c r="J10" i="4"/>
  <c r="I10" i="4"/>
  <c r="F10" i="4"/>
  <c r="E10" i="4"/>
  <c r="D10" i="4"/>
  <c r="AB9" i="4"/>
  <c r="M9" i="4"/>
  <c r="L9" i="4"/>
  <c r="K9" i="4"/>
  <c r="J9" i="4"/>
  <c r="I9" i="4"/>
  <c r="H9" i="4"/>
  <c r="F9" i="4"/>
  <c r="E9" i="4"/>
  <c r="D9" i="4"/>
  <c r="AB8" i="4"/>
  <c r="M8" i="4"/>
  <c r="L8" i="4"/>
  <c r="K8" i="4"/>
  <c r="J8" i="4"/>
  <c r="I8" i="4"/>
  <c r="G8" i="4"/>
  <c r="D8" i="4"/>
  <c r="AB7" i="4"/>
  <c r="M7" i="4"/>
  <c r="L7" i="4"/>
  <c r="K7" i="4"/>
  <c r="I7" i="4"/>
  <c r="H7" i="4"/>
  <c r="G7" i="4"/>
  <c r="M6" i="4"/>
  <c r="L6" i="4"/>
  <c r="K6" i="4"/>
  <c r="J6" i="4"/>
  <c r="I6" i="4"/>
  <c r="H6" i="4"/>
  <c r="G6" i="4"/>
  <c r="F6" i="4"/>
  <c r="E6" i="4"/>
  <c r="E6" i="1"/>
  <c r="G15" i="1"/>
  <c r="H15" i="1"/>
  <c r="E12" i="1"/>
  <c r="F12" i="1"/>
  <c r="M10" i="1"/>
  <c r="H9" i="1"/>
  <c r="M9" i="1"/>
  <c r="J8" i="1"/>
  <c r="H12" i="1"/>
  <c r="F6" i="1"/>
  <c r="G6" i="1"/>
  <c r="H6" i="1"/>
  <c r="I6" i="1"/>
  <c r="J6" i="1"/>
  <c r="K6" i="1"/>
  <c r="L6" i="1"/>
  <c r="G7" i="1"/>
  <c r="H7" i="1"/>
  <c r="I7" i="1"/>
  <c r="K7" i="1"/>
  <c r="L7" i="1"/>
  <c r="D8" i="1"/>
  <c r="G8" i="1"/>
  <c r="H8" i="1"/>
  <c r="I8" i="1"/>
  <c r="K8" i="1"/>
  <c r="L8" i="1"/>
  <c r="D9" i="1"/>
  <c r="E9" i="1"/>
  <c r="F9" i="1"/>
  <c r="I9" i="1"/>
  <c r="J9" i="1"/>
  <c r="K9" i="1"/>
  <c r="L9" i="1"/>
  <c r="D10" i="1"/>
  <c r="E10" i="1"/>
  <c r="F10" i="1"/>
  <c r="I10" i="1"/>
  <c r="J10" i="1"/>
  <c r="K10" i="1"/>
  <c r="L10" i="1"/>
  <c r="D11" i="1"/>
  <c r="E11" i="1"/>
  <c r="F11" i="1"/>
  <c r="G11" i="1"/>
  <c r="H11" i="1"/>
  <c r="J11" i="1"/>
  <c r="K11" i="1"/>
  <c r="L11" i="1"/>
  <c r="D12" i="1"/>
  <c r="G12" i="1"/>
  <c r="I12" i="1"/>
  <c r="K12" i="1"/>
  <c r="L12" i="1"/>
  <c r="D13" i="1"/>
  <c r="E13" i="1"/>
  <c r="F13" i="1"/>
  <c r="G13" i="1"/>
  <c r="H13" i="1"/>
  <c r="I13" i="1"/>
  <c r="J13" i="1"/>
  <c r="L13" i="1"/>
  <c r="D14" i="1"/>
  <c r="E14" i="1"/>
  <c r="F14" i="1"/>
  <c r="G14" i="1"/>
  <c r="H14" i="1"/>
  <c r="I14" i="1"/>
  <c r="J14" i="1"/>
  <c r="K14" i="1"/>
  <c r="W16" i="1"/>
  <c r="C31" i="1"/>
  <c r="B22" i="1"/>
  <c r="Z16" i="1"/>
  <c r="C22" i="1"/>
  <c r="BI137" i="1"/>
  <c r="BD137" i="1"/>
  <c r="BI136" i="1"/>
  <c r="BD136" i="1"/>
  <c r="BI135" i="1"/>
  <c r="BD135" i="1"/>
  <c r="BI134" i="1"/>
  <c r="BD134" i="1"/>
  <c r="AX116" i="1"/>
  <c r="AX117" i="1"/>
  <c r="AW116" i="1"/>
  <c r="AW117" i="1"/>
  <c r="AM80" i="1"/>
  <c r="AI80" i="1"/>
  <c r="AM6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S16" i="1"/>
  <c r="T16" i="1"/>
  <c r="U16" i="1"/>
  <c r="V16" i="1"/>
  <c r="X16" i="1"/>
  <c r="Y16" i="1"/>
  <c r="AA16" i="1"/>
  <c r="R16" i="1"/>
  <c r="AB7" i="1"/>
  <c r="AB8" i="1"/>
  <c r="AB9" i="1"/>
  <c r="AB10" i="1"/>
  <c r="AB11" i="1"/>
  <c r="AB12" i="1"/>
  <c r="AB13" i="1"/>
  <c r="AB14" i="1"/>
  <c r="AB15" i="1"/>
  <c r="AB6" i="1"/>
  <c r="M7" i="1"/>
  <c r="M8" i="1"/>
  <c r="M11" i="1"/>
  <c r="M12" i="1"/>
  <c r="M13" i="1"/>
  <c r="M14" i="1"/>
  <c r="D15" i="1"/>
  <c r="E15" i="1"/>
  <c r="F15" i="1"/>
  <c r="I15" i="1"/>
  <c r="J15" i="1"/>
  <c r="K15" i="1"/>
  <c r="L15" i="1"/>
  <c r="M6" i="1"/>
  <c r="AB17" i="1" l="1"/>
</calcChain>
</file>

<file path=xl/sharedStrings.xml><?xml version="1.0" encoding="utf-8"?>
<sst xmlns="http://schemas.openxmlformats.org/spreadsheetml/2006/main" count="248" uniqueCount="74">
  <si>
    <t>x</t>
  </si>
  <si>
    <t>y</t>
  </si>
  <si>
    <t>c) Variante do Branch and Bound</t>
  </si>
  <si>
    <t>Distâncias</t>
  </si>
  <si>
    <t>Variáveis de Decisão</t>
  </si>
  <si>
    <t>=</t>
  </si>
  <si>
    <t>FO</t>
  </si>
  <si>
    <t>P0</t>
  </si>
  <si>
    <t>P1</t>
  </si>
  <si>
    <t>P2</t>
  </si>
  <si>
    <t>P3</t>
  </si>
  <si>
    <t>P4</t>
  </si>
  <si>
    <t>P5</t>
  </si>
  <si>
    <t>P6</t>
  </si>
  <si>
    <t>P7</t>
  </si>
  <si>
    <t>c23</t>
  </si>
  <si>
    <t>c27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</si>
  <si>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</si>
  <si>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</si>
  <si>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</si>
  <si>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</si>
  <si>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</si>
  <si>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</si>
  <si>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</si>
  <si>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</si>
  <si>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</si>
  <si>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</si>
  <si>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</si>
  <si>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c45</t>
  </si>
  <si>
    <t>c4_10</t>
  </si>
  <si>
    <t>P19</t>
  </si>
  <si>
    <t>c32</t>
  </si>
  <si>
    <t>c54</t>
  </si>
  <si>
    <t>c72</t>
  </si>
  <si>
    <t>c37</t>
  </si>
  <si>
    <t>c73</t>
  </si>
  <si>
    <t>P20</t>
  </si>
  <si>
    <t>c5_10</t>
  </si>
  <si>
    <t>P21</t>
  </si>
  <si>
    <t>c10_4</t>
  </si>
  <si>
    <t>c10_5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</si>
  <si>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</si>
  <si>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</si>
  <si>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</si>
  <si>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</si>
  <si>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</si>
  <si>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</si>
  <si>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</si>
  <si>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</si>
  <si>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</si>
  <si>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</si>
  <si>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</si>
  <si>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</si>
  <si>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</si>
  <si>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</si>
  <si>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</si>
  <si>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</si>
  <si>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</si>
  <si>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</si>
  <si>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c12</t>
  </si>
  <si>
    <t>c21</t>
  </si>
  <si>
    <t>P40</t>
  </si>
  <si>
    <t>P41</t>
  </si>
  <si>
    <t>P42</t>
  </si>
  <si>
    <t>P43</t>
  </si>
  <si>
    <t>P44</t>
  </si>
  <si>
    <t>P45</t>
  </si>
  <si>
    <t>P46</t>
  </si>
  <si>
    <t>a) Restrições de Dantzig</t>
  </si>
  <si>
    <t>Iter. 1</t>
  </si>
  <si>
    <t>&gt;=1</t>
  </si>
  <si>
    <t>Iter. 2</t>
  </si>
  <si>
    <t>Iter. 3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</si>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</sst>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1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4" borderId="0" xfId="0" applyFill="1" applyBorder="1" applyAlignment="1">
      <alignment horizontal="center"/>
    </xf>
    <xf numFmtId="0" fontId="0" fillId="0" borderId="7" xfId="0" applyBorder="1"/>
    <xf numFmtId="1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212912</xdr:colOff>
      <xdr:row>4</xdr:row>
      <xdr:rowOff>0</xdr:rowOff>
    </xdr:from>
    <xdr:to>
      <xdr:col>71</xdr:col>
      <xdr:colOff>201705</xdr:colOff>
      <xdr:row>4</xdr:row>
      <xdr:rowOff>190500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DDA45E5-7685-7C36-53DB-6F9013CB32E2}"/>
            </a:ext>
          </a:extLst>
        </xdr:cNvPr>
        <xdr:cNvCxnSpPr/>
      </xdr:nvCxnSpPr>
      <xdr:spPr>
        <a:xfrm flipH="1">
          <a:off x="21324794" y="784412"/>
          <a:ext cx="330573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235323</xdr:colOff>
      <xdr:row>4</xdr:row>
      <xdr:rowOff>0</xdr:rowOff>
    </xdr:from>
    <xdr:to>
      <xdr:col>90</xdr:col>
      <xdr:colOff>224118</xdr:colOff>
      <xdr:row>4</xdr:row>
      <xdr:rowOff>190500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F1618EED-D6AC-447D-B21C-6836B5D55723}"/>
            </a:ext>
          </a:extLst>
        </xdr:cNvPr>
        <xdr:cNvCxnSpPr/>
      </xdr:nvCxnSpPr>
      <xdr:spPr>
        <a:xfrm>
          <a:off x="24664147" y="784412"/>
          <a:ext cx="24765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212912</xdr:colOff>
      <xdr:row>7</xdr:row>
      <xdr:rowOff>190500</xdr:rowOff>
    </xdr:from>
    <xdr:to>
      <xdr:col>49</xdr:col>
      <xdr:colOff>212912</xdr:colOff>
      <xdr:row>8</xdr:row>
      <xdr:rowOff>190500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2E0B388-DC5E-47EA-BB75-306E269C8FA3}"/>
            </a:ext>
          </a:extLst>
        </xdr:cNvPr>
        <xdr:cNvCxnSpPr/>
      </xdr:nvCxnSpPr>
      <xdr:spPr>
        <a:xfrm flipH="1">
          <a:off x="19251706" y="1557618"/>
          <a:ext cx="2073088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224118</xdr:colOff>
      <xdr:row>8</xdr:row>
      <xdr:rowOff>11205</xdr:rowOff>
    </xdr:from>
    <xdr:to>
      <xdr:col>60</xdr:col>
      <xdr:colOff>212912</xdr:colOff>
      <xdr:row>9</xdr:row>
      <xdr:rowOff>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60B1920-9635-4533-8AA2-6F416CA89C07}"/>
            </a:ext>
          </a:extLst>
        </xdr:cNvPr>
        <xdr:cNvCxnSpPr/>
      </xdr:nvCxnSpPr>
      <xdr:spPr>
        <a:xfrm>
          <a:off x="21336000" y="1580029"/>
          <a:ext cx="164726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201706</xdr:colOff>
      <xdr:row>8</xdr:row>
      <xdr:rowOff>0</xdr:rowOff>
    </xdr:from>
    <xdr:to>
      <xdr:col>90</xdr:col>
      <xdr:colOff>212912</xdr:colOff>
      <xdr:row>9</xdr:row>
      <xdr:rowOff>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5AE1976E-8789-4DE3-BDD9-00B345BBEF91}"/>
            </a:ext>
          </a:extLst>
        </xdr:cNvPr>
        <xdr:cNvCxnSpPr/>
      </xdr:nvCxnSpPr>
      <xdr:spPr>
        <a:xfrm flipH="1">
          <a:off x="25874382" y="1568824"/>
          <a:ext cx="1255059" cy="2017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224118</xdr:colOff>
      <xdr:row>7</xdr:row>
      <xdr:rowOff>190500</xdr:rowOff>
    </xdr:from>
    <xdr:to>
      <xdr:col>98</xdr:col>
      <xdr:colOff>313765</xdr:colOff>
      <xdr:row>9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5A3D4CA6-281A-41A9-A0B2-CACFD6AE8317}"/>
            </a:ext>
          </a:extLst>
        </xdr:cNvPr>
        <xdr:cNvCxnSpPr/>
      </xdr:nvCxnSpPr>
      <xdr:spPr>
        <a:xfrm>
          <a:off x="27140647" y="1557618"/>
          <a:ext cx="1748118" cy="2129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224118</xdr:colOff>
      <xdr:row>11</xdr:row>
      <xdr:rowOff>190500</xdr:rowOff>
    </xdr:from>
    <xdr:to>
      <xdr:col>86</xdr:col>
      <xdr:colOff>201706</xdr:colOff>
      <xdr:row>13</xdr:row>
      <xdr:rowOff>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726FF4DB-8862-4D84-B7F7-88DB3C8B885F}"/>
            </a:ext>
          </a:extLst>
        </xdr:cNvPr>
        <xdr:cNvCxnSpPr/>
      </xdr:nvCxnSpPr>
      <xdr:spPr>
        <a:xfrm>
          <a:off x="25896794" y="2342029"/>
          <a:ext cx="806824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201706</xdr:colOff>
      <xdr:row>11</xdr:row>
      <xdr:rowOff>190500</xdr:rowOff>
    </xdr:from>
    <xdr:to>
      <xdr:col>79</xdr:col>
      <xdr:colOff>224118</xdr:colOff>
      <xdr:row>12</xdr:row>
      <xdr:rowOff>190500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EE36EA9A-9763-4E12-A73F-EBBA8F89183C}"/>
            </a:ext>
          </a:extLst>
        </xdr:cNvPr>
        <xdr:cNvCxnSpPr/>
      </xdr:nvCxnSpPr>
      <xdr:spPr>
        <a:xfrm flipH="1">
          <a:off x="25874382" y="2342029"/>
          <a:ext cx="22412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179294</xdr:colOff>
      <xdr:row>12</xdr:row>
      <xdr:rowOff>11206</xdr:rowOff>
    </xdr:from>
    <xdr:to>
      <xdr:col>79</xdr:col>
      <xdr:colOff>179295</xdr:colOff>
      <xdr:row>12</xdr:row>
      <xdr:rowOff>190500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03A9252F-C657-4231-B5A1-0DF65B51CDCB}"/>
            </a:ext>
          </a:extLst>
        </xdr:cNvPr>
        <xdr:cNvCxnSpPr/>
      </xdr:nvCxnSpPr>
      <xdr:spPr>
        <a:xfrm flipH="1">
          <a:off x="24966706" y="2364441"/>
          <a:ext cx="1344707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324971</xdr:colOff>
      <xdr:row>12</xdr:row>
      <xdr:rowOff>0</xdr:rowOff>
    </xdr:from>
    <xdr:to>
      <xdr:col>102</xdr:col>
      <xdr:colOff>291353</xdr:colOff>
      <xdr:row>12</xdr:row>
      <xdr:rowOff>179294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A079C034-C176-47E4-9550-49D5462ABD7B}"/>
            </a:ext>
          </a:extLst>
        </xdr:cNvPr>
        <xdr:cNvCxnSpPr/>
      </xdr:nvCxnSpPr>
      <xdr:spPr>
        <a:xfrm flipH="1" flipV="1">
          <a:off x="28899971" y="2353235"/>
          <a:ext cx="1176617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313765</xdr:colOff>
      <xdr:row>12</xdr:row>
      <xdr:rowOff>0</xdr:rowOff>
    </xdr:from>
    <xdr:to>
      <xdr:col>98</xdr:col>
      <xdr:colOff>324971</xdr:colOff>
      <xdr:row>12</xdr:row>
      <xdr:rowOff>190500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47EC856-7E19-4178-859E-6DAF795CFCE5}"/>
            </a:ext>
          </a:extLst>
        </xdr:cNvPr>
        <xdr:cNvCxnSpPr/>
      </xdr:nvCxnSpPr>
      <xdr:spPr>
        <a:xfrm flipH="1" flipV="1">
          <a:off x="28888765" y="2353235"/>
          <a:ext cx="11206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179294</xdr:colOff>
      <xdr:row>12</xdr:row>
      <xdr:rowOff>0</xdr:rowOff>
    </xdr:from>
    <xdr:to>
      <xdr:col>98</xdr:col>
      <xdr:colOff>302559</xdr:colOff>
      <xdr:row>13</xdr:row>
      <xdr:rowOff>11206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2F00592D-500A-4E60-9C93-2FB739FD9D17}"/>
            </a:ext>
          </a:extLst>
        </xdr:cNvPr>
        <xdr:cNvCxnSpPr/>
      </xdr:nvCxnSpPr>
      <xdr:spPr>
        <a:xfrm flipV="1">
          <a:off x="31017882" y="2353235"/>
          <a:ext cx="1131795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179294</xdr:colOff>
      <xdr:row>12</xdr:row>
      <xdr:rowOff>0</xdr:rowOff>
    </xdr:from>
    <xdr:to>
      <xdr:col>67</xdr:col>
      <xdr:colOff>201706</xdr:colOff>
      <xdr:row>12</xdr:row>
      <xdr:rowOff>179294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1464DCE9-F91E-4704-87B1-A88106593D7C}"/>
            </a:ext>
          </a:extLst>
        </xdr:cNvPr>
        <xdr:cNvCxnSpPr/>
      </xdr:nvCxnSpPr>
      <xdr:spPr>
        <a:xfrm>
          <a:off x="22949647" y="2353235"/>
          <a:ext cx="851647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190500</xdr:colOff>
      <xdr:row>12</xdr:row>
      <xdr:rowOff>11206</xdr:rowOff>
    </xdr:from>
    <xdr:to>
      <xdr:col>60</xdr:col>
      <xdr:colOff>212912</xdr:colOff>
      <xdr:row>13</xdr:row>
      <xdr:rowOff>0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552E5720-176A-4831-8DAC-003DDC920661}"/>
            </a:ext>
          </a:extLst>
        </xdr:cNvPr>
        <xdr:cNvCxnSpPr/>
      </xdr:nvCxnSpPr>
      <xdr:spPr>
        <a:xfrm>
          <a:off x="22960853" y="2364441"/>
          <a:ext cx="22412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212911</xdr:colOff>
      <xdr:row>12</xdr:row>
      <xdr:rowOff>11206</xdr:rowOff>
    </xdr:from>
    <xdr:to>
      <xdr:col>60</xdr:col>
      <xdr:colOff>190500</xdr:colOff>
      <xdr:row>13</xdr:row>
      <xdr:rowOff>11206</xdr:rowOff>
    </xdr:to>
    <xdr:cxnSp macro="">
      <xdr:nvCxnSpPr>
        <xdr:cNvPr id="49" name="Conector reto 48">
          <a:extLst>
            <a:ext uri="{FF2B5EF4-FFF2-40B4-BE49-F238E27FC236}">
              <a16:creationId xmlns:a16="http://schemas.microsoft.com/office/drawing/2014/main" id="{86763C0E-19B5-4D6B-A1DC-CC46838D7C18}"/>
            </a:ext>
          </a:extLst>
        </xdr:cNvPr>
        <xdr:cNvCxnSpPr/>
      </xdr:nvCxnSpPr>
      <xdr:spPr>
        <a:xfrm flipH="1">
          <a:off x="22154029" y="2364441"/>
          <a:ext cx="806824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201706</xdr:colOff>
      <xdr:row>12</xdr:row>
      <xdr:rowOff>0</xdr:rowOff>
    </xdr:from>
    <xdr:to>
      <xdr:col>46</xdr:col>
      <xdr:colOff>212912</xdr:colOff>
      <xdr:row>12</xdr:row>
      <xdr:rowOff>190500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88968CF9-984B-4847-93B5-AD6E4E350420}"/>
            </a:ext>
          </a:extLst>
        </xdr:cNvPr>
        <xdr:cNvCxnSpPr/>
      </xdr:nvCxnSpPr>
      <xdr:spPr>
        <a:xfrm>
          <a:off x="19240500" y="2353235"/>
          <a:ext cx="1255059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201706</xdr:colOff>
      <xdr:row>12</xdr:row>
      <xdr:rowOff>0</xdr:rowOff>
    </xdr:from>
    <xdr:to>
      <xdr:col>39</xdr:col>
      <xdr:colOff>212912</xdr:colOff>
      <xdr:row>13</xdr:row>
      <xdr:rowOff>11206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609B29AC-3BE5-4F27-AAC3-53D0512A590B}"/>
            </a:ext>
          </a:extLst>
        </xdr:cNvPr>
        <xdr:cNvCxnSpPr/>
      </xdr:nvCxnSpPr>
      <xdr:spPr>
        <a:xfrm flipH="1">
          <a:off x="19240500" y="2353235"/>
          <a:ext cx="11206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156883</xdr:colOff>
      <xdr:row>12</xdr:row>
      <xdr:rowOff>0</xdr:rowOff>
    </xdr:from>
    <xdr:to>
      <xdr:col>39</xdr:col>
      <xdr:colOff>190500</xdr:colOff>
      <xdr:row>13</xdr:row>
      <xdr:rowOff>0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6649F611-E158-4D46-A0A2-66A94B013482}"/>
            </a:ext>
          </a:extLst>
        </xdr:cNvPr>
        <xdr:cNvCxnSpPr/>
      </xdr:nvCxnSpPr>
      <xdr:spPr>
        <a:xfrm flipH="1">
          <a:off x="10600765" y="2353235"/>
          <a:ext cx="2465294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201705</xdr:colOff>
      <xdr:row>17</xdr:row>
      <xdr:rowOff>11206</xdr:rowOff>
    </xdr:from>
    <xdr:to>
      <xdr:col>32</xdr:col>
      <xdr:colOff>179294</xdr:colOff>
      <xdr:row>17</xdr:row>
      <xdr:rowOff>179294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1C972764-3140-4759-879F-B48C5C420944}"/>
            </a:ext>
          </a:extLst>
        </xdr:cNvPr>
        <xdr:cNvCxnSpPr/>
      </xdr:nvCxnSpPr>
      <xdr:spPr>
        <a:xfrm flipH="1">
          <a:off x="9950823" y="3339353"/>
          <a:ext cx="672353" cy="1680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179294</xdr:colOff>
      <xdr:row>17</xdr:row>
      <xdr:rowOff>11206</xdr:rowOff>
    </xdr:from>
    <xdr:to>
      <xdr:col>32</xdr:col>
      <xdr:colOff>224118</xdr:colOff>
      <xdr:row>17</xdr:row>
      <xdr:rowOff>190500</xdr:rowOff>
    </xdr:to>
    <xdr:cxnSp macro="">
      <xdr:nvCxnSpPr>
        <xdr:cNvPr id="64" name="Conector reto 63">
          <a:extLst>
            <a:ext uri="{FF2B5EF4-FFF2-40B4-BE49-F238E27FC236}">
              <a16:creationId xmlns:a16="http://schemas.microsoft.com/office/drawing/2014/main" id="{E6EB4565-697F-4F7D-8901-59FA6659D6C3}"/>
            </a:ext>
          </a:extLst>
        </xdr:cNvPr>
        <xdr:cNvCxnSpPr/>
      </xdr:nvCxnSpPr>
      <xdr:spPr>
        <a:xfrm>
          <a:off x="10623176" y="3339353"/>
          <a:ext cx="44824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17</xdr:row>
      <xdr:rowOff>11206</xdr:rowOff>
    </xdr:from>
    <xdr:to>
      <xdr:col>34</xdr:col>
      <xdr:colOff>212912</xdr:colOff>
      <xdr:row>17</xdr:row>
      <xdr:rowOff>190500</xdr:rowOff>
    </xdr:to>
    <xdr:cxnSp macro="">
      <xdr:nvCxnSpPr>
        <xdr:cNvPr id="67" name="Conector reto 66">
          <a:extLst>
            <a:ext uri="{FF2B5EF4-FFF2-40B4-BE49-F238E27FC236}">
              <a16:creationId xmlns:a16="http://schemas.microsoft.com/office/drawing/2014/main" id="{A7A920BE-5489-48AF-B233-F6B43CB78816}"/>
            </a:ext>
          </a:extLst>
        </xdr:cNvPr>
        <xdr:cNvCxnSpPr/>
      </xdr:nvCxnSpPr>
      <xdr:spPr>
        <a:xfrm>
          <a:off x="10634382" y="3339353"/>
          <a:ext cx="717177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180975</xdr:colOff>
      <xdr:row>17</xdr:row>
      <xdr:rowOff>0</xdr:rowOff>
    </xdr:from>
    <xdr:to>
      <xdr:col>39</xdr:col>
      <xdr:colOff>190500</xdr:colOff>
      <xdr:row>17</xdr:row>
      <xdr:rowOff>180975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DB71D59A-0761-4370-986C-44A2E45E4087}"/>
            </a:ext>
          </a:extLst>
        </xdr:cNvPr>
        <xdr:cNvCxnSpPr/>
      </xdr:nvCxnSpPr>
      <xdr:spPr>
        <a:xfrm flipH="1">
          <a:off x="18640425" y="3314700"/>
          <a:ext cx="82867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190500</xdr:colOff>
      <xdr:row>16</xdr:row>
      <xdr:rowOff>190500</xdr:rowOff>
    </xdr:from>
    <xdr:to>
      <xdr:col>39</xdr:col>
      <xdr:colOff>228600</xdr:colOff>
      <xdr:row>18</xdr:row>
      <xdr:rowOff>9525</xdr:rowOff>
    </xdr:to>
    <xdr:cxnSp macro="">
      <xdr:nvCxnSpPr>
        <xdr:cNvPr id="73" name="Conector reto 72">
          <a:extLst>
            <a:ext uri="{FF2B5EF4-FFF2-40B4-BE49-F238E27FC236}">
              <a16:creationId xmlns:a16="http://schemas.microsoft.com/office/drawing/2014/main" id="{DB4BBA23-4A43-47C8-9CE2-7C59CDC62128}"/>
            </a:ext>
          </a:extLst>
        </xdr:cNvPr>
        <xdr:cNvCxnSpPr/>
      </xdr:nvCxnSpPr>
      <xdr:spPr>
        <a:xfrm flipH="1">
          <a:off x="19469100" y="3305175"/>
          <a:ext cx="3810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247650</xdr:colOff>
      <xdr:row>17</xdr:row>
      <xdr:rowOff>0</xdr:rowOff>
    </xdr:from>
    <xdr:to>
      <xdr:col>41</xdr:col>
      <xdr:colOff>209550</xdr:colOff>
      <xdr:row>18</xdr:row>
      <xdr:rowOff>0</xdr:rowOff>
    </xdr:to>
    <xdr:cxnSp macro="">
      <xdr:nvCxnSpPr>
        <xdr:cNvPr id="76" name="Conector reto 75">
          <a:extLst>
            <a:ext uri="{FF2B5EF4-FFF2-40B4-BE49-F238E27FC236}">
              <a16:creationId xmlns:a16="http://schemas.microsoft.com/office/drawing/2014/main" id="{8B0CEBA2-A132-47BE-B14C-ADF1E480F56C}"/>
            </a:ext>
          </a:extLst>
        </xdr:cNvPr>
        <xdr:cNvCxnSpPr/>
      </xdr:nvCxnSpPr>
      <xdr:spPr>
        <a:xfrm>
          <a:off x="19526250" y="3314700"/>
          <a:ext cx="7810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246529</xdr:colOff>
      <xdr:row>17</xdr:row>
      <xdr:rowOff>0</xdr:rowOff>
    </xdr:from>
    <xdr:to>
      <xdr:col>48</xdr:col>
      <xdr:colOff>235324</xdr:colOff>
      <xdr:row>17</xdr:row>
      <xdr:rowOff>190500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99571500-B435-4161-B10F-D0EFFAD4706A}"/>
            </a:ext>
          </a:extLst>
        </xdr:cNvPr>
        <xdr:cNvCxnSpPr/>
      </xdr:nvCxnSpPr>
      <xdr:spPr>
        <a:xfrm>
          <a:off x="16920882" y="3328147"/>
          <a:ext cx="81803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201706</xdr:colOff>
      <xdr:row>17</xdr:row>
      <xdr:rowOff>0</xdr:rowOff>
    </xdr:from>
    <xdr:to>
      <xdr:col>46</xdr:col>
      <xdr:colOff>212912</xdr:colOff>
      <xdr:row>17</xdr:row>
      <xdr:rowOff>179294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787C019-9FC9-4F22-9424-567E77B6A7D2}"/>
            </a:ext>
          </a:extLst>
        </xdr:cNvPr>
        <xdr:cNvCxnSpPr/>
      </xdr:nvCxnSpPr>
      <xdr:spPr>
        <a:xfrm flipH="1">
          <a:off x="16876059" y="3328147"/>
          <a:ext cx="11206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190500</xdr:colOff>
      <xdr:row>17</xdr:row>
      <xdr:rowOff>0</xdr:rowOff>
    </xdr:from>
    <xdr:to>
      <xdr:col>46</xdr:col>
      <xdr:colOff>201706</xdr:colOff>
      <xdr:row>17</xdr:row>
      <xdr:rowOff>190500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826FCA7-6191-4336-B9CE-5C23C823F3FD}"/>
            </a:ext>
          </a:extLst>
        </xdr:cNvPr>
        <xdr:cNvCxnSpPr/>
      </xdr:nvCxnSpPr>
      <xdr:spPr>
        <a:xfrm flipH="1">
          <a:off x="16035618" y="3328147"/>
          <a:ext cx="84044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156882</xdr:colOff>
      <xdr:row>17</xdr:row>
      <xdr:rowOff>0</xdr:rowOff>
    </xdr:from>
    <xdr:to>
      <xdr:col>55</xdr:col>
      <xdr:colOff>168088</xdr:colOff>
      <xdr:row>18</xdr:row>
      <xdr:rowOff>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FE1879B5-3421-4B85-B24D-78D25436C483}"/>
            </a:ext>
          </a:extLst>
        </xdr:cNvPr>
        <xdr:cNvCxnSpPr/>
      </xdr:nvCxnSpPr>
      <xdr:spPr>
        <a:xfrm>
          <a:off x="17884588" y="3328147"/>
          <a:ext cx="683559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168088</xdr:colOff>
      <xdr:row>17</xdr:row>
      <xdr:rowOff>0</xdr:rowOff>
    </xdr:from>
    <xdr:to>
      <xdr:col>53</xdr:col>
      <xdr:colOff>168088</xdr:colOff>
      <xdr:row>17</xdr:row>
      <xdr:rowOff>179294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AB3F864B-1570-4047-B084-948669C8D639}"/>
            </a:ext>
          </a:extLst>
        </xdr:cNvPr>
        <xdr:cNvCxnSpPr/>
      </xdr:nvCxnSpPr>
      <xdr:spPr>
        <a:xfrm>
          <a:off x="17895794" y="3328147"/>
          <a:ext cx="0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16</xdr:row>
      <xdr:rowOff>190500</xdr:rowOff>
    </xdr:from>
    <xdr:to>
      <xdr:col>53</xdr:col>
      <xdr:colOff>168088</xdr:colOff>
      <xdr:row>18</xdr:row>
      <xdr:rowOff>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3F9EB422-A8E6-4E56-A96D-11CEBC38529D}"/>
            </a:ext>
          </a:extLst>
        </xdr:cNvPr>
        <xdr:cNvCxnSpPr/>
      </xdr:nvCxnSpPr>
      <xdr:spPr>
        <a:xfrm flipH="1">
          <a:off x="17201029" y="3316941"/>
          <a:ext cx="694765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201706</xdr:colOff>
      <xdr:row>17</xdr:row>
      <xdr:rowOff>0</xdr:rowOff>
    </xdr:from>
    <xdr:to>
      <xdr:col>60</xdr:col>
      <xdr:colOff>179294</xdr:colOff>
      <xdr:row>17</xdr:row>
      <xdr:rowOff>190500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9C942DCA-9851-4C3A-A0B0-2120338BCBD6}"/>
            </a:ext>
          </a:extLst>
        </xdr:cNvPr>
        <xdr:cNvCxnSpPr/>
      </xdr:nvCxnSpPr>
      <xdr:spPr>
        <a:xfrm flipH="1">
          <a:off x="19274118" y="3328147"/>
          <a:ext cx="64994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156882</xdr:colOff>
      <xdr:row>16</xdr:row>
      <xdr:rowOff>190500</xdr:rowOff>
    </xdr:from>
    <xdr:to>
      <xdr:col>60</xdr:col>
      <xdr:colOff>179294</xdr:colOff>
      <xdr:row>17</xdr:row>
      <xdr:rowOff>179294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0E94AF2F-BB1E-4FA6-B654-97B3406A33AB}"/>
            </a:ext>
          </a:extLst>
        </xdr:cNvPr>
        <xdr:cNvCxnSpPr/>
      </xdr:nvCxnSpPr>
      <xdr:spPr>
        <a:xfrm flipH="1">
          <a:off x="19901647" y="3316941"/>
          <a:ext cx="22412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201706</xdr:colOff>
      <xdr:row>16</xdr:row>
      <xdr:rowOff>168088</xdr:rowOff>
    </xdr:from>
    <xdr:to>
      <xdr:col>62</xdr:col>
      <xdr:colOff>156882</xdr:colOff>
      <xdr:row>17</xdr:row>
      <xdr:rowOff>179294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DB9701C1-EEE6-4471-9C65-589A43EF6492}"/>
            </a:ext>
          </a:extLst>
        </xdr:cNvPr>
        <xdr:cNvCxnSpPr/>
      </xdr:nvCxnSpPr>
      <xdr:spPr>
        <a:xfrm>
          <a:off x="19946471" y="3294529"/>
          <a:ext cx="627529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179294</xdr:colOff>
      <xdr:row>16</xdr:row>
      <xdr:rowOff>190500</xdr:rowOff>
    </xdr:from>
    <xdr:to>
      <xdr:col>69</xdr:col>
      <xdr:colOff>156882</xdr:colOff>
      <xdr:row>17</xdr:row>
      <xdr:rowOff>179294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BD79B96E-FF84-4C1B-A22E-BF7BA873ED8E}"/>
            </a:ext>
          </a:extLst>
        </xdr:cNvPr>
        <xdr:cNvCxnSpPr/>
      </xdr:nvCxnSpPr>
      <xdr:spPr>
        <a:xfrm>
          <a:off x="22277294" y="3316941"/>
          <a:ext cx="64994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168088</xdr:colOff>
      <xdr:row>16</xdr:row>
      <xdr:rowOff>190500</xdr:rowOff>
    </xdr:from>
    <xdr:to>
      <xdr:col>67</xdr:col>
      <xdr:colOff>179294</xdr:colOff>
      <xdr:row>17</xdr:row>
      <xdr:rowOff>190500</xdr:rowOff>
    </xdr:to>
    <xdr:cxnSp macro="">
      <xdr:nvCxnSpPr>
        <xdr:cNvPr id="51" name="Conector reto 50">
          <a:extLst>
            <a:ext uri="{FF2B5EF4-FFF2-40B4-BE49-F238E27FC236}">
              <a16:creationId xmlns:a16="http://schemas.microsoft.com/office/drawing/2014/main" id="{418EDDBF-A5ED-441D-BCC0-ACECB1452E57}"/>
            </a:ext>
          </a:extLst>
        </xdr:cNvPr>
        <xdr:cNvCxnSpPr/>
      </xdr:nvCxnSpPr>
      <xdr:spPr>
        <a:xfrm>
          <a:off x="22266088" y="3316941"/>
          <a:ext cx="11206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168088</xdr:colOff>
      <xdr:row>17</xdr:row>
      <xdr:rowOff>0</xdr:rowOff>
    </xdr:from>
    <xdr:to>
      <xdr:col>67</xdr:col>
      <xdr:colOff>168088</xdr:colOff>
      <xdr:row>17</xdr:row>
      <xdr:rowOff>190500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49FDE7CC-0B8E-4981-BA06-3A4C78677932}"/>
            </a:ext>
          </a:extLst>
        </xdr:cNvPr>
        <xdr:cNvCxnSpPr/>
      </xdr:nvCxnSpPr>
      <xdr:spPr>
        <a:xfrm flipH="1">
          <a:off x="21593735" y="3328147"/>
          <a:ext cx="672353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168089</xdr:colOff>
      <xdr:row>16</xdr:row>
      <xdr:rowOff>190500</xdr:rowOff>
    </xdr:from>
    <xdr:to>
      <xdr:col>74</xdr:col>
      <xdr:colOff>156882</xdr:colOff>
      <xdr:row>17</xdr:row>
      <xdr:rowOff>190500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3A601CFE-DDE1-4530-BFD6-CDCB0BF41475}"/>
            </a:ext>
          </a:extLst>
        </xdr:cNvPr>
        <xdr:cNvCxnSpPr/>
      </xdr:nvCxnSpPr>
      <xdr:spPr>
        <a:xfrm flipH="1">
          <a:off x="24619324" y="3316941"/>
          <a:ext cx="324970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190500</xdr:colOff>
      <xdr:row>16</xdr:row>
      <xdr:rowOff>190500</xdr:rowOff>
    </xdr:from>
    <xdr:to>
      <xdr:col>75</xdr:col>
      <xdr:colOff>156883</xdr:colOff>
      <xdr:row>17</xdr:row>
      <xdr:rowOff>190500</xdr:rowOff>
    </xdr:to>
    <xdr:cxnSp macro="">
      <xdr:nvCxnSpPr>
        <xdr:cNvPr id="68" name="Conector reto 67">
          <a:extLst>
            <a:ext uri="{FF2B5EF4-FFF2-40B4-BE49-F238E27FC236}">
              <a16:creationId xmlns:a16="http://schemas.microsoft.com/office/drawing/2014/main" id="{A8CC1904-F539-40AC-8666-002546CBB6C2}"/>
            </a:ext>
          </a:extLst>
        </xdr:cNvPr>
        <xdr:cNvCxnSpPr/>
      </xdr:nvCxnSpPr>
      <xdr:spPr>
        <a:xfrm>
          <a:off x="24977912" y="3316941"/>
          <a:ext cx="302559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156883</xdr:colOff>
      <xdr:row>17</xdr:row>
      <xdr:rowOff>0</xdr:rowOff>
    </xdr:from>
    <xdr:to>
      <xdr:col>79</xdr:col>
      <xdr:colOff>168088</xdr:colOff>
      <xdr:row>17</xdr:row>
      <xdr:rowOff>190500</xdr:rowOff>
    </xdr:to>
    <xdr:cxnSp macro="">
      <xdr:nvCxnSpPr>
        <xdr:cNvPr id="77" name="Conector reto 76">
          <a:extLst>
            <a:ext uri="{FF2B5EF4-FFF2-40B4-BE49-F238E27FC236}">
              <a16:creationId xmlns:a16="http://schemas.microsoft.com/office/drawing/2014/main" id="{C44412C4-B1F2-4072-AC9C-6699E88EB597}"/>
            </a:ext>
          </a:extLst>
        </xdr:cNvPr>
        <xdr:cNvCxnSpPr/>
      </xdr:nvCxnSpPr>
      <xdr:spPr>
        <a:xfrm flipH="1">
          <a:off x="25952824" y="3328147"/>
          <a:ext cx="683558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145677</xdr:colOff>
      <xdr:row>16</xdr:row>
      <xdr:rowOff>190500</xdr:rowOff>
    </xdr:from>
    <xdr:to>
      <xdr:col>79</xdr:col>
      <xdr:colOff>179294</xdr:colOff>
      <xdr:row>17</xdr:row>
      <xdr:rowOff>190500</xdr:rowOff>
    </xdr:to>
    <xdr:cxnSp macro="">
      <xdr:nvCxnSpPr>
        <xdr:cNvPr id="80" name="Conector reto 79">
          <a:extLst>
            <a:ext uri="{FF2B5EF4-FFF2-40B4-BE49-F238E27FC236}">
              <a16:creationId xmlns:a16="http://schemas.microsoft.com/office/drawing/2014/main" id="{6A85C20E-B240-4281-AB23-C17C052DE6D2}"/>
            </a:ext>
          </a:extLst>
        </xdr:cNvPr>
        <xdr:cNvCxnSpPr/>
      </xdr:nvCxnSpPr>
      <xdr:spPr>
        <a:xfrm flipH="1">
          <a:off x="26613971" y="3316941"/>
          <a:ext cx="33617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190500</xdr:colOff>
      <xdr:row>17</xdr:row>
      <xdr:rowOff>0</xdr:rowOff>
    </xdr:from>
    <xdr:to>
      <xdr:col>81</xdr:col>
      <xdr:colOff>168088</xdr:colOff>
      <xdr:row>17</xdr:row>
      <xdr:rowOff>190500</xdr:rowOff>
    </xdr:to>
    <xdr:cxnSp macro="">
      <xdr:nvCxnSpPr>
        <xdr:cNvPr id="83" name="Conector reto 82">
          <a:extLst>
            <a:ext uri="{FF2B5EF4-FFF2-40B4-BE49-F238E27FC236}">
              <a16:creationId xmlns:a16="http://schemas.microsoft.com/office/drawing/2014/main" id="{4C7B7D6E-E8C8-47D5-993C-C86D40C278D8}"/>
            </a:ext>
          </a:extLst>
        </xdr:cNvPr>
        <xdr:cNvCxnSpPr/>
      </xdr:nvCxnSpPr>
      <xdr:spPr>
        <a:xfrm>
          <a:off x="26658794" y="3328147"/>
          <a:ext cx="649941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179295</xdr:colOff>
      <xdr:row>17</xdr:row>
      <xdr:rowOff>11206</xdr:rowOff>
    </xdr:from>
    <xdr:to>
      <xdr:col>88</xdr:col>
      <xdr:colOff>156883</xdr:colOff>
      <xdr:row>17</xdr:row>
      <xdr:rowOff>190500</xdr:rowOff>
    </xdr:to>
    <xdr:cxnSp macro="">
      <xdr:nvCxnSpPr>
        <xdr:cNvPr id="86" name="Conector reto 85">
          <a:extLst>
            <a:ext uri="{FF2B5EF4-FFF2-40B4-BE49-F238E27FC236}">
              <a16:creationId xmlns:a16="http://schemas.microsoft.com/office/drawing/2014/main" id="{804BEFE3-4137-4948-8290-B4451F43A983}"/>
            </a:ext>
          </a:extLst>
        </xdr:cNvPr>
        <xdr:cNvCxnSpPr/>
      </xdr:nvCxnSpPr>
      <xdr:spPr>
        <a:xfrm>
          <a:off x="29000824" y="3339353"/>
          <a:ext cx="649941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168089</xdr:colOff>
      <xdr:row>17</xdr:row>
      <xdr:rowOff>0</xdr:rowOff>
    </xdr:from>
    <xdr:to>
      <xdr:col>86</xdr:col>
      <xdr:colOff>190500</xdr:colOff>
      <xdr:row>17</xdr:row>
      <xdr:rowOff>179294</xdr:rowOff>
    </xdr:to>
    <xdr:cxnSp macro="">
      <xdr:nvCxnSpPr>
        <xdr:cNvPr id="89" name="Conector reto 88">
          <a:extLst>
            <a:ext uri="{FF2B5EF4-FFF2-40B4-BE49-F238E27FC236}">
              <a16:creationId xmlns:a16="http://schemas.microsoft.com/office/drawing/2014/main" id="{C5325201-2F79-44DF-90C8-04F83F3ADFDF}"/>
            </a:ext>
          </a:extLst>
        </xdr:cNvPr>
        <xdr:cNvCxnSpPr/>
      </xdr:nvCxnSpPr>
      <xdr:spPr>
        <a:xfrm flipH="1">
          <a:off x="28989618" y="3328147"/>
          <a:ext cx="22411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156883</xdr:colOff>
      <xdr:row>17</xdr:row>
      <xdr:rowOff>0</xdr:rowOff>
    </xdr:from>
    <xdr:to>
      <xdr:col>86</xdr:col>
      <xdr:colOff>179295</xdr:colOff>
      <xdr:row>18</xdr:row>
      <xdr:rowOff>0</xdr:rowOff>
    </xdr:to>
    <xdr:cxnSp macro="">
      <xdr:nvCxnSpPr>
        <xdr:cNvPr id="92" name="Conector reto 91">
          <a:extLst>
            <a:ext uri="{FF2B5EF4-FFF2-40B4-BE49-F238E27FC236}">
              <a16:creationId xmlns:a16="http://schemas.microsoft.com/office/drawing/2014/main" id="{7A1235F2-0B7F-46D7-A92C-C6F53C676E79}"/>
            </a:ext>
          </a:extLst>
        </xdr:cNvPr>
        <xdr:cNvCxnSpPr/>
      </xdr:nvCxnSpPr>
      <xdr:spPr>
        <a:xfrm flipH="1">
          <a:off x="28306059" y="3328147"/>
          <a:ext cx="694765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179294</xdr:colOff>
      <xdr:row>17</xdr:row>
      <xdr:rowOff>0</xdr:rowOff>
    </xdr:from>
    <xdr:to>
      <xdr:col>93</xdr:col>
      <xdr:colOff>179294</xdr:colOff>
      <xdr:row>17</xdr:row>
      <xdr:rowOff>179294</xdr:rowOff>
    </xdr:to>
    <xdr:cxnSp macro="">
      <xdr:nvCxnSpPr>
        <xdr:cNvPr id="96" name="Conector reto 95">
          <a:extLst>
            <a:ext uri="{FF2B5EF4-FFF2-40B4-BE49-F238E27FC236}">
              <a16:creationId xmlns:a16="http://schemas.microsoft.com/office/drawing/2014/main" id="{94316E1F-CB16-484A-8A4C-9A29C5C53654}"/>
            </a:ext>
          </a:extLst>
        </xdr:cNvPr>
        <xdr:cNvCxnSpPr/>
      </xdr:nvCxnSpPr>
      <xdr:spPr>
        <a:xfrm flipH="1" flipV="1">
          <a:off x="31017882" y="3328147"/>
          <a:ext cx="336177" cy="1792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179294</xdr:colOff>
      <xdr:row>16</xdr:row>
      <xdr:rowOff>190500</xdr:rowOff>
    </xdr:from>
    <xdr:to>
      <xdr:col>92</xdr:col>
      <xdr:colOff>179294</xdr:colOff>
      <xdr:row>18</xdr:row>
      <xdr:rowOff>0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380A803D-1E03-4919-AD59-5F371EB5D1E9}"/>
            </a:ext>
          </a:extLst>
        </xdr:cNvPr>
        <xdr:cNvCxnSpPr/>
      </xdr:nvCxnSpPr>
      <xdr:spPr>
        <a:xfrm flipV="1">
          <a:off x="30681706" y="3316941"/>
          <a:ext cx="336176" cy="212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156882</xdr:colOff>
      <xdr:row>17</xdr:row>
      <xdr:rowOff>0</xdr:rowOff>
    </xdr:from>
    <xdr:to>
      <xdr:col>98</xdr:col>
      <xdr:colOff>179294</xdr:colOff>
      <xdr:row>18</xdr:row>
      <xdr:rowOff>0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BDF44E72-9B2F-49E0-A730-D392F0F17CCC}"/>
            </a:ext>
          </a:extLst>
        </xdr:cNvPr>
        <xdr:cNvCxnSpPr/>
      </xdr:nvCxnSpPr>
      <xdr:spPr>
        <a:xfrm flipV="1">
          <a:off x="32340176" y="3328147"/>
          <a:ext cx="694765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156882</xdr:colOff>
      <xdr:row>17</xdr:row>
      <xdr:rowOff>11206</xdr:rowOff>
    </xdr:from>
    <xdr:to>
      <xdr:col>98</xdr:col>
      <xdr:colOff>190500</xdr:colOff>
      <xdr:row>18</xdr:row>
      <xdr:rowOff>11206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8F2D97DE-B4F9-4F3C-B349-951831829533}"/>
            </a:ext>
          </a:extLst>
        </xdr:cNvPr>
        <xdr:cNvCxnSpPr/>
      </xdr:nvCxnSpPr>
      <xdr:spPr>
        <a:xfrm flipV="1">
          <a:off x="33012529" y="3339353"/>
          <a:ext cx="33618" cy="2017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179294</xdr:colOff>
      <xdr:row>17</xdr:row>
      <xdr:rowOff>0</xdr:rowOff>
    </xdr:from>
    <xdr:to>
      <xdr:col>100</xdr:col>
      <xdr:colOff>201706</xdr:colOff>
      <xdr:row>17</xdr:row>
      <xdr:rowOff>190500</xdr:rowOff>
    </xdr:to>
    <xdr:cxnSp macro="">
      <xdr:nvCxnSpPr>
        <xdr:cNvPr id="108" name="Conector reto 107">
          <a:extLst>
            <a:ext uri="{FF2B5EF4-FFF2-40B4-BE49-F238E27FC236}">
              <a16:creationId xmlns:a16="http://schemas.microsoft.com/office/drawing/2014/main" id="{1D44E91D-7FD6-4C57-AA45-E5FD3787A9FE}"/>
            </a:ext>
          </a:extLst>
        </xdr:cNvPr>
        <xdr:cNvCxnSpPr/>
      </xdr:nvCxnSpPr>
      <xdr:spPr>
        <a:xfrm flipH="1" flipV="1">
          <a:off x="33034941" y="3328147"/>
          <a:ext cx="69476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9217-92B9-47D9-A200-695F1074AE48}">
  <dimension ref="A1:AD38"/>
  <sheetViews>
    <sheetView tabSelected="1" topLeftCell="D7" zoomScale="85" zoomScaleNormal="85" workbookViewId="0">
      <selection activeCell="W28" sqref="W28"/>
    </sheetView>
  </sheetViews>
  <sheetFormatPr defaultRowHeight="15" x14ac:dyDescent="0.25"/>
  <sheetData>
    <row r="1" spans="1:30" x14ac:dyDescent="0.25">
      <c r="A1" s="45" t="s">
        <v>68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x14ac:dyDescent="0.25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O2" s="44" t="s">
        <v>4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30" x14ac:dyDescent="0.25">
      <c r="A3" s="3"/>
      <c r="B3" s="3"/>
      <c r="C3" s="3"/>
      <c r="D3" s="4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O3" s="3"/>
      <c r="P3" s="3"/>
      <c r="Q3" s="3"/>
      <c r="R3" s="4">
        <v>1</v>
      </c>
      <c r="S3" s="3">
        <v>2</v>
      </c>
      <c r="T3" s="3">
        <v>3</v>
      </c>
      <c r="U3" s="3">
        <v>4</v>
      </c>
      <c r="V3" s="3">
        <v>5</v>
      </c>
      <c r="W3" s="3">
        <v>6</v>
      </c>
      <c r="X3" s="3">
        <v>7</v>
      </c>
      <c r="Y3" s="3">
        <v>8</v>
      </c>
      <c r="Z3" s="3">
        <v>9</v>
      </c>
      <c r="AA3" s="3">
        <v>10</v>
      </c>
    </row>
    <row r="4" spans="1:30" x14ac:dyDescent="0.25">
      <c r="A4" s="3"/>
      <c r="B4" s="3"/>
      <c r="C4" s="3" t="s">
        <v>0</v>
      </c>
      <c r="D4" s="4">
        <v>583</v>
      </c>
      <c r="E4" s="3">
        <v>161</v>
      </c>
      <c r="F4" s="3">
        <v>240</v>
      </c>
      <c r="G4" s="3">
        <v>849</v>
      </c>
      <c r="H4" s="3">
        <v>918</v>
      </c>
      <c r="I4" s="3">
        <v>236</v>
      </c>
      <c r="J4" s="3">
        <v>482</v>
      </c>
      <c r="K4" s="3">
        <v>294</v>
      </c>
      <c r="L4" s="3">
        <v>8</v>
      </c>
      <c r="M4" s="3">
        <v>920</v>
      </c>
      <c r="O4" s="3"/>
      <c r="P4" s="3"/>
      <c r="Q4" s="3" t="s">
        <v>0</v>
      </c>
      <c r="R4" s="4">
        <v>583</v>
      </c>
      <c r="S4" s="3">
        <v>161</v>
      </c>
      <c r="T4" s="3">
        <v>240</v>
      </c>
      <c r="U4" s="3">
        <v>849</v>
      </c>
      <c r="V4" s="3">
        <v>918</v>
      </c>
      <c r="W4" s="3">
        <v>236</v>
      </c>
      <c r="X4" s="3">
        <v>482</v>
      </c>
      <c r="Y4" s="3">
        <v>294</v>
      </c>
      <c r="Z4" s="3">
        <v>8</v>
      </c>
      <c r="AA4" s="3">
        <v>920</v>
      </c>
    </row>
    <row r="5" spans="1:30" x14ac:dyDescent="0.25">
      <c r="A5" s="3"/>
      <c r="B5" s="3" t="s">
        <v>0</v>
      </c>
      <c r="C5" s="3" t="s">
        <v>1</v>
      </c>
      <c r="D5" s="4">
        <v>312</v>
      </c>
      <c r="E5" s="3">
        <v>637</v>
      </c>
      <c r="F5" s="3">
        <v>776</v>
      </c>
      <c r="G5" s="3">
        <v>132</v>
      </c>
      <c r="H5" s="3">
        <v>258</v>
      </c>
      <c r="I5" s="3">
        <v>100</v>
      </c>
      <c r="J5" s="3">
        <v>503</v>
      </c>
      <c r="K5" s="3">
        <v>39</v>
      </c>
      <c r="L5" s="3">
        <v>17</v>
      </c>
      <c r="M5" s="3">
        <v>513</v>
      </c>
      <c r="O5" s="3"/>
      <c r="P5" s="3" t="s">
        <v>0</v>
      </c>
      <c r="Q5" s="3" t="s">
        <v>1</v>
      </c>
      <c r="R5" s="4">
        <v>312</v>
      </c>
      <c r="S5" s="3">
        <v>637</v>
      </c>
      <c r="T5" s="3">
        <v>776</v>
      </c>
      <c r="U5" s="3">
        <v>132</v>
      </c>
      <c r="V5" s="3">
        <v>258</v>
      </c>
      <c r="W5" s="3">
        <v>100</v>
      </c>
      <c r="X5" s="3">
        <v>503</v>
      </c>
      <c r="Y5" s="3">
        <v>39</v>
      </c>
      <c r="Z5" s="3">
        <v>17</v>
      </c>
      <c r="AA5" s="3">
        <v>513</v>
      </c>
    </row>
    <row r="6" spans="1:30" x14ac:dyDescent="0.25">
      <c r="A6" s="3">
        <v>1</v>
      </c>
      <c r="B6" s="3">
        <v>583</v>
      </c>
      <c r="C6" s="3">
        <v>312</v>
      </c>
      <c r="D6" s="9">
        <v>50207</v>
      </c>
      <c r="E6" s="2">
        <f t="shared" ref="E6:M15" si="0">SQRT(($B6-E$4)^2+($C6-E$5)^2)</f>
        <v>532.6434079194072</v>
      </c>
      <c r="F6" s="2">
        <f t="shared" si="0"/>
        <v>577.01386465144844</v>
      </c>
      <c r="G6" s="2">
        <f t="shared" si="0"/>
        <v>321.17907777437807</v>
      </c>
      <c r="H6" s="2">
        <f t="shared" si="0"/>
        <v>339.32432862970495</v>
      </c>
      <c r="I6" s="2">
        <f t="shared" si="0"/>
        <v>406.63620104461927</v>
      </c>
      <c r="J6" s="2">
        <f t="shared" si="0"/>
        <v>216.06017680266763</v>
      </c>
      <c r="K6" s="2">
        <f t="shared" si="0"/>
        <v>397.55502763768442</v>
      </c>
      <c r="L6" s="2">
        <f t="shared" si="0"/>
        <v>646.25846222699477</v>
      </c>
      <c r="M6" s="2">
        <f t="shared" si="0"/>
        <v>392.39011200589653</v>
      </c>
      <c r="O6" s="3">
        <v>1</v>
      </c>
      <c r="P6" s="3">
        <v>583</v>
      </c>
      <c r="Q6" s="3">
        <v>312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f>SUM(R6:AA6)</f>
        <v>1</v>
      </c>
      <c r="AC6" s="1" t="s">
        <v>5</v>
      </c>
      <c r="AD6" s="1">
        <v>1</v>
      </c>
    </row>
    <row r="7" spans="1:30" x14ac:dyDescent="0.25">
      <c r="A7" s="3">
        <v>2</v>
      </c>
      <c r="B7" s="3">
        <v>161</v>
      </c>
      <c r="C7" s="3">
        <v>637</v>
      </c>
      <c r="D7" s="2">
        <f t="shared" ref="D7:D15" si="1">SQRT(($B7-D$4)^2+($C7-D$5)^2)</f>
        <v>532.6434079194072</v>
      </c>
      <c r="E7" s="9">
        <v>50207</v>
      </c>
      <c r="F7" s="2">
        <f t="shared" si="0"/>
        <v>159.88120589988054</v>
      </c>
      <c r="G7" s="2">
        <f t="shared" si="0"/>
        <v>853.4453702493206</v>
      </c>
      <c r="H7" s="2">
        <f t="shared" si="0"/>
        <v>846.57545440439037</v>
      </c>
      <c r="I7" s="2">
        <f t="shared" si="0"/>
        <v>542.21213560745764</v>
      </c>
      <c r="J7" s="2">
        <f t="shared" si="0"/>
        <v>347.84623039498359</v>
      </c>
      <c r="K7" s="2">
        <f t="shared" si="0"/>
        <v>612.61162248197672</v>
      </c>
      <c r="L7" s="2">
        <f t="shared" si="0"/>
        <v>638.59924835533593</v>
      </c>
      <c r="M7" s="2">
        <f t="shared" si="0"/>
        <v>769.06241619260004</v>
      </c>
      <c r="O7" s="3">
        <v>2</v>
      </c>
      <c r="P7" s="3">
        <v>161</v>
      </c>
      <c r="Q7" s="3">
        <v>637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f t="shared" ref="AB7:AB15" si="2">SUM(R7:AA7)</f>
        <v>1</v>
      </c>
      <c r="AC7" s="1" t="s">
        <v>5</v>
      </c>
      <c r="AD7" s="1">
        <v>1</v>
      </c>
    </row>
    <row r="8" spans="1:30" x14ac:dyDescent="0.25">
      <c r="A8" s="3">
        <v>3</v>
      </c>
      <c r="B8" s="3">
        <v>240</v>
      </c>
      <c r="C8" s="3">
        <v>776</v>
      </c>
      <c r="D8" s="2">
        <f t="shared" si="1"/>
        <v>577.01386465144844</v>
      </c>
      <c r="E8" s="2">
        <f t="shared" si="0"/>
        <v>159.88120589988054</v>
      </c>
      <c r="F8" s="9">
        <v>50207</v>
      </c>
      <c r="G8" s="2">
        <f t="shared" si="0"/>
        <v>886.3503821852845</v>
      </c>
      <c r="H8" s="2">
        <f>SQRT(($B8-H$4)^2+($C8-H$5)^2)</f>
        <v>853.23384836749176</v>
      </c>
      <c r="I8" s="2">
        <f t="shared" si="0"/>
        <v>676.01183421594033</v>
      </c>
      <c r="J8" s="2">
        <f t="shared" si="0"/>
        <v>364.81913327017264</v>
      </c>
      <c r="K8" s="2">
        <f t="shared" si="0"/>
        <v>738.97564235906987</v>
      </c>
      <c r="L8" s="2">
        <f t="shared" si="0"/>
        <v>793.66554668827598</v>
      </c>
      <c r="M8" s="2">
        <f t="shared" si="0"/>
        <v>729.08778620958947</v>
      </c>
      <c r="O8" s="3">
        <v>3</v>
      </c>
      <c r="P8" s="3">
        <v>240</v>
      </c>
      <c r="Q8" s="3">
        <v>776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f t="shared" si="2"/>
        <v>1</v>
      </c>
      <c r="AC8" s="1" t="s">
        <v>5</v>
      </c>
      <c r="AD8" s="1">
        <v>1</v>
      </c>
    </row>
    <row r="9" spans="1:30" x14ac:dyDescent="0.25">
      <c r="A9" s="3">
        <v>4</v>
      </c>
      <c r="B9" s="3">
        <v>849</v>
      </c>
      <c r="C9" s="3">
        <v>132</v>
      </c>
      <c r="D9" s="2">
        <f t="shared" si="1"/>
        <v>321.17907777437807</v>
      </c>
      <c r="E9" s="2">
        <f t="shared" si="0"/>
        <v>853.4453702493206</v>
      </c>
      <c r="F9" s="2">
        <f t="shared" si="0"/>
        <v>886.3503821852845</v>
      </c>
      <c r="G9" s="9">
        <v>50207</v>
      </c>
      <c r="H9" s="2">
        <f t="shared" si="0"/>
        <v>143.65583872575453</v>
      </c>
      <c r="I9" s="2">
        <f t="shared" si="0"/>
        <v>613.83466829432177</v>
      </c>
      <c r="J9" s="2">
        <f t="shared" si="0"/>
        <v>521.85246957353763</v>
      </c>
      <c r="K9" s="2">
        <f t="shared" si="0"/>
        <v>562.73794967107028</v>
      </c>
      <c r="L9" s="2">
        <f t="shared" si="0"/>
        <v>848.82624841601125</v>
      </c>
      <c r="M9" s="2">
        <f t="shared" si="0"/>
        <v>387.55902776222359</v>
      </c>
      <c r="O9" s="3">
        <v>4</v>
      </c>
      <c r="P9" s="3">
        <v>849</v>
      </c>
      <c r="Q9" s="3">
        <v>132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 t="shared" si="2"/>
        <v>1</v>
      </c>
      <c r="AC9" s="1" t="s">
        <v>5</v>
      </c>
      <c r="AD9" s="1">
        <v>1</v>
      </c>
    </row>
    <row r="10" spans="1:30" x14ac:dyDescent="0.25">
      <c r="A10" s="3">
        <v>5</v>
      </c>
      <c r="B10" s="3">
        <v>918</v>
      </c>
      <c r="C10" s="3">
        <v>258</v>
      </c>
      <c r="D10" s="2">
        <f t="shared" si="1"/>
        <v>339.32432862970495</v>
      </c>
      <c r="E10" s="2">
        <f t="shared" si="0"/>
        <v>846.57545440439037</v>
      </c>
      <c r="F10" s="2">
        <f t="shared" si="0"/>
        <v>853.23384836749176</v>
      </c>
      <c r="G10" s="2">
        <f t="shared" si="0"/>
        <v>143.65583872575453</v>
      </c>
      <c r="H10" s="9">
        <v>50207</v>
      </c>
      <c r="I10" s="2">
        <f t="shared" si="0"/>
        <v>700.06285432095308</v>
      </c>
      <c r="J10" s="2">
        <f t="shared" si="0"/>
        <v>500.12098536254206</v>
      </c>
      <c r="K10" s="2">
        <f t="shared" si="0"/>
        <v>661.31459986907896</v>
      </c>
      <c r="L10" s="2">
        <f t="shared" si="0"/>
        <v>941.37187126023684</v>
      </c>
      <c r="M10" s="2">
        <f t="shared" si="0"/>
        <v>255.00784301664135</v>
      </c>
      <c r="O10" s="3">
        <v>5</v>
      </c>
      <c r="P10" s="3">
        <v>918</v>
      </c>
      <c r="Q10" s="3">
        <v>258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f t="shared" si="2"/>
        <v>1</v>
      </c>
      <c r="AC10" s="1" t="s">
        <v>5</v>
      </c>
      <c r="AD10" s="1">
        <v>1</v>
      </c>
    </row>
    <row r="11" spans="1:30" x14ac:dyDescent="0.25">
      <c r="A11" s="3">
        <v>6</v>
      </c>
      <c r="B11" s="3">
        <v>236</v>
      </c>
      <c r="C11" s="3">
        <v>100</v>
      </c>
      <c r="D11" s="2">
        <f t="shared" si="1"/>
        <v>406.63620104461927</v>
      </c>
      <c r="E11" s="2">
        <f t="shared" si="0"/>
        <v>542.21213560745764</v>
      </c>
      <c r="F11" s="2">
        <f t="shared" si="0"/>
        <v>676.01183421594033</v>
      </c>
      <c r="G11" s="2">
        <f t="shared" si="0"/>
        <v>613.83466829432177</v>
      </c>
      <c r="H11" s="2">
        <f t="shared" si="0"/>
        <v>700.06285432095308</v>
      </c>
      <c r="I11" s="9">
        <v>50207</v>
      </c>
      <c r="J11" s="2">
        <f t="shared" si="0"/>
        <v>472.14934078107109</v>
      </c>
      <c r="K11" s="2">
        <f t="shared" si="0"/>
        <v>84.172442046075858</v>
      </c>
      <c r="L11" s="2">
        <f t="shared" si="0"/>
        <v>242.63758983306769</v>
      </c>
      <c r="M11" s="2">
        <f t="shared" si="0"/>
        <v>799.01501863231579</v>
      </c>
      <c r="O11" s="3">
        <v>6</v>
      </c>
      <c r="P11" s="3">
        <v>236</v>
      </c>
      <c r="Q11" s="3">
        <v>100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f t="shared" si="2"/>
        <v>1</v>
      </c>
      <c r="AC11" s="1" t="s">
        <v>5</v>
      </c>
      <c r="AD11" s="1">
        <v>1</v>
      </c>
    </row>
    <row r="12" spans="1:30" x14ac:dyDescent="0.25">
      <c r="A12" s="3">
        <v>7</v>
      </c>
      <c r="B12" s="3">
        <v>482</v>
      </c>
      <c r="C12" s="3">
        <v>503</v>
      </c>
      <c r="D12" s="2">
        <f t="shared" si="1"/>
        <v>216.06017680266763</v>
      </c>
      <c r="E12" s="2">
        <f t="shared" si="0"/>
        <v>347.84623039498359</v>
      </c>
      <c r="F12" s="2">
        <f t="shared" si="0"/>
        <v>364.81913327017264</v>
      </c>
      <c r="G12" s="2">
        <f t="shared" si="0"/>
        <v>521.85246957353763</v>
      </c>
      <c r="H12" s="2">
        <f t="shared" si="0"/>
        <v>500.12098536254206</v>
      </c>
      <c r="I12" s="2">
        <f t="shared" si="0"/>
        <v>472.14934078107109</v>
      </c>
      <c r="J12" s="9">
        <v>50207</v>
      </c>
      <c r="K12" s="2">
        <f t="shared" si="0"/>
        <v>500.63959092345061</v>
      </c>
      <c r="L12" s="2">
        <f t="shared" si="0"/>
        <v>678.8755408762346</v>
      </c>
      <c r="M12" s="2">
        <f t="shared" si="0"/>
        <v>438.1141403789656</v>
      </c>
      <c r="O12" s="3">
        <v>7</v>
      </c>
      <c r="P12" s="3">
        <v>482</v>
      </c>
      <c r="Q12" s="3">
        <v>503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f t="shared" si="2"/>
        <v>1</v>
      </c>
      <c r="AC12" s="1" t="s">
        <v>5</v>
      </c>
      <c r="AD12" s="1">
        <v>1</v>
      </c>
    </row>
    <row r="13" spans="1:30" x14ac:dyDescent="0.25">
      <c r="A13" s="3">
        <v>8</v>
      </c>
      <c r="B13" s="3">
        <v>294</v>
      </c>
      <c r="C13" s="3">
        <v>39</v>
      </c>
      <c r="D13" s="2">
        <f t="shared" si="1"/>
        <v>397.55502763768442</v>
      </c>
      <c r="E13" s="2">
        <f t="shared" si="0"/>
        <v>612.61162248197672</v>
      </c>
      <c r="F13" s="2">
        <f t="shared" si="0"/>
        <v>738.97564235906987</v>
      </c>
      <c r="G13" s="2">
        <f t="shared" si="0"/>
        <v>562.73794967107028</v>
      </c>
      <c r="H13" s="2">
        <f t="shared" si="0"/>
        <v>661.31459986907896</v>
      </c>
      <c r="I13" s="2">
        <f t="shared" si="0"/>
        <v>84.172442046075858</v>
      </c>
      <c r="J13" s="2">
        <f t="shared" si="0"/>
        <v>500.63959092345061</v>
      </c>
      <c r="K13" s="9">
        <v>50207</v>
      </c>
      <c r="L13" s="2">
        <f t="shared" si="0"/>
        <v>286.84490582891652</v>
      </c>
      <c r="M13" s="2">
        <f t="shared" si="0"/>
        <v>785.2082526311093</v>
      </c>
      <c r="O13" s="3">
        <v>8</v>
      </c>
      <c r="P13" s="3">
        <v>294</v>
      </c>
      <c r="Q13" s="3">
        <v>39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f t="shared" si="2"/>
        <v>1</v>
      </c>
      <c r="AC13" s="1" t="s">
        <v>5</v>
      </c>
      <c r="AD13" s="1">
        <v>1</v>
      </c>
    </row>
    <row r="14" spans="1:30" x14ac:dyDescent="0.25">
      <c r="A14" s="3">
        <v>9</v>
      </c>
      <c r="B14" s="3">
        <v>8</v>
      </c>
      <c r="C14" s="3">
        <v>17</v>
      </c>
      <c r="D14" s="2">
        <f t="shared" si="1"/>
        <v>646.25846222699477</v>
      </c>
      <c r="E14" s="2">
        <f t="shared" si="0"/>
        <v>638.59924835533593</v>
      </c>
      <c r="F14" s="2">
        <f t="shared" si="0"/>
        <v>793.66554668827598</v>
      </c>
      <c r="G14" s="2">
        <f t="shared" si="0"/>
        <v>848.82624841601125</v>
      </c>
      <c r="H14" s="2">
        <f t="shared" si="0"/>
        <v>941.37187126023684</v>
      </c>
      <c r="I14" s="2">
        <f t="shared" si="0"/>
        <v>242.63758983306769</v>
      </c>
      <c r="J14" s="2">
        <f t="shared" si="0"/>
        <v>678.8755408762346</v>
      </c>
      <c r="K14" s="2">
        <f t="shared" si="0"/>
        <v>286.84490582891652</v>
      </c>
      <c r="L14" s="9">
        <v>50207</v>
      </c>
      <c r="M14" s="2">
        <f t="shared" si="0"/>
        <v>1038.1522046405335</v>
      </c>
      <c r="O14" s="3">
        <v>9</v>
      </c>
      <c r="P14" s="3">
        <v>8</v>
      </c>
      <c r="Q14" s="3">
        <v>17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f t="shared" si="2"/>
        <v>1</v>
      </c>
      <c r="AC14" s="1" t="s">
        <v>5</v>
      </c>
      <c r="AD14" s="1">
        <v>1</v>
      </c>
    </row>
    <row r="15" spans="1:30" x14ac:dyDescent="0.25">
      <c r="A15" s="3">
        <v>10</v>
      </c>
      <c r="B15" s="3">
        <v>920</v>
      </c>
      <c r="C15" s="3">
        <v>513</v>
      </c>
      <c r="D15" s="2">
        <f t="shared" si="1"/>
        <v>392.39011200589653</v>
      </c>
      <c r="E15" s="2">
        <f t="shared" si="0"/>
        <v>769.06241619260004</v>
      </c>
      <c r="F15" s="2">
        <f t="shared" si="0"/>
        <v>729.08778620958947</v>
      </c>
      <c r="G15" s="2">
        <f t="shared" si="0"/>
        <v>387.55902776222359</v>
      </c>
      <c r="H15" s="2">
        <f t="shared" si="0"/>
        <v>255.00784301664135</v>
      </c>
      <c r="I15" s="2">
        <f t="shared" si="0"/>
        <v>799.01501863231579</v>
      </c>
      <c r="J15" s="2">
        <f t="shared" si="0"/>
        <v>438.1141403789656</v>
      </c>
      <c r="K15" s="2">
        <f t="shared" si="0"/>
        <v>785.2082526311093</v>
      </c>
      <c r="L15" s="2">
        <f t="shared" si="0"/>
        <v>1038.1522046405335</v>
      </c>
      <c r="M15" s="9">
        <v>50207</v>
      </c>
      <c r="O15" s="3">
        <v>10</v>
      </c>
      <c r="P15" s="3">
        <v>920</v>
      </c>
      <c r="Q15" s="3">
        <v>513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f t="shared" si="2"/>
        <v>1</v>
      </c>
      <c r="AC15" s="1" t="s">
        <v>5</v>
      </c>
      <c r="AD15" s="1">
        <v>1</v>
      </c>
    </row>
    <row r="16" spans="1:30" x14ac:dyDescent="0.25">
      <c r="D16" s="1"/>
      <c r="R16" s="2">
        <f>SUM(R6:R15)</f>
        <v>1</v>
      </c>
      <c r="S16" s="2">
        <f t="shared" ref="S16:AA16" si="3">SUM(S6:S15)</f>
        <v>1</v>
      </c>
      <c r="T16" s="2">
        <f t="shared" si="3"/>
        <v>1</v>
      </c>
      <c r="U16" s="2">
        <f t="shared" si="3"/>
        <v>1</v>
      </c>
      <c r="V16" s="2">
        <f t="shared" si="3"/>
        <v>1</v>
      </c>
      <c r="W16" s="2">
        <f>SUM(W6:W15)</f>
        <v>1</v>
      </c>
      <c r="X16" s="2">
        <f t="shared" si="3"/>
        <v>1</v>
      </c>
      <c r="Y16" s="2">
        <f t="shared" si="3"/>
        <v>1</v>
      </c>
      <c r="Z16" s="2">
        <f>SUM(Z6:Z15)</f>
        <v>1</v>
      </c>
      <c r="AA16" s="2">
        <f t="shared" si="3"/>
        <v>1</v>
      </c>
      <c r="AB16" s="8" t="s">
        <v>6</v>
      </c>
    </row>
    <row r="17" spans="1:28" x14ac:dyDescent="0.25">
      <c r="D17" s="2"/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9">
        <f>SUMPRODUCT($D$6:$M$15,R6:AA15)</f>
        <v>3045.6215469379567</v>
      </c>
    </row>
    <row r="18" spans="1:28" x14ac:dyDescent="0.25">
      <c r="D18" s="1"/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</row>
    <row r="19" spans="1:28" ht="15.75" thickBot="1" x14ac:dyDescent="0.3"/>
    <row r="20" spans="1:28" ht="15.75" thickBot="1" x14ac:dyDescent="0.3">
      <c r="A20" s="46" t="s">
        <v>69</v>
      </c>
      <c r="B20" s="47"/>
      <c r="C20" s="48"/>
      <c r="E20" s="46" t="s">
        <v>71</v>
      </c>
      <c r="F20" s="47"/>
      <c r="G20" s="48"/>
      <c r="I20" s="49" t="s">
        <v>72</v>
      </c>
      <c r="J20" s="50"/>
      <c r="K20" s="51"/>
    </row>
    <row r="21" spans="1:28" ht="15.75" thickBot="1" x14ac:dyDescent="0.3">
      <c r="A21" s="46">
        <v>2152</v>
      </c>
      <c r="B21" s="47"/>
      <c r="C21" s="48"/>
      <c r="E21" s="46">
        <v>3005</v>
      </c>
      <c r="F21" s="47"/>
      <c r="G21" s="48"/>
      <c r="I21" s="49">
        <v>3046</v>
      </c>
      <c r="J21" s="50"/>
      <c r="K21" s="51"/>
    </row>
    <row r="22" spans="1:28" x14ac:dyDescent="0.25">
      <c r="A22" s="38">
        <v>1</v>
      </c>
      <c r="B22" s="39">
        <f>SUM(S6:W6,Y6:AA6,S12:W12,Y12:AA12)</f>
        <v>2</v>
      </c>
      <c r="C22" s="40" t="s">
        <v>70</v>
      </c>
      <c r="E22" s="38">
        <v>1</v>
      </c>
      <c r="F22" s="39">
        <f>SUM(U6:V8,U11:V15)</f>
        <v>1</v>
      </c>
      <c r="G22" s="40" t="s">
        <v>70</v>
      </c>
      <c r="I22" s="38">
        <v>1</v>
      </c>
      <c r="J22" s="24"/>
      <c r="K22" s="40"/>
    </row>
    <row r="23" spans="1:28" x14ac:dyDescent="0.25">
      <c r="A23" s="38">
        <v>7</v>
      </c>
      <c r="B23" s="39">
        <f>SUM(R7,U7:AA7,R8,U8:AA8)</f>
        <v>1</v>
      </c>
      <c r="C23" s="40" t="s">
        <v>70</v>
      </c>
      <c r="E23" s="38">
        <v>8</v>
      </c>
      <c r="F23" s="39">
        <f>SUM(R9:T10,W9:AA10)</f>
        <v>1</v>
      </c>
      <c r="G23" s="40" t="s">
        <v>70</v>
      </c>
      <c r="I23" s="38">
        <v>8</v>
      </c>
      <c r="J23" s="24"/>
      <c r="K23" s="40"/>
    </row>
    <row r="24" spans="1:28" x14ac:dyDescent="0.25">
      <c r="A24" s="38">
        <v>1</v>
      </c>
      <c r="B24" s="39">
        <f>SUM(R9:T9,W9:Z9,R10:T10,W10:Z10,R15:T15,W15:Z15)</f>
        <v>1</v>
      </c>
      <c r="C24" s="40" t="s">
        <v>70</v>
      </c>
      <c r="E24" s="38">
        <v>6</v>
      </c>
      <c r="F24" s="39"/>
      <c r="G24" s="40"/>
      <c r="I24" s="38">
        <v>6</v>
      </c>
      <c r="J24" s="24"/>
      <c r="K24" s="40"/>
    </row>
    <row r="25" spans="1:28" x14ac:dyDescent="0.25">
      <c r="A25" s="38"/>
      <c r="B25" s="39">
        <f>SUM(R11:V11,X11,AA11,R13:V13,X13,AA13,R14:V14,X14,AA14)</f>
        <v>1</v>
      </c>
      <c r="C25" s="40" t="s">
        <v>70</v>
      </c>
      <c r="E25" s="38">
        <v>9</v>
      </c>
      <c r="F25" s="39"/>
      <c r="G25" s="40"/>
      <c r="I25" s="38">
        <v>9</v>
      </c>
      <c r="J25" s="24"/>
      <c r="K25" s="40"/>
    </row>
    <row r="26" spans="1:28" x14ac:dyDescent="0.25">
      <c r="A26" s="38">
        <v>2</v>
      </c>
      <c r="B26" s="24"/>
      <c r="C26" s="40"/>
      <c r="E26" s="38">
        <v>2</v>
      </c>
      <c r="F26" s="24"/>
      <c r="G26" s="40"/>
      <c r="I26" s="38">
        <v>2</v>
      </c>
      <c r="J26" s="24"/>
      <c r="K26" s="40"/>
    </row>
    <row r="27" spans="1:28" x14ac:dyDescent="0.25">
      <c r="A27" s="38">
        <v>3</v>
      </c>
      <c r="B27" s="24"/>
      <c r="C27" s="40"/>
      <c r="E27" s="38">
        <v>3</v>
      </c>
      <c r="F27" s="24"/>
      <c r="G27" s="40"/>
      <c r="I27" s="38">
        <v>3</v>
      </c>
      <c r="J27" s="24"/>
      <c r="K27" s="40"/>
    </row>
    <row r="28" spans="1:28" x14ac:dyDescent="0.25">
      <c r="A28" s="38">
        <v>2</v>
      </c>
      <c r="B28" s="24"/>
      <c r="C28" s="40"/>
      <c r="E28" s="38">
        <v>7</v>
      </c>
      <c r="F28" s="24"/>
      <c r="G28" s="40"/>
      <c r="I28" s="38">
        <v>7</v>
      </c>
      <c r="J28" s="24"/>
      <c r="K28" s="40"/>
    </row>
    <row r="29" spans="1:28" x14ac:dyDescent="0.25">
      <c r="A29" s="38"/>
      <c r="B29" s="24"/>
      <c r="C29" s="40"/>
      <c r="E29" s="38">
        <v>10</v>
      </c>
      <c r="F29" s="24"/>
      <c r="G29" s="40"/>
      <c r="I29" s="38">
        <v>10</v>
      </c>
      <c r="J29" s="24"/>
      <c r="K29" s="40"/>
    </row>
    <row r="30" spans="1:28" x14ac:dyDescent="0.25">
      <c r="A30" s="38">
        <v>4</v>
      </c>
      <c r="B30" s="24"/>
      <c r="C30" s="40"/>
      <c r="E30" s="38">
        <v>1</v>
      </c>
      <c r="F30" s="24"/>
      <c r="G30" s="40"/>
      <c r="I30" s="38">
        <v>5</v>
      </c>
      <c r="J30" s="24"/>
      <c r="K30" s="40"/>
    </row>
    <row r="31" spans="1:28" x14ac:dyDescent="0.25">
      <c r="A31" s="38">
        <v>10</v>
      </c>
      <c r="B31" s="24"/>
      <c r="C31" s="40"/>
      <c r="E31" s="38"/>
      <c r="F31" s="24"/>
      <c r="G31" s="40"/>
      <c r="I31" s="38">
        <v>4</v>
      </c>
      <c r="J31" s="24"/>
      <c r="K31" s="40"/>
    </row>
    <row r="32" spans="1:28" x14ac:dyDescent="0.25">
      <c r="A32" s="38">
        <v>5</v>
      </c>
      <c r="B32" s="24"/>
      <c r="C32" s="40"/>
      <c r="E32" s="38">
        <v>4</v>
      </c>
      <c r="F32" s="24"/>
      <c r="G32" s="40"/>
      <c r="I32" s="38">
        <v>1</v>
      </c>
      <c r="J32" s="24"/>
      <c r="K32" s="40"/>
    </row>
    <row r="33" spans="1:11" x14ac:dyDescent="0.25">
      <c r="A33" s="38">
        <v>4</v>
      </c>
      <c r="B33" s="24"/>
      <c r="C33" s="40"/>
      <c r="E33" s="38">
        <v>5</v>
      </c>
      <c r="F33" s="24"/>
      <c r="G33" s="40"/>
      <c r="I33" s="38"/>
      <c r="J33" s="24"/>
      <c r="K33" s="40"/>
    </row>
    <row r="34" spans="1:11" x14ac:dyDescent="0.25">
      <c r="A34" s="38"/>
      <c r="B34" s="24"/>
      <c r="C34" s="40"/>
      <c r="E34" s="38">
        <v>4</v>
      </c>
      <c r="F34" s="24"/>
      <c r="G34" s="40"/>
      <c r="I34" s="38" t="s">
        <v>73</v>
      </c>
      <c r="J34" s="24"/>
      <c r="K34" s="40"/>
    </row>
    <row r="35" spans="1:11" x14ac:dyDescent="0.25">
      <c r="A35" s="38">
        <v>6</v>
      </c>
      <c r="B35" s="24"/>
      <c r="C35" s="40"/>
      <c r="E35" s="38"/>
      <c r="F35" s="24"/>
      <c r="G35" s="40"/>
      <c r="I35" s="38"/>
      <c r="J35" s="24"/>
      <c r="K35" s="40"/>
    </row>
    <row r="36" spans="1:11" x14ac:dyDescent="0.25">
      <c r="A36" s="38">
        <v>8</v>
      </c>
      <c r="B36" s="24"/>
      <c r="C36" s="40"/>
      <c r="E36" s="38"/>
      <c r="F36" s="24"/>
      <c r="G36" s="40"/>
      <c r="I36" s="38"/>
      <c r="J36" s="24"/>
      <c r="K36" s="40"/>
    </row>
    <row r="37" spans="1:11" x14ac:dyDescent="0.25">
      <c r="A37" s="38">
        <v>9</v>
      </c>
      <c r="B37" s="24"/>
      <c r="C37" s="40"/>
      <c r="E37" s="38"/>
      <c r="F37" s="24"/>
      <c r="G37" s="40"/>
      <c r="I37" s="38"/>
      <c r="J37" s="24"/>
      <c r="K37" s="40"/>
    </row>
    <row r="38" spans="1:11" ht="15.75" thickBot="1" x14ac:dyDescent="0.3">
      <c r="A38" s="41">
        <v>6</v>
      </c>
      <c r="B38" s="42"/>
      <c r="C38" s="43"/>
      <c r="E38" s="41"/>
      <c r="F38" s="42"/>
      <c r="G38" s="43"/>
      <c r="I38" s="41"/>
      <c r="J38" s="42"/>
      <c r="K38" s="43"/>
    </row>
  </sheetData>
  <mergeCells count="9">
    <mergeCell ref="A2:M2"/>
    <mergeCell ref="O2:AA2"/>
    <mergeCell ref="A1:AD1"/>
    <mergeCell ref="A20:C20"/>
    <mergeCell ref="A21:C21"/>
    <mergeCell ref="E20:G20"/>
    <mergeCell ref="E21:G21"/>
    <mergeCell ref="I20:K20"/>
    <mergeCell ref="I21:K21"/>
  </mergeCells>
  <conditionalFormatting sqref="R6:AA15">
    <cfRule type="colorScale" priority="1">
      <colorScale>
        <cfvo type="min"/>
        <cfvo type="max"/>
        <color theme="0"/>
        <color rgb="FF00B05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37"/>
  <sheetViews>
    <sheetView zoomScale="70" zoomScaleNormal="70" workbookViewId="0">
      <selection sqref="A1:BB1"/>
    </sheetView>
  </sheetViews>
  <sheetFormatPr defaultRowHeight="15" x14ac:dyDescent="0.25"/>
  <cols>
    <col min="1" max="3" width="4.140625" bestFit="1" customWidth="1"/>
    <col min="4" max="4" width="6.140625" style="1" bestFit="1" customWidth="1"/>
    <col min="5" max="13" width="6.140625" bestFit="1" customWidth="1"/>
    <col min="14" max="14" width="4.140625" customWidth="1"/>
    <col min="15" max="25" width="4.140625" bestFit="1" customWidth="1"/>
    <col min="26" max="26" width="3.140625" bestFit="1" customWidth="1"/>
    <col min="27" max="27" width="4.140625" bestFit="1" customWidth="1"/>
    <col min="28" max="28" width="7.140625" bestFit="1" customWidth="1"/>
    <col min="29" max="29" width="4.140625" bestFit="1" customWidth="1"/>
    <col min="30" max="30" width="2.140625" bestFit="1" customWidth="1"/>
    <col min="31" max="52" width="5.28515625" customWidth="1"/>
    <col min="53" max="103" width="5" customWidth="1"/>
  </cols>
  <sheetData>
    <row r="1" spans="1:103" x14ac:dyDescent="0.2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</row>
    <row r="2" spans="1:103" ht="15.75" thickBot="1" x14ac:dyDescent="0.3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O2" s="44" t="s">
        <v>4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103" x14ac:dyDescent="0.25">
      <c r="A3" s="3"/>
      <c r="B3" s="3"/>
      <c r="C3" s="3"/>
      <c r="D3" s="4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O3" s="3"/>
      <c r="P3" s="3"/>
      <c r="Q3" s="3"/>
      <c r="R3" s="4">
        <v>1</v>
      </c>
      <c r="S3" s="3">
        <v>2</v>
      </c>
      <c r="T3" s="3">
        <v>3</v>
      </c>
      <c r="U3" s="3">
        <v>4</v>
      </c>
      <c r="V3" s="3">
        <v>5</v>
      </c>
      <c r="W3" s="3">
        <v>6</v>
      </c>
      <c r="X3" s="3">
        <v>7</v>
      </c>
      <c r="Y3" s="3">
        <v>8</v>
      </c>
      <c r="Z3" s="3">
        <v>9</v>
      </c>
      <c r="AA3" s="3">
        <v>10</v>
      </c>
      <c r="AE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1"/>
      <c r="BK3" s="11"/>
      <c r="BL3" s="11"/>
      <c r="BM3" s="11"/>
      <c r="BN3" s="11"/>
      <c r="BO3" s="11"/>
      <c r="BP3" s="1"/>
      <c r="BQ3" s="1"/>
      <c r="BR3" s="11"/>
      <c r="BS3" s="11"/>
      <c r="BT3" s="19" t="s">
        <v>7</v>
      </c>
      <c r="BU3" s="15"/>
      <c r="BV3" s="15"/>
      <c r="BW3" s="15"/>
      <c r="BX3" s="11"/>
      <c r="BY3" s="11"/>
      <c r="BZ3" s="11"/>
      <c r="CA3" s="1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3" ht="15.75" thickBot="1" x14ac:dyDescent="0.3">
      <c r="A4" s="3"/>
      <c r="B4" s="3"/>
      <c r="C4" s="3" t="s">
        <v>0</v>
      </c>
      <c r="D4" s="4">
        <v>583</v>
      </c>
      <c r="E4" s="3">
        <v>161</v>
      </c>
      <c r="F4" s="3">
        <v>240</v>
      </c>
      <c r="G4" s="3">
        <v>849</v>
      </c>
      <c r="H4" s="3">
        <v>918</v>
      </c>
      <c r="I4" s="3">
        <v>236</v>
      </c>
      <c r="J4" s="3">
        <v>482</v>
      </c>
      <c r="K4" s="3">
        <v>294</v>
      </c>
      <c r="L4" s="3">
        <v>8</v>
      </c>
      <c r="M4" s="3">
        <v>920</v>
      </c>
      <c r="O4" s="3"/>
      <c r="P4" s="3"/>
      <c r="Q4" s="3" t="s">
        <v>0</v>
      </c>
      <c r="R4" s="4">
        <v>583</v>
      </c>
      <c r="S4" s="3">
        <v>161</v>
      </c>
      <c r="T4" s="3">
        <v>240</v>
      </c>
      <c r="U4" s="3">
        <v>849</v>
      </c>
      <c r="V4" s="3">
        <v>918</v>
      </c>
      <c r="W4" s="3">
        <v>236</v>
      </c>
      <c r="X4" s="3">
        <v>482</v>
      </c>
      <c r="Y4" s="3">
        <v>294</v>
      </c>
      <c r="Z4" s="3">
        <v>8</v>
      </c>
      <c r="AA4" s="3">
        <v>920</v>
      </c>
      <c r="AE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1"/>
      <c r="BK4" s="11"/>
      <c r="BL4" s="11"/>
      <c r="BM4" s="11"/>
      <c r="BN4" s="11"/>
      <c r="BO4" s="11"/>
      <c r="BP4" s="1"/>
      <c r="BQ4" s="1"/>
      <c r="BR4" s="11"/>
      <c r="BS4" s="11"/>
      <c r="BT4" s="20">
        <v>2152</v>
      </c>
      <c r="BU4" s="15"/>
      <c r="BV4" s="15"/>
      <c r="BW4" s="15"/>
      <c r="BX4" s="11"/>
      <c r="BY4" s="11"/>
      <c r="BZ4" s="11"/>
      <c r="CA4" s="1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pans="1:103" ht="15.75" thickBot="1" x14ac:dyDescent="0.3">
      <c r="A5" s="3"/>
      <c r="B5" s="3" t="s">
        <v>0</v>
      </c>
      <c r="C5" s="3" t="s">
        <v>1</v>
      </c>
      <c r="D5" s="4">
        <v>312</v>
      </c>
      <c r="E5" s="3">
        <v>637</v>
      </c>
      <c r="F5" s="3">
        <v>776</v>
      </c>
      <c r="G5" s="3">
        <v>132</v>
      </c>
      <c r="H5" s="3">
        <v>258</v>
      </c>
      <c r="I5" s="3">
        <v>100</v>
      </c>
      <c r="J5" s="3">
        <v>503</v>
      </c>
      <c r="K5" s="3">
        <v>39</v>
      </c>
      <c r="L5" s="3">
        <v>17</v>
      </c>
      <c r="M5" s="3">
        <v>513</v>
      </c>
      <c r="O5" s="3"/>
      <c r="P5" s="3" t="s">
        <v>0</v>
      </c>
      <c r="Q5" s="3" t="s">
        <v>1</v>
      </c>
      <c r="R5" s="4">
        <v>312</v>
      </c>
      <c r="S5" s="3">
        <v>637</v>
      </c>
      <c r="T5" s="3">
        <v>776</v>
      </c>
      <c r="U5" s="3">
        <v>132</v>
      </c>
      <c r="V5" s="3">
        <v>258</v>
      </c>
      <c r="W5" s="3">
        <v>100</v>
      </c>
      <c r="X5" s="3">
        <v>503</v>
      </c>
      <c r="Y5" s="3">
        <v>39</v>
      </c>
      <c r="Z5" s="3">
        <v>17</v>
      </c>
      <c r="AA5" s="3">
        <v>513</v>
      </c>
      <c r="AE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spans="1:103" x14ac:dyDescent="0.25">
      <c r="A6" s="3">
        <v>1</v>
      </c>
      <c r="B6" s="3">
        <v>583</v>
      </c>
      <c r="C6" s="3">
        <v>312</v>
      </c>
      <c r="D6" s="9">
        <v>50207</v>
      </c>
      <c r="E6" s="2">
        <f t="shared" ref="E6:M15" si="0">SQRT(($B6-E$4)^2+($C6-E$5)^2)</f>
        <v>532.6434079194072</v>
      </c>
      <c r="F6" s="2">
        <f t="shared" si="0"/>
        <v>577.01386465144844</v>
      </c>
      <c r="G6" s="2">
        <f t="shared" si="0"/>
        <v>321.17907777437807</v>
      </c>
      <c r="H6" s="2">
        <f t="shared" si="0"/>
        <v>339.32432862970495</v>
      </c>
      <c r="I6" s="2">
        <f t="shared" si="0"/>
        <v>406.63620104461927</v>
      </c>
      <c r="J6" s="2">
        <f t="shared" si="0"/>
        <v>216.06017680266763</v>
      </c>
      <c r="K6" s="2">
        <f t="shared" si="0"/>
        <v>397.55502763768442</v>
      </c>
      <c r="L6" s="2">
        <f t="shared" si="0"/>
        <v>646.25846222699477</v>
      </c>
      <c r="M6" s="2">
        <f t="shared" si="0"/>
        <v>392.39011200589653</v>
      </c>
      <c r="O6" s="3">
        <v>1</v>
      </c>
      <c r="P6" s="3">
        <v>583</v>
      </c>
      <c r="Q6" s="3">
        <v>312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f>SUM(R6:AA6)</f>
        <v>1</v>
      </c>
      <c r="AC6" s="1" t="s">
        <v>5</v>
      </c>
      <c r="AD6" s="1">
        <v>1</v>
      </c>
      <c r="AE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9" t="s">
        <v>8</v>
      </c>
      <c r="AY6" s="15"/>
      <c r="AZ6" s="1"/>
      <c r="BA6" s="1"/>
      <c r="BB6" s="1"/>
      <c r="BC6" s="1"/>
      <c r="BD6" s="1"/>
      <c r="BE6" s="1"/>
      <c r="BF6" s="1"/>
      <c r="BG6" s="1"/>
      <c r="BH6" s="1"/>
      <c r="BI6" s="11"/>
      <c r="BJ6" s="11"/>
      <c r="BK6" s="11"/>
      <c r="BL6" s="11"/>
      <c r="BM6" s="11"/>
      <c r="BN6" s="11"/>
      <c r="BO6" s="1"/>
      <c r="BP6" s="11"/>
      <c r="BQ6" s="11"/>
      <c r="BR6" s="1"/>
      <c r="BS6" s="1"/>
      <c r="BT6" s="1"/>
      <c r="BU6" s="1"/>
      <c r="BV6" s="1"/>
      <c r="BW6" s="1"/>
      <c r="BX6" s="1"/>
      <c r="BY6" s="1"/>
      <c r="BZ6" s="1"/>
      <c r="CA6" s="1"/>
      <c r="CB6" s="11"/>
      <c r="CC6" s="11"/>
      <c r="CD6" s="11"/>
      <c r="CE6" s="11"/>
      <c r="CF6" s="11"/>
      <c r="CG6" s="11"/>
      <c r="CH6" s="11"/>
      <c r="CI6" s="1"/>
      <c r="CJ6" s="1"/>
      <c r="CK6" s="1"/>
      <c r="CL6" s="1"/>
      <c r="CM6" s="19" t="s">
        <v>9</v>
      </c>
      <c r="CN6" s="15"/>
      <c r="CO6" s="15"/>
      <c r="CP6" s="15"/>
      <c r="CQ6" s="15"/>
      <c r="CR6" s="15"/>
      <c r="CS6" s="1"/>
      <c r="CT6" s="1"/>
      <c r="CU6" s="1"/>
      <c r="CV6" s="1"/>
      <c r="CW6" s="1"/>
      <c r="CX6" s="1"/>
      <c r="CY6" s="1"/>
    </row>
    <row r="7" spans="1:103" x14ac:dyDescent="0.25">
      <c r="A7" s="3">
        <v>2</v>
      </c>
      <c r="B7" s="3">
        <v>161</v>
      </c>
      <c r="C7" s="3">
        <v>637</v>
      </c>
      <c r="D7" s="9">
        <v>50207</v>
      </c>
      <c r="E7" s="9">
        <v>50207</v>
      </c>
      <c r="F7" s="9">
        <v>50207</v>
      </c>
      <c r="G7" s="2">
        <f t="shared" si="0"/>
        <v>853.4453702493206</v>
      </c>
      <c r="H7" s="2">
        <f t="shared" si="0"/>
        <v>846.57545440439037</v>
      </c>
      <c r="I7" s="2">
        <f t="shared" si="0"/>
        <v>542.21213560745764</v>
      </c>
      <c r="J7" s="9">
        <v>50207</v>
      </c>
      <c r="K7" s="2">
        <f t="shared" si="0"/>
        <v>612.61162248197672</v>
      </c>
      <c r="L7" s="2">
        <f t="shared" si="0"/>
        <v>638.59924835533593</v>
      </c>
      <c r="M7" s="2">
        <f t="shared" si="0"/>
        <v>769.06241619260004</v>
      </c>
      <c r="O7" s="3">
        <v>2</v>
      </c>
      <c r="P7" s="3">
        <v>161</v>
      </c>
      <c r="Q7" s="3">
        <v>637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f t="shared" ref="AB7:AB15" si="1">SUM(R7:AA7)</f>
        <v>1</v>
      </c>
      <c r="AC7" s="1" t="s">
        <v>5</v>
      </c>
      <c r="AD7" s="1">
        <v>1</v>
      </c>
      <c r="AE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1" t="s">
        <v>15</v>
      </c>
      <c r="AY7" s="15"/>
      <c r="AZ7" s="1"/>
      <c r="BA7" s="1"/>
      <c r="BB7" s="1"/>
      <c r="BC7" s="1"/>
      <c r="BD7" s="1"/>
      <c r="BE7" s="1"/>
      <c r="BF7" s="1"/>
      <c r="BG7" s="1"/>
      <c r="BH7" s="1"/>
      <c r="BI7" s="11"/>
      <c r="BJ7" s="11"/>
      <c r="BK7" s="11"/>
      <c r="BL7" s="11"/>
      <c r="BM7" s="11"/>
      <c r="BN7" s="11"/>
      <c r="BO7" s="1"/>
      <c r="BP7" s="11"/>
      <c r="BQ7" s="11"/>
      <c r="BR7" s="1"/>
      <c r="BS7" s="1"/>
      <c r="BT7" s="1"/>
      <c r="BU7" s="1"/>
      <c r="BV7" s="1"/>
      <c r="BW7" s="1"/>
      <c r="BX7" s="1"/>
      <c r="BY7" s="1"/>
      <c r="BZ7" s="1"/>
      <c r="CA7" s="1"/>
      <c r="CB7" s="11"/>
      <c r="CC7" s="11"/>
      <c r="CD7" s="11"/>
      <c r="CE7" s="11"/>
      <c r="CF7" s="11"/>
      <c r="CG7" s="11"/>
      <c r="CH7" s="11"/>
      <c r="CI7" s="1"/>
      <c r="CJ7" s="1"/>
      <c r="CK7" s="1"/>
      <c r="CL7" s="1"/>
      <c r="CM7" s="21" t="s">
        <v>31</v>
      </c>
      <c r="CN7" s="15"/>
      <c r="CO7" s="15"/>
      <c r="CP7" s="15"/>
      <c r="CQ7" s="15"/>
      <c r="CR7" s="15"/>
      <c r="CS7" s="1"/>
      <c r="CT7" s="1"/>
      <c r="CU7" s="1"/>
      <c r="CV7" s="1"/>
      <c r="CW7" s="1"/>
      <c r="CX7" s="1"/>
      <c r="CY7" s="1"/>
    </row>
    <row r="8" spans="1:103" ht="15.75" thickBot="1" x14ac:dyDescent="0.3">
      <c r="A8" s="3">
        <v>3</v>
      </c>
      <c r="B8" s="3">
        <v>240</v>
      </c>
      <c r="C8" s="3">
        <v>776</v>
      </c>
      <c r="D8" s="2">
        <f t="shared" ref="D8:D15" si="2">SQRT(($B8-D$4)^2+($C8-D$5)^2)</f>
        <v>577.01386465144844</v>
      </c>
      <c r="E8" s="9">
        <v>50207</v>
      </c>
      <c r="F8" s="9">
        <v>50207</v>
      </c>
      <c r="G8" s="2">
        <f t="shared" si="0"/>
        <v>886.3503821852845</v>
      </c>
      <c r="H8" s="2">
        <f t="shared" si="0"/>
        <v>853.23384836749176</v>
      </c>
      <c r="I8" s="2">
        <f t="shared" si="0"/>
        <v>676.01183421594033</v>
      </c>
      <c r="J8" s="2">
        <f t="shared" si="0"/>
        <v>364.81913327017264</v>
      </c>
      <c r="K8" s="2">
        <f t="shared" si="0"/>
        <v>738.97564235906987</v>
      </c>
      <c r="L8" s="2">
        <f t="shared" si="0"/>
        <v>793.66554668827598</v>
      </c>
      <c r="M8" s="2">
        <f t="shared" si="0"/>
        <v>729.08778620958947</v>
      </c>
      <c r="O8" s="3">
        <v>3</v>
      </c>
      <c r="P8" s="3">
        <v>240</v>
      </c>
      <c r="Q8" s="3">
        <v>776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f t="shared" si="1"/>
        <v>1</v>
      </c>
      <c r="AC8" s="1" t="s">
        <v>5</v>
      </c>
      <c r="AD8" s="1">
        <v>1</v>
      </c>
      <c r="AE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0">
        <v>2558</v>
      </c>
      <c r="AY8" s="15"/>
      <c r="AZ8" s="1"/>
      <c r="BA8" s="1"/>
      <c r="BB8" s="1"/>
      <c r="BC8" s="1"/>
      <c r="BD8" s="1"/>
      <c r="BE8" s="1"/>
      <c r="BF8" s="1"/>
      <c r="BG8" s="1"/>
      <c r="BH8" s="1"/>
      <c r="BI8" s="11"/>
      <c r="BJ8" s="11"/>
      <c r="BK8" s="11"/>
      <c r="BL8" s="11"/>
      <c r="BM8" s="11"/>
      <c r="BN8" s="11"/>
      <c r="BO8" s="1"/>
      <c r="BP8" s="11"/>
      <c r="BQ8" s="11"/>
      <c r="BR8" s="1"/>
      <c r="BS8" s="1"/>
      <c r="BT8" s="1"/>
      <c r="BU8" s="1"/>
      <c r="BV8" s="1"/>
      <c r="BW8" s="1"/>
      <c r="BX8" s="1"/>
      <c r="BY8" s="1"/>
      <c r="BZ8" s="1"/>
      <c r="CA8" s="1"/>
      <c r="CB8" s="11"/>
      <c r="CC8" s="11"/>
      <c r="CD8" s="11"/>
      <c r="CE8" s="11"/>
      <c r="CF8" s="11"/>
      <c r="CG8" s="11"/>
      <c r="CH8" s="11"/>
      <c r="CI8" s="1"/>
      <c r="CJ8" s="1"/>
      <c r="CK8" s="1"/>
      <c r="CL8" s="1"/>
      <c r="CM8" s="20">
        <v>2558</v>
      </c>
      <c r="CN8" s="15"/>
      <c r="CO8" s="15"/>
      <c r="CP8" s="15"/>
      <c r="CQ8" s="15"/>
      <c r="CR8" s="15"/>
      <c r="CS8" s="1"/>
      <c r="CT8" s="1"/>
      <c r="CU8" s="1"/>
      <c r="CV8" s="1"/>
      <c r="CW8" s="1"/>
      <c r="CX8" s="1"/>
      <c r="CY8" s="1"/>
    </row>
    <row r="9" spans="1:103" ht="15.75" thickBot="1" x14ac:dyDescent="0.3">
      <c r="A9" s="3">
        <v>4</v>
      </c>
      <c r="B9" s="3">
        <v>849</v>
      </c>
      <c r="C9" s="3">
        <v>132</v>
      </c>
      <c r="D9" s="2">
        <f t="shared" si="2"/>
        <v>321.17907777437807</v>
      </c>
      <c r="E9" s="2">
        <f t="shared" si="0"/>
        <v>853.4453702493206</v>
      </c>
      <c r="F9" s="2">
        <f t="shared" si="0"/>
        <v>886.3503821852845</v>
      </c>
      <c r="G9" s="9">
        <v>50207</v>
      </c>
      <c r="H9" s="2">
        <f t="shared" si="0"/>
        <v>143.65583872575453</v>
      </c>
      <c r="I9" s="2">
        <f t="shared" si="0"/>
        <v>613.83466829432177</v>
      </c>
      <c r="J9" s="2">
        <f t="shared" si="0"/>
        <v>521.85246957353763</v>
      </c>
      <c r="K9" s="2">
        <f t="shared" si="0"/>
        <v>562.73794967107028</v>
      </c>
      <c r="L9" s="2">
        <f t="shared" si="0"/>
        <v>848.82624841601125</v>
      </c>
      <c r="M9" s="2">
        <f t="shared" si="0"/>
        <v>387.55902776222359</v>
      </c>
      <c r="O9" s="3">
        <v>4</v>
      </c>
      <c r="P9" s="3">
        <v>849</v>
      </c>
      <c r="Q9" s="3">
        <v>132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f t="shared" si="1"/>
        <v>1</v>
      </c>
      <c r="AC9" s="1" t="s">
        <v>5</v>
      </c>
      <c r="AD9" s="1">
        <v>1</v>
      </c>
      <c r="AE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1"/>
      <c r="BQ9" s="11"/>
      <c r="BR9" s="11"/>
      <c r="BS9" s="11"/>
      <c r="BT9" s="1"/>
      <c r="BU9" s="1"/>
      <c r="BV9" s="1"/>
      <c r="BW9" s="1"/>
      <c r="BX9" s="1"/>
      <c r="BY9" s="1"/>
      <c r="BZ9" s="1"/>
      <c r="CA9" s="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"/>
      <c r="CT9" s="1"/>
      <c r="CU9" s="1"/>
      <c r="CV9" s="1"/>
      <c r="CW9" s="1"/>
      <c r="CX9" s="1"/>
      <c r="CY9" s="1"/>
    </row>
    <row r="10" spans="1:103" x14ac:dyDescent="0.25">
      <c r="A10" s="3">
        <v>5</v>
      </c>
      <c r="B10" s="3">
        <v>918</v>
      </c>
      <c r="C10" s="3">
        <v>258</v>
      </c>
      <c r="D10" s="2">
        <f t="shared" si="2"/>
        <v>339.32432862970495</v>
      </c>
      <c r="E10" s="2">
        <f t="shared" si="0"/>
        <v>846.57545440439037</v>
      </c>
      <c r="F10" s="2">
        <f t="shared" si="0"/>
        <v>853.23384836749176</v>
      </c>
      <c r="G10" s="9">
        <v>50207</v>
      </c>
      <c r="H10" s="9">
        <v>50207</v>
      </c>
      <c r="I10" s="2">
        <f t="shared" si="0"/>
        <v>700.06285432095308</v>
      </c>
      <c r="J10" s="2">
        <f t="shared" si="0"/>
        <v>500.12098536254206</v>
      </c>
      <c r="K10" s="2">
        <f t="shared" si="0"/>
        <v>661.31459986907896</v>
      </c>
      <c r="L10" s="2">
        <f t="shared" si="0"/>
        <v>941.37187126023684</v>
      </c>
      <c r="M10" s="2">
        <f t="shared" si="0"/>
        <v>255.00784301664135</v>
      </c>
      <c r="O10" s="3">
        <v>5</v>
      </c>
      <c r="P10" s="3">
        <v>918</v>
      </c>
      <c r="Q10" s="3">
        <v>258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f t="shared" si="1"/>
        <v>1</v>
      </c>
      <c r="AC10" s="1" t="s">
        <v>5</v>
      </c>
      <c r="AD10" s="1">
        <v>1</v>
      </c>
      <c r="AE10" s="1"/>
      <c r="AG10" s="10"/>
      <c r="AI10" s="1"/>
      <c r="AJ10" s="1"/>
      <c r="AK10" s="1"/>
      <c r="AL10" s="1"/>
      <c r="AM10" s="1"/>
      <c r="AN10" s="30" t="s">
        <v>10</v>
      </c>
      <c r="AO10" s="31"/>
      <c r="AP10" s="31"/>
      <c r="AQ10" s="31"/>
      <c r="AR10" s="31"/>
      <c r="AS10" s="3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9" t="s">
        <v>11</v>
      </c>
      <c r="BJ10" s="15"/>
      <c r="BK10" s="15"/>
      <c r="BL10" s="15"/>
      <c r="BM10" s="15"/>
      <c r="BN10" s="15"/>
      <c r="BO10" s="1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9" t="s">
        <v>12</v>
      </c>
      <c r="CC10" s="15"/>
      <c r="CD10" s="1"/>
      <c r="CE10" s="1"/>
      <c r="CF10" s="1"/>
      <c r="CG10" s="1"/>
      <c r="CH10" s="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"/>
      <c r="CT10" s="1"/>
      <c r="CU10" s="19" t="s">
        <v>13</v>
      </c>
      <c r="CV10" s="1"/>
      <c r="CW10" s="1"/>
      <c r="CX10" s="1"/>
      <c r="CY10" s="1"/>
    </row>
    <row r="11" spans="1:103" x14ac:dyDescent="0.25">
      <c r="A11" s="3">
        <v>6</v>
      </c>
      <c r="B11" s="3">
        <v>236</v>
      </c>
      <c r="C11" s="3">
        <v>100</v>
      </c>
      <c r="D11" s="2">
        <f t="shared" si="2"/>
        <v>406.63620104461927</v>
      </c>
      <c r="E11" s="2">
        <f t="shared" si="0"/>
        <v>542.21213560745764</v>
      </c>
      <c r="F11" s="2">
        <f t="shared" si="0"/>
        <v>676.01183421594033</v>
      </c>
      <c r="G11" s="2">
        <f t="shared" si="0"/>
        <v>613.83466829432177</v>
      </c>
      <c r="H11" s="2">
        <f t="shared" si="0"/>
        <v>700.06285432095308</v>
      </c>
      <c r="I11" s="9">
        <v>50207</v>
      </c>
      <c r="J11" s="2">
        <f t="shared" si="0"/>
        <v>472.14934078107109</v>
      </c>
      <c r="K11" s="2">
        <f t="shared" si="0"/>
        <v>84.172442046075858</v>
      </c>
      <c r="L11" s="2">
        <f t="shared" si="0"/>
        <v>242.63758983306769</v>
      </c>
      <c r="M11" s="2">
        <f t="shared" si="0"/>
        <v>799.01501863231579</v>
      </c>
      <c r="O11" s="3">
        <v>6</v>
      </c>
      <c r="P11" s="3">
        <v>236</v>
      </c>
      <c r="Q11" s="3">
        <v>100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f t="shared" si="1"/>
        <v>1</v>
      </c>
      <c r="AC11" s="1" t="s">
        <v>5</v>
      </c>
      <c r="AD11" s="1">
        <v>1</v>
      </c>
      <c r="AE11" s="1"/>
      <c r="AI11" s="1"/>
      <c r="AJ11" s="1"/>
      <c r="AK11" s="1"/>
      <c r="AL11" s="1"/>
      <c r="AM11" s="1"/>
      <c r="AN11" s="32" t="s">
        <v>28</v>
      </c>
      <c r="AO11" s="31"/>
      <c r="AP11" s="31"/>
      <c r="AQ11" s="31"/>
      <c r="AR11" s="31"/>
      <c r="AS11" s="3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21" t="s">
        <v>32</v>
      </c>
      <c r="BJ11" s="15"/>
      <c r="BK11" s="15"/>
      <c r="BL11" s="15"/>
      <c r="BM11" s="15"/>
      <c r="BN11" s="15"/>
      <c r="BO11" s="1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21" t="s">
        <v>28</v>
      </c>
      <c r="CC11" s="15"/>
      <c r="CD11" s="1"/>
      <c r="CE11" s="1"/>
      <c r="CF11" s="1"/>
      <c r="CG11" s="1"/>
      <c r="CH11" s="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"/>
      <c r="CT11" s="1"/>
      <c r="CU11" s="21" t="s">
        <v>32</v>
      </c>
      <c r="CV11" s="1"/>
      <c r="CW11" s="1"/>
      <c r="CX11" s="1"/>
      <c r="CY11" s="1"/>
    </row>
    <row r="12" spans="1:103" ht="15.75" thickBot="1" x14ac:dyDescent="0.3">
      <c r="A12" s="3">
        <v>7</v>
      </c>
      <c r="B12" s="3">
        <v>482</v>
      </c>
      <c r="C12" s="3">
        <v>503</v>
      </c>
      <c r="D12" s="2">
        <f t="shared" si="2"/>
        <v>216.06017680266763</v>
      </c>
      <c r="E12" s="2">
        <f t="shared" si="0"/>
        <v>347.84623039498359</v>
      </c>
      <c r="F12" s="2">
        <f t="shared" si="0"/>
        <v>364.81913327017264</v>
      </c>
      <c r="G12" s="2">
        <f t="shared" si="0"/>
        <v>521.85246957353763</v>
      </c>
      <c r="H12" s="2">
        <f t="shared" si="0"/>
        <v>500.12098536254206</v>
      </c>
      <c r="I12" s="2">
        <f t="shared" si="0"/>
        <v>472.14934078107109</v>
      </c>
      <c r="J12" s="9">
        <v>50207</v>
      </c>
      <c r="K12" s="2">
        <f t="shared" si="0"/>
        <v>500.63959092345061</v>
      </c>
      <c r="L12" s="2">
        <f t="shared" si="0"/>
        <v>678.8755408762346</v>
      </c>
      <c r="M12" s="2">
        <f t="shared" si="0"/>
        <v>438.1141403789656</v>
      </c>
      <c r="O12" s="3">
        <v>7</v>
      </c>
      <c r="P12" s="3">
        <v>482</v>
      </c>
      <c r="Q12" s="3">
        <v>503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1"/>
        <v>1</v>
      </c>
      <c r="AC12" s="1" t="s">
        <v>5</v>
      </c>
      <c r="AD12" s="1">
        <v>1</v>
      </c>
      <c r="AE12" s="1"/>
      <c r="AI12" s="1"/>
      <c r="AJ12" s="1"/>
      <c r="AK12" s="1"/>
      <c r="AL12" s="1"/>
      <c r="AM12" s="1"/>
      <c r="AN12" s="33">
        <v>2598</v>
      </c>
      <c r="AO12" s="31"/>
      <c r="AP12" s="31"/>
      <c r="AQ12" s="31"/>
      <c r="AR12" s="31"/>
      <c r="AS12" s="3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20">
        <v>2598</v>
      </c>
      <c r="BJ12" s="15"/>
      <c r="BK12" s="15"/>
      <c r="BL12" s="15"/>
      <c r="BM12" s="15"/>
      <c r="BN12" s="15"/>
      <c r="BO12" s="1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20">
        <v>2598</v>
      </c>
      <c r="CC12" s="15"/>
      <c r="CD12" s="1"/>
      <c r="CE12" s="1"/>
      <c r="CF12" s="1"/>
      <c r="CG12" s="1"/>
      <c r="CH12" s="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"/>
      <c r="CT12" s="1"/>
      <c r="CU12" s="20">
        <v>2598</v>
      </c>
      <c r="CV12" s="1"/>
      <c r="CW12" s="1"/>
      <c r="CX12" s="1"/>
      <c r="CY12" s="1"/>
    </row>
    <row r="13" spans="1:103" ht="15.75" thickBot="1" x14ac:dyDescent="0.3">
      <c r="A13" s="3">
        <v>8</v>
      </c>
      <c r="B13" s="3">
        <v>294</v>
      </c>
      <c r="C13" s="3">
        <v>39</v>
      </c>
      <c r="D13" s="2">
        <f t="shared" si="2"/>
        <v>397.55502763768442</v>
      </c>
      <c r="E13" s="2">
        <f t="shared" si="0"/>
        <v>612.61162248197672</v>
      </c>
      <c r="F13" s="2">
        <f t="shared" si="0"/>
        <v>738.97564235906987</v>
      </c>
      <c r="G13" s="2">
        <f t="shared" si="0"/>
        <v>562.73794967107028</v>
      </c>
      <c r="H13" s="2">
        <f t="shared" si="0"/>
        <v>661.31459986907896</v>
      </c>
      <c r="I13" s="2">
        <f t="shared" si="0"/>
        <v>84.172442046075858</v>
      </c>
      <c r="J13" s="2">
        <f t="shared" si="0"/>
        <v>500.63959092345061</v>
      </c>
      <c r="K13" s="9">
        <v>50207</v>
      </c>
      <c r="L13" s="2">
        <f t="shared" si="0"/>
        <v>286.84490582891652</v>
      </c>
      <c r="M13" s="2">
        <f t="shared" si="0"/>
        <v>785.2082526311093</v>
      </c>
      <c r="O13" s="3">
        <v>8</v>
      </c>
      <c r="P13" s="3">
        <v>294</v>
      </c>
      <c r="Q13" s="3">
        <v>39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2">
        <f t="shared" si="1"/>
        <v>1</v>
      </c>
      <c r="AC13" s="1" t="s">
        <v>5</v>
      </c>
      <c r="AD13" s="1">
        <v>1</v>
      </c>
      <c r="AE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1"/>
      <c r="BC13" s="11"/>
      <c r="BD13" s="11"/>
      <c r="BE13" s="11"/>
      <c r="BF13" s="11"/>
      <c r="BG13" s="11"/>
      <c r="BH13" s="1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 x14ac:dyDescent="0.25">
      <c r="A14" s="3">
        <v>9</v>
      </c>
      <c r="B14" s="3">
        <v>8</v>
      </c>
      <c r="C14" s="3">
        <v>17</v>
      </c>
      <c r="D14" s="2">
        <f t="shared" si="2"/>
        <v>646.25846222699477</v>
      </c>
      <c r="E14" s="2">
        <f t="shared" si="0"/>
        <v>638.59924835533593</v>
      </c>
      <c r="F14" s="2">
        <f t="shared" si="0"/>
        <v>793.66554668827598</v>
      </c>
      <c r="G14" s="2">
        <f t="shared" si="0"/>
        <v>848.82624841601125</v>
      </c>
      <c r="H14" s="2">
        <f t="shared" si="0"/>
        <v>941.37187126023684</v>
      </c>
      <c r="I14" s="2">
        <f t="shared" si="0"/>
        <v>242.63758983306769</v>
      </c>
      <c r="J14" s="2">
        <f t="shared" si="0"/>
        <v>678.8755408762346</v>
      </c>
      <c r="K14" s="2">
        <f t="shared" si="0"/>
        <v>286.84490582891652</v>
      </c>
      <c r="L14" s="9">
        <v>50207</v>
      </c>
      <c r="M14" s="2">
        <f t="shared" si="0"/>
        <v>1038.1522046405335</v>
      </c>
      <c r="O14" s="3">
        <v>9</v>
      </c>
      <c r="P14" s="3">
        <v>8</v>
      </c>
      <c r="Q14" s="3">
        <v>17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f t="shared" si="1"/>
        <v>1</v>
      </c>
      <c r="AC14" s="1" t="s">
        <v>5</v>
      </c>
      <c r="AD14" s="1">
        <v>1</v>
      </c>
      <c r="AE14" s="1"/>
      <c r="AG14" s="30" t="s">
        <v>14</v>
      </c>
      <c r="AJ14" s="31"/>
      <c r="AK14" s="31"/>
      <c r="AL14" s="31"/>
      <c r="AM14" s="1"/>
      <c r="AN14" s="30" t="s">
        <v>17</v>
      </c>
      <c r="AO14" s="31"/>
      <c r="AP14" s="31"/>
      <c r="AQ14" s="31"/>
      <c r="AR14" s="31"/>
      <c r="AS14" s="31"/>
      <c r="AT14" s="1"/>
      <c r="AU14" s="30" t="s">
        <v>18</v>
      </c>
      <c r="AV14" s="31"/>
      <c r="AW14" s="31"/>
      <c r="AX14" s="31"/>
      <c r="AY14" s="31"/>
      <c r="AZ14" s="1"/>
      <c r="BA14" s="1"/>
      <c r="BB14" s="19" t="s">
        <v>19</v>
      </c>
      <c r="BC14" s="15"/>
      <c r="BD14" s="11"/>
      <c r="BE14" s="11"/>
      <c r="BF14" s="11"/>
      <c r="BG14" s="11"/>
      <c r="BH14" s="11"/>
      <c r="BI14" s="30" t="s">
        <v>20</v>
      </c>
      <c r="BJ14" s="31"/>
      <c r="BK14" s="31"/>
      <c r="BL14" s="31"/>
      <c r="BM14" s="31"/>
      <c r="BN14" s="31"/>
      <c r="BO14" s="1"/>
      <c r="BP14" s="30" t="s">
        <v>21</v>
      </c>
      <c r="BQ14" s="31"/>
      <c r="BR14" s="34"/>
      <c r="BS14" s="34"/>
      <c r="BT14" s="11"/>
      <c r="BU14" s="11"/>
      <c r="BV14" s="11"/>
      <c r="BW14" s="19" t="s">
        <v>22</v>
      </c>
      <c r="BY14" s="15"/>
      <c r="BZ14" s="15"/>
      <c r="CA14" s="11"/>
      <c r="CB14" s="30" t="s">
        <v>23</v>
      </c>
      <c r="CC14" s="31"/>
      <c r="CD14" s="1"/>
      <c r="CE14" s="1"/>
      <c r="CF14" s="1"/>
      <c r="CG14" s="1"/>
      <c r="CH14" s="1"/>
      <c r="CI14" s="30" t="s">
        <v>24</v>
      </c>
      <c r="CJ14" s="31"/>
      <c r="CK14" s="31"/>
      <c r="CL14" s="31"/>
      <c r="CM14" s="31"/>
      <c r="CN14" s="31"/>
      <c r="CO14" s="19" t="s">
        <v>25</v>
      </c>
      <c r="CS14" s="11"/>
      <c r="CT14" s="11"/>
      <c r="CU14" s="30" t="s">
        <v>26</v>
      </c>
      <c r="CV14" s="1"/>
      <c r="CW14" s="1"/>
      <c r="CX14" s="1"/>
      <c r="CY14" s="30" t="s">
        <v>27</v>
      </c>
    </row>
    <row r="15" spans="1:103" x14ac:dyDescent="0.25">
      <c r="A15" s="3">
        <v>10</v>
      </c>
      <c r="B15" s="3">
        <v>920</v>
      </c>
      <c r="C15" s="3">
        <v>513</v>
      </c>
      <c r="D15" s="2">
        <f t="shared" si="2"/>
        <v>392.39011200589653</v>
      </c>
      <c r="E15" s="2">
        <f t="shared" si="0"/>
        <v>769.06241619260004</v>
      </c>
      <c r="F15" s="2">
        <f t="shared" si="0"/>
        <v>729.08778620958947</v>
      </c>
      <c r="G15" s="2">
        <f t="shared" si="0"/>
        <v>387.55902776222359</v>
      </c>
      <c r="H15" s="2">
        <f t="shared" si="0"/>
        <v>255.00784301664135</v>
      </c>
      <c r="I15" s="2">
        <f t="shared" si="0"/>
        <v>799.01501863231579</v>
      </c>
      <c r="J15" s="2">
        <f t="shared" si="0"/>
        <v>438.1141403789656</v>
      </c>
      <c r="K15" s="2">
        <f t="shared" si="0"/>
        <v>785.2082526311093</v>
      </c>
      <c r="L15" s="2">
        <f t="shared" si="0"/>
        <v>1038.1522046405335</v>
      </c>
      <c r="M15" s="9">
        <v>50207</v>
      </c>
      <c r="O15" s="3">
        <v>10</v>
      </c>
      <c r="P15" s="3">
        <v>920</v>
      </c>
      <c r="Q15" s="3">
        <v>513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f t="shared" si="1"/>
        <v>1</v>
      </c>
      <c r="AC15" s="1" t="s">
        <v>5</v>
      </c>
      <c r="AD15" s="1">
        <v>1</v>
      </c>
      <c r="AE15" s="1"/>
      <c r="AG15" s="32" t="s">
        <v>16</v>
      </c>
      <c r="AJ15" s="31"/>
      <c r="AK15" s="31"/>
      <c r="AL15" s="31"/>
      <c r="AM15" s="1"/>
      <c r="AN15" s="32" t="s">
        <v>31</v>
      </c>
      <c r="AO15" s="31"/>
      <c r="AP15" s="31"/>
      <c r="AQ15" s="31"/>
      <c r="AR15" s="31"/>
      <c r="AS15" s="31"/>
      <c r="AT15" s="1"/>
      <c r="AU15" s="32" t="s">
        <v>33</v>
      </c>
      <c r="AV15" s="31"/>
      <c r="AW15" s="31"/>
      <c r="AX15" s="31"/>
      <c r="AY15" s="31"/>
      <c r="AZ15" s="1"/>
      <c r="BA15" s="1"/>
      <c r="BB15" s="21" t="s">
        <v>16</v>
      </c>
      <c r="BC15" s="15"/>
      <c r="BD15" s="11"/>
      <c r="BE15" s="11"/>
      <c r="BF15" s="11"/>
      <c r="BG15" s="11"/>
      <c r="BH15" s="11"/>
      <c r="BI15" s="32" t="s">
        <v>31</v>
      </c>
      <c r="BJ15" s="31"/>
      <c r="BK15" s="31"/>
      <c r="BL15" s="31"/>
      <c r="BM15" s="31"/>
      <c r="BN15" s="31"/>
      <c r="BO15" s="1"/>
      <c r="BP15" s="32" t="s">
        <v>33</v>
      </c>
      <c r="BQ15" s="31"/>
      <c r="BR15" s="11"/>
      <c r="BS15" s="11"/>
      <c r="BT15" s="11"/>
      <c r="BU15" s="11"/>
      <c r="BV15" s="11"/>
      <c r="BW15" s="21" t="s">
        <v>16</v>
      </c>
      <c r="BY15" s="15"/>
      <c r="BZ15" s="15"/>
      <c r="CA15" s="11"/>
      <c r="CB15" s="32" t="s">
        <v>31</v>
      </c>
      <c r="CC15" s="31"/>
      <c r="CD15" s="1"/>
      <c r="CE15" s="1"/>
      <c r="CF15" s="1"/>
      <c r="CG15" s="1"/>
      <c r="CH15" s="1"/>
      <c r="CI15" s="32" t="s">
        <v>33</v>
      </c>
      <c r="CJ15" s="31"/>
      <c r="CK15" s="31"/>
      <c r="CL15" s="31"/>
      <c r="CM15" s="31"/>
      <c r="CN15" s="31"/>
      <c r="CO15" s="21" t="s">
        <v>16</v>
      </c>
      <c r="CS15" s="11"/>
      <c r="CT15" s="11"/>
      <c r="CU15" s="32" t="s">
        <v>31</v>
      </c>
      <c r="CV15" s="1"/>
      <c r="CW15" s="1"/>
      <c r="CX15" s="1"/>
      <c r="CY15" s="32" t="s">
        <v>33</v>
      </c>
    </row>
    <row r="16" spans="1:103" x14ac:dyDescent="0.25">
      <c r="R16" s="2">
        <f>SUM(R6:R15)</f>
        <v>1</v>
      </c>
      <c r="S16" s="2">
        <f t="shared" ref="S16:AA16" si="3">SUM(S6:S15)</f>
        <v>1</v>
      </c>
      <c r="T16" s="2">
        <f t="shared" si="3"/>
        <v>1</v>
      </c>
      <c r="U16" s="2">
        <f t="shared" si="3"/>
        <v>1</v>
      </c>
      <c r="V16" s="2">
        <f t="shared" si="3"/>
        <v>1</v>
      </c>
      <c r="W16" s="2">
        <f>SUM(W6:W15)</f>
        <v>1</v>
      </c>
      <c r="X16" s="2">
        <f t="shared" si="3"/>
        <v>1</v>
      </c>
      <c r="Y16" s="2">
        <f t="shared" si="3"/>
        <v>1</v>
      </c>
      <c r="Z16" s="2">
        <f>SUM(Z6:Z15)</f>
        <v>1</v>
      </c>
      <c r="AA16" s="2">
        <f t="shared" si="3"/>
        <v>1</v>
      </c>
      <c r="AB16" s="8" t="s">
        <v>6</v>
      </c>
      <c r="AE16" s="1"/>
      <c r="AG16" s="32" t="s">
        <v>15</v>
      </c>
      <c r="AJ16" s="31"/>
      <c r="AK16" s="31"/>
      <c r="AL16" s="31"/>
      <c r="AM16" s="1"/>
      <c r="AN16" s="32" t="s">
        <v>34</v>
      </c>
      <c r="AO16" s="31"/>
      <c r="AP16" s="31"/>
      <c r="AQ16" s="31"/>
      <c r="AR16" s="31"/>
      <c r="AS16" s="31"/>
      <c r="AT16" s="1"/>
      <c r="AU16" s="32" t="s">
        <v>35</v>
      </c>
      <c r="AV16" s="31"/>
      <c r="AW16" s="31"/>
      <c r="AX16" s="31"/>
      <c r="AY16" s="31"/>
      <c r="AZ16" s="1"/>
      <c r="BA16" s="1"/>
      <c r="BB16" s="21" t="s">
        <v>15</v>
      </c>
      <c r="BC16" s="15"/>
      <c r="BD16" s="11"/>
      <c r="BE16" s="11"/>
      <c r="BF16" s="11"/>
      <c r="BG16" s="11"/>
      <c r="BH16" s="11"/>
      <c r="BI16" s="32" t="s">
        <v>34</v>
      </c>
      <c r="BJ16" s="31"/>
      <c r="BK16" s="31"/>
      <c r="BL16" s="31"/>
      <c r="BM16" s="31"/>
      <c r="BN16" s="31"/>
      <c r="BO16" s="1"/>
      <c r="BP16" s="32" t="s">
        <v>35</v>
      </c>
      <c r="BQ16" s="31"/>
      <c r="BR16" s="11"/>
      <c r="BS16" s="11"/>
      <c r="BT16" s="11"/>
      <c r="BU16" s="11"/>
      <c r="BV16" s="11"/>
      <c r="BW16" s="21" t="s">
        <v>15</v>
      </c>
      <c r="BY16" s="15"/>
      <c r="BZ16" s="15"/>
      <c r="CA16" s="11"/>
      <c r="CB16" s="32" t="s">
        <v>34</v>
      </c>
      <c r="CC16" s="31"/>
      <c r="CD16" s="1"/>
      <c r="CE16" s="1"/>
      <c r="CF16" s="1"/>
      <c r="CG16" s="1"/>
      <c r="CH16" s="1"/>
      <c r="CI16" s="32" t="s">
        <v>35</v>
      </c>
      <c r="CJ16" s="31"/>
      <c r="CK16" s="31"/>
      <c r="CL16" s="31"/>
      <c r="CM16" s="31"/>
      <c r="CN16" s="31"/>
      <c r="CO16" s="21" t="s">
        <v>15</v>
      </c>
      <c r="CS16" s="11"/>
      <c r="CT16" s="11"/>
      <c r="CU16" s="32" t="s">
        <v>34</v>
      </c>
      <c r="CV16" s="1"/>
      <c r="CW16" s="1"/>
      <c r="CX16" s="1"/>
      <c r="CY16" s="32" t="s">
        <v>35</v>
      </c>
    </row>
    <row r="17" spans="1:103" ht="15.75" thickBot="1" x14ac:dyDescent="0.3">
      <c r="D17" s="2"/>
      <c r="R17" s="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9">
        <f>SUMPRODUCT($D$6:$M$15,R6:AA15)</f>
        <v>3287.4145188658395</v>
      </c>
      <c r="AE17" s="1"/>
      <c r="AG17" s="33">
        <v>2673</v>
      </c>
      <c r="AJ17" s="31"/>
      <c r="AK17" s="31"/>
      <c r="AL17" s="31"/>
      <c r="AM17" s="1"/>
      <c r="AN17" s="33">
        <v>3222</v>
      </c>
      <c r="AO17" s="31"/>
      <c r="AP17" s="31"/>
      <c r="AQ17" s="31"/>
      <c r="AR17" s="31"/>
      <c r="AS17" s="31"/>
      <c r="AT17" s="1"/>
      <c r="AU17" s="33">
        <v>2701</v>
      </c>
      <c r="AV17" s="31"/>
      <c r="AW17" s="31"/>
      <c r="AX17" s="31"/>
      <c r="AY17" s="31"/>
      <c r="AZ17" s="1"/>
      <c r="BA17" s="1"/>
      <c r="BB17" s="20">
        <v>2673</v>
      </c>
      <c r="BC17" s="15"/>
      <c r="BD17" s="11"/>
      <c r="BE17" s="11"/>
      <c r="BF17" s="11"/>
      <c r="BG17" s="11"/>
      <c r="BH17" s="11"/>
      <c r="BI17" s="20">
        <v>3222</v>
      </c>
      <c r="BJ17" s="15"/>
      <c r="BK17" s="15"/>
      <c r="BL17" s="15"/>
      <c r="BM17" s="15"/>
      <c r="BN17" s="15"/>
      <c r="BO17" s="11"/>
      <c r="BP17" s="20">
        <v>2701</v>
      </c>
      <c r="BQ17" s="15"/>
      <c r="BR17" s="11"/>
      <c r="BS17" s="11"/>
      <c r="BT17" s="11"/>
      <c r="BU17" s="11"/>
      <c r="BV17" s="11"/>
      <c r="BW17" s="20">
        <v>3195</v>
      </c>
      <c r="BY17" s="15"/>
      <c r="BZ17" s="15"/>
      <c r="CA17" s="11"/>
      <c r="CB17" s="20">
        <v>2701</v>
      </c>
      <c r="CC17" s="15"/>
      <c r="CD17" s="11"/>
      <c r="CE17" s="11"/>
      <c r="CF17" s="11"/>
      <c r="CG17" s="11"/>
      <c r="CH17" s="11"/>
      <c r="CI17" s="20">
        <v>2673</v>
      </c>
      <c r="CJ17" s="15"/>
      <c r="CK17" s="15"/>
      <c r="CL17" s="15"/>
      <c r="CM17" s="15"/>
      <c r="CN17" s="15"/>
      <c r="CO17" s="20">
        <v>3195</v>
      </c>
      <c r="CS17" s="11"/>
      <c r="CT17" s="11"/>
      <c r="CU17" s="20">
        <v>2701</v>
      </c>
      <c r="CV17" s="11"/>
      <c r="CW17" s="11"/>
      <c r="CX17" s="11"/>
      <c r="CY17" s="20">
        <v>2673</v>
      </c>
    </row>
    <row r="18" spans="1:103" ht="15.75" thickBot="1" x14ac:dyDescent="0.3"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103" x14ac:dyDescent="0.25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9" t="s">
        <v>30</v>
      </c>
      <c r="AF19" s="15"/>
      <c r="AG19" s="19" t="s">
        <v>36</v>
      </c>
      <c r="AH19" s="1"/>
      <c r="AI19" s="30" t="s">
        <v>38</v>
      </c>
      <c r="AJ19" s="31"/>
      <c r="AK19" s="31"/>
      <c r="AL19" s="19" t="s">
        <v>41</v>
      </c>
      <c r="AN19" s="19" t="s">
        <v>42</v>
      </c>
      <c r="AO19" s="1"/>
      <c r="AP19" s="19" t="s">
        <v>43</v>
      </c>
      <c r="AQ19" s="15"/>
      <c r="AR19" s="15"/>
      <c r="AS19" s="19" t="s">
        <v>44</v>
      </c>
      <c r="AT19" s="1"/>
      <c r="AU19" s="19" t="s">
        <v>45</v>
      </c>
      <c r="AV19" s="1"/>
      <c r="AW19" s="19" t="s">
        <v>46</v>
      </c>
      <c r="AX19" s="11"/>
      <c r="AY19" s="11"/>
      <c r="AZ19" s="19" t="s">
        <v>47</v>
      </c>
      <c r="BA19" s="15"/>
      <c r="BB19" s="19" t="s">
        <v>48</v>
      </c>
      <c r="BC19" s="15"/>
      <c r="BD19" s="19" t="s">
        <v>49</v>
      </c>
      <c r="BE19" s="15"/>
      <c r="BF19" s="15"/>
      <c r="BG19" s="19" t="s">
        <v>50</v>
      </c>
      <c r="BH19" s="15"/>
      <c r="BI19" s="19" t="s">
        <v>51</v>
      </c>
      <c r="BJ19" s="15"/>
      <c r="BK19" s="19" t="s">
        <v>52</v>
      </c>
      <c r="BL19" s="15"/>
      <c r="BM19" s="15"/>
      <c r="BN19" s="30" t="s">
        <v>53</v>
      </c>
      <c r="BO19" s="11"/>
      <c r="BP19" s="30" t="s">
        <v>54</v>
      </c>
      <c r="BQ19" s="31"/>
      <c r="BR19" s="30" t="s">
        <v>55</v>
      </c>
      <c r="BS19" s="31"/>
      <c r="BT19" s="1"/>
      <c r="BU19" s="1"/>
      <c r="BV19" s="19" t="s">
        <v>56</v>
      </c>
      <c r="BW19" s="15"/>
      <c r="BX19" s="19" t="s">
        <v>57</v>
      </c>
      <c r="BY19" s="1"/>
      <c r="BZ19" s="30" t="s">
        <v>58</v>
      </c>
      <c r="CA19" s="1"/>
      <c r="CB19" s="30" t="s">
        <v>61</v>
      </c>
      <c r="CC19" s="31"/>
      <c r="CD19" s="30" t="s">
        <v>62</v>
      </c>
      <c r="CE19" s="31"/>
      <c r="CF19" s="31"/>
      <c r="CG19" s="30" t="s">
        <v>63</v>
      </c>
      <c r="CH19" s="31"/>
      <c r="CI19" s="30" t="s">
        <v>64</v>
      </c>
      <c r="CJ19" s="31"/>
      <c r="CK19" s="30" t="s">
        <v>65</v>
      </c>
      <c r="CL19" s="31"/>
      <c r="CM19" s="1"/>
      <c r="CN19" s="19" t="s">
        <v>66</v>
      </c>
      <c r="CO19" s="1"/>
      <c r="CP19" s="19" t="s">
        <v>67</v>
      </c>
      <c r="CQ19" s="15"/>
      <c r="CR19" s="15"/>
      <c r="CS19" s="19"/>
      <c r="CT19" s="15"/>
      <c r="CU19" s="19"/>
      <c r="CW19" s="19"/>
    </row>
    <row r="20" spans="1:103" x14ac:dyDescent="0.25">
      <c r="A20" s="11"/>
      <c r="B20" s="11"/>
      <c r="C20" s="11"/>
      <c r="D20" s="15"/>
      <c r="E20" s="11"/>
      <c r="F20" s="11"/>
      <c r="G20" s="11"/>
      <c r="H20" s="15"/>
      <c r="I20" s="11"/>
      <c r="J20" s="11"/>
      <c r="K20" s="11"/>
      <c r="L20" s="15"/>
      <c r="M20" s="11"/>
      <c r="N20" s="11"/>
      <c r="O20" s="11"/>
      <c r="P20" s="15"/>
      <c r="Q20" s="11"/>
      <c r="R20" s="11"/>
      <c r="S20" s="11"/>
      <c r="T20" s="15"/>
      <c r="U20" s="11"/>
      <c r="V20" s="15"/>
      <c r="W20" s="11"/>
      <c r="X20" s="15"/>
      <c r="Y20" s="11"/>
      <c r="Z20" s="15"/>
      <c r="AA20" s="15"/>
      <c r="AB20" s="11"/>
      <c r="AC20" s="13"/>
      <c r="AE20" s="21" t="s">
        <v>28</v>
      </c>
      <c r="AF20" s="15"/>
      <c r="AG20" s="21" t="s">
        <v>32</v>
      </c>
      <c r="AH20" s="1"/>
      <c r="AI20" s="32" t="s">
        <v>39</v>
      </c>
      <c r="AJ20" s="31"/>
      <c r="AK20" s="31"/>
      <c r="AL20" s="21" t="s">
        <v>28</v>
      </c>
      <c r="AN20" s="21" t="s">
        <v>32</v>
      </c>
      <c r="AO20" s="1"/>
      <c r="AP20" s="21" t="s">
        <v>39</v>
      </c>
      <c r="AQ20" s="15"/>
      <c r="AR20" s="15"/>
      <c r="AS20" s="21" t="s">
        <v>28</v>
      </c>
      <c r="AT20" s="1"/>
      <c r="AU20" s="21" t="s">
        <v>32</v>
      </c>
      <c r="AV20" s="1"/>
      <c r="AW20" s="21" t="s">
        <v>39</v>
      </c>
      <c r="AX20" s="11"/>
      <c r="AY20" s="11"/>
      <c r="AZ20" s="21" t="s">
        <v>28</v>
      </c>
      <c r="BA20" s="15"/>
      <c r="BB20" s="21" t="s">
        <v>32</v>
      </c>
      <c r="BC20" s="15"/>
      <c r="BD20" s="21" t="s">
        <v>39</v>
      </c>
      <c r="BE20" s="15"/>
      <c r="BF20" s="15"/>
      <c r="BG20" s="21" t="s">
        <v>28</v>
      </c>
      <c r="BH20" s="15"/>
      <c r="BI20" s="21" t="s">
        <v>32</v>
      </c>
      <c r="BJ20" s="15"/>
      <c r="BK20" s="21" t="s">
        <v>39</v>
      </c>
      <c r="BL20" s="15"/>
      <c r="BM20" s="15"/>
      <c r="BN20" s="32" t="s">
        <v>28</v>
      </c>
      <c r="BO20" s="11"/>
      <c r="BP20" s="32" t="s">
        <v>32</v>
      </c>
      <c r="BQ20" s="31"/>
      <c r="BR20" s="32" t="s">
        <v>39</v>
      </c>
      <c r="BS20" s="31"/>
      <c r="BT20" s="1"/>
      <c r="BU20" s="1"/>
      <c r="BV20" s="21" t="s">
        <v>59</v>
      </c>
      <c r="BW20" s="15"/>
      <c r="BX20" s="21" t="s">
        <v>60</v>
      </c>
      <c r="BY20" s="1"/>
      <c r="BZ20" s="32" t="s">
        <v>28</v>
      </c>
      <c r="CA20" s="1"/>
      <c r="CB20" s="32" t="s">
        <v>32</v>
      </c>
      <c r="CC20" s="31"/>
      <c r="CD20" s="32" t="s">
        <v>39</v>
      </c>
      <c r="CE20" s="31"/>
      <c r="CF20" s="31"/>
      <c r="CG20" s="32" t="s">
        <v>28</v>
      </c>
      <c r="CH20" s="31"/>
      <c r="CI20" s="32" t="s">
        <v>32</v>
      </c>
      <c r="CJ20" s="31"/>
      <c r="CK20" s="32" t="s">
        <v>39</v>
      </c>
      <c r="CL20" s="31"/>
      <c r="CM20" s="1"/>
      <c r="CN20" s="21" t="s">
        <v>59</v>
      </c>
      <c r="CO20" s="1"/>
      <c r="CP20" s="21" t="s">
        <v>60</v>
      </c>
      <c r="CQ20" s="15"/>
      <c r="CR20" s="15"/>
      <c r="CS20" s="21"/>
      <c r="CT20" s="15"/>
      <c r="CU20" s="21"/>
      <c r="CW20" s="21"/>
    </row>
    <row r="21" spans="1:103" x14ac:dyDescent="0.25">
      <c r="A21" s="11" t="s">
        <v>7</v>
      </c>
      <c r="B21" s="11" t="s">
        <v>0</v>
      </c>
      <c r="C21" s="11" t="s">
        <v>1</v>
      </c>
      <c r="D21" s="15"/>
      <c r="E21" s="11" t="s">
        <v>8</v>
      </c>
      <c r="F21" s="11"/>
      <c r="G21" s="11" t="s">
        <v>9</v>
      </c>
      <c r="H21" s="15"/>
      <c r="I21" s="11" t="s">
        <v>10</v>
      </c>
      <c r="J21" s="11"/>
      <c r="K21" s="15" t="s">
        <v>11</v>
      </c>
      <c r="L21" s="15"/>
      <c r="M21" s="15" t="s">
        <v>12</v>
      </c>
      <c r="N21" s="11"/>
      <c r="O21" s="11" t="s">
        <v>13</v>
      </c>
      <c r="P21" s="15"/>
      <c r="Q21" s="11" t="s">
        <v>14</v>
      </c>
      <c r="R21" s="11"/>
      <c r="S21" s="11" t="s">
        <v>17</v>
      </c>
      <c r="U21" s="11" t="s">
        <v>18</v>
      </c>
      <c r="V21" s="11"/>
      <c r="W21" s="11" t="s">
        <v>19</v>
      </c>
      <c r="X21" s="15"/>
      <c r="Y21" s="11" t="s">
        <v>20</v>
      </c>
      <c r="Z21" s="11"/>
      <c r="AA21" s="11" t="s">
        <v>21</v>
      </c>
      <c r="AB21" s="11"/>
      <c r="AC21" s="12" t="s">
        <v>22</v>
      </c>
      <c r="AD21" s="12"/>
      <c r="AE21" s="32" t="s">
        <v>29</v>
      </c>
      <c r="AF21" s="15"/>
      <c r="AG21" s="21" t="s">
        <v>37</v>
      </c>
      <c r="AH21" s="1"/>
      <c r="AI21" s="32" t="s">
        <v>40</v>
      </c>
      <c r="AJ21" s="31"/>
      <c r="AK21" s="31"/>
      <c r="AL21" s="32" t="s">
        <v>29</v>
      </c>
      <c r="AN21" s="32" t="s">
        <v>37</v>
      </c>
      <c r="AO21" s="1"/>
      <c r="AP21" s="32" t="s">
        <v>40</v>
      </c>
      <c r="AQ21" s="31"/>
      <c r="AR21" s="31"/>
      <c r="AS21" s="32" t="s">
        <v>29</v>
      </c>
      <c r="AT21" s="1"/>
      <c r="AU21" s="32" t="s">
        <v>37</v>
      </c>
      <c r="AV21" s="1"/>
      <c r="AW21" s="32" t="s">
        <v>40</v>
      </c>
      <c r="AX21" s="11"/>
      <c r="AY21" s="11"/>
      <c r="AZ21" s="21" t="s">
        <v>29</v>
      </c>
      <c r="BA21" s="15"/>
      <c r="BB21" s="21" t="s">
        <v>37</v>
      </c>
      <c r="BC21" s="15"/>
      <c r="BD21" s="21" t="s">
        <v>40</v>
      </c>
      <c r="BE21" s="15"/>
      <c r="BF21" s="15"/>
      <c r="BG21" s="21" t="s">
        <v>29</v>
      </c>
      <c r="BH21" s="15"/>
      <c r="BI21" s="21" t="s">
        <v>37</v>
      </c>
      <c r="BJ21" s="15"/>
      <c r="BK21" s="21" t="s">
        <v>40</v>
      </c>
      <c r="BL21" s="15"/>
      <c r="BM21" s="15"/>
      <c r="BN21" s="32" t="s">
        <v>29</v>
      </c>
      <c r="BO21" s="11"/>
      <c r="BP21" s="32" t="s">
        <v>37</v>
      </c>
      <c r="BQ21" s="31"/>
      <c r="BR21" s="32" t="s">
        <v>40</v>
      </c>
      <c r="BS21" s="31"/>
      <c r="BT21" s="1"/>
      <c r="BU21" s="1"/>
      <c r="BV21" s="21"/>
      <c r="BW21" s="15"/>
      <c r="BX21" s="21"/>
      <c r="BY21" s="1"/>
      <c r="BZ21" s="32" t="s">
        <v>29</v>
      </c>
      <c r="CA21" s="1"/>
      <c r="CB21" s="32" t="s">
        <v>37</v>
      </c>
      <c r="CC21" s="31"/>
      <c r="CD21" s="32" t="s">
        <v>40</v>
      </c>
      <c r="CE21" s="31"/>
      <c r="CF21" s="31"/>
      <c r="CG21" s="32" t="s">
        <v>29</v>
      </c>
      <c r="CH21" s="31"/>
      <c r="CI21" s="32" t="s">
        <v>37</v>
      </c>
      <c r="CJ21" s="31"/>
      <c r="CK21" s="32" t="s">
        <v>40</v>
      </c>
      <c r="CL21" s="31"/>
      <c r="CM21" s="1"/>
      <c r="CN21" s="21"/>
      <c r="CO21" s="1"/>
      <c r="CP21" s="21"/>
      <c r="CQ21" s="15"/>
      <c r="CR21" s="15"/>
      <c r="CS21" s="21"/>
      <c r="CT21" s="15"/>
      <c r="CU21" s="21"/>
      <c r="CW21" s="21"/>
    </row>
    <row r="22" spans="1:103" ht="15.75" thickBot="1" x14ac:dyDescent="0.3">
      <c r="A22" s="11">
        <v>1</v>
      </c>
      <c r="B22" s="11">
        <f t="shared" ref="B22:B38" si="4">IFERROR(VLOOKUP($A22,$A$6:$C$15,2,0),"")</f>
        <v>583</v>
      </c>
      <c r="C22" s="11">
        <f t="shared" ref="C22:C38" si="5">IFERROR(VLOOKUP($A22,$A$6:$C$15,3,0),"")</f>
        <v>312</v>
      </c>
      <c r="D22" s="16"/>
      <c r="E22" s="11">
        <v>1</v>
      </c>
      <c r="F22" s="11"/>
      <c r="G22" s="11">
        <v>1</v>
      </c>
      <c r="H22" s="16"/>
      <c r="I22" s="11">
        <v>1</v>
      </c>
      <c r="J22" s="11"/>
      <c r="K22" s="11">
        <v>1</v>
      </c>
      <c r="L22" s="16"/>
      <c r="M22" s="11">
        <v>1</v>
      </c>
      <c r="N22" s="11"/>
      <c r="O22" s="11">
        <v>1</v>
      </c>
      <c r="P22" s="16"/>
      <c r="Q22" s="11">
        <v>1</v>
      </c>
      <c r="R22" s="11"/>
      <c r="S22" s="11">
        <v>1</v>
      </c>
      <c r="U22">
        <v>1</v>
      </c>
      <c r="V22" s="11"/>
      <c r="W22" s="11">
        <v>1</v>
      </c>
      <c r="X22" s="11"/>
      <c r="Y22" s="11">
        <v>1</v>
      </c>
      <c r="Z22" s="11"/>
      <c r="AA22" s="25">
        <v>1</v>
      </c>
      <c r="AB22" s="11"/>
      <c r="AC22" s="6">
        <v>1</v>
      </c>
      <c r="AD22" s="11"/>
      <c r="AE22" s="22">
        <v>2843</v>
      </c>
      <c r="AF22" s="14"/>
      <c r="AG22" s="23">
        <v>3135</v>
      </c>
      <c r="AI22" s="22">
        <v>2980</v>
      </c>
      <c r="AJ22" s="24"/>
      <c r="AK22" s="24"/>
      <c r="AL22" s="22">
        <v>3308</v>
      </c>
      <c r="AN22" s="22">
        <v>3616</v>
      </c>
      <c r="AP22" s="22">
        <v>3486</v>
      </c>
      <c r="AQ22" s="24"/>
      <c r="AR22" s="24"/>
      <c r="AS22" s="22">
        <v>2856</v>
      </c>
      <c r="AU22" s="22">
        <v>3154</v>
      </c>
      <c r="AW22" s="22">
        <v>2937</v>
      </c>
      <c r="AX22" s="13"/>
      <c r="AY22" s="13"/>
      <c r="AZ22" s="20">
        <v>3024</v>
      </c>
      <c r="BA22" s="15"/>
      <c r="BB22" s="20">
        <v>2994</v>
      </c>
      <c r="BC22" s="15"/>
      <c r="BD22" s="20">
        <v>2829</v>
      </c>
      <c r="BE22" s="15"/>
      <c r="BF22" s="15"/>
      <c r="BG22" s="20">
        <v>3466</v>
      </c>
      <c r="BH22" s="15"/>
      <c r="BI22" s="20">
        <v>3459</v>
      </c>
      <c r="BJ22" s="15"/>
      <c r="BK22" s="20">
        <v>3335</v>
      </c>
      <c r="BL22" s="15"/>
      <c r="BM22" s="15"/>
      <c r="BN22" s="20">
        <v>3051</v>
      </c>
      <c r="BO22" s="13"/>
      <c r="BP22" s="20">
        <v>3007</v>
      </c>
      <c r="BQ22" s="15"/>
      <c r="BR22" s="20">
        <v>2786</v>
      </c>
      <c r="BS22" s="15"/>
      <c r="BT22" s="1"/>
      <c r="BU22" s="1"/>
      <c r="BV22" s="20">
        <v>3222</v>
      </c>
      <c r="BW22" s="15"/>
      <c r="BX22" s="20">
        <v>3287</v>
      </c>
      <c r="BZ22" s="20">
        <v>2598</v>
      </c>
      <c r="CB22" s="20">
        <v>2789</v>
      </c>
      <c r="CC22" s="15"/>
      <c r="CD22" s="20">
        <v>2749</v>
      </c>
      <c r="CE22" s="15"/>
      <c r="CF22" s="15"/>
      <c r="CG22" s="20">
        <v>2829</v>
      </c>
      <c r="CH22" s="15"/>
      <c r="CI22" s="20">
        <v>3165</v>
      </c>
      <c r="CJ22" s="15"/>
      <c r="CK22" s="20">
        <v>3456</v>
      </c>
      <c r="CL22" s="15"/>
      <c r="CN22" s="20">
        <v>3222</v>
      </c>
      <c r="CP22" s="20">
        <v>3287</v>
      </c>
      <c r="CQ22" s="15"/>
      <c r="CR22" s="15"/>
      <c r="CS22" s="20"/>
      <c r="CT22" s="15"/>
      <c r="CU22" s="20"/>
      <c r="CW22" s="20"/>
    </row>
    <row r="23" spans="1:103" x14ac:dyDescent="0.25">
      <c r="A23" s="11">
        <v>7</v>
      </c>
      <c r="B23" s="11">
        <f t="shared" si="4"/>
        <v>482</v>
      </c>
      <c r="C23" s="11">
        <f t="shared" si="5"/>
        <v>503</v>
      </c>
      <c r="D23" s="16"/>
      <c r="E23" s="11">
        <v>10</v>
      </c>
      <c r="F23" s="11"/>
      <c r="G23" s="11">
        <v>10</v>
      </c>
      <c r="H23" s="16"/>
      <c r="I23" s="11">
        <v>10</v>
      </c>
      <c r="J23" s="11"/>
      <c r="K23" s="11">
        <v>4</v>
      </c>
      <c r="L23" s="16"/>
      <c r="M23" s="11">
        <v>10</v>
      </c>
      <c r="N23" s="11"/>
      <c r="O23" s="11">
        <v>4</v>
      </c>
      <c r="P23" s="16"/>
      <c r="Q23" s="11">
        <v>7</v>
      </c>
      <c r="R23" s="11"/>
      <c r="S23" s="11">
        <v>2</v>
      </c>
      <c r="U23">
        <v>3</v>
      </c>
      <c r="V23" s="11"/>
      <c r="W23" s="11">
        <v>7</v>
      </c>
      <c r="X23" s="11"/>
      <c r="Y23" s="11">
        <v>2</v>
      </c>
      <c r="Z23" s="11"/>
      <c r="AA23" s="25">
        <v>3</v>
      </c>
      <c r="AB23" s="11"/>
      <c r="AC23" s="6">
        <v>2</v>
      </c>
      <c r="AD23" s="11"/>
      <c r="AF23" s="14"/>
      <c r="AG23" s="14"/>
      <c r="AZ23" s="13"/>
      <c r="BA23" s="13"/>
      <c r="BB23" s="13"/>
      <c r="BC23" s="13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"/>
      <c r="BU23" s="1"/>
      <c r="BV23" s="1"/>
      <c r="BW23" s="1"/>
    </row>
    <row r="24" spans="1:103" x14ac:dyDescent="0.25">
      <c r="A24" s="11">
        <v>1</v>
      </c>
      <c r="B24" s="11">
        <f t="shared" si="4"/>
        <v>583</v>
      </c>
      <c r="C24" s="11">
        <f t="shared" si="5"/>
        <v>312</v>
      </c>
      <c r="D24" s="16"/>
      <c r="E24" s="11">
        <v>1</v>
      </c>
      <c r="F24" s="11"/>
      <c r="G24" s="11">
        <v>1</v>
      </c>
      <c r="H24" s="16"/>
      <c r="I24" s="11">
        <v>5</v>
      </c>
      <c r="J24" s="11"/>
      <c r="K24" s="11">
        <v>5</v>
      </c>
      <c r="L24" s="16"/>
      <c r="M24" s="11">
        <v>5</v>
      </c>
      <c r="N24" s="11"/>
      <c r="O24" s="11">
        <v>5</v>
      </c>
      <c r="P24" s="16"/>
      <c r="Q24" s="11">
        <v>3</v>
      </c>
      <c r="R24" s="11"/>
      <c r="S24" s="11">
        <v>7</v>
      </c>
      <c r="U24">
        <v>2</v>
      </c>
      <c r="V24" s="11"/>
      <c r="W24" s="11">
        <v>3</v>
      </c>
      <c r="X24" s="11"/>
      <c r="Y24" s="11">
        <v>7</v>
      </c>
      <c r="Z24" s="11"/>
      <c r="AA24" s="25">
        <v>2</v>
      </c>
      <c r="AB24" s="11"/>
      <c r="AC24" s="6">
        <v>1</v>
      </c>
      <c r="AD24" s="11"/>
      <c r="AF24" s="14"/>
      <c r="AG24" s="14"/>
      <c r="AZ24" s="13"/>
      <c r="BA24" s="13"/>
      <c r="BB24" s="13"/>
      <c r="BC24" s="13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"/>
      <c r="BU24" s="1"/>
      <c r="BV24" s="1"/>
      <c r="BW24" s="1"/>
    </row>
    <row r="25" spans="1:103" x14ac:dyDescent="0.25">
      <c r="A25" s="11"/>
      <c r="B25" s="11" t="str">
        <f t="shared" si="4"/>
        <v/>
      </c>
      <c r="C25" s="11" t="str">
        <f t="shared" si="5"/>
        <v/>
      </c>
      <c r="D25" s="16"/>
      <c r="E25" s="11"/>
      <c r="F25" s="11"/>
      <c r="G25" s="11"/>
      <c r="H25" s="16"/>
      <c r="I25" s="11">
        <v>4</v>
      </c>
      <c r="J25" s="11"/>
      <c r="K25" s="11">
        <v>10</v>
      </c>
      <c r="L25" s="16"/>
      <c r="M25" s="11">
        <v>4</v>
      </c>
      <c r="N25" s="11"/>
      <c r="O25" s="11">
        <v>10</v>
      </c>
      <c r="P25" s="16"/>
      <c r="Q25" s="11">
        <v>2</v>
      </c>
      <c r="R25" s="11"/>
      <c r="S25" s="11">
        <v>3</v>
      </c>
      <c r="U25">
        <v>7</v>
      </c>
      <c r="V25" s="11"/>
      <c r="W25" s="11">
        <v>2</v>
      </c>
      <c r="X25" s="11"/>
      <c r="Y25" s="11">
        <v>3</v>
      </c>
      <c r="Z25" s="11"/>
      <c r="AA25" s="25">
        <v>7</v>
      </c>
      <c r="AB25" s="11"/>
      <c r="AC25" s="11"/>
      <c r="AD25" s="11"/>
      <c r="AF25" s="14"/>
      <c r="AG25" s="14"/>
      <c r="AZ25" s="13"/>
      <c r="BA25" s="13"/>
      <c r="BB25" s="13"/>
      <c r="BC25" s="13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"/>
      <c r="BU25" s="1"/>
      <c r="BV25" s="1"/>
      <c r="BW25" s="1"/>
    </row>
    <row r="26" spans="1:103" x14ac:dyDescent="0.25">
      <c r="A26" s="6">
        <v>2</v>
      </c>
      <c r="B26" s="11">
        <f t="shared" si="4"/>
        <v>161</v>
      </c>
      <c r="C26" s="11">
        <f t="shared" si="5"/>
        <v>637</v>
      </c>
      <c r="D26" s="17"/>
      <c r="E26" s="11">
        <v>2</v>
      </c>
      <c r="F26" s="11"/>
      <c r="G26" s="11">
        <v>2</v>
      </c>
      <c r="H26" s="17"/>
      <c r="I26" s="11">
        <v>1</v>
      </c>
      <c r="J26" s="11"/>
      <c r="K26" s="11">
        <v>1</v>
      </c>
      <c r="L26" s="17"/>
      <c r="M26" s="11">
        <v>1</v>
      </c>
      <c r="N26" s="11"/>
      <c r="O26" s="11">
        <v>1</v>
      </c>
      <c r="P26" s="16"/>
      <c r="Q26" s="11">
        <v>1</v>
      </c>
      <c r="R26" s="11"/>
      <c r="S26" s="11">
        <v>1</v>
      </c>
      <c r="U26">
        <v>1</v>
      </c>
      <c r="V26" s="11"/>
      <c r="W26" s="11">
        <v>1</v>
      </c>
      <c r="X26" s="11"/>
      <c r="Y26" s="11">
        <v>1</v>
      </c>
      <c r="Z26" s="11"/>
      <c r="AA26" s="26">
        <v>1</v>
      </c>
      <c r="AB26" s="11"/>
      <c r="AC26" s="11">
        <v>3</v>
      </c>
      <c r="AD26" s="11"/>
      <c r="AF26" s="14"/>
      <c r="AG26" s="14"/>
      <c r="AZ26" s="13"/>
      <c r="BA26" s="13"/>
      <c r="BB26" s="13"/>
      <c r="BC26" s="13"/>
      <c r="BD26" s="18"/>
      <c r="BE26" s="18"/>
      <c r="BF26" s="18"/>
      <c r="BG26" s="18"/>
      <c r="BH26" s="18"/>
      <c r="BI26" s="13"/>
      <c r="BJ26" s="13"/>
      <c r="BK26" s="13"/>
      <c r="BL26" s="13"/>
      <c r="BM26" s="13"/>
      <c r="BN26" s="13"/>
      <c r="BO26" s="13"/>
      <c r="BT26" s="1"/>
      <c r="BU26" s="1"/>
      <c r="BV26" s="1"/>
      <c r="BW26" s="1"/>
    </row>
    <row r="27" spans="1:103" x14ac:dyDescent="0.25">
      <c r="A27" s="6">
        <v>3</v>
      </c>
      <c r="B27" s="11">
        <f t="shared" si="4"/>
        <v>240</v>
      </c>
      <c r="C27" s="11">
        <f t="shared" si="5"/>
        <v>776</v>
      </c>
      <c r="D27" s="17"/>
      <c r="E27" s="11">
        <v>7</v>
      </c>
      <c r="F27" s="11"/>
      <c r="G27" s="11">
        <v>3</v>
      </c>
      <c r="H27" s="17"/>
      <c r="I27" s="11"/>
      <c r="J27" s="11"/>
      <c r="K27" s="11"/>
      <c r="L27" s="17"/>
      <c r="M27" s="11"/>
      <c r="N27" s="11"/>
      <c r="O27" s="11"/>
      <c r="P27" s="16"/>
      <c r="Q27" s="11"/>
      <c r="R27" s="11"/>
      <c r="S27" s="11"/>
      <c r="V27" s="11"/>
      <c r="W27" s="11"/>
      <c r="X27" s="11"/>
      <c r="Y27" s="11"/>
      <c r="Z27" s="11"/>
      <c r="AA27" s="26"/>
      <c r="AB27" s="11"/>
      <c r="AC27" s="11">
        <v>7</v>
      </c>
      <c r="AD27" s="11"/>
      <c r="AF27" s="14"/>
      <c r="AG27" s="14"/>
      <c r="BP27" s="1"/>
      <c r="BQ27" s="1"/>
      <c r="BR27" s="1"/>
      <c r="BS27" s="1"/>
      <c r="BT27" s="1"/>
      <c r="BU27" s="1"/>
      <c r="BV27" s="1"/>
      <c r="BW27" s="1"/>
      <c r="CM27" s="10"/>
    </row>
    <row r="28" spans="1:103" x14ac:dyDescent="0.25">
      <c r="A28" s="6">
        <v>2</v>
      </c>
      <c r="B28" s="11">
        <f t="shared" si="4"/>
        <v>161</v>
      </c>
      <c r="C28" s="11">
        <f t="shared" si="5"/>
        <v>637</v>
      </c>
      <c r="D28" s="17"/>
      <c r="E28" s="11">
        <v>3</v>
      </c>
      <c r="F28" s="11"/>
      <c r="G28" s="11">
        <v>7</v>
      </c>
      <c r="H28" s="17"/>
      <c r="I28" s="6">
        <v>2</v>
      </c>
      <c r="J28" s="11"/>
      <c r="K28" s="6">
        <v>2</v>
      </c>
      <c r="L28" s="17"/>
      <c r="M28" s="6">
        <v>2</v>
      </c>
      <c r="N28" s="11"/>
      <c r="O28" s="6">
        <v>2</v>
      </c>
      <c r="P28" s="16"/>
      <c r="Q28" s="6">
        <v>4</v>
      </c>
      <c r="R28" s="11"/>
      <c r="S28" s="6">
        <v>4</v>
      </c>
      <c r="U28" s="28">
        <v>4</v>
      </c>
      <c r="V28" s="11"/>
      <c r="W28" s="6">
        <v>4</v>
      </c>
      <c r="X28" s="11"/>
      <c r="Y28" s="6">
        <v>4</v>
      </c>
      <c r="Z28" s="11"/>
      <c r="AA28" s="27">
        <v>4</v>
      </c>
      <c r="AB28" s="11"/>
      <c r="AC28" s="11">
        <v>3</v>
      </c>
      <c r="AD28" s="1"/>
      <c r="AF28" s="14"/>
      <c r="AG28" s="14"/>
      <c r="BP28" s="1"/>
      <c r="BQ28" s="1"/>
      <c r="BR28" s="1"/>
      <c r="BS28" s="1"/>
    </row>
    <row r="29" spans="1:103" x14ac:dyDescent="0.25">
      <c r="A29" s="11"/>
      <c r="B29" s="11" t="str">
        <f t="shared" si="4"/>
        <v/>
      </c>
      <c r="C29" s="11" t="str">
        <f t="shared" si="5"/>
        <v/>
      </c>
      <c r="D29" s="17"/>
      <c r="E29" s="11">
        <v>2</v>
      </c>
      <c r="F29" s="11"/>
      <c r="G29" s="11">
        <v>2</v>
      </c>
      <c r="H29" s="17"/>
      <c r="I29" s="6">
        <v>7</v>
      </c>
      <c r="J29" s="11"/>
      <c r="K29" s="6">
        <v>7</v>
      </c>
      <c r="L29" s="17"/>
      <c r="M29" s="6">
        <v>3</v>
      </c>
      <c r="N29" s="11"/>
      <c r="O29" s="6">
        <v>3</v>
      </c>
      <c r="P29" s="16"/>
      <c r="Q29" s="6">
        <v>10</v>
      </c>
      <c r="R29" s="11"/>
      <c r="S29" s="6">
        <v>10</v>
      </c>
      <c r="U29" s="28">
        <v>10</v>
      </c>
      <c r="V29" s="11"/>
      <c r="W29" s="6">
        <v>5</v>
      </c>
      <c r="X29" s="11"/>
      <c r="Y29" s="6">
        <v>5</v>
      </c>
      <c r="Z29" s="11"/>
      <c r="AA29" s="27">
        <v>5</v>
      </c>
      <c r="AB29" s="11"/>
      <c r="AC29" s="11"/>
      <c r="AD29" s="1"/>
      <c r="AF29" s="14"/>
      <c r="AG29" s="14"/>
    </row>
    <row r="30" spans="1:103" x14ac:dyDescent="0.25">
      <c r="A30" s="11">
        <v>4</v>
      </c>
      <c r="B30" s="11">
        <f t="shared" si="4"/>
        <v>849</v>
      </c>
      <c r="C30" s="11">
        <f t="shared" si="5"/>
        <v>132</v>
      </c>
      <c r="D30" s="17"/>
      <c r="E30" s="11">
        <v>7</v>
      </c>
      <c r="F30" s="11"/>
      <c r="G30" s="11"/>
      <c r="H30" s="17"/>
      <c r="I30" s="6">
        <v>3</v>
      </c>
      <c r="J30" s="11"/>
      <c r="K30" s="6">
        <v>3</v>
      </c>
      <c r="L30" s="17"/>
      <c r="M30" s="6">
        <v>7</v>
      </c>
      <c r="N30" s="11"/>
      <c r="O30" s="6">
        <v>7</v>
      </c>
      <c r="P30" s="16"/>
      <c r="Q30" s="6">
        <v>5</v>
      </c>
      <c r="R30" s="11"/>
      <c r="S30" s="6">
        <v>5</v>
      </c>
      <c r="U30" s="28">
        <v>5</v>
      </c>
      <c r="V30" s="11"/>
      <c r="W30" s="6">
        <v>10</v>
      </c>
      <c r="X30" s="11"/>
      <c r="Y30" s="6">
        <v>10</v>
      </c>
      <c r="Z30" s="11"/>
      <c r="AA30" s="27">
        <v>10</v>
      </c>
      <c r="AB30" s="11"/>
      <c r="AC30" s="11">
        <v>4</v>
      </c>
      <c r="AD30" s="1"/>
      <c r="AF30" s="14"/>
      <c r="AG30" s="14"/>
    </row>
    <row r="31" spans="1:103" x14ac:dyDescent="0.25">
      <c r="A31" s="11">
        <v>5</v>
      </c>
      <c r="B31" s="11">
        <f t="shared" si="4"/>
        <v>918</v>
      </c>
      <c r="C31" s="11">
        <f t="shared" si="5"/>
        <v>258</v>
      </c>
      <c r="D31" s="17"/>
      <c r="E31" s="11"/>
      <c r="F31" s="11"/>
      <c r="G31" s="6">
        <v>4</v>
      </c>
      <c r="H31" s="17"/>
      <c r="I31" s="6">
        <v>2</v>
      </c>
      <c r="J31" s="11"/>
      <c r="K31" s="6">
        <v>2</v>
      </c>
      <c r="L31" s="17"/>
      <c r="M31" s="6">
        <v>2</v>
      </c>
      <c r="N31" s="11"/>
      <c r="O31" s="6">
        <v>2</v>
      </c>
      <c r="P31" s="16"/>
      <c r="Q31" s="6">
        <v>4</v>
      </c>
      <c r="R31" s="11"/>
      <c r="S31" s="6">
        <v>4</v>
      </c>
      <c r="U31" s="28">
        <v>4</v>
      </c>
      <c r="V31" s="11"/>
      <c r="W31" s="6">
        <v>4</v>
      </c>
      <c r="X31" s="11"/>
      <c r="Y31" s="6">
        <v>4</v>
      </c>
      <c r="Z31" s="11"/>
      <c r="AA31" s="27">
        <v>4</v>
      </c>
      <c r="AB31" s="11"/>
      <c r="AC31" s="11">
        <v>10</v>
      </c>
      <c r="AD31" s="1"/>
      <c r="AF31" s="14"/>
      <c r="AG31" s="14"/>
    </row>
    <row r="32" spans="1:103" x14ac:dyDescent="0.25">
      <c r="A32" s="11">
        <v>10</v>
      </c>
      <c r="B32" s="11">
        <f t="shared" si="4"/>
        <v>920</v>
      </c>
      <c r="C32" s="11">
        <f t="shared" si="5"/>
        <v>513</v>
      </c>
      <c r="D32" s="17"/>
      <c r="E32" s="6">
        <v>4</v>
      </c>
      <c r="F32" s="11"/>
      <c r="G32" s="6">
        <v>5</v>
      </c>
      <c r="H32" s="17"/>
      <c r="I32" s="11"/>
      <c r="J32" s="11"/>
      <c r="K32" s="11"/>
      <c r="L32" s="17"/>
      <c r="M32" s="11"/>
      <c r="N32" s="11"/>
      <c r="O32" s="11"/>
      <c r="P32" s="16"/>
      <c r="Q32" s="11"/>
      <c r="R32" s="11"/>
      <c r="S32" s="11"/>
      <c r="V32" s="11"/>
      <c r="W32" s="11"/>
      <c r="X32" s="11"/>
      <c r="Y32" s="11"/>
      <c r="Z32" s="11"/>
      <c r="AA32" s="26"/>
      <c r="AB32" s="11"/>
      <c r="AC32" s="11">
        <v>5</v>
      </c>
      <c r="AD32" s="1"/>
      <c r="AF32" s="14"/>
      <c r="AG32" s="14"/>
      <c r="CD32" s="10"/>
    </row>
    <row r="33" spans="1:75" x14ac:dyDescent="0.25">
      <c r="A33" s="11">
        <v>4</v>
      </c>
      <c r="B33" s="11">
        <f t="shared" si="4"/>
        <v>849</v>
      </c>
      <c r="C33" s="11">
        <f t="shared" si="5"/>
        <v>132</v>
      </c>
      <c r="D33" s="17"/>
      <c r="E33" s="6">
        <v>5</v>
      </c>
      <c r="F33" s="11"/>
      <c r="G33" s="6">
        <v>4</v>
      </c>
      <c r="H33" s="17"/>
      <c r="I33" s="11">
        <v>6</v>
      </c>
      <c r="J33" s="11"/>
      <c r="K33" s="11">
        <v>6</v>
      </c>
      <c r="L33" s="17"/>
      <c r="M33" s="11">
        <v>6</v>
      </c>
      <c r="N33" s="11"/>
      <c r="O33" s="11">
        <v>6</v>
      </c>
      <c r="P33" s="16"/>
      <c r="Q33" s="11">
        <v>6</v>
      </c>
      <c r="R33" s="11"/>
      <c r="S33" s="11">
        <v>6</v>
      </c>
      <c r="U33">
        <v>6</v>
      </c>
      <c r="V33" s="11"/>
      <c r="W33" s="11">
        <v>6</v>
      </c>
      <c r="X33" s="11"/>
      <c r="Y33" s="11">
        <v>6</v>
      </c>
      <c r="Z33" s="11"/>
      <c r="AA33" s="26">
        <v>6</v>
      </c>
      <c r="AB33" s="11"/>
      <c r="AC33" s="11">
        <v>4</v>
      </c>
      <c r="AD33" s="1"/>
      <c r="AF33" s="14"/>
      <c r="AG33" s="14"/>
    </row>
    <row r="34" spans="1:75" x14ac:dyDescent="0.25">
      <c r="A34" s="11"/>
      <c r="B34" s="11" t="str">
        <f t="shared" si="4"/>
        <v/>
      </c>
      <c r="C34" s="11" t="str">
        <f t="shared" si="5"/>
        <v/>
      </c>
      <c r="D34" s="17"/>
      <c r="E34" s="6">
        <v>4</v>
      </c>
      <c r="F34" s="11"/>
      <c r="G34" s="11"/>
      <c r="H34" s="17"/>
      <c r="I34" s="11">
        <v>8</v>
      </c>
      <c r="J34" s="11"/>
      <c r="K34" s="11">
        <v>9</v>
      </c>
      <c r="L34" s="17"/>
      <c r="M34" s="11">
        <v>8</v>
      </c>
      <c r="N34" s="11"/>
      <c r="O34" s="11">
        <v>9</v>
      </c>
      <c r="P34" s="16"/>
      <c r="Q34" s="11">
        <v>9</v>
      </c>
      <c r="R34" s="11"/>
      <c r="S34" s="11">
        <v>8</v>
      </c>
      <c r="U34">
        <v>8</v>
      </c>
      <c r="V34" s="11"/>
      <c r="W34" s="11">
        <v>9</v>
      </c>
      <c r="X34" s="11"/>
      <c r="Y34" s="11">
        <v>9</v>
      </c>
      <c r="Z34" s="11"/>
      <c r="AA34" s="26">
        <v>9</v>
      </c>
      <c r="AB34" s="11"/>
      <c r="AC34" s="11"/>
      <c r="AD34" s="1"/>
      <c r="AF34" s="14"/>
      <c r="AG34" s="14"/>
    </row>
    <row r="35" spans="1:75" x14ac:dyDescent="0.25">
      <c r="A35" s="11">
        <v>6</v>
      </c>
      <c r="B35" s="11">
        <f t="shared" si="4"/>
        <v>236</v>
      </c>
      <c r="C35" s="11">
        <f t="shared" si="5"/>
        <v>100</v>
      </c>
      <c r="D35" s="17"/>
      <c r="E35" s="11"/>
      <c r="F35" s="11"/>
      <c r="G35" s="11">
        <v>6</v>
      </c>
      <c r="H35" s="17"/>
      <c r="I35" s="11">
        <v>9</v>
      </c>
      <c r="J35" s="11"/>
      <c r="K35" s="11">
        <v>8</v>
      </c>
      <c r="L35" s="17"/>
      <c r="M35" s="11">
        <v>9</v>
      </c>
      <c r="N35" s="11"/>
      <c r="O35" s="11">
        <v>8</v>
      </c>
      <c r="P35" s="16"/>
      <c r="Q35" s="11">
        <v>8</v>
      </c>
      <c r="R35" s="11"/>
      <c r="S35" s="11">
        <v>9</v>
      </c>
      <c r="U35">
        <v>9</v>
      </c>
      <c r="V35" s="11"/>
      <c r="W35" s="11">
        <v>8</v>
      </c>
      <c r="X35" s="11"/>
      <c r="Y35" s="11">
        <v>8</v>
      </c>
      <c r="Z35" s="11"/>
      <c r="AA35" s="26">
        <v>8</v>
      </c>
      <c r="AB35" s="11"/>
      <c r="AC35" s="11">
        <v>6</v>
      </c>
      <c r="AD35" s="1"/>
      <c r="AF35" s="14"/>
      <c r="AG35" s="14"/>
    </row>
    <row r="36" spans="1:75" x14ac:dyDescent="0.25">
      <c r="A36" s="11">
        <v>9</v>
      </c>
      <c r="B36" s="11">
        <f t="shared" si="4"/>
        <v>8</v>
      </c>
      <c r="C36" s="11">
        <f t="shared" si="5"/>
        <v>17</v>
      </c>
      <c r="D36" s="15"/>
      <c r="E36" s="11">
        <v>6</v>
      </c>
      <c r="F36" s="11"/>
      <c r="G36" s="11">
        <v>9</v>
      </c>
      <c r="H36" s="15"/>
      <c r="I36" s="11">
        <v>6</v>
      </c>
      <c r="J36" s="11"/>
      <c r="K36" s="11">
        <v>6</v>
      </c>
      <c r="L36" s="15"/>
      <c r="M36" s="11">
        <v>6</v>
      </c>
      <c r="N36" s="11"/>
      <c r="O36" s="11">
        <v>6</v>
      </c>
      <c r="P36" s="15"/>
      <c r="Q36" s="11">
        <v>6</v>
      </c>
      <c r="R36" s="11"/>
      <c r="S36" s="11">
        <v>6</v>
      </c>
      <c r="U36">
        <v>6</v>
      </c>
      <c r="W36" s="11">
        <v>6</v>
      </c>
      <c r="X36" s="11"/>
      <c r="Y36" s="11">
        <v>6</v>
      </c>
      <c r="Z36" s="11"/>
      <c r="AA36" s="26">
        <v>6</v>
      </c>
      <c r="AB36" s="11"/>
      <c r="AC36" s="11">
        <v>9</v>
      </c>
      <c r="AD36" s="1"/>
      <c r="AF36" s="14"/>
      <c r="AG36" s="14"/>
    </row>
    <row r="37" spans="1:75" x14ac:dyDescent="0.25">
      <c r="A37" s="11">
        <v>8</v>
      </c>
      <c r="B37" s="11">
        <f t="shared" si="4"/>
        <v>294</v>
      </c>
      <c r="C37" s="11">
        <f t="shared" si="5"/>
        <v>39</v>
      </c>
      <c r="D37" s="15"/>
      <c r="E37" s="11">
        <v>8</v>
      </c>
      <c r="F37" s="11"/>
      <c r="G37" s="11">
        <v>8</v>
      </c>
      <c r="H37" s="15"/>
      <c r="J37" s="11"/>
      <c r="K37" s="11"/>
      <c r="L37" s="15"/>
      <c r="N37" s="11"/>
      <c r="O37" s="11"/>
      <c r="P37" s="15"/>
      <c r="Q37" s="15"/>
      <c r="R37" s="15"/>
      <c r="S37" s="15"/>
      <c r="T37" s="15"/>
      <c r="U37" s="11"/>
      <c r="V37" s="11"/>
      <c r="W37" s="11"/>
      <c r="X37" s="15"/>
      <c r="Y37" s="15"/>
      <c r="Z37" s="15"/>
      <c r="AA37" s="25"/>
      <c r="AB37" s="11"/>
      <c r="AC37" s="11">
        <v>8</v>
      </c>
      <c r="AD37" s="1"/>
      <c r="AE37" s="17"/>
      <c r="AF37" s="14"/>
      <c r="AG37" s="14"/>
    </row>
    <row r="38" spans="1:75" x14ac:dyDescent="0.25">
      <c r="A38" s="11">
        <v>6</v>
      </c>
      <c r="B38" s="11">
        <f t="shared" si="4"/>
        <v>236</v>
      </c>
      <c r="C38" s="11">
        <f t="shared" si="5"/>
        <v>100</v>
      </c>
      <c r="D38" s="15"/>
      <c r="E38" s="11">
        <v>9</v>
      </c>
      <c r="F38" s="11"/>
      <c r="G38" s="11">
        <v>6</v>
      </c>
      <c r="H38" s="15"/>
      <c r="J38" s="11"/>
      <c r="K38" s="11"/>
      <c r="L38" s="15"/>
      <c r="N38" s="11"/>
      <c r="O38" s="11"/>
      <c r="P38" s="15"/>
      <c r="Q38" s="15"/>
      <c r="R38" s="15"/>
      <c r="S38" s="15"/>
      <c r="T38" s="15"/>
      <c r="U38" s="11"/>
      <c r="V38" s="11"/>
      <c r="W38" s="11"/>
      <c r="X38" s="15"/>
      <c r="Y38" s="15"/>
      <c r="Z38" s="15"/>
      <c r="AA38" s="25"/>
      <c r="AB38" s="11"/>
      <c r="AC38" s="11">
        <v>6</v>
      </c>
      <c r="AD38" s="1"/>
      <c r="AE38" s="14"/>
      <c r="AF38" s="14"/>
      <c r="AG38" s="14"/>
    </row>
    <row r="39" spans="1:75" x14ac:dyDescent="0.25">
      <c r="A39" s="15"/>
      <c r="B39" s="15"/>
      <c r="C39" s="15"/>
      <c r="D39" s="15"/>
      <c r="E39" s="11">
        <v>6</v>
      </c>
      <c r="F39" s="11"/>
      <c r="G39" s="11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5"/>
      <c r="AB39" s="15"/>
      <c r="AC39" s="14"/>
      <c r="AD39" s="14"/>
      <c r="AE39" s="14"/>
      <c r="AF39" s="14"/>
      <c r="AG39" s="14"/>
    </row>
    <row r="40" spans="1: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5"/>
      <c r="AB40" s="15"/>
      <c r="AC40" s="15"/>
      <c r="AD40" s="15"/>
      <c r="AE40" s="15"/>
      <c r="AF40" s="15"/>
      <c r="AG40" s="15"/>
      <c r="AH40" s="1"/>
      <c r="AI40" s="1"/>
    </row>
    <row r="41" spans="1:75" x14ac:dyDescent="0.25">
      <c r="A41" s="15" t="s">
        <v>23</v>
      </c>
      <c r="B41" s="11"/>
      <c r="C41" s="11"/>
      <c r="D41" s="15"/>
      <c r="E41" s="11" t="s">
        <v>24</v>
      </c>
      <c r="F41" s="11"/>
      <c r="G41" s="11" t="s">
        <v>25</v>
      </c>
      <c r="H41" s="15"/>
      <c r="I41" s="15" t="s">
        <v>26</v>
      </c>
      <c r="J41" s="15"/>
      <c r="K41" s="15" t="s">
        <v>27</v>
      </c>
      <c r="L41" s="15"/>
      <c r="M41" s="15" t="s">
        <v>30</v>
      </c>
      <c r="N41" s="1"/>
      <c r="O41" s="15" t="s">
        <v>36</v>
      </c>
      <c r="P41" s="1"/>
      <c r="Q41" s="15" t="s">
        <v>38</v>
      </c>
      <c r="R41" s="11"/>
      <c r="S41" s="11" t="s">
        <v>41</v>
      </c>
      <c r="T41" s="15"/>
      <c r="U41" s="15" t="s">
        <v>42</v>
      </c>
      <c r="V41" s="15"/>
      <c r="W41" s="15" t="s">
        <v>43</v>
      </c>
      <c r="X41" s="15"/>
      <c r="Y41" s="15" t="s">
        <v>44</v>
      </c>
      <c r="Z41" s="15"/>
      <c r="AA41" s="15" t="s">
        <v>45</v>
      </c>
      <c r="AB41" s="15"/>
      <c r="AC41" s="15" t="s">
        <v>46</v>
      </c>
      <c r="AD41" s="15"/>
      <c r="AE41" s="15"/>
      <c r="AF41" s="15"/>
      <c r="AG41" s="15"/>
      <c r="AH41" s="1"/>
      <c r="AI41" s="1"/>
    </row>
    <row r="42" spans="1:75" x14ac:dyDescent="0.25">
      <c r="A42" s="15">
        <v>1</v>
      </c>
      <c r="B42" s="11"/>
      <c r="C42" s="11"/>
      <c r="D42" s="15"/>
      <c r="E42" s="11">
        <v>1</v>
      </c>
      <c r="F42" s="11"/>
      <c r="G42" s="6">
        <v>1</v>
      </c>
      <c r="H42" s="15"/>
      <c r="I42" s="15">
        <v>1</v>
      </c>
      <c r="J42" s="15"/>
      <c r="K42" s="15">
        <v>1</v>
      </c>
      <c r="L42" s="15"/>
      <c r="M42" s="15">
        <v>1</v>
      </c>
      <c r="N42" s="15"/>
      <c r="O42" s="15">
        <v>1</v>
      </c>
      <c r="P42" s="15"/>
      <c r="Q42" s="11">
        <v>1</v>
      </c>
      <c r="R42" s="11"/>
      <c r="S42" s="11">
        <v>1</v>
      </c>
      <c r="T42" s="15"/>
      <c r="U42" s="15">
        <v>1</v>
      </c>
      <c r="V42" s="15"/>
      <c r="W42" s="15">
        <v>1</v>
      </c>
      <c r="X42" s="15"/>
      <c r="Y42" s="15">
        <v>1</v>
      </c>
      <c r="Z42" s="15"/>
      <c r="AA42" s="15">
        <v>1</v>
      </c>
      <c r="AB42" s="15"/>
      <c r="AC42" s="15">
        <v>1</v>
      </c>
      <c r="AD42" s="15"/>
      <c r="AE42" s="15"/>
      <c r="AF42" s="15"/>
      <c r="AG42" s="15"/>
      <c r="AH42" s="1"/>
      <c r="AI42" s="1"/>
    </row>
    <row r="43" spans="1:75" x14ac:dyDescent="0.25">
      <c r="A43" s="15">
        <v>7</v>
      </c>
      <c r="B43" s="11"/>
      <c r="C43" s="11"/>
      <c r="D43" s="16"/>
      <c r="E43" s="11">
        <v>2</v>
      </c>
      <c r="F43" s="11"/>
      <c r="G43" s="6">
        <v>2</v>
      </c>
      <c r="H43" s="16"/>
      <c r="I43" s="16">
        <v>7</v>
      </c>
      <c r="J43" s="16"/>
      <c r="K43" s="16">
        <v>2</v>
      </c>
      <c r="L43" s="16"/>
      <c r="M43" s="16">
        <v>7</v>
      </c>
      <c r="N43" s="15"/>
      <c r="O43" s="16">
        <v>4</v>
      </c>
      <c r="P43" s="16"/>
      <c r="Q43" s="11">
        <v>5</v>
      </c>
      <c r="R43" s="11"/>
      <c r="S43" s="11">
        <v>2</v>
      </c>
      <c r="T43" s="16"/>
      <c r="U43" s="16">
        <v>4</v>
      </c>
      <c r="V43" s="16"/>
      <c r="W43" s="16">
        <v>5</v>
      </c>
      <c r="X43" s="16"/>
      <c r="Y43" s="16">
        <v>3</v>
      </c>
      <c r="Z43" s="16"/>
      <c r="AA43" s="16">
        <v>4</v>
      </c>
      <c r="AB43" s="15"/>
      <c r="AC43" s="15">
        <v>5</v>
      </c>
      <c r="AD43" s="15"/>
      <c r="AE43" s="15"/>
      <c r="AF43" s="15"/>
      <c r="AG43" s="15"/>
      <c r="AH43" s="1"/>
      <c r="AI43" s="1"/>
    </row>
    <row r="44" spans="1:75" x14ac:dyDescent="0.25">
      <c r="A44" s="15">
        <v>2</v>
      </c>
      <c r="B44" s="11"/>
      <c r="C44" s="11"/>
      <c r="D44" s="16"/>
      <c r="E44" s="11">
        <v>3</v>
      </c>
      <c r="F44" s="11"/>
      <c r="G44" s="6">
        <v>1</v>
      </c>
      <c r="H44" s="16"/>
      <c r="I44" s="16">
        <v>2</v>
      </c>
      <c r="J44" s="16"/>
      <c r="K44" s="16">
        <v>3</v>
      </c>
      <c r="L44" s="16"/>
      <c r="M44" s="16">
        <v>3</v>
      </c>
      <c r="N44" s="15"/>
      <c r="O44" s="16">
        <v>10</v>
      </c>
      <c r="P44" s="16"/>
      <c r="Q44" s="11">
        <v>4</v>
      </c>
      <c r="R44" s="11"/>
      <c r="S44" s="11">
        <v>7</v>
      </c>
      <c r="T44" s="16"/>
      <c r="U44" s="16">
        <v>10</v>
      </c>
      <c r="V44" s="16"/>
      <c r="W44" s="16">
        <v>4</v>
      </c>
      <c r="X44" s="16"/>
      <c r="Y44" s="16">
        <v>2</v>
      </c>
      <c r="Z44" s="16"/>
      <c r="AA44" s="16">
        <v>10</v>
      </c>
      <c r="AB44" s="15"/>
      <c r="AC44" s="15">
        <v>4</v>
      </c>
      <c r="AD44" s="15"/>
      <c r="AE44" s="15"/>
      <c r="AF44" s="15"/>
      <c r="AG44" s="15"/>
      <c r="AH44" s="1"/>
      <c r="AI44" s="1"/>
      <c r="BP44" s="11"/>
      <c r="BQ44" s="11"/>
      <c r="BR44" s="11"/>
      <c r="BS44" s="11"/>
      <c r="BT44" s="11"/>
      <c r="BU44" s="11"/>
      <c r="BV44" s="11"/>
      <c r="BW44" s="11"/>
    </row>
    <row r="45" spans="1:75" x14ac:dyDescent="0.25">
      <c r="A45" s="15">
        <v>3</v>
      </c>
      <c r="B45" s="11"/>
      <c r="C45" s="11"/>
      <c r="D45" s="16"/>
      <c r="E45" s="11">
        <v>7</v>
      </c>
      <c r="F45" s="11"/>
      <c r="G45" s="11"/>
      <c r="H45" s="16"/>
      <c r="I45" s="16">
        <v>3</v>
      </c>
      <c r="J45" s="16"/>
      <c r="K45" s="16">
        <v>7</v>
      </c>
      <c r="L45" s="16"/>
      <c r="M45" s="16">
        <v>2</v>
      </c>
      <c r="N45" s="15"/>
      <c r="O45" s="16">
        <v>5</v>
      </c>
      <c r="P45" s="16"/>
      <c r="Q45" s="11">
        <v>10</v>
      </c>
      <c r="R45" s="11"/>
      <c r="S45" s="11">
        <v>3</v>
      </c>
      <c r="T45" s="16"/>
      <c r="U45" s="16">
        <v>5</v>
      </c>
      <c r="V45" s="16"/>
      <c r="W45" s="16">
        <v>10</v>
      </c>
      <c r="X45" s="16"/>
      <c r="Y45" s="16">
        <v>7</v>
      </c>
      <c r="Z45" s="16"/>
      <c r="AA45" s="16">
        <v>5</v>
      </c>
      <c r="AB45" s="15"/>
      <c r="AC45" s="15">
        <v>10</v>
      </c>
      <c r="AD45" s="15"/>
      <c r="AE45" s="15"/>
      <c r="AF45" s="15"/>
      <c r="AG45" s="15"/>
      <c r="AH45" s="1"/>
      <c r="AI45" s="1"/>
      <c r="BP45" s="11"/>
      <c r="BQ45" s="11"/>
      <c r="BR45" s="11"/>
      <c r="BS45" s="11"/>
      <c r="BT45" s="11"/>
      <c r="BU45" s="11"/>
      <c r="BV45" s="11"/>
      <c r="BW45" s="11"/>
    </row>
    <row r="46" spans="1:75" x14ac:dyDescent="0.25">
      <c r="A46" s="15">
        <v>1</v>
      </c>
      <c r="B46" s="11"/>
      <c r="C46" s="11"/>
      <c r="D46" s="16"/>
      <c r="E46" s="11">
        <v>1</v>
      </c>
      <c r="F46" s="11"/>
      <c r="G46" s="11">
        <v>3</v>
      </c>
      <c r="H46" s="16"/>
      <c r="I46" s="16">
        <v>1</v>
      </c>
      <c r="J46" s="16"/>
      <c r="K46" s="16">
        <v>1</v>
      </c>
      <c r="L46" s="16"/>
      <c r="M46" s="16">
        <v>10</v>
      </c>
      <c r="N46" s="15"/>
      <c r="O46" s="16">
        <v>7</v>
      </c>
      <c r="P46" s="16"/>
      <c r="Q46" s="11">
        <v>7</v>
      </c>
      <c r="R46" s="11"/>
      <c r="S46" s="11">
        <v>10</v>
      </c>
      <c r="T46" s="16"/>
      <c r="U46" s="16">
        <v>1</v>
      </c>
      <c r="V46" s="16"/>
      <c r="W46" s="16">
        <v>3</v>
      </c>
      <c r="X46" s="16"/>
      <c r="Y46" s="16">
        <v>10</v>
      </c>
      <c r="Z46" s="16"/>
      <c r="AA46" s="16">
        <v>3</v>
      </c>
      <c r="AB46" s="15"/>
      <c r="AC46" s="15">
        <v>3</v>
      </c>
      <c r="AD46" s="15"/>
      <c r="AE46" s="15"/>
      <c r="AF46" s="15"/>
      <c r="AG46" s="15"/>
      <c r="AH46" s="1"/>
      <c r="AI46" s="1"/>
      <c r="BP46" s="11"/>
      <c r="BQ46" s="11"/>
      <c r="BR46" s="11"/>
      <c r="BS46" s="11"/>
      <c r="BT46" s="11"/>
      <c r="BU46" s="11"/>
      <c r="BV46" s="11"/>
      <c r="BW46" s="11"/>
    </row>
    <row r="47" spans="1:75" x14ac:dyDescent="0.25">
      <c r="A47" s="15"/>
      <c r="B47" s="11"/>
      <c r="C47" s="11"/>
      <c r="D47" s="17"/>
      <c r="E47" s="11"/>
      <c r="F47" s="11"/>
      <c r="G47" s="11">
        <v>7</v>
      </c>
      <c r="H47" s="17"/>
      <c r="I47" s="17"/>
      <c r="J47" s="17"/>
      <c r="K47" s="17"/>
      <c r="L47" s="17"/>
      <c r="M47" s="17">
        <v>5</v>
      </c>
      <c r="N47" s="15"/>
      <c r="O47" s="16">
        <v>3</v>
      </c>
      <c r="P47" s="16"/>
      <c r="Q47" s="11">
        <v>3</v>
      </c>
      <c r="R47" s="11"/>
      <c r="S47" s="11">
        <v>5</v>
      </c>
      <c r="T47" s="17"/>
      <c r="U47" s="17"/>
      <c r="V47" s="17"/>
      <c r="W47" s="17">
        <v>1</v>
      </c>
      <c r="X47" s="17"/>
      <c r="Y47" s="17">
        <v>5</v>
      </c>
      <c r="Z47" s="17"/>
      <c r="AA47" s="17">
        <v>2</v>
      </c>
      <c r="AB47" s="17"/>
      <c r="AC47" s="15">
        <v>2</v>
      </c>
      <c r="AD47" s="15"/>
      <c r="AE47" s="15"/>
      <c r="AF47" s="15"/>
      <c r="AG47" s="15"/>
      <c r="AH47" s="1"/>
      <c r="AI47" s="1"/>
      <c r="BP47" s="11"/>
      <c r="BQ47" s="11"/>
      <c r="BR47" s="11"/>
      <c r="BS47" s="11"/>
      <c r="BT47" s="11"/>
      <c r="BU47" s="11"/>
      <c r="BV47" s="11"/>
      <c r="BW47" s="11"/>
    </row>
    <row r="48" spans="1:75" x14ac:dyDescent="0.25">
      <c r="A48" s="37">
        <v>4</v>
      </c>
      <c r="B48" s="11"/>
      <c r="C48" s="11"/>
      <c r="D48" s="17"/>
      <c r="E48" s="6">
        <v>4</v>
      </c>
      <c r="F48" s="11"/>
      <c r="G48" s="11">
        <v>3</v>
      </c>
      <c r="H48" s="17"/>
      <c r="I48" s="29">
        <v>4</v>
      </c>
      <c r="J48" s="17"/>
      <c r="K48" s="29">
        <v>4</v>
      </c>
      <c r="L48" s="17"/>
      <c r="M48" s="17">
        <v>4</v>
      </c>
      <c r="N48" s="15"/>
      <c r="O48" s="16">
        <v>2</v>
      </c>
      <c r="P48" s="16"/>
      <c r="Q48" s="11">
        <v>2</v>
      </c>
      <c r="R48" s="11"/>
      <c r="S48" s="11">
        <v>4</v>
      </c>
      <c r="T48" s="17"/>
      <c r="U48" s="17">
        <v>2</v>
      </c>
      <c r="V48" s="17"/>
      <c r="W48" s="17"/>
      <c r="X48" s="17"/>
      <c r="Y48" s="17">
        <v>4</v>
      </c>
      <c r="Z48" s="17"/>
      <c r="AA48" s="17">
        <v>7</v>
      </c>
      <c r="AB48" s="17"/>
      <c r="AC48" s="15">
        <v>7</v>
      </c>
      <c r="AD48" s="15"/>
      <c r="AE48" s="15"/>
      <c r="AF48" s="15"/>
      <c r="AG48" s="15"/>
      <c r="AH48" s="1"/>
      <c r="AI48" s="1"/>
      <c r="BP48" s="11"/>
      <c r="BQ48" s="11"/>
      <c r="BR48" s="11"/>
      <c r="BS48" s="11"/>
      <c r="BT48" s="11"/>
      <c r="BU48" s="11"/>
      <c r="BV48" s="11"/>
      <c r="BW48" s="11"/>
    </row>
    <row r="49" spans="1:86" x14ac:dyDescent="0.25">
      <c r="A49" s="37">
        <v>10</v>
      </c>
      <c r="B49" s="11"/>
      <c r="C49" s="11"/>
      <c r="D49" s="17"/>
      <c r="E49" s="6">
        <v>10</v>
      </c>
      <c r="F49" s="11"/>
      <c r="G49" s="11"/>
      <c r="H49" s="17"/>
      <c r="I49" s="29">
        <v>5</v>
      </c>
      <c r="J49" s="17"/>
      <c r="K49" s="29">
        <v>5</v>
      </c>
      <c r="L49" s="17"/>
      <c r="M49" s="17">
        <v>1</v>
      </c>
      <c r="N49" s="15"/>
      <c r="O49" s="16">
        <v>1</v>
      </c>
      <c r="P49" s="16"/>
      <c r="Q49" s="11">
        <v>1</v>
      </c>
      <c r="R49" s="11"/>
      <c r="S49" s="11">
        <v>1</v>
      </c>
      <c r="T49" s="17"/>
      <c r="U49" s="17">
        <v>7</v>
      </c>
      <c r="V49" s="17"/>
      <c r="W49" s="29">
        <v>2</v>
      </c>
      <c r="X49" s="17"/>
      <c r="Y49" s="17">
        <v>1</v>
      </c>
      <c r="Z49" s="17"/>
      <c r="AA49" s="17">
        <v>1</v>
      </c>
      <c r="AB49" s="17"/>
      <c r="AC49" s="15">
        <v>1</v>
      </c>
      <c r="AD49" s="15"/>
      <c r="AE49" s="15"/>
      <c r="AF49" s="15"/>
      <c r="AG49" s="15"/>
      <c r="AH49" s="1"/>
      <c r="AI49" s="1"/>
      <c r="BP49" s="11"/>
      <c r="BQ49" s="11"/>
      <c r="BR49" s="11"/>
      <c r="BS49" s="11"/>
      <c r="BT49" s="11"/>
      <c r="BU49" s="11"/>
      <c r="BV49" s="11"/>
      <c r="BW49" s="11"/>
    </row>
    <row r="50" spans="1:86" x14ac:dyDescent="0.25">
      <c r="A50" s="37">
        <v>5</v>
      </c>
      <c r="B50" s="11"/>
      <c r="C50" s="11"/>
      <c r="D50" s="17"/>
      <c r="E50" s="6">
        <v>5</v>
      </c>
      <c r="F50" s="11"/>
      <c r="G50" s="11">
        <v>4</v>
      </c>
      <c r="H50" s="17"/>
      <c r="I50" s="29">
        <v>10</v>
      </c>
      <c r="J50" s="17"/>
      <c r="K50" s="29">
        <v>10</v>
      </c>
      <c r="L50" s="17"/>
      <c r="M50" s="17"/>
      <c r="N50" s="15"/>
      <c r="O50" s="16"/>
      <c r="P50" s="16"/>
      <c r="Q50" s="11"/>
      <c r="R50" s="11"/>
      <c r="S50" s="11"/>
      <c r="T50" s="17"/>
      <c r="U50" s="17">
        <v>3</v>
      </c>
      <c r="V50" s="17"/>
      <c r="W50" s="29">
        <v>7</v>
      </c>
      <c r="X50" s="17"/>
      <c r="Y50" s="17"/>
      <c r="Z50" s="17"/>
      <c r="AA50" s="17"/>
      <c r="AB50" s="17"/>
      <c r="AC50" s="15"/>
      <c r="AD50" s="15"/>
      <c r="AE50" s="15"/>
      <c r="AF50" s="15"/>
      <c r="AG50" s="15"/>
      <c r="AH50" s="1"/>
      <c r="AI50" s="1"/>
    </row>
    <row r="51" spans="1:86" x14ac:dyDescent="0.25">
      <c r="A51" s="37">
        <v>4</v>
      </c>
      <c r="B51" s="11"/>
      <c r="C51" s="11"/>
      <c r="D51" s="17"/>
      <c r="E51" s="6">
        <v>4</v>
      </c>
      <c r="F51" s="11"/>
      <c r="G51" s="11">
        <v>5</v>
      </c>
      <c r="H51" s="17"/>
      <c r="I51" s="29">
        <v>4</v>
      </c>
      <c r="J51" s="17"/>
      <c r="K51" s="29">
        <v>4</v>
      </c>
      <c r="L51" s="17"/>
      <c r="M51" s="29">
        <v>6</v>
      </c>
      <c r="N51" s="15"/>
      <c r="O51" s="35">
        <v>6</v>
      </c>
      <c r="P51" s="16"/>
      <c r="Q51" s="6">
        <v>6</v>
      </c>
      <c r="R51" s="11"/>
      <c r="S51" s="6">
        <v>6</v>
      </c>
      <c r="T51" s="17"/>
      <c r="U51" s="17">
        <v>9</v>
      </c>
      <c r="V51" s="17"/>
      <c r="W51" s="29">
        <v>2</v>
      </c>
      <c r="X51" s="17"/>
      <c r="Y51" s="29">
        <v>6</v>
      </c>
      <c r="Z51" s="17"/>
      <c r="AA51" s="29">
        <v>6</v>
      </c>
      <c r="AB51" s="17"/>
      <c r="AC51" s="37">
        <v>6</v>
      </c>
      <c r="AD51" s="15"/>
      <c r="AE51" s="15"/>
      <c r="AF51" s="15"/>
      <c r="AG51" s="15"/>
      <c r="AH51" s="1"/>
      <c r="AI51" s="1"/>
    </row>
    <row r="52" spans="1:86" x14ac:dyDescent="0.25">
      <c r="A52" s="15"/>
      <c r="B52" s="11"/>
      <c r="C52" s="11"/>
      <c r="D52" s="17"/>
      <c r="E52" s="11"/>
      <c r="F52" s="11"/>
      <c r="G52" s="11">
        <v>10</v>
      </c>
      <c r="H52" s="17"/>
      <c r="I52" s="17"/>
      <c r="J52" s="17"/>
      <c r="K52" s="17"/>
      <c r="L52" s="17"/>
      <c r="M52" s="29">
        <v>9</v>
      </c>
      <c r="N52" s="15"/>
      <c r="O52" s="35">
        <v>8</v>
      </c>
      <c r="P52" s="16"/>
      <c r="Q52" s="6">
        <v>9</v>
      </c>
      <c r="R52" s="11"/>
      <c r="S52" s="6">
        <v>8</v>
      </c>
      <c r="T52" s="17"/>
      <c r="U52" s="17">
        <v>2</v>
      </c>
      <c r="V52" s="17"/>
      <c r="W52" s="17"/>
      <c r="X52" s="17"/>
      <c r="Y52" s="29">
        <v>8</v>
      </c>
      <c r="Z52" s="17"/>
      <c r="AA52" s="29">
        <v>9</v>
      </c>
      <c r="AB52" s="17"/>
      <c r="AC52" s="37">
        <v>9</v>
      </c>
      <c r="AD52" s="15"/>
      <c r="AE52" s="15"/>
      <c r="AF52" s="15"/>
      <c r="AG52" s="15"/>
      <c r="AH52" s="1"/>
      <c r="AI52" s="1"/>
    </row>
    <row r="53" spans="1:86" x14ac:dyDescent="0.25">
      <c r="A53" s="15">
        <v>6</v>
      </c>
      <c r="B53" s="11"/>
      <c r="C53" s="11"/>
      <c r="D53" s="17"/>
      <c r="E53" s="11">
        <v>6</v>
      </c>
      <c r="F53" s="11"/>
      <c r="G53" s="11">
        <v>4</v>
      </c>
      <c r="H53" s="17"/>
      <c r="I53" s="17">
        <v>6</v>
      </c>
      <c r="J53" s="17"/>
      <c r="K53" s="17">
        <v>6</v>
      </c>
      <c r="L53" s="17"/>
      <c r="M53" s="29">
        <v>8</v>
      </c>
      <c r="N53" s="15"/>
      <c r="O53" s="35">
        <v>9</v>
      </c>
      <c r="P53" s="16"/>
      <c r="Q53" s="6">
        <v>8</v>
      </c>
      <c r="R53" s="11"/>
      <c r="S53" s="6">
        <v>9</v>
      </c>
      <c r="T53" s="17"/>
      <c r="U53" s="17"/>
      <c r="V53" s="17"/>
      <c r="W53" s="17">
        <v>6</v>
      </c>
      <c r="X53" s="17"/>
      <c r="Y53" s="29">
        <v>9</v>
      </c>
      <c r="Z53" s="17"/>
      <c r="AA53" s="29">
        <v>8</v>
      </c>
      <c r="AB53" s="17"/>
      <c r="AC53" s="37">
        <v>8</v>
      </c>
      <c r="AD53" s="15"/>
      <c r="AE53" s="15"/>
      <c r="AF53" s="15"/>
      <c r="AG53" s="15"/>
      <c r="AH53" s="1"/>
      <c r="AI53" s="1"/>
    </row>
    <row r="54" spans="1:86" x14ac:dyDescent="0.25">
      <c r="A54" s="15">
        <v>8</v>
      </c>
      <c r="B54" s="11"/>
      <c r="C54" s="11"/>
      <c r="D54" s="17"/>
      <c r="E54" s="11">
        <v>8</v>
      </c>
      <c r="F54" s="11"/>
      <c r="G54" s="11"/>
      <c r="H54" s="17"/>
      <c r="I54" s="17">
        <v>9</v>
      </c>
      <c r="J54" s="17"/>
      <c r="K54" s="17">
        <v>9</v>
      </c>
      <c r="L54" s="17"/>
      <c r="M54" s="29">
        <v>6</v>
      </c>
      <c r="N54" s="15"/>
      <c r="O54" s="35">
        <v>6</v>
      </c>
      <c r="P54" s="16"/>
      <c r="Q54" s="6">
        <v>6</v>
      </c>
      <c r="R54" s="11"/>
      <c r="S54" s="6">
        <v>6</v>
      </c>
      <c r="T54" s="17"/>
      <c r="U54" s="29">
        <v>6</v>
      </c>
      <c r="V54" s="17"/>
      <c r="W54" s="17">
        <v>9</v>
      </c>
      <c r="X54" s="17"/>
      <c r="Y54" s="29">
        <v>6</v>
      </c>
      <c r="Z54" s="17"/>
      <c r="AA54" s="29">
        <v>6</v>
      </c>
      <c r="AB54" s="17"/>
      <c r="AC54" s="37">
        <v>6</v>
      </c>
      <c r="AD54" s="15"/>
      <c r="AE54" s="15"/>
      <c r="AF54" s="15"/>
      <c r="AG54" s="15"/>
      <c r="AH54" s="1"/>
      <c r="AI54" s="1"/>
    </row>
    <row r="55" spans="1:86" x14ac:dyDescent="0.25">
      <c r="A55" s="15">
        <v>9</v>
      </c>
      <c r="B55" s="11"/>
      <c r="C55" s="11"/>
      <c r="D55" s="17"/>
      <c r="E55" s="11">
        <v>9</v>
      </c>
      <c r="F55" s="11"/>
      <c r="G55" s="11">
        <v>6</v>
      </c>
      <c r="H55" s="17"/>
      <c r="I55" s="17">
        <v>8</v>
      </c>
      <c r="J55" s="17"/>
      <c r="K55" s="17">
        <v>8</v>
      </c>
      <c r="L55" s="17"/>
      <c r="M55" s="17"/>
      <c r="N55" s="15"/>
      <c r="O55" s="16"/>
      <c r="P55" s="16"/>
      <c r="Q55" s="11"/>
      <c r="R55" s="11"/>
      <c r="S55" s="11"/>
      <c r="T55" s="17"/>
      <c r="U55" s="29">
        <v>8</v>
      </c>
      <c r="V55" s="17"/>
      <c r="W55" s="17">
        <v>8</v>
      </c>
      <c r="X55" s="17"/>
      <c r="Y55" s="17"/>
      <c r="Z55" s="17"/>
      <c r="AA55" s="17"/>
      <c r="AB55" s="17"/>
      <c r="AC55" s="15"/>
      <c r="AD55" s="15"/>
      <c r="AE55" s="15"/>
      <c r="AF55" s="15"/>
      <c r="AG55" s="15"/>
      <c r="AH55" s="1"/>
      <c r="AI55" s="1"/>
    </row>
    <row r="56" spans="1:86" x14ac:dyDescent="0.25">
      <c r="A56" s="15">
        <v>6</v>
      </c>
      <c r="B56" s="11"/>
      <c r="C56" s="11"/>
      <c r="D56" s="17"/>
      <c r="E56" s="11">
        <v>6</v>
      </c>
      <c r="F56" s="11"/>
      <c r="G56" s="11">
        <v>9</v>
      </c>
      <c r="H56" s="17"/>
      <c r="I56" s="17">
        <v>6</v>
      </c>
      <c r="J56" s="17"/>
      <c r="K56" s="17">
        <v>6</v>
      </c>
      <c r="L56" s="17"/>
      <c r="M56" s="17"/>
      <c r="N56" s="15"/>
      <c r="O56" s="16"/>
      <c r="P56" s="16"/>
      <c r="Q56" s="16"/>
      <c r="R56" s="17"/>
      <c r="S56" s="17"/>
      <c r="T56" s="17"/>
      <c r="U56" s="29">
        <v>6</v>
      </c>
      <c r="V56" s="17"/>
      <c r="W56" s="17">
        <v>6</v>
      </c>
      <c r="X56" s="17"/>
      <c r="Y56" s="17"/>
      <c r="Z56" s="17"/>
      <c r="AA56" s="17"/>
      <c r="AB56" s="17"/>
      <c r="AC56" s="15"/>
      <c r="AD56" s="15"/>
      <c r="AE56" s="15"/>
      <c r="AF56" s="15"/>
      <c r="AG56" s="15"/>
      <c r="AH56" s="1"/>
      <c r="AI56" s="1"/>
    </row>
    <row r="57" spans="1:86" x14ac:dyDescent="0.25">
      <c r="A57" s="1"/>
      <c r="B57" s="1"/>
      <c r="C57" s="1"/>
      <c r="D57" s="15"/>
      <c r="E57" s="1"/>
      <c r="F57" s="1"/>
      <c r="G57" s="1">
        <v>8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5"/>
      <c r="AC57" s="15"/>
      <c r="AD57" s="15"/>
      <c r="AE57" s="16"/>
      <c r="AF57" s="15"/>
      <c r="AG57" s="15"/>
      <c r="AH57" s="1"/>
      <c r="AI57" s="1"/>
    </row>
    <row r="58" spans="1:86" x14ac:dyDescent="0.25">
      <c r="A58" s="15"/>
      <c r="B58" s="15"/>
      <c r="C58" s="15"/>
      <c r="D58" s="15"/>
      <c r="E58" s="15"/>
      <c r="F58" s="15"/>
      <c r="G58" s="15">
        <v>6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7"/>
      <c r="AF58" s="15"/>
      <c r="AG58" s="15"/>
      <c r="AH58" s="1"/>
      <c r="AI58" s="1"/>
    </row>
    <row r="59" spans="1:8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"/>
      <c r="AI59" s="1"/>
    </row>
    <row r="60" spans="1:86" x14ac:dyDescent="0.25">
      <c r="A60" s="15" t="s">
        <v>47</v>
      </c>
      <c r="B60" s="15"/>
      <c r="C60" s="15" t="s">
        <v>48</v>
      </c>
      <c r="D60" s="15"/>
      <c r="E60" s="15" t="s">
        <v>49</v>
      </c>
      <c r="F60" s="15"/>
      <c r="G60" s="15" t="s">
        <v>50</v>
      </c>
      <c r="H60" s="15"/>
      <c r="I60" s="15" t="s">
        <v>51</v>
      </c>
      <c r="J60" s="15"/>
      <c r="K60" s="15" t="s">
        <v>52</v>
      </c>
      <c r="L60" s="15"/>
      <c r="M60" s="15" t="s">
        <v>53</v>
      </c>
      <c r="N60" s="15"/>
      <c r="O60" s="15" t="s">
        <v>54</v>
      </c>
      <c r="P60" s="15"/>
      <c r="Q60" s="15" t="s">
        <v>55</v>
      </c>
      <c r="R60" s="15"/>
      <c r="S60" s="15" t="s">
        <v>56</v>
      </c>
      <c r="T60" s="15"/>
      <c r="U60" s="15" t="s">
        <v>57</v>
      </c>
      <c r="V60" s="15"/>
      <c r="W60" s="15" t="s">
        <v>58</v>
      </c>
      <c r="X60" s="15"/>
      <c r="Y60" s="15" t="s">
        <v>61</v>
      </c>
      <c r="Z60" s="15"/>
      <c r="AA60" s="15" t="s">
        <v>62</v>
      </c>
      <c r="AB60" s="15"/>
      <c r="AC60" s="15" t="s">
        <v>63</v>
      </c>
      <c r="AD60" s="15"/>
      <c r="AE60" s="15" t="s">
        <v>64</v>
      </c>
      <c r="AF60" s="15"/>
      <c r="AG60" s="15" t="s">
        <v>65</v>
      </c>
      <c r="AH60" s="1"/>
      <c r="AI60" s="1" t="s">
        <v>66</v>
      </c>
      <c r="AK60" t="s">
        <v>67</v>
      </c>
    </row>
    <row r="61" spans="1:86" x14ac:dyDescent="0.25">
      <c r="A61" s="15">
        <v>1</v>
      </c>
      <c r="B61" s="15"/>
      <c r="C61" s="15">
        <v>1</v>
      </c>
      <c r="D61" s="15"/>
      <c r="E61" s="15">
        <v>1</v>
      </c>
      <c r="F61" s="15"/>
      <c r="G61" s="37">
        <v>1</v>
      </c>
      <c r="H61" s="15"/>
      <c r="I61" s="15">
        <v>1</v>
      </c>
      <c r="J61" s="15"/>
      <c r="K61" s="15">
        <v>1</v>
      </c>
      <c r="L61" s="15"/>
      <c r="M61" s="15">
        <v>1</v>
      </c>
      <c r="N61" s="15"/>
      <c r="O61" s="15">
        <v>1</v>
      </c>
      <c r="P61" s="15"/>
      <c r="Q61" s="15">
        <v>1</v>
      </c>
      <c r="R61" s="15"/>
      <c r="S61" s="15">
        <v>1</v>
      </c>
      <c r="T61" s="15"/>
      <c r="U61" s="15">
        <v>1</v>
      </c>
      <c r="V61" s="15"/>
      <c r="W61" s="15">
        <v>1</v>
      </c>
      <c r="X61" s="15"/>
      <c r="Y61" s="15">
        <v>1</v>
      </c>
      <c r="Z61" s="15"/>
      <c r="AA61" s="15">
        <v>1</v>
      </c>
      <c r="AB61" s="15"/>
      <c r="AC61" s="15">
        <v>1</v>
      </c>
      <c r="AD61" s="15"/>
      <c r="AE61" s="15">
        <v>1</v>
      </c>
      <c r="AF61" s="15"/>
      <c r="AG61" s="15"/>
      <c r="AH61" s="1"/>
      <c r="AI61" s="1">
        <v>1</v>
      </c>
      <c r="AK61">
        <v>1</v>
      </c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</row>
    <row r="62" spans="1:86" x14ac:dyDescent="0.25">
      <c r="A62" s="15">
        <v>4</v>
      </c>
      <c r="B62" s="15"/>
      <c r="C62" s="15">
        <v>7</v>
      </c>
      <c r="D62" s="15"/>
      <c r="E62" s="15">
        <v>4</v>
      </c>
      <c r="F62" s="15"/>
      <c r="G62" s="37">
        <v>4</v>
      </c>
      <c r="H62" s="15"/>
      <c r="I62" s="15">
        <v>2</v>
      </c>
      <c r="J62" s="15"/>
      <c r="K62" s="15">
        <v>4</v>
      </c>
      <c r="L62" s="15"/>
      <c r="M62" s="15">
        <v>3</v>
      </c>
      <c r="N62" s="15"/>
      <c r="O62" s="15">
        <v>3</v>
      </c>
      <c r="P62" s="15"/>
      <c r="Q62" s="15">
        <v>4</v>
      </c>
      <c r="R62" s="15"/>
      <c r="S62" s="15">
        <v>3</v>
      </c>
      <c r="T62" s="15"/>
      <c r="U62" s="15">
        <v>10</v>
      </c>
      <c r="V62" s="15"/>
      <c r="W62" s="15">
        <v>10</v>
      </c>
      <c r="X62" s="15"/>
      <c r="Y62" s="15">
        <v>4</v>
      </c>
      <c r="Z62" s="15"/>
      <c r="AA62" s="15">
        <v>5</v>
      </c>
      <c r="AB62" s="15"/>
      <c r="AC62" s="15">
        <v>2</v>
      </c>
      <c r="AD62" s="15"/>
      <c r="AE62" s="15">
        <v>4</v>
      </c>
      <c r="AF62" s="15"/>
      <c r="AG62" s="15"/>
      <c r="AH62" s="1"/>
      <c r="AI62" s="1">
        <v>3</v>
      </c>
      <c r="AJ62" s="1"/>
      <c r="AK62" s="1">
        <v>4</v>
      </c>
      <c r="AL62" s="1"/>
      <c r="AM62" s="1" t="str">
        <f>IFERROR(VLOOKUP($AH62,$A$6:$C$15,3,0),"")</f>
        <v/>
      </c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</row>
    <row r="63" spans="1:86" x14ac:dyDescent="0.25">
      <c r="A63" s="16">
        <v>7</v>
      </c>
      <c r="B63" s="16"/>
      <c r="C63" s="16">
        <v>3</v>
      </c>
      <c r="D63" s="16"/>
      <c r="E63" s="16">
        <v>5</v>
      </c>
      <c r="F63" s="16"/>
      <c r="G63" s="35">
        <v>1</v>
      </c>
      <c r="H63" s="16"/>
      <c r="I63" s="16">
        <v>7</v>
      </c>
      <c r="J63" s="16"/>
      <c r="K63" s="16">
        <v>5</v>
      </c>
      <c r="L63" s="16"/>
      <c r="M63" s="16">
        <v>2</v>
      </c>
      <c r="N63" s="15"/>
      <c r="O63" s="16">
        <v>2</v>
      </c>
      <c r="P63" s="16"/>
      <c r="Q63" s="16">
        <v>5</v>
      </c>
      <c r="R63" s="16"/>
      <c r="S63" s="16">
        <v>7</v>
      </c>
      <c r="T63" s="16"/>
      <c r="U63" s="16">
        <v>5</v>
      </c>
      <c r="V63" s="16"/>
      <c r="W63" s="16">
        <v>5</v>
      </c>
      <c r="X63" s="16"/>
      <c r="Y63" s="16">
        <v>10</v>
      </c>
      <c r="Z63" s="16"/>
      <c r="AA63" s="16">
        <v>4</v>
      </c>
      <c r="AB63" s="15"/>
      <c r="AC63" s="15">
        <v>3</v>
      </c>
      <c r="AD63" s="15"/>
      <c r="AE63" s="15">
        <v>10</v>
      </c>
      <c r="AF63" s="15"/>
      <c r="AG63" s="15"/>
      <c r="AH63" s="1"/>
      <c r="AI63" s="1">
        <v>7</v>
      </c>
      <c r="AK63">
        <v>5</v>
      </c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</row>
    <row r="64" spans="1:86" x14ac:dyDescent="0.25">
      <c r="A64" s="16">
        <v>3</v>
      </c>
      <c r="B64" s="16"/>
      <c r="C64" s="16">
        <v>2</v>
      </c>
      <c r="D64" s="16"/>
      <c r="E64" s="16">
        <v>10</v>
      </c>
      <c r="F64" s="16"/>
      <c r="G64" s="16"/>
      <c r="H64" s="16"/>
      <c r="I64" s="16">
        <v>3</v>
      </c>
      <c r="J64" s="16"/>
      <c r="K64" s="16">
        <v>10</v>
      </c>
      <c r="L64" s="16"/>
      <c r="M64" s="16">
        <v>7</v>
      </c>
      <c r="N64" s="15"/>
      <c r="O64" s="16">
        <v>7</v>
      </c>
      <c r="P64" s="16"/>
      <c r="Q64" s="16">
        <v>10</v>
      </c>
      <c r="R64" s="16"/>
      <c r="S64" s="16">
        <v>2</v>
      </c>
      <c r="T64" s="16"/>
      <c r="U64" s="16">
        <v>4</v>
      </c>
      <c r="V64" s="16"/>
      <c r="W64" s="16">
        <v>4</v>
      </c>
      <c r="X64" s="16"/>
      <c r="Y64" s="16">
        <v>5</v>
      </c>
      <c r="Z64" s="16"/>
      <c r="AA64" s="16">
        <v>10</v>
      </c>
      <c r="AB64" s="15"/>
      <c r="AC64" s="15">
        <v>7</v>
      </c>
      <c r="AD64" s="15"/>
      <c r="AE64" s="15">
        <v>2</v>
      </c>
      <c r="AF64" s="15"/>
      <c r="AG64" s="15"/>
      <c r="AH64" s="1"/>
      <c r="AI64" s="1">
        <v>2</v>
      </c>
      <c r="AK64">
        <v>10</v>
      </c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1"/>
      <c r="BQ64" s="11"/>
      <c r="BR64" s="11"/>
      <c r="BS64" s="11"/>
      <c r="BT64" s="11"/>
      <c r="BU64" s="11"/>
      <c r="BV64" s="11"/>
      <c r="BW64" s="11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</row>
    <row r="65" spans="1:86" x14ac:dyDescent="0.25">
      <c r="A65" s="16">
        <v>2</v>
      </c>
      <c r="B65" s="16"/>
      <c r="C65" s="16">
        <v>10</v>
      </c>
      <c r="D65" s="16"/>
      <c r="E65" s="16">
        <v>7</v>
      </c>
      <c r="F65" s="16"/>
      <c r="G65" s="16">
        <v>2</v>
      </c>
      <c r="H65" s="16"/>
      <c r="I65" s="16">
        <v>10</v>
      </c>
      <c r="J65" s="16"/>
      <c r="K65" s="16">
        <v>3</v>
      </c>
      <c r="L65" s="16"/>
      <c r="M65" s="16">
        <v>4</v>
      </c>
      <c r="N65" s="15"/>
      <c r="O65" s="16">
        <v>10</v>
      </c>
      <c r="P65" s="16"/>
      <c r="Q65" s="16">
        <v>3</v>
      </c>
      <c r="R65" s="16"/>
      <c r="S65" s="16">
        <v>1</v>
      </c>
      <c r="T65" s="16"/>
      <c r="U65" s="16">
        <v>1</v>
      </c>
      <c r="V65" s="16"/>
      <c r="W65" s="16">
        <v>1</v>
      </c>
      <c r="X65" s="16"/>
      <c r="Y65" s="16">
        <v>1</v>
      </c>
      <c r="Z65" s="16"/>
      <c r="AA65" s="16">
        <v>1</v>
      </c>
      <c r="AB65" s="15"/>
      <c r="AC65" s="15">
        <v>10</v>
      </c>
      <c r="AD65" s="15"/>
      <c r="AE65" s="15">
        <v>3</v>
      </c>
      <c r="AF65" s="15"/>
      <c r="AG65" s="15"/>
      <c r="AH65" s="1"/>
      <c r="AI65" s="1">
        <v>1</v>
      </c>
      <c r="AK65">
        <v>1</v>
      </c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1"/>
      <c r="BQ65" s="11"/>
      <c r="BR65" s="11"/>
      <c r="BS65" s="11"/>
      <c r="BT65" s="11"/>
      <c r="BU65" s="11"/>
      <c r="BV65" s="11"/>
      <c r="BW65" s="11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</row>
    <row r="66" spans="1:86" x14ac:dyDescent="0.25">
      <c r="A66" s="16">
        <v>1</v>
      </c>
      <c r="B66" s="16"/>
      <c r="C66" s="16">
        <v>4</v>
      </c>
      <c r="D66" s="16"/>
      <c r="E66" s="16">
        <v>3</v>
      </c>
      <c r="F66" s="16"/>
      <c r="G66" s="16">
        <v>7</v>
      </c>
      <c r="H66" s="16"/>
      <c r="I66" s="16">
        <v>4</v>
      </c>
      <c r="J66" s="16"/>
      <c r="K66" s="16">
        <v>1</v>
      </c>
      <c r="L66" s="16"/>
      <c r="M66" s="16">
        <v>1</v>
      </c>
      <c r="N66" s="15"/>
      <c r="O66" s="16">
        <v>4</v>
      </c>
      <c r="P66" s="16"/>
      <c r="Q66" s="16">
        <v>2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5"/>
      <c r="AC66" s="15">
        <v>5</v>
      </c>
      <c r="AD66" s="15"/>
      <c r="AE66" s="15">
        <v>7</v>
      </c>
      <c r="AF66" s="15"/>
      <c r="AG66" s="15"/>
      <c r="AH66" s="1"/>
      <c r="AI66" s="1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1"/>
      <c r="BQ66" s="11"/>
      <c r="BR66" s="11"/>
      <c r="BS66" s="11"/>
      <c r="BT66" s="11"/>
      <c r="BU66" s="11"/>
      <c r="BV66" s="11"/>
      <c r="BW66" s="11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</row>
    <row r="67" spans="1:86" x14ac:dyDescent="0.25">
      <c r="A67" s="16"/>
      <c r="B67" s="16"/>
      <c r="C67" s="16">
        <v>5</v>
      </c>
      <c r="D67" s="17"/>
      <c r="E67" s="17">
        <v>2</v>
      </c>
      <c r="F67" s="17"/>
      <c r="G67" s="17">
        <v>3</v>
      </c>
      <c r="H67" s="17"/>
      <c r="I67" s="17">
        <v>5</v>
      </c>
      <c r="J67" s="17"/>
      <c r="K67" s="17"/>
      <c r="L67" s="17"/>
      <c r="M67" s="17"/>
      <c r="N67" s="15"/>
      <c r="O67" s="16">
        <v>5</v>
      </c>
      <c r="P67" s="16"/>
      <c r="Q67" s="16">
        <v>7</v>
      </c>
      <c r="R67" s="17"/>
      <c r="S67" s="17">
        <v>4</v>
      </c>
      <c r="T67" s="17"/>
      <c r="U67" s="35">
        <v>2</v>
      </c>
      <c r="V67" s="17"/>
      <c r="W67" s="29">
        <v>2</v>
      </c>
      <c r="X67" s="17"/>
      <c r="Y67" s="29">
        <v>2</v>
      </c>
      <c r="Z67" s="17"/>
      <c r="AA67" s="29">
        <v>2</v>
      </c>
      <c r="AB67" s="17"/>
      <c r="AC67" s="15">
        <v>4</v>
      </c>
      <c r="AD67" s="15"/>
      <c r="AE67" s="15">
        <v>5</v>
      </c>
      <c r="AF67" s="15"/>
      <c r="AG67" s="15"/>
      <c r="AH67" s="1"/>
      <c r="AI67" s="6">
        <v>4</v>
      </c>
      <c r="AK67" s="28">
        <v>2</v>
      </c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1"/>
      <c r="BQ67" s="11"/>
      <c r="BR67" s="11"/>
      <c r="BS67" s="11"/>
      <c r="BT67" s="11"/>
      <c r="BU67" s="11"/>
      <c r="BV67" s="11"/>
      <c r="BW67" s="11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</row>
    <row r="68" spans="1:86" x14ac:dyDescent="0.25">
      <c r="A68" s="35">
        <v>5</v>
      </c>
      <c r="B68" s="16"/>
      <c r="C68" s="16">
        <v>1</v>
      </c>
      <c r="D68" s="17"/>
      <c r="E68" s="17">
        <v>1</v>
      </c>
      <c r="F68" s="17"/>
      <c r="G68" s="17">
        <v>9</v>
      </c>
      <c r="H68" s="17"/>
      <c r="I68" s="17">
        <v>1</v>
      </c>
      <c r="J68" s="17"/>
      <c r="K68" s="29">
        <v>2</v>
      </c>
      <c r="L68" s="17"/>
      <c r="M68" s="29">
        <v>5</v>
      </c>
      <c r="N68" s="15"/>
      <c r="O68" s="16">
        <v>1</v>
      </c>
      <c r="P68" s="16"/>
      <c r="Q68" s="16">
        <v>1</v>
      </c>
      <c r="R68" s="17"/>
      <c r="S68" s="17">
        <v>10</v>
      </c>
      <c r="T68" s="17"/>
      <c r="U68" s="35">
        <v>9</v>
      </c>
      <c r="V68" s="17"/>
      <c r="W68" s="29">
        <v>7</v>
      </c>
      <c r="X68" s="17"/>
      <c r="Y68" s="29">
        <v>7</v>
      </c>
      <c r="Z68" s="17"/>
      <c r="AA68" s="29">
        <v>7</v>
      </c>
      <c r="AB68" s="17"/>
      <c r="AC68" s="15">
        <v>1</v>
      </c>
      <c r="AD68" s="15"/>
      <c r="AE68" s="15">
        <v>1</v>
      </c>
      <c r="AF68" s="15"/>
      <c r="AG68" s="15"/>
      <c r="AH68" s="1"/>
      <c r="AI68" s="6">
        <v>5</v>
      </c>
      <c r="AK68" s="28">
        <v>9</v>
      </c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1"/>
      <c r="BQ68" s="11"/>
      <c r="BR68" s="11"/>
      <c r="BS68" s="11"/>
      <c r="BT68" s="11"/>
      <c r="BU68" s="11"/>
      <c r="BV68" s="11"/>
      <c r="BW68" s="11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</row>
    <row r="69" spans="1:86" x14ac:dyDescent="0.25">
      <c r="A69" s="35">
        <v>10</v>
      </c>
      <c r="B69" s="16"/>
      <c r="C69" s="16"/>
      <c r="D69" s="17"/>
      <c r="E69" s="17"/>
      <c r="F69" s="17"/>
      <c r="G69" s="17">
        <v>2</v>
      </c>
      <c r="H69" s="17"/>
      <c r="I69" s="17"/>
      <c r="J69" s="17"/>
      <c r="K69" s="29">
        <v>7</v>
      </c>
      <c r="L69" s="17"/>
      <c r="M69" s="29">
        <v>10</v>
      </c>
      <c r="N69" s="15"/>
      <c r="O69" s="16"/>
      <c r="P69" s="16"/>
      <c r="Q69" s="16"/>
      <c r="R69" s="17"/>
      <c r="S69" s="17">
        <v>5</v>
      </c>
      <c r="T69" s="17"/>
      <c r="U69" s="35">
        <v>2</v>
      </c>
      <c r="V69" s="17"/>
      <c r="W69" s="29">
        <v>3</v>
      </c>
      <c r="X69" s="17"/>
      <c r="Y69" s="29">
        <v>3</v>
      </c>
      <c r="Z69" s="17"/>
      <c r="AA69" s="29">
        <v>3</v>
      </c>
      <c r="AB69" s="17"/>
      <c r="AC69" s="15"/>
      <c r="AD69" s="15"/>
      <c r="AE69" s="15"/>
      <c r="AF69" s="15"/>
      <c r="AG69" s="15"/>
      <c r="AH69" s="1"/>
      <c r="AI69" s="6">
        <v>10</v>
      </c>
      <c r="AK69" s="28">
        <v>2</v>
      </c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1"/>
      <c r="BQ69" s="11"/>
      <c r="BR69" s="11"/>
      <c r="BS69" s="11"/>
      <c r="BT69" s="11"/>
      <c r="BU69" s="11"/>
      <c r="BV69" s="11"/>
      <c r="BW69" s="11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</row>
    <row r="70" spans="1:86" x14ac:dyDescent="0.25">
      <c r="A70" s="35">
        <v>5</v>
      </c>
      <c r="B70" s="16"/>
      <c r="C70" s="35">
        <v>6</v>
      </c>
      <c r="D70" s="17"/>
      <c r="E70" s="29">
        <v>6</v>
      </c>
      <c r="F70" s="17"/>
      <c r="G70" s="17"/>
      <c r="H70" s="17"/>
      <c r="I70" s="29">
        <v>6</v>
      </c>
      <c r="J70" s="17"/>
      <c r="K70" s="29">
        <v>2</v>
      </c>
      <c r="L70" s="17"/>
      <c r="M70" s="29">
        <v>5</v>
      </c>
      <c r="N70" s="15"/>
      <c r="O70" s="35">
        <v>6</v>
      </c>
      <c r="P70" s="16"/>
      <c r="Q70" s="35">
        <v>6</v>
      </c>
      <c r="R70" s="17"/>
      <c r="S70" s="17">
        <v>4</v>
      </c>
      <c r="T70" s="17"/>
      <c r="V70" s="17"/>
      <c r="W70" s="29">
        <v>2</v>
      </c>
      <c r="X70" s="17"/>
      <c r="Y70" s="29">
        <v>2</v>
      </c>
      <c r="Z70" s="17"/>
      <c r="AA70" s="29">
        <v>2</v>
      </c>
      <c r="AB70" s="17"/>
      <c r="AC70" s="37">
        <v>6</v>
      </c>
      <c r="AD70" s="15"/>
      <c r="AE70" s="37">
        <v>6</v>
      </c>
      <c r="AF70" s="15"/>
      <c r="AG70" s="15"/>
      <c r="AH70" s="1"/>
      <c r="AI70" s="6">
        <v>4</v>
      </c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</row>
    <row r="71" spans="1:86" x14ac:dyDescent="0.25">
      <c r="A71" s="16"/>
      <c r="B71" s="16"/>
      <c r="C71" s="35">
        <v>9</v>
      </c>
      <c r="D71" s="17"/>
      <c r="E71" s="29">
        <v>9</v>
      </c>
      <c r="F71" s="17"/>
      <c r="G71" s="17">
        <v>5</v>
      </c>
      <c r="H71" s="17"/>
      <c r="I71" s="29">
        <v>9</v>
      </c>
      <c r="J71" s="17"/>
      <c r="K71" s="17"/>
      <c r="L71" s="17"/>
      <c r="M71" s="17"/>
      <c r="N71" s="15"/>
      <c r="O71" s="35">
        <v>9</v>
      </c>
      <c r="P71" s="16"/>
      <c r="Q71" s="35">
        <v>8</v>
      </c>
      <c r="R71" s="17"/>
      <c r="S71" s="17"/>
      <c r="T71" s="17"/>
      <c r="U71" s="17">
        <v>6</v>
      </c>
      <c r="V71" s="17"/>
      <c r="W71" s="17"/>
      <c r="X71" s="17"/>
      <c r="Y71" s="17"/>
      <c r="Z71" s="17"/>
      <c r="AA71" s="17"/>
      <c r="AB71" s="17"/>
      <c r="AC71" s="37">
        <v>8</v>
      </c>
      <c r="AD71" s="15"/>
      <c r="AE71" s="37">
        <v>9</v>
      </c>
      <c r="AF71" s="15"/>
      <c r="AG71" s="15"/>
      <c r="AH71" s="1"/>
      <c r="AI71" s="1"/>
      <c r="AK71">
        <v>3</v>
      </c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1"/>
      <c r="BS71" s="11"/>
      <c r="BT71" s="11"/>
      <c r="BU71" s="11"/>
      <c r="BV71" s="11"/>
      <c r="BW71" s="11"/>
      <c r="BX71" s="11"/>
      <c r="BY71" s="11"/>
      <c r="BZ71" s="11"/>
      <c r="CA71" s="13"/>
      <c r="CB71" s="13"/>
      <c r="CC71" s="13"/>
      <c r="CD71" s="13"/>
      <c r="CE71" s="13"/>
      <c r="CF71" s="13"/>
      <c r="CG71" s="13"/>
      <c r="CH71" s="13"/>
    </row>
    <row r="72" spans="1:86" x14ac:dyDescent="0.25">
      <c r="A72" s="16">
        <v>6</v>
      </c>
      <c r="B72" s="16"/>
      <c r="C72" s="35">
        <v>8</v>
      </c>
      <c r="D72" s="17"/>
      <c r="E72" s="29">
        <v>8</v>
      </c>
      <c r="F72" s="17"/>
      <c r="G72" s="17">
        <v>10</v>
      </c>
      <c r="H72" s="17"/>
      <c r="I72" s="29">
        <v>8</v>
      </c>
      <c r="J72" s="17"/>
      <c r="K72" s="17">
        <v>6</v>
      </c>
      <c r="L72" s="17"/>
      <c r="M72" s="17">
        <v>6</v>
      </c>
      <c r="N72" s="15"/>
      <c r="O72" s="35">
        <v>8</v>
      </c>
      <c r="P72" s="16"/>
      <c r="Q72" s="35">
        <v>9</v>
      </c>
      <c r="R72" s="17"/>
      <c r="S72" s="17">
        <v>6</v>
      </c>
      <c r="T72" s="17"/>
      <c r="U72" s="17">
        <v>8</v>
      </c>
      <c r="V72" s="17"/>
      <c r="W72" s="17">
        <v>6</v>
      </c>
      <c r="X72" s="17"/>
      <c r="Y72" s="17">
        <v>6</v>
      </c>
      <c r="Z72" s="17"/>
      <c r="AA72" s="17">
        <v>6</v>
      </c>
      <c r="AB72" s="17"/>
      <c r="AC72" s="37">
        <v>9</v>
      </c>
      <c r="AD72" s="15"/>
      <c r="AE72" s="37">
        <v>8</v>
      </c>
      <c r="AF72" s="15"/>
      <c r="AG72" s="15"/>
      <c r="AH72" s="1"/>
      <c r="AI72" s="1">
        <v>6</v>
      </c>
      <c r="AK72">
        <v>7</v>
      </c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1"/>
      <c r="BS72" s="11"/>
      <c r="BT72" s="11"/>
      <c r="BU72" s="11"/>
      <c r="BV72" s="11"/>
      <c r="BW72" s="11"/>
      <c r="BX72" s="11"/>
      <c r="BY72" s="11"/>
      <c r="BZ72" s="11"/>
      <c r="CA72" s="13"/>
      <c r="CB72" s="13"/>
      <c r="CC72" s="13"/>
      <c r="CD72" s="13"/>
      <c r="CE72" s="13"/>
      <c r="CF72" s="13"/>
      <c r="CG72" s="13"/>
      <c r="CH72" s="13"/>
    </row>
    <row r="73" spans="1:86" x14ac:dyDescent="0.25">
      <c r="A73" s="16">
        <v>8</v>
      </c>
      <c r="B73" s="16"/>
      <c r="C73" s="35">
        <v>6</v>
      </c>
      <c r="D73" s="17"/>
      <c r="E73" s="29">
        <v>6</v>
      </c>
      <c r="F73" s="17"/>
      <c r="G73" s="17">
        <v>5</v>
      </c>
      <c r="H73" s="17"/>
      <c r="I73" s="29">
        <v>6</v>
      </c>
      <c r="J73" s="17"/>
      <c r="K73" s="17">
        <v>9</v>
      </c>
      <c r="L73" s="17"/>
      <c r="M73" s="17">
        <v>9</v>
      </c>
      <c r="N73" s="15"/>
      <c r="O73" s="35">
        <v>6</v>
      </c>
      <c r="P73" s="16"/>
      <c r="Q73" s="35">
        <v>6</v>
      </c>
      <c r="R73" s="17"/>
      <c r="S73" s="17">
        <v>9</v>
      </c>
      <c r="T73" s="17"/>
      <c r="U73" s="17">
        <v>6</v>
      </c>
      <c r="V73" s="17"/>
      <c r="W73" s="17">
        <v>8</v>
      </c>
      <c r="X73" s="17"/>
      <c r="Y73" s="17">
        <v>8</v>
      </c>
      <c r="Z73" s="17"/>
      <c r="AA73" s="17">
        <v>9</v>
      </c>
      <c r="AB73" s="17"/>
      <c r="AC73" s="37">
        <v>6</v>
      </c>
      <c r="AD73" s="15"/>
      <c r="AE73" s="37">
        <v>6</v>
      </c>
      <c r="AF73" s="15"/>
      <c r="AG73" s="15"/>
      <c r="AH73" s="1"/>
      <c r="AI73" s="1">
        <v>9</v>
      </c>
      <c r="AK73">
        <v>3</v>
      </c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1"/>
      <c r="BS73" s="11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</row>
    <row r="74" spans="1:86" x14ac:dyDescent="0.25">
      <c r="A74" s="16">
        <v>9</v>
      </c>
      <c r="B74" s="16"/>
      <c r="C74" s="16"/>
      <c r="D74" s="17"/>
      <c r="E74" s="17"/>
      <c r="F74" s="17"/>
      <c r="G74" s="17"/>
      <c r="H74" s="17"/>
      <c r="I74" s="17"/>
      <c r="J74" s="17"/>
      <c r="K74" s="17">
        <v>8</v>
      </c>
      <c r="L74" s="17"/>
      <c r="M74" s="17">
        <v>8</v>
      </c>
      <c r="N74" s="15"/>
      <c r="O74" s="16"/>
      <c r="P74" s="16"/>
      <c r="Q74" s="16"/>
      <c r="R74" s="17"/>
      <c r="S74" s="17">
        <v>8</v>
      </c>
      <c r="T74" s="17"/>
      <c r="U74" s="17"/>
      <c r="V74" s="17"/>
      <c r="W74" s="17">
        <v>9</v>
      </c>
      <c r="X74" s="17"/>
      <c r="Y74" s="17">
        <v>9</v>
      </c>
      <c r="Z74" s="17"/>
      <c r="AA74" s="17">
        <v>8</v>
      </c>
      <c r="AB74" s="17"/>
      <c r="AC74" s="15"/>
      <c r="AD74" s="15"/>
      <c r="AE74" s="15"/>
      <c r="AF74" s="15"/>
      <c r="AG74" s="15"/>
      <c r="AH74" s="1"/>
      <c r="AI74" s="1">
        <v>8</v>
      </c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</row>
    <row r="75" spans="1:86" x14ac:dyDescent="0.25">
      <c r="A75" s="16">
        <v>6</v>
      </c>
      <c r="B75" s="16"/>
      <c r="C75" s="16"/>
      <c r="D75" s="17"/>
      <c r="E75" s="17"/>
      <c r="F75" s="17"/>
      <c r="G75" s="17">
        <v>6</v>
      </c>
      <c r="H75" s="17"/>
      <c r="I75" s="17"/>
      <c r="J75" s="17"/>
      <c r="K75" s="17">
        <v>6</v>
      </c>
      <c r="L75" s="17"/>
      <c r="M75" s="17">
        <v>6</v>
      </c>
      <c r="N75" s="15"/>
      <c r="O75" s="16"/>
      <c r="P75" s="16"/>
      <c r="Q75" s="16"/>
      <c r="R75" s="17"/>
      <c r="S75" s="17">
        <v>6</v>
      </c>
      <c r="T75" s="17"/>
      <c r="U75" s="17">
        <v>7</v>
      </c>
      <c r="V75" s="17"/>
      <c r="W75" s="17">
        <v>6</v>
      </c>
      <c r="X75" s="17"/>
      <c r="Y75" s="17">
        <v>6</v>
      </c>
      <c r="Z75" s="17"/>
      <c r="AA75" s="17">
        <v>6</v>
      </c>
      <c r="AB75" s="17"/>
      <c r="AC75" s="15"/>
      <c r="AD75" s="15"/>
      <c r="AE75" s="15"/>
      <c r="AF75" s="15"/>
      <c r="AG75" s="15"/>
      <c r="AH75" s="1"/>
      <c r="AI75" s="1">
        <v>6</v>
      </c>
      <c r="AK75">
        <v>6</v>
      </c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</row>
    <row r="76" spans="1:86" x14ac:dyDescent="0.25">
      <c r="A76" s="16"/>
      <c r="B76" s="16"/>
      <c r="C76" s="16"/>
      <c r="D76" s="17"/>
      <c r="E76" s="17"/>
      <c r="F76" s="17"/>
      <c r="G76" s="17">
        <v>8</v>
      </c>
      <c r="H76" s="17"/>
      <c r="I76" s="17"/>
      <c r="J76" s="17"/>
      <c r="K76" s="17"/>
      <c r="L76" s="17"/>
      <c r="M76" s="17"/>
      <c r="N76" s="15"/>
      <c r="O76" s="16"/>
      <c r="P76" s="16"/>
      <c r="Q76" s="16"/>
      <c r="R76" s="17"/>
      <c r="S76" s="17"/>
      <c r="T76" s="17"/>
      <c r="U76" s="17">
        <v>3</v>
      </c>
      <c r="V76" s="17"/>
      <c r="W76" s="17"/>
      <c r="X76" s="17"/>
      <c r="Y76" s="17"/>
      <c r="Z76" s="17"/>
      <c r="AA76" s="17"/>
      <c r="AB76" s="17"/>
      <c r="AC76" s="15"/>
      <c r="AD76" s="15"/>
      <c r="AE76" s="15"/>
      <c r="AF76" s="15"/>
      <c r="AG76" s="15"/>
      <c r="AH76" s="1"/>
      <c r="AI76" s="1"/>
      <c r="AK76">
        <v>8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</row>
    <row r="77" spans="1:86" x14ac:dyDescent="0.25">
      <c r="A77" s="15"/>
      <c r="B77" s="15"/>
      <c r="C77" s="15"/>
      <c r="D77" s="15"/>
      <c r="E77" s="15"/>
      <c r="F77" s="15"/>
      <c r="G77" s="15">
        <v>6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7"/>
      <c r="S77" s="17"/>
      <c r="T77" s="17"/>
      <c r="U77" s="17">
        <v>7</v>
      </c>
      <c r="V77" s="17"/>
      <c r="W77" s="17"/>
      <c r="X77" s="17"/>
      <c r="Y77" s="17"/>
      <c r="Z77" s="17"/>
      <c r="AA77" s="17"/>
      <c r="AB77" s="15"/>
      <c r="AC77" s="15"/>
      <c r="AD77" s="15"/>
      <c r="AE77" s="16"/>
      <c r="AF77" s="15"/>
      <c r="AG77" s="15"/>
      <c r="AH77" s="1"/>
      <c r="AI77" s="1"/>
      <c r="AK77">
        <v>6</v>
      </c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</row>
    <row r="78" spans="1:8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7"/>
      <c r="AF78" s="15"/>
      <c r="AG78" s="15"/>
      <c r="AH78" s="1"/>
      <c r="AI78" s="1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</row>
    <row r="79" spans="1:8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"/>
      <c r="AI79" s="1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</row>
    <row r="80" spans="1:8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"/>
      <c r="AI80" s="1" t="str">
        <f>IFERROR(VLOOKUP($AH80,$A$6:$C$15,2,0),"")</f>
        <v/>
      </c>
      <c r="AJ80" s="1"/>
      <c r="AK80" s="1"/>
      <c r="AL80" s="1"/>
      <c r="AM80" s="1" t="str">
        <f>IFERROR(VLOOKUP($AH80,$A$6:$C$15,3,0),"")</f>
        <v/>
      </c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</row>
    <row r="81" spans="1:86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15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15"/>
      <c r="AC81" s="14"/>
      <c r="AD81" s="14"/>
      <c r="AE81" s="14"/>
      <c r="AF81" s="14"/>
      <c r="AG81" s="14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</row>
    <row r="82" spans="1:86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5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5"/>
      <c r="AC82" s="14"/>
      <c r="AD82" s="14"/>
      <c r="AE82" s="14"/>
      <c r="AF82" s="14"/>
      <c r="AG82" s="14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1"/>
      <c r="BQ82" s="11"/>
      <c r="BR82" s="11"/>
      <c r="BS82" s="11"/>
      <c r="BT82" s="11"/>
      <c r="BU82" s="11"/>
      <c r="BV82" s="11"/>
      <c r="BW82" s="11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</row>
    <row r="83" spans="1:86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5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5"/>
      <c r="AC83" s="14"/>
      <c r="AD83" s="14"/>
      <c r="AE83" s="14"/>
      <c r="AF83" s="14"/>
      <c r="AG83" s="14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1"/>
      <c r="BQ83" s="11"/>
      <c r="BR83" s="11"/>
      <c r="BS83" s="11"/>
      <c r="BT83" s="11"/>
      <c r="BU83" s="11"/>
      <c r="BV83" s="11"/>
      <c r="BW83" s="11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</row>
    <row r="84" spans="1:86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5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5"/>
      <c r="AC84" s="14"/>
      <c r="AD84" s="14"/>
      <c r="AE84" s="14"/>
      <c r="AF84" s="14"/>
      <c r="AG84" s="14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1"/>
      <c r="BQ84" s="11"/>
      <c r="BR84" s="11"/>
      <c r="BS84" s="11"/>
      <c r="BT84" s="11"/>
      <c r="BU84" s="11"/>
      <c r="BV84" s="11"/>
      <c r="BW84" s="11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</row>
    <row r="85" spans="1:86" x14ac:dyDescent="0.25">
      <c r="A85" s="16"/>
      <c r="B85" s="16"/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5"/>
      <c r="O85" s="16"/>
      <c r="P85" s="16"/>
      <c r="Q85" s="16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5"/>
      <c r="AD85" s="15"/>
      <c r="AE85" s="14"/>
      <c r="AF85" s="14"/>
      <c r="AG85" s="14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1"/>
      <c r="BQ85" s="11"/>
      <c r="BR85" s="11"/>
      <c r="BS85" s="11"/>
      <c r="BT85" s="11"/>
      <c r="BU85" s="11"/>
      <c r="BV85" s="11"/>
      <c r="BW85" s="11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</row>
    <row r="86" spans="1:86" x14ac:dyDescent="0.25">
      <c r="A86" s="16"/>
      <c r="B86" s="16"/>
      <c r="C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5"/>
      <c r="O86" s="16"/>
      <c r="P86" s="16"/>
      <c r="Q86" s="16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5"/>
      <c r="AD86" s="15"/>
      <c r="AE86" s="14"/>
      <c r="AF86" s="14"/>
      <c r="AG86" s="14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1"/>
      <c r="BQ86" s="11"/>
      <c r="BR86" s="11"/>
      <c r="BS86" s="11"/>
      <c r="BT86" s="11"/>
      <c r="BU86" s="11"/>
      <c r="BV86" s="11"/>
      <c r="BW86" s="11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</row>
    <row r="87" spans="1:86" x14ac:dyDescent="0.25">
      <c r="A87" s="16"/>
      <c r="B87" s="16"/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5"/>
      <c r="O87" s="16"/>
      <c r="P87" s="16"/>
      <c r="Q87" s="16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5"/>
      <c r="AD87" s="15"/>
      <c r="AE87" s="14"/>
      <c r="AF87" s="14"/>
      <c r="AG87" s="14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1"/>
      <c r="BQ87" s="11"/>
      <c r="BR87" s="11"/>
      <c r="BS87" s="11"/>
      <c r="BT87" s="11"/>
      <c r="BU87" s="11"/>
      <c r="BV87" s="11"/>
      <c r="BW87" s="11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</row>
    <row r="88" spans="1:86" x14ac:dyDescent="0.25">
      <c r="A88" s="16"/>
      <c r="B88" s="16"/>
      <c r="C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5"/>
      <c r="O88" s="16"/>
      <c r="P88" s="16"/>
      <c r="Q88" s="16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5"/>
      <c r="AD88" s="15"/>
      <c r="AE88" s="14"/>
      <c r="AF88" s="14"/>
      <c r="AG88" s="14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</row>
    <row r="89" spans="1:86" x14ac:dyDescent="0.25">
      <c r="A89" s="16"/>
      <c r="B89" s="16"/>
      <c r="C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5"/>
      <c r="O89" s="16"/>
      <c r="P89" s="16"/>
      <c r="Q89" s="16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5"/>
      <c r="AD89" s="15"/>
      <c r="AE89" s="14"/>
      <c r="AF89" s="14"/>
      <c r="AG89" s="14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1"/>
      <c r="BS89" s="11"/>
      <c r="BT89" s="11"/>
      <c r="BU89" s="11"/>
      <c r="BV89" s="11"/>
      <c r="BW89" s="11"/>
      <c r="BX89" s="11"/>
      <c r="BY89" s="11"/>
      <c r="BZ89" s="11"/>
      <c r="CA89" s="13"/>
      <c r="CB89" s="13"/>
      <c r="CC89" s="13"/>
      <c r="CD89" s="13"/>
      <c r="CE89" s="13"/>
      <c r="CF89" s="13"/>
      <c r="CG89" s="13"/>
      <c r="CH89" s="13"/>
    </row>
    <row r="90" spans="1:86" x14ac:dyDescent="0.25">
      <c r="A90" s="16"/>
      <c r="B90" s="16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5"/>
      <c r="O90" s="16"/>
      <c r="P90" s="16"/>
      <c r="Q90" s="16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5"/>
      <c r="AD90" s="15"/>
      <c r="AE90" s="14"/>
      <c r="AF90" s="14"/>
      <c r="AG90" s="14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1"/>
      <c r="BS90" s="11"/>
      <c r="BT90" s="11"/>
      <c r="BU90" s="11"/>
      <c r="BV90" s="11"/>
      <c r="BW90" s="11"/>
      <c r="BX90" s="11"/>
      <c r="BY90" s="11"/>
      <c r="BZ90" s="11"/>
      <c r="CA90" s="13"/>
      <c r="CB90" s="13"/>
      <c r="CC90" s="13"/>
      <c r="CD90" s="13"/>
      <c r="CE90" s="13"/>
      <c r="CF90" s="13"/>
      <c r="CG90" s="13"/>
      <c r="CH90" s="13"/>
    </row>
    <row r="91" spans="1:86" x14ac:dyDescent="0.25">
      <c r="A91" s="16"/>
      <c r="B91" s="16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5"/>
      <c r="O91" s="16"/>
      <c r="P91" s="16"/>
      <c r="Q91" s="16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5"/>
      <c r="AD91" s="15"/>
      <c r="AE91" s="14"/>
      <c r="AF91" s="14"/>
      <c r="AG91" s="14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1"/>
      <c r="BS91" s="11"/>
      <c r="BT91" s="13"/>
      <c r="BU91" s="13"/>
      <c r="BV91" s="13"/>
      <c r="BW91" s="13"/>
      <c r="BX91" s="11"/>
      <c r="BY91" s="11"/>
      <c r="BZ91" s="11"/>
      <c r="CA91" s="13"/>
      <c r="CB91" s="13"/>
      <c r="CC91" s="13"/>
      <c r="CD91" s="13"/>
      <c r="CE91" s="13"/>
      <c r="CF91" s="13"/>
      <c r="CG91" s="13"/>
      <c r="CH91" s="13"/>
    </row>
    <row r="92" spans="1:86" x14ac:dyDescent="0.25">
      <c r="A92" s="16"/>
      <c r="B92" s="16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5"/>
      <c r="O92" s="16"/>
      <c r="P92" s="16"/>
      <c r="Q92" s="16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5"/>
      <c r="AD92" s="15"/>
      <c r="AE92" s="14"/>
      <c r="AF92" s="14"/>
      <c r="AG92" s="14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</row>
    <row r="93" spans="1:86" x14ac:dyDescent="0.25">
      <c r="A93" s="16"/>
      <c r="B93" s="16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5"/>
      <c r="O93" s="16"/>
      <c r="P93" s="16"/>
      <c r="Q93" s="16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5"/>
      <c r="AD93" s="15"/>
      <c r="AE93" s="14"/>
      <c r="AF93" s="14"/>
      <c r="AG93" s="14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</row>
    <row r="94" spans="1:86" x14ac:dyDescent="0.25">
      <c r="A94" s="16"/>
      <c r="B94" s="16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5"/>
      <c r="O94" s="16"/>
      <c r="P94" s="16"/>
      <c r="Q94" s="16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5"/>
      <c r="AD94" s="15"/>
      <c r="AE94" s="14"/>
      <c r="AF94" s="14"/>
      <c r="AG94" s="14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</row>
    <row r="95" spans="1:8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5"/>
      <c r="AC95" s="14"/>
      <c r="AD95" s="14"/>
      <c r="AE95" s="16"/>
      <c r="AF95" s="14"/>
      <c r="AG95" s="14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</row>
    <row r="96" spans="1:8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4"/>
      <c r="AD96" s="14"/>
      <c r="AE96" s="17"/>
      <c r="AF96" s="14"/>
      <c r="AG96" s="14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</row>
    <row r="97" spans="1:8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4"/>
      <c r="AD97" s="14"/>
      <c r="AE97" s="14"/>
      <c r="AF97" s="14"/>
      <c r="AG97" s="14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</row>
    <row r="98" spans="1:8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4"/>
      <c r="AD98" s="14"/>
      <c r="AE98" s="14"/>
      <c r="AF98" s="14"/>
      <c r="AG98" s="14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</row>
    <row r="99" spans="1:86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14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14"/>
      <c r="AC99" s="14"/>
      <c r="AD99" s="14"/>
      <c r="AE99" s="14"/>
      <c r="AF99" s="14"/>
      <c r="AG99" s="14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</row>
    <row r="100" spans="1:86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4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4"/>
      <c r="AC100" s="14"/>
      <c r="AD100" s="14"/>
      <c r="AE100" s="14"/>
      <c r="AF100" s="14"/>
      <c r="AG100" s="14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</row>
    <row r="101" spans="1:86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4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4"/>
      <c r="AC101" s="14"/>
      <c r="AD101" s="14"/>
      <c r="AE101" s="14"/>
      <c r="AF101" s="14"/>
      <c r="AG101" s="14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</row>
    <row r="102" spans="1:86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4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4"/>
      <c r="AC102" s="14"/>
      <c r="AD102" s="14"/>
      <c r="AE102" s="14"/>
      <c r="AF102" s="14"/>
      <c r="AG102" s="14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</row>
    <row r="103" spans="1:86" x14ac:dyDescent="0.25">
      <c r="A103" s="16"/>
      <c r="B103" s="16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4"/>
      <c r="O103" s="16"/>
      <c r="P103" s="16"/>
      <c r="Q103" s="16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5"/>
      <c r="AD103" s="15"/>
      <c r="AE103" s="14"/>
      <c r="AF103" s="14"/>
      <c r="AG103" s="14"/>
    </row>
    <row r="104" spans="1:86" x14ac:dyDescent="0.25">
      <c r="A104" s="16"/>
      <c r="B104" s="16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4"/>
      <c r="O104" s="16"/>
      <c r="P104" s="16"/>
      <c r="Q104" s="16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5"/>
      <c r="AD104" s="15"/>
      <c r="AE104" s="14"/>
      <c r="AF104" s="14"/>
      <c r="AG104" s="14"/>
    </row>
    <row r="105" spans="1:86" x14ac:dyDescent="0.25">
      <c r="A105" s="16"/>
      <c r="B105" s="16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4"/>
      <c r="O105" s="16"/>
      <c r="P105" s="16"/>
      <c r="Q105" s="16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5"/>
      <c r="AD105" s="15"/>
      <c r="AE105" s="14"/>
      <c r="AF105" s="14"/>
      <c r="AG105" s="14"/>
    </row>
    <row r="106" spans="1:86" x14ac:dyDescent="0.25">
      <c r="A106" s="16"/>
      <c r="B106" s="16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4"/>
      <c r="O106" s="16"/>
      <c r="P106" s="16"/>
      <c r="Q106" s="16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5"/>
      <c r="AD106" s="15"/>
      <c r="AE106" s="14"/>
      <c r="AF106" s="14"/>
      <c r="AG106" s="14"/>
    </row>
    <row r="107" spans="1:86" x14ac:dyDescent="0.25">
      <c r="A107" s="16"/>
      <c r="B107" s="16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4"/>
      <c r="O107" s="16"/>
      <c r="P107" s="16"/>
      <c r="Q107" s="16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5"/>
      <c r="AD107" s="15"/>
      <c r="AE107" s="14"/>
      <c r="AF107" s="14"/>
      <c r="AG107" s="14"/>
      <c r="AZ107" s="10"/>
      <c r="BA107" s="10"/>
    </row>
    <row r="108" spans="1:86" x14ac:dyDescent="0.25">
      <c r="A108" s="16"/>
      <c r="B108" s="16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4"/>
      <c r="O108" s="16"/>
      <c r="P108" s="16"/>
      <c r="Q108" s="16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5"/>
      <c r="AD108" s="15"/>
      <c r="AE108" s="14"/>
      <c r="AF108" s="14"/>
      <c r="AG108" s="14"/>
    </row>
    <row r="109" spans="1:86" x14ac:dyDescent="0.25">
      <c r="A109" s="16"/>
      <c r="B109" s="16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4"/>
      <c r="O109" s="16"/>
      <c r="P109" s="16"/>
      <c r="Q109" s="16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5"/>
      <c r="AD109" s="15"/>
      <c r="AE109" s="14"/>
      <c r="AF109" s="14"/>
      <c r="AG109" s="14"/>
    </row>
    <row r="110" spans="1:86" x14ac:dyDescent="0.25">
      <c r="A110" s="16"/>
      <c r="B110" s="16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4"/>
      <c r="O110" s="16"/>
      <c r="P110" s="16"/>
      <c r="Q110" s="16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5"/>
      <c r="AD110" s="15"/>
      <c r="AE110" s="14"/>
      <c r="AF110" s="14"/>
      <c r="AG110" s="14"/>
    </row>
    <row r="111" spans="1:86" x14ac:dyDescent="0.25">
      <c r="A111" s="16"/>
      <c r="B111" s="16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4"/>
      <c r="O111" s="16"/>
      <c r="P111" s="16"/>
      <c r="Q111" s="16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5"/>
      <c r="AD111" s="15"/>
      <c r="AE111" s="14"/>
      <c r="AF111" s="14"/>
      <c r="AG111" s="14"/>
    </row>
    <row r="112" spans="1:86" x14ac:dyDescent="0.25">
      <c r="A112" s="16"/>
      <c r="B112" s="16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4"/>
      <c r="O112" s="16"/>
      <c r="P112" s="16"/>
      <c r="Q112" s="16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5"/>
      <c r="AD112" s="15"/>
      <c r="AE112" s="14"/>
      <c r="AF112" s="14"/>
      <c r="AG112" s="14"/>
    </row>
    <row r="113" spans="1:51" x14ac:dyDescent="0.25">
      <c r="A113" s="14"/>
      <c r="B113" s="14"/>
      <c r="C113" s="14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4"/>
      <c r="AC113" s="14"/>
      <c r="AD113" s="14"/>
      <c r="AE113" s="16"/>
      <c r="AF113" s="14"/>
      <c r="AG113" s="14"/>
    </row>
    <row r="114" spans="1:51" x14ac:dyDescent="0.25">
      <c r="A114" s="14"/>
      <c r="B114" s="14"/>
      <c r="C114" s="14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4"/>
      <c r="AC114" s="14"/>
      <c r="AD114" s="14"/>
      <c r="AE114" s="17"/>
      <c r="AF114" s="14"/>
      <c r="AG114" s="14"/>
    </row>
    <row r="115" spans="1:51" x14ac:dyDescent="0.25">
      <c r="A115" s="14"/>
      <c r="B115" s="14"/>
      <c r="C115" s="14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4"/>
      <c r="AC115" s="14"/>
      <c r="AD115" s="14"/>
      <c r="AE115" s="14"/>
      <c r="AF115" s="14"/>
      <c r="AG115" s="14"/>
    </row>
    <row r="116" spans="1:51" x14ac:dyDescent="0.25">
      <c r="A116" s="14"/>
      <c r="B116" s="14"/>
      <c r="C116" s="14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U116" s="1"/>
      <c r="AV116" s="1"/>
      <c r="AW116" s="1" t="str">
        <f t="shared" ref="AW116:AW117" si="6">IFERROR(VLOOKUP($AU116,$A$6:$C$15,2,0),"")</f>
        <v/>
      </c>
      <c r="AX116" s="1" t="str">
        <f t="shared" ref="AX116:AX117" si="7">IFERROR(VLOOKUP($AU116,$A$6:$C$15,3,0),"")</f>
        <v/>
      </c>
      <c r="AY116" s="1"/>
    </row>
    <row r="117" spans="1:51" x14ac:dyDescent="0.25">
      <c r="A117" s="14"/>
      <c r="B117" s="14"/>
      <c r="C117" s="14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U117" s="1"/>
      <c r="AV117" s="1"/>
      <c r="AW117" s="1" t="str">
        <f t="shared" si="6"/>
        <v/>
      </c>
      <c r="AX117" s="1" t="str">
        <f t="shared" si="7"/>
        <v/>
      </c>
      <c r="AY117" s="1"/>
    </row>
    <row r="134" spans="54:66" x14ac:dyDescent="0.25">
      <c r="BB134" s="1"/>
      <c r="BC134" s="1"/>
      <c r="BD134" s="1" t="str">
        <f>IFERROR(VLOOKUP($BB134,$A$6:$C$15,2,0),"")</f>
        <v/>
      </c>
      <c r="BE134" s="1"/>
      <c r="BF134" s="1"/>
      <c r="BG134" s="1"/>
      <c r="BH134" s="1"/>
      <c r="BI134" s="1" t="str">
        <f>IFERROR(VLOOKUP($BB134,$A$6:$C$15,3,0),"")</f>
        <v/>
      </c>
      <c r="BJ134" s="1"/>
      <c r="BK134" s="1"/>
      <c r="BL134" s="1"/>
      <c r="BM134" s="1"/>
      <c r="BN134" s="1"/>
    </row>
    <row r="135" spans="54:66" x14ac:dyDescent="0.25">
      <c r="BB135" s="1"/>
      <c r="BC135" s="1"/>
      <c r="BD135" s="1" t="str">
        <f>IFERROR(VLOOKUP($BB135,$A$6:$C$15,2,0),"")</f>
        <v/>
      </c>
      <c r="BE135" s="1"/>
      <c r="BF135" s="1"/>
      <c r="BG135" s="1"/>
      <c r="BH135" s="1"/>
      <c r="BI135" s="1" t="str">
        <f>IFERROR(VLOOKUP($BB135,$A$6:$C$15,3,0),"")</f>
        <v/>
      </c>
      <c r="BJ135" s="1"/>
      <c r="BK135" s="1"/>
      <c r="BL135" s="1"/>
      <c r="BM135" s="1"/>
      <c r="BN135" s="1"/>
    </row>
    <row r="136" spans="54:66" x14ac:dyDescent="0.25">
      <c r="BB136" s="1"/>
      <c r="BC136" s="1"/>
      <c r="BD136" s="1" t="str">
        <f>IFERROR(VLOOKUP($BB136,$A$6:$C$15,2,0),"")</f>
        <v/>
      </c>
      <c r="BE136" s="1"/>
      <c r="BF136" s="1"/>
      <c r="BG136" s="1"/>
      <c r="BH136" s="1"/>
      <c r="BI136" s="1" t="str">
        <f>IFERROR(VLOOKUP($BB136,$A$6:$C$15,3,0),"")</f>
        <v/>
      </c>
      <c r="BJ136" s="1"/>
      <c r="BK136" s="1"/>
      <c r="BL136" s="1"/>
      <c r="BM136" s="1"/>
      <c r="BN136" s="1"/>
    </row>
    <row r="137" spans="54:66" x14ac:dyDescent="0.25">
      <c r="BB137" s="1"/>
      <c r="BC137" s="1"/>
      <c r="BD137" s="1" t="str">
        <f>IFERROR(VLOOKUP($BB137,$A$6:$C$15,2,0),"")</f>
        <v/>
      </c>
      <c r="BE137" s="1"/>
      <c r="BF137" s="1"/>
      <c r="BG137" s="1"/>
      <c r="BH137" s="1"/>
      <c r="BI137" s="1" t="str">
        <f>IFERROR(VLOOKUP($BB137,$A$6:$C$15,3,0),"")</f>
        <v/>
      </c>
      <c r="BJ137" s="1"/>
      <c r="BK137" s="1"/>
      <c r="BL137" s="1"/>
      <c r="BM137" s="1"/>
      <c r="BN137" s="1"/>
    </row>
  </sheetData>
  <mergeCells count="5">
    <mergeCell ref="A2:M2"/>
    <mergeCell ref="O2:AA2"/>
    <mergeCell ref="A1:BB1"/>
    <mergeCell ref="A99:M99"/>
    <mergeCell ref="O99:AA99"/>
  </mergeCells>
  <phoneticPr fontId="3" type="noConversion"/>
  <conditionalFormatting sqref="R56:S56">
    <cfRule type="colorScale" priority="4">
      <colorScale>
        <cfvo type="min"/>
        <cfvo type="max"/>
        <color theme="0"/>
        <color rgb="FF00B050"/>
      </colorScale>
    </cfRule>
  </conditionalFormatting>
  <conditionalFormatting sqref="R6:AA15">
    <cfRule type="colorScale" priority="6">
      <colorScale>
        <cfvo type="min"/>
        <cfvo type="max"/>
        <color theme="0"/>
        <color rgb="FF00B050"/>
      </colorScale>
    </cfRule>
  </conditionalFormatting>
  <conditionalFormatting sqref="R92:AA94">
    <cfRule type="colorScale" priority="2">
      <colorScale>
        <cfvo type="min"/>
        <cfvo type="max"/>
        <color theme="0"/>
        <color rgb="FF00B050"/>
      </colorScale>
    </cfRule>
  </conditionalFormatting>
  <conditionalFormatting sqref="R103:AA112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pontos - Dantzig</vt:lpstr>
      <vt:lpstr>10 pontos - B&amp;B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2015-06-05T18:19:34Z</dcterms:created>
  <dcterms:modified xsi:type="dcterms:W3CDTF">2024-11-24T00:08:14Z</dcterms:modified>
</cp:coreProperties>
</file>