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gusta\repositorios\ppgmne_mnum7077\lista_3\"/>
    </mc:Choice>
  </mc:AlternateContent>
  <xr:revisionPtr revIDLastSave="0" documentId="13_ncr:1_{8C58260C-7A61-41BB-A330-751B114010A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-opt" sheetId="1" r:id="rId1"/>
    <sheet name="3-o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W20" i="2"/>
  <c r="W19" i="2"/>
  <c r="W18" i="2"/>
  <c r="W17" i="2"/>
  <c r="W16" i="2"/>
  <c r="W15" i="2"/>
  <c r="W14" i="2"/>
  <c r="W21" i="2" s="1"/>
  <c r="T20" i="2"/>
  <c r="T19" i="2"/>
  <c r="T18" i="2"/>
  <c r="T17" i="2"/>
  <c r="T16" i="2"/>
  <c r="T15" i="2"/>
  <c r="T14" i="2"/>
  <c r="T21" i="2" s="1"/>
  <c r="Q20" i="2"/>
  <c r="Q19" i="2"/>
  <c r="Q18" i="2"/>
  <c r="Q17" i="2"/>
  <c r="Q16" i="2"/>
  <c r="Q15" i="2"/>
  <c r="Q14" i="2"/>
  <c r="Q21" i="2" s="1"/>
  <c r="N20" i="2"/>
  <c r="N19" i="2"/>
  <c r="N18" i="2"/>
  <c r="N17" i="2"/>
  <c r="N16" i="2"/>
  <c r="N15" i="2"/>
  <c r="N14" i="2"/>
  <c r="N21" i="2" s="1"/>
  <c r="K20" i="2"/>
  <c r="K21" i="2" s="1"/>
  <c r="K19" i="2"/>
  <c r="K18" i="2"/>
  <c r="K17" i="2"/>
  <c r="K16" i="2"/>
  <c r="K15" i="2"/>
  <c r="K14" i="2"/>
  <c r="H14" i="2"/>
  <c r="H21" i="2" s="1"/>
  <c r="H20" i="2"/>
  <c r="H19" i="2"/>
  <c r="H18" i="2"/>
  <c r="H17" i="2"/>
  <c r="H16" i="2"/>
  <c r="H15" i="2"/>
  <c r="B15" i="2"/>
  <c r="E20" i="2"/>
  <c r="E19" i="2"/>
  <c r="E18" i="2"/>
  <c r="E17" i="2"/>
  <c r="E16" i="2"/>
  <c r="E15" i="2"/>
  <c r="E14" i="2"/>
  <c r="E21" i="2" s="1"/>
  <c r="B14" i="2"/>
  <c r="B20" i="2"/>
  <c r="B19" i="2"/>
  <c r="B18" i="2"/>
  <c r="B17" i="2"/>
  <c r="B16" i="2"/>
  <c r="T24" i="1"/>
  <c r="T30" i="1"/>
  <c r="T29" i="1"/>
  <c r="T28" i="1"/>
  <c r="T27" i="1"/>
  <c r="T26" i="1"/>
  <c r="T25" i="1"/>
  <c r="Q30" i="1"/>
  <c r="Q29" i="1"/>
  <c r="Q28" i="1"/>
  <c r="Q27" i="1"/>
  <c r="Q26" i="1"/>
  <c r="Q25" i="1"/>
  <c r="Q24" i="1"/>
  <c r="Q31" i="1" s="1"/>
  <c r="N30" i="1"/>
  <c r="N29" i="1"/>
  <c r="N28" i="1"/>
  <c r="N27" i="1"/>
  <c r="N26" i="1"/>
  <c r="N25" i="1"/>
  <c r="N24" i="1"/>
  <c r="E14" i="1"/>
  <c r="E19" i="1" s="1"/>
  <c r="K31" i="1"/>
  <c r="K29" i="1"/>
  <c r="N19" i="1"/>
  <c r="K30" i="1"/>
  <c r="K28" i="1"/>
  <c r="K27" i="1"/>
  <c r="K26" i="1"/>
  <c r="K25" i="1"/>
  <c r="K24" i="1"/>
  <c r="H24" i="1"/>
  <c r="E24" i="1"/>
  <c r="H30" i="1"/>
  <c r="H29" i="1"/>
  <c r="H28" i="1"/>
  <c r="H27" i="1"/>
  <c r="H26" i="1"/>
  <c r="H25" i="1"/>
  <c r="E30" i="1"/>
  <c r="E29" i="1"/>
  <c r="E28" i="1"/>
  <c r="E27" i="1"/>
  <c r="E26" i="1"/>
  <c r="E25" i="1"/>
  <c r="Z18" i="1"/>
  <c r="Z17" i="1"/>
  <c r="Z16" i="1"/>
  <c r="Z15" i="1"/>
  <c r="Z14" i="1"/>
  <c r="Z13" i="1"/>
  <c r="Z12" i="1"/>
  <c r="W18" i="1"/>
  <c r="W17" i="1"/>
  <c r="W16" i="1"/>
  <c r="W15" i="1"/>
  <c r="W14" i="1"/>
  <c r="W13" i="1"/>
  <c r="W12" i="1"/>
  <c r="T15" i="1"/>
  <c r="T18" i="1"/>
  <c r="T17" i="1"/>
  <c r="T16" i="1"/>
  <c r="T14" i="1"/>
  <c r="T13" i="1"/>
  <c r="T12" i="1"/>
  <c r="Q18" i="1"/>
  <c r="Q17" i="1"/>
  <c r="Q16" i="1"/>
  <c r="Q15" i="1"/>
  <c r="Q14" i="1"/>
  <c r="Q13" i="1"/>
  <c r="Q12" i="1"/>
  <c r="N18" i="1"/>
  <c r="N17" i="1"/>
  <c r="N16" i="1"/>
  <c r="N15" i="1"/>
  <c r="N14" i="1"/>
  <c r="N13" i="1"/>
  <c r="N12" i="1"/>
  <c r="K18" i="1"/>
  <c r="K17" i="1"/>
  <c r="K16" i="1"/>
  <c r="K15" i="1"/>
  <c r="K14" i="1"/>
  <c r="K13" i="1"/>
  <c r="K12" i="1"/>
  <c r="H18" i="1"/>
  <c r="H17" i="1"/>
  <c r="H16" i="1"/>
  <c r="H15" i="1"/>
  <c r="H14" i="1"/>
  <c r="H13" i="1"/>
  <c r="H12" i="1"/>
  <c r="E13" i="1"/>
  <c r="E15" i="1"/>
  <c r="E16" i="1"/>
  <c r="E17" i="1"/>
  <c r="E18" i="1"/>
  <c r="E12" i="1"/>
  <c r="B13" i="1"/>
  <c r="B14" i="1"/>
  <c r="B15" i="1"/>
  <c r="B16" i="1"/>
  <c r="B17" i="1"/>
  <c r="B18" i="1"/>
  <c r="B12" i="1"/>
  <c r="B19" i="1" s="1"/>
  <c r="B21" i="2" l="1"/>
  <c r="T31" i="1"/>
  <c r="N31" i="1"/>
  <c r="E31" i="1"/>
  <c r="H31" i="1"/>
  <c r="Z19" i="1"/>
  <c r="W19" i="1"/>
  <c r="T19" i="1"/>
  <c r="Q19" i="1"/>
  <c r="K19" i="1"/>
  <c r="H19" i="1"/>
</calcChain>
</file>

<file path=xl/sharedStrings.xml><?xml version="1.0" encoding="utf-8"?>
<sst xmlns="http://schemas.openxmlformats.org/spreadsheetml/2006/main" count="37" uniqueCount="29">
  <si>
    <t>ponto</t>
  </si>
  <si>
    <t>rota</t>
  </si>
  <si>
    <t>0-6, 3-4</t>
  </si>
  <si>
    <t>0-6, 4-5</t>
  </si>
  <si>
    <t>0-6, 5-2</t>
  </si>
  <si>
    <t>0-6, 2-1</t>
  </si>
  <si>
    <t>6-3, 4-5</t>
  </si>
  <si>
    <t>6-3, 5-2</t>
  </si>
  <si>
    <t>6-3, 2-1</t>
  </si>
  <si>
    <t>6-3, 1-0</t>
  </si>
  <si>
    <t>3-4, 5-2</t>
  </si>
  <si>
    <t>3-4, 2-1</t>
  </si>
  <si>
    <t>3-4, 1-0</t>
  </si>
  <si>
    <t>4-5, 2-1</t>
  </si>
  <si>
    <t>4-5, 1-0</t>
  </si>
  <si>
    <t>5-2, 1-0</t>
  </si>
  <si>
    <t>Finalizamos uma iteração do 2-opt e nenhuma troca trouxe melhora,</t>
  </si>
  <si>
    <t>Iteração 3-opt nos arcos 0-6, 3-4 e 2-1</t>
  </si>
  <si>
    <t>Troca 1</t>
  </si>
  <si>
    <t>Troca 2</t>
  </si>
  <si>
    <t>Troca 3</t>
  </si>
  <si>
    <t>Troca 4</t>
  </si>
  <si>
    <t>Troca 5</t>
  </si>
  <si>
    <t>Troca 6</t>
  </si>
  <si>
    <t>Troca 7</t>
  </si>
  <si>
    <t>Original</t>
  </si>
  <si>
    <t>Auxiliar</t>
  </si>
  <si>
    <t>Rota</t>
  </si>
  <si>
    <t>Após a iteração do 3-opt, não obtivemos melhora na rota.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</si>
</sst>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>
      <selection sqref="A1:H19"/>
    </sheetView>
  </sheetViews>
  <sheetFormatPr defaultRowHeight="15" x14ac:dyDescent="0.25"/>
  <cols>
    <col min="1" max="1" width="6.28515625" bestFit="1" customWidth="1"/>
    <col min="2" max="3" width="5.5703125" bestFit="1" customWidth="1"/>
    <col min="4" max="4" width="7.42578125" bestFit="1" customWidth="1"/>
    <col min="5" max="5" width="6" bestFit="1" customWidth="1"/>
    <col min="6" max="6" width="5.5703125" bestFit="1" customWidth="1"/>
    <col min="7" max="7" width="7.42578125" bestFit="1" customWidth="1"/>
    <col min="8" max="8" width="5.5703125" bestFit="1" customWidth="1"/>
  </cols>
  <sheetData>
    <row r="1" spans="1:2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26" x14ac:dyDescent="0.25">
      <c r="A2" s="1">
        <v>0</v>
      </c>
      <c r="B2" s="1">
        <v>0</v>
      </c>
      <c r="C2" s="1">
        <v>2.6</v>
      </c>
      <c r="D2" s="1">
        <v>129.19999999999999</v>
      </c>
      <c r="E2" s="1">
        <v>2.8</v>
      </c>
      <c r="F2" s="1">
        <v>2.7</v>
      </c>
      <c r="G2" s="1">
        <v>129.19999999999999</v>
      </c>
      <c r="H2" s="1">
        <v>2.9</v>
      </c>
    </row>
    <row r="3" spans="1:26" x14ac:dyDescent="0.25">
      <c r="A3" s="1">
        <v>1</v>
      </c>
      <c r="B3" s="1">
        <v>2.6</v>
      </c>
      <c r="C3" s="1">
        <v>0</v>
      </c>
      <c r="D3" s="1">
        <v>3.7</v>
      </c>
      <c r="E3" s="1">
        <v>129.19999999999999</v>
      </c>
      <c r="F3" s="1">
        <v>3.8</v>
      </c>
      <c r="G3" s="1">
        <v>129.19999999999999</v>
      </c>
      <c r="H3" s="1">
        <v>129.19999999999999</v>
      </c>
    </row>
    <row r="4" spans="1:26" x14ac:dyDescent="0.25">
      <c r="A4" s="1">
        <v>2</v>
      </c>
      <c r="B4" s="1">
        <v>129.19999999999999</v>
      </c>
      <c r="C4" s="1">
        <v>3.7</v>
      </c>
      <c r="D4" s="1">
        <v>0</v>
      </c>
      <c r="E4" s="1">
        <v>129.19999999999999</v>
      </c>
      <c r="F4" s="1">
        <v>6.6</v>
      </c>
      <c r="G4" s="1">
        <v>5.6</v>
      </c>
      <c r="H4" s="1">
        <v>129.19999999999999</v>
      </c>
    </row>
    <row r="5" spans="1:26" x14ac:dyDescent="0.25">
      <c r="A5" s="1">
        <v>3</v>
      </c>
      <c r="B5" s="1">
        <v>2.8</v>
      </c>
      <c r="C5" s="1">
        <v>129.19999999999999</v>
      </c>
      <c r="D5" s="1">
        <v>129.19999999999999</v>
      </c>
      <c r="E5" s="1">
        <v>0</v>
      </c>
      <c r="F5" s="1">
        <v>6</v>
      </c>
      <c r="G5" s="1">
        <v>6.2</v>
      </c>
      <c r="H5" s="1">
        <v>6.1</v>
      </c>
    </row>
    <row r="6" spans="1:26" x14ac:dyDescent="0.25">
      <c r="A6" s="1">
        <v>4</v>
      </c>
      <c r="B6" s="1">
        <v>2.7</v>
      </c>
      <c r="C6" s="1">
        <v>3.8</v>
      </c>
      <c r="D6" s="1">
        <v>6.6</v>
      </c>
      <c r="E6" s="1">
        <v>6</v>
      </c>
      <c r="F6" s="1">
        <v>0</v>
      </c>
      <c r="G6" s="1">
        <v>6.8</v>
      </c>
      <c r="H6" s="1">
        <v>129.19999999999999</v>
      </c>
    </row>
    <row r="7" spans="1:26" x14ac:dyDescent="0.25">
      <c r="A7" s="1">
        <v>5</v>
      </c>
      <c r="B7" s="1">
        <v>129.19999999999999</v>
      </c>
      <c r="C7" s="1">
        <v>129.19999999999999</v>
      </c>
      <c r="D7" s="1">
        <v>5.6</v>
      </c>
      <c r="E7" s="1">
        <v>6.2</v>
      </c>
      <c r="F7" s="1">
        <v>6.8</v>
      </c>
      <c r="G7" s="1">
        <v>0</v>
      </c>
      <c r="H7" s="1">
        <v>8.8000000000000007</v>
      </c>
    </row>
    <row r="8" spans="1:26" x14ac:dyDescent="0.25">
      <c r="A8" s="1">
        <v>6</v>
      </c>
      <c r="B8" s="1">
        <v>2.9</v>
      </c>
      <c r="C8" s="1">
        <v>129.19999999999999</v>
      </c>
      <c r="D8" s="1">
        <v>129.19999999999999</v>
      </c>
      <c r="E8" s="1">
        <v>6.1</v>
      </c>
      <c r="F8" s="1">
        <v>129.19999999999999</v>
      </c>
      <c r="G8" s="1">
        <v>8.8000000000000007</v>
      </c>
      <c r="H8" s="1">
        <v>0</v>
      </c>
    </row>
    <row r="9" spans="1:26" x14ac:dyDescent="0.25">
      <c r="A9" s="1"/>
      <c r="B9" s="1"/>
      <c r="C9" s="1"/>
      <c r="D9" s="1"/>
      <c r="E9" s="1"/>
      <c r="F9" s="1"/>
      <c r="G9" s="1"/>
      <c r="H9" s="1"/>
    </row>
    <row r="10" spans="1:26" x14ac:dyDescent="0.25">
      <c r="A10" t="s">
        <v>1</v>
      </c>
      <c r="D10" s="1" t="s">
        <v>2</v>
      </c>
      <c r="G10" s="1" t="s">
        <v>3</v>
      </c>
      <c r="J10" s="1" t="s">
        <v>4</v>
      </c>
      <c r="M10" s="1" t="s">
        <v>5</v>
      </c>
      <c r="P10" s="1" t="s">
        <v>6</v>
      </c>
      <c r="S10" s="1" t="s">
        <v>7</v>
      </c>
      <c r="V10" s="1" t="s">
        <v>8</v>
      </c>
      <c r="Y10" s="1" t="s">
        <v>9</v>
      </c>
    </row>
    <row r="11" spans="1:26" x14ac:dyDescent="0.25">
      <c r="A11" s="1">
        <v>0</v>
      </c>
      <c r="D11" s="1">
        <v>0</v>
      </c>
      <c r="G11" s="1">
        <v>0</v>
      </c>
      <c r="J11" s="1">
        <v>0</v>
      </c>
      <c r="M11" s="1">
        <v>0</v>
      </c>
      <c r="P11" s="3">
        <v>0</v>
      </c>
      <c r="S11" s="3">
        <v>0</v>
      </c>
      <c r="V11" s="3">
        <v>0</v>
      </c>
      <c r="Y11" s="3">
        <v>0</v>
      </c>
    </row>
    <row r="12" spans="1:26" x14ac:dyDescent="0.25">
      <c r="A12" s="1">
        <v>6</v>
      </c>
      <c r="B12" s="1">
        <f>VLOOKUP(A11,$A$2:$H$8,A12+2,0)</f>
        <v>2.9</v>
      </c>
      <c r="D12" s="2">
        <v>3</v>
      </c>
      <c r="E12" s="1">
        <f>VLOOKUP(D11,$A$2:$H$8,D12+2,0)</f>
        <v>2.8</v>
      </c>
      <c r="G12" s="2">
        <v>4</v>
      </c>
      <c r="H12" s="1">
        <f>VLOOKUP(G11,$A$2:$H$8,G12+2,0)</f>
        <v>2.7</v>
      </c>
      <c r="J12" s="2">
        <v>5</v>
      </c>
      <c r="K12" s="1">
        <f>VLOOKUP(J11,$A$2:$H$8,J12+2,0)</f>
        <v>129.19999999999999</v>
      </c>
      <c r="M12" s="2">
        <v>2</v>
      </c>
      <c r="N12" s="1">
        <f>VLOOKUP(M11,$A$2:$H$8,M12+2,0)</f>
        <v>129.19999999999999</v>
      </c>
      <c r="P12" s="3">
        <v>6</v>
      </c>
      <c r="Q12" s="1">
        <f>VLOOKUP(P11,$A$2:$H$8,P12+2,0)</f>
        <v>2.9</v>
      </c>
      <c r="S12" s="3">
        <v>6</v>
      </c>
      <c r="T12" s="1">
        <f>VLOOKUP(S11,$A$2:$H$8,S12+2,0)</f>
        <v>2.9</v>
      </c>
      <c r="V12" s="3">
        <v>6</v>
      </c>
      <c r="W12" s="1">
        <f>VLOOKUP(V11,$A$2:$H$8,V12+2,0)</f>
        <v>2.9</v>
      </c>
      <c r="Y12" s="3">
        <v>6</v>
      </c>
      <c r="Z12" s="1">
        <f>VLOOKUP(Y11,$A$2:$H$8,Y12+2,0)</f>
        <v>2.9</v>
      </c>
    </row>
    <row r="13" spans="1:26" x14ac:dyDescent="0.25">
      <c r="A13" s="1">
        <v>3</v>
      </c>
      <c r="B13" s="1">
        <f t="shared" ref="B13:B18" si="0">VLOOKUP(A12,$A$2:$H$8,A13+2,0)</f>
        <v>6.1</v>
      </c>
      <c r="D13" s="2">
        <v>6</v>
      </c>
      <c r="E13" s="1">
        <f t="shared" ref="E13:E18" si="1">VLOOKUP(D12,$A$2:$H$8,D13+2,0)</f>
        <v>6.1</v>
      </c>
      <c r="G13" s="2">
        <v>3</v>
      </c>
      <c r="H13" s="1">
        <f t="shared" ref="H13:H18" si="2">VLOOKUP(G12,$A$2:$H$8,G13+2,0)</f>
        <v>6</v>
      </c>
      <c r="J13" s="2">
        <v>4</v>
      </c>
      <c r="K13" s="1">
        <f t="shared" ref="K13:K18" si="3">VLOOKUP(J12,$A$2:$H$8,J13+2,0)</f>
        <v>6.8</v>
      </c>
      <c r="M13" s="2">
        <v>5</v>
      </c>
      <c r="N13" s="1">
        <f t="shared" ref="N13:N18" si="4">VLOOKUP(M12,$A$2:$H$8,M13+2,0)</f>
        <v>5.6</v>
      </c>
      <c r="P13" s="2">
        <v>4</v>
      </c>
      <c r="Q13" s="1">
        <f t="shared" ref="Q13:Q18" si="5">VLOOKUP(P12,$A$2:$H$8,P13+2,0)</f>
        <v>129.19999999999999</v>
      </c>
      <c r="S13" s="2">
        <v>5</v>
      </c>
      <c r="T13" s="1">
        <f t="shared" ref="T13:T18" si="6">VLOOKUP(S12,$A$2:$H$8,S13+2,0)</f>
        <v>8.8000000000000007</v>
      </c>
      <c r="V13" s="2">
        <v>2</v>
      </c>
      <c r="W13" s="1">
        <f t="shared" ref="W13:W18" si="7">VLOOKUP(V12,$A$2:$H$8,V13+2,0)</f>
        <v>129.19999999999999</v>
      </c>
      <c r="Y13" s="2">
        <v>1</v>
      </c>
      <c r="Z13" s="1">
        <f t="shared" ref="Z13:Z18" si="8">VLOOKUP(Y12,$A$2:$H$8,Y13+2,0)</f>
        <v>129.19999999999999</v>
      </c>
    </row>
    <row r="14" spans="1:26" x14ac:dyDescent="0.25">
      <c r="A14" s="1">
        <v>4</v>
      </c>
      <c r="B14" s="1">
        <f t="shared" si="0"/>
        <v>6</v>
      </c>
      <c r="D14" s="1">
        <v>4</v>
      </c>
      <c r="E14" s="1">
        <f>VLOOKUP(D13,$A$2:$H$8,D14+2,0)</f>
        <v>129.19999999999999</v>
      </c>
      <c r="G14" s="2">
        <v>6</v>
      </c>
      <c r="H14" s="1">
        <f t="shared" si="2"/>
        <v>6.1</v>
      </c>
      <c r="J14" s="2">
        <v>3</v>
      </c>
      <c r="K14" s="1">
        <f t="shared" si="3"/>
        <v>6</v>
      </c>
      <c r="M14" s="2">
        <v>4</v>
      </c>
      <c r="N14" s="1">
        <f t="shared" si="4"/>
        <v>6.8</v>
      </c>
      <c r="P14" s="2">
        <v>3</v>
      </c>
      <c r="Q14" s="1">
        <f t="shared" si="5"/>
        <v>6</v>
      </c>
      <c r="S14" s="2">
        <v>4</v>
      </c>
      <c r="T14" s="1">
        <f t="shared" si="6"/>
        <v>6.8</v>
      </c>
      <c r="V14" s="2">
        <v>5</v>
      </c>
      <c r="W14" s="1">
        <f t="shared" si="7"/>
        <v>5.6</v>
      </c>
      <c r="Y14" s="2">
        <v>2</v>
      </c>
      <c r="Z14" s="1">
        <f t="shared" si="8"/>
        <v>3.7</v>
      </c>
    </row>
    <row r="15" spans="1:26" x14ac:dyDescent="0.25">
      <c r="A15" s="1">
        <v>5</v>
      </c>
      <c r="B15" s="1">
        <f t="shared" si="0"/>
        <v>6.8</v>
      </c>
      <c r="D15" s="1">
        <v>5</v>
      </c>
      <c r="E15" s="1">
        <f t="shared" si="1"/>
        <v>6.8</v>
      </c>
      <c r="G15" s="1">
        <v>5</v>
      </c>
      <c r="H15" s="1">
        <f t="shared" si="2"/>
        <v>8.8000000000000007</v>
      </c>
      <c r="J15" s="2">
        <v>6</v>
      </c>
      <c r="K15" s="1">
        <f t="shared" si="3"/>
        <v>6.1</v>
      </c>
      <c r="M15" s="2">
        <v>3</v>
      </c>
      <c r="N15" s="1">
        <f t="shared" si="4"/>
        <v>6</v>
      </c>
      <c r="P15" s="3">
        <v>5</v>
      </c>
      <c r="Q15" s="1">
        <f t="shared" si="5"/>
        <v>6.2</v>
      </c>
      <c r="S15" s="2">
        <v>3</v>
      </c>
      <c r="T15" s="1">
        <f>VLOOKUP(S14,$A$2:$H$8,S15+2,0)</f>
        <v>6</v>
      </c>
      <c r="V15" s="2">
        <v>4</v>
      </c>
      <c r="W15" s="1">
        <f>VLOOKUP(V14,$A$2:$H$8,V15+2,0)</f>
        <v>6.8</v>
      </c>
      <c r="Y15" s="2">
        <v>5</v>
      </c>
      <c r="Z15" s="1">
        <f>VLOOKUP(Y14,$A$2:$H$8,Y15+2,0)</f>
        <v>5.6</v>
      </c>
    </row>
    <row r="16" spans="1:26" x14ac:dyDescent="0.25">
      <c r="A16" s="1">
        <v>2</v>
      </c>
      <c r="B16" s="1">
        <f t="shared" si="0"/>
        <v>5.6</v>
      </c>
      <c r="D16" s="1">
        <v>2</v>
      </c>
      <c r="E16" s="1">
        <f t="shared" si="1"/>
        <v>5.6</v>
      </c>
      <c r="G16" s="1">
        <v>2</v>
      </c>
      <c r="H16" s="1">
        <f t="shared" si="2"/>
        <v>5.6</v>
      </c>
      <c r="J16" s="1">
        <v>2</v>
      </c>
      <c r="K16" s="1">
        <f t="shared" si="3"/>
        <v>129.19999999999999</v>
      </c>
      <c r="M16" s="2">
        <v>6</v>
      </c>
      <c r="N16" s="1">
        <f t="shared" si="4"/>
        <v>6.1</v>
      </c>
      <c r="P16" s="3">
        <v>2</v>
      </c>
      <c r="Q16" s="1">
        <f t="shared" si="5"/>
        <v>5.6</v>
      </c>
      <c r="S16" s="3">
        <v>2</v>
      </c>
      <c r="T16" s="1">
        <f t="shared" si="6"/>
        <v>129.19999999999999</v>
      </c>
      <c r="V16" s="2">
        <v>3</v>
      </c>
      <c r="W16" s="1">
        <f t="shared" si="7"/>
        <v>6</v>
      </c>
      <c r="Y16" s="2">
        <v>4</v>
      </c>
      <c r="Z16" s="1">
        <f t="shared" si="8"/>
        <v>6.8</v>
      </c>
    </row>
    <row r="17" spans="1:26" x14ac:dyDescent="0.25">
      <c r="A17" s="1">
        <v>1</v>
      </c>
      <c r="B17" s="1">
        <f t="shared" si="0"/>
        <v>3.7</v>
      </c>
      <c r="D17" s="1">
        <v>1</v>
      </c>
      <c r="E17" s="1">
        <f t="shared" si="1"/>
        <v>3.7</v>
      </c>
      <c r="G17" s="1">
        <v>1</v>
      </c>
      <c r="H17" s="1">
        <f t="shared" si="2"/>
        <v>3.7</v>
      </c>
      <c r="J17" s="1">
        <v>1</v>
      </c>
      <c r="K17" s="1">
        <f t="shared" si="3"/>
        <v>3.7</v>
      </c>
      <c r="M17" s="1">
        <v>1</v>
      </c>
      <c r="N17" s="1">
        <f t="shared" si="4"/>
        <v>129.19999999999999</v>
      </c>
      <c r="P17" s="3">
        <v>1</v>
      </c>
      <c r="Q17" s="1">
        <f t="shared" si="5"/>
        <v>3.7</v>
      </c>
      <c r="S17" s="3">
        <v>1</v>
      </c>
      <c r="T17" s="1">
        <f t="shared" si="6"/>
        <v>3.7</v>
      </c>
      <c r="V17" s="3">
        <v>1</v>
      </c>
      <c r="W17" s="1">
        <f t="shared" si="7"/>
        <v>129.19999999999999</v>
      </c>
      <c r="Y17" s="2">
        <v>3</v>
      </c>
      <c r="Z17" s="1">
        <f t="shared" si="8"/>
        <v>6</v>
      </c>
    </row>
    <row r="18" spans="1:26" x14ac:dyDescent="0.25">
      <c r="A18" s="1">
        <v>0</v>
      </c>
      <c r="B18" s="1">
        <f t="shared" si="0"/>
        <v>2.6</v>
      </c>
      <c r="D18" s="1">
        <v>0</v>
      </c>
      <c r="E18" s="1">
        <f t="shared" si="1"/>
        <v>2.6</v>
      </c>
      <c r="G18" s="1">
        <v>0</v>
      </c>
      <c r="H18" s="1">
        <f t="shared" si="2"/>
        <v>2.6</v>
      </c>
      <c r="J18" s="1">
        <v>0</v>
      </c>
      <c r="K18" s="1">
        <f t="shared" si="3"/>
        <v>2.6</v>
      </c>
      <c r="M18" s="1">
        <v>0</v>
      </c>
      <c r="N18" s="1">
        <f t="shared" si="4"/>
        <v>2.6</v>
      </c>
      <c r="P18" s="3">
        <v>0</v>
      </c>
      <c r="Q18" s="1">
        <f t="shared" si="5"/>
        <v>2.6</v>
      </c>
      <c r="S18" s="3">
        <v>0</v>
      </c>
      <c r="T18" s="1">
        <f t="shared" si="6"/>
        <v>2.6</v>
      </c>
      <c r="V18" s="3">
        <v>0</v>
      </c>
      <c r="W18" s="1">
        <f t="shared" si="7"/>
        <v>2.6</v>
      </c>
      <c r="Y18" s="3">
        <v>0</v>
      </c>
      <c r="Z18" s="1">
        <f t="shared" si="8"/>
        <v>2.8</v>
      </c>
    </row>
    <row r="19" spans="1:26" x14ac:dyDescent="0.25">
      <c r="B19" s="1">
        <f>SUM(B12:B18)</f>
        <v>33.699999999999996</v>
      </c>
      <c r="E19" s="1">
        <f>SUM(E12:E18)</f>
        <v>156.79999999999998</v>
      </c>
      <c r="H19" s="1">
        <f>SUM(H12:H18)</f>
        <v>35.500000000000007</v>
      </c>
      <c r="K19" s="1">
        <f>SUM(K12:K18)</f>
        <v>283.59999999999997</v>
      </c>
      <c r="N19" s="1">
        <f>SUM(N12:N18)</f>
        <v>285.5</v>
      </c>
      <c r="Q19" s="1">
        <f>SUM(Q12:Q18)</f>
        <v>156.19999999999996</v>
      </c>
      <c r="T19" s="1">
        <f>SUM(T12:T18)</f>
        <v>159.99999999999997</v>
      </c>
      <c r="W19" s="1">
        <f>SUM(W12:W18)</f>
        <v>282.3</v>
      </c>
      <c r="Z19" s="1">
        <f>SUM(Z12:Z18)</f>
        <v>157</v>
      </c>
    </row>
    <row r="22" spans="1:26" x14ac:dyDescent="0.25">
      <c r="D22" s="1" t="s">
        <v>10</v>
      </c>
      <c r="G22" s="1" t="s">
        <v>11</v>
      </c>
      <c r="J22" t="s">
        <v>12</v>
      </c>
      <c r="M22" t="s">
        <v>13</v>
      </c>
      <c r="P22" t="s">
        <v>14</v>
      </c>
      <c r="S22" t="s">
        <v>15</v>
      </c>
      <c r="V22" s="5" t="s">
        <v>16</v>
      </c>
      <c r="W22" s="5"/>
    </row>
    <row r="23" spans="1:26" x14ac:dyDescent="0.25">
      <c r="D23" s="3">
        <v>0</v>
      </c>
      <c r="G23" s="3">
        <v>0</v>
      </c>
      <c r="J23">
        <v>0</v>
      </c>
      <c r="M23" s="1">
        <v>0</v>
      </c>
      <c r="P23" s="1">
        <v>0</v>
      </c>
      <c r="S23" s="1">
        <v>0</v>
      </c>
      <c r="V23" s="3"/>
      <c r="W23" s="5"/>
    </row>
    <row r="24" spans="1:26" x14ac:dyDescent="0.25">
      <c r="D24" s="3">
        <v>6</v>
      </c>
      <c r="E24" s="1">
        <f>VLOOKUP(D23,$A$2:$H$8,D24+2,0)</f>
        <v>2.9</v>
      </c>
      <c r="G24" s="3">
        <v>6</v>
      </c>
      <c r="H24" s="1">
        <f>VLOOKUP(G23,$A$2:$H$8,G24+2,0)</f>
        <v>2.9</v>
      </c>
      <c r="J24">
        <v>6</v>
      </c>
      <c r="K24" s="1">
        <f>VLOOKUP(J23,$A$2:$H$8,J24+2,0)</f>
        <v>2.9</v>
      </c>
      <c r="M24" s="1">
        <v>6</v>
      </c>
      <c r="N24" s="1">
        <f>VLOOKUP(M23,$A$2:$H$8,M24+2,0)</f>
        <v>2.9</v>
      </c>
      <c r="P24" s="1">
        <v>6</v>
      </c>
      <c r="Q24" s="1">
        <f>VLOOKUP(P23,$A$2:$H$8,P24+2,0)</f>
        <v>2.9</v>
      </c>
      <c r="S24" s="1">
        <v>6</v>
      </c>
      <c r="T24" s="1">
        <f>VLOOKUP(S23,$A$2:$H$8,S24+2,0)</f>
        <v>2.9</v>
      </c>
      <c r="V24" s="3"/>
      <c r="W24" s="3"/>
    </row>
    <row r="25" spans="1:26" x14ac:dyDescent="0.25">
      <c r="D25" s="3">
        <v>3</v>
      </c>
      <c r="E25" s="1">
        <f t="shared" ref="E25:E30" si="9">VLOOKUP(D24,$A$2:$H$8,D25+2,0)</f>
        <v>6.1</v>
      </c>
      <c r="G25" s="3">
        <v>3</v>
      </c>
      <c r="H25" s="1">
        <f t="shared" ref="H25:H30" si="10">VLOOKUP(G24,$A$2:$H$8,G25+2,0)</f>
        <v>6.1</v>
      </c>
      <c r="J25">
        <v>3</v>
      </c>
      <c r="K25" s="1">
        <f t="shared" ref="K25:K30" si="11">VLOOKUP(J24,$A$2:$H$8,J25+2,0)</f>
        <v>6.1</v>
      </c>
      <c r="M25" s="1">
        <v>3</v>
      </c>
      <c r="N25" s="1">
        <f t="shared" ref="N25:N30" si="12">VLOOKUP(M24,$A$2:$H$8,M25+2,0)</f>
        <v>6.1</v>
      </c>
      <c r="P25" s="1">
        <v>3</v>
      </c>
      <c r="Q25" s="1">
        <f t="shared" ref="Q25:Q30" si="13">VLOOKUP(P24,$A$2:$H$8,P25+2,0)</f>
        <v>6.1</v>
      </c>
      <c r="S25" s="1">
        <v>3</v>
      </c>
      <c r="T25" s="1">
        <f t="shared" ref="T25:T30" si="14">VLOOKUP(S24,$A$2:$H$8,S25+2,0)</f>
        <v>6.1</v>
      </c>
      <c r="V25" s="3"/>
      <c r="W25" s="3"/>
    </row>
    <row r="26" spans="1:26" x14ac:dyDescent="0.25">
      <c r="D26" s="2">
        <v>5</v>
      </c>
      <c r="E26" s="1">
        <f t="shared" si="9"/>
        <v>6.2</v>
      </c>
      <c r="G26" s="2">
        <v>2</v>
      </c>
      <c r="H26" s="1">
        <f t="shared" si="10"/>
        <v>129.19999999999999</v>
      </c>
      <c r="J26" s="4">
        <v>1</v>
      </c>
      <c r="K26" s="1">
        <f t="shared" si="11"/>
        <v>129.19999999999999</v>
      </c>
      <c r="M26" s="1">
        <v>4</v>
      </c>
      <c r="N26" s="1">
        <f t="shared" si="12"/>
        <v>6</v>
      </c>
      <c r="P26" s="1">
        <v>4</v>
      </c>
      <c r="Q26" s="1">
        <f t="shared" si="13"/>
        <v>6</v>
      </c>
      <c r="S26" s="1">
        <v>4</v>
      </c>
      <c r="T26" s="1">
        <f t="shared" si="14"/>
        <v>6</v>
      </c>
      <c r="V26" s="3"/>
      <c r="W26" s="3"/>
    </row>
    <row r="27" spans="1:26" x14ac:dyDescent="0.25">
      <c r="D27" s="2">
        <v>4</v>
      </c>
      <c r="E27" s="1">
        <f>VLOOKUP(D26,$A$2:$H$8,D27+2,0)</f>
        <v>6.8</v>
      </c>
      <c r="G27" s="2">
        <v>5</v>
      </c>
      <c r="H27" s="1">
        <f>VLOOKUP(G26,$A$2:$H$8,G27+2,0)</f>
        <v>5.6</v>
      </c>
      <c r="J27" s="4">
        <v>2</v>
      </c>
      <c r="K27" s="1">
        <f>VLOOKUP(J26,$A$2:$H$8,J27+2,0)</f>
        <v>3.7</v>
      </c>
      <c r="M27" s="2">
        <v>2</v>
      </c>
      <c r="N27" s="1">
        <f>VLOOKUP(M26,$A$2:$H$8,M27+2,0)</f>
        <v>6.6</v>
      </c>
      <c r="P27" s="2">
        <v>1</v>
      </c>
      <c r="Q27" s="1">
        <f>VLOOKUP(P26,$A$2:$H$8,P27+2,0)</f>
        <v>3.8</v>
      </c>
      <c r="S27" s="1">
        <v>5</v>
      </c>
      <c r="T27" s="1">
        <f>VLOOKUP(S26,$A$2:$H$8,S27+2,0)</f>
        <v>6.8</v>
      </c>
      <c r="V27" s="3"/>
      <c r="W27" s="3"/>
    </row>
    <row r="28" spans="1:26" x14ac:dyDescent="0.25">
      <c r="D28" s="3">
        <v>2</v>
      </c>
      <c r="E28" s="1">
        <f t="shared" si="9"/>
        <v>6.6</v>
      </c>
      <c r="G28" s="2">
        <v>4</v>
      </c>
      <c r="H28" s="1">
        <f t="shared" si="10"/>
        <v>6.8</v>
      </c>
      <c r="J28" s="4">
        <v>5</v>
      </c>
      <c r="K28" s="1">
        <f t="shared" si="11"/>
        <v>5.6</v>
      </c>
      <c r="M28" s="2">
        <v>5</v>
      </c>
      <c r="N28" s="1">
        <f t="shared" si="12"/>
        <v>5.6</v>
      </c>
      <c r="P28" s="2">
        <v>2</v>
      </c>
      <c r="Q28" s="1">
        <f t="shared" si="13"/>
        <v>3.7</v>
      </c>
      <c r="S28" s="2">
        <v>1</v>
      </c>
      <c r="T28" s="1">
        <f t="shared" si="14"/>
        <v>129.19999999999999</v>
      </c>
      <c r="V28" s="3"/>
      <c r="W28" s="3"/>
    </row>
    <row r="29" spans="1:26" x14ac:dyDescent="0.25">
      <c r="D29" s="3">
        <v>1</v>
      </c>
      <c r="E29" s="1">
        <f t="shared" si="9"/>
        <v>3.7</v>
      </c>
      <c r="G29" s="3">
        <v>1</v>
      </c>
      <c r="H29" s="1">
        <f t="shared" si="10"/>
        <v>3.8</v>
      </c>
      <c r="J29" s="4">
        <v>4</v>
      </c>
      <c r="K29" s="1">
        <f>VLOOKUP(J28,$A$2:$H$8,J29+2,0)</f>
        <v>6.8</v>
      </c>
      <c r="M29" s="1">
        <v>1</v>
      </c>
      <c r="N29" s="1">
        <f>VLOOKUP(M28,$A$2:$H$8,M29+2,0)</f>
        <v>129.19999999999999</v>
      </c>
      <c r="P29" s="2">
        <v>5</v>
      </c>
      <c r="Q29" s="1">
        <f>VLOOKUP(P28,$A$2:$H$8,P29+2,0)</f>
        <v>5.6</v>
      </c>
      <c r="S29" s="2">
        <v>2</v>
      </c>
      <c r="T29" s="1">
        <f>VLOOKUP(S28,$A$2:$H$8,S29+2,0)</f>
        <v>3.7</v>
      </c>
      <c r="V29" s="3"/>
      <c r="W29" s="3"/>
    </row>
    <row r="30" spans="1:26" x14ac:dyDescent="0.25">
      <c r="D30" s="3">
        <v>0</v>
      </c>
      <c r="E30" s="1">
        <f t="shared" si="9"/>
        <v>2.6</v>
      </c>
      <c r="G30" s="3">
        <v>0</v>
      </c>
      <c r="H30" s="1">
        <f t="shared" si="10"/>
        <v>2.6</v>
      </c>
      <c r="J30">
        <v>0</v>
      </c>
      <c r="K30" s="1">
        <f t="shared" si="11"/>
        <v>2.7</v>
      </c>
      <c r="M30" s="1">
        <v>0</v>
      </c>
      <c r="N30" s="1">
        <f t="shared" si="12"/>
        <v>2.6</v>
      </c>
      <c r="P30" s="1">
        <v>0</v>
      </c>
      <c r="Q30" s="1">
        <f t="shared" si="13"/>
        <v>129.19999999999999</v>
      </c>
      <c r="S30" s="1">
        <v>0</v>
      </c>
      <c r="T30" s="1">
        <f t="shared" si="14"/>
        <v>129.19999999999999</v>
      </c>
      <c r="V30" s="3"/>
      <c r="W30" s="3"/>
    </row>
    <row r="31" spans="1:26" x14ac:dyDescent="0.25">
      <c r="E31" s="1">
        <f>SUM(E24:E30)</f>
        <v>34.900000000000006</v>
      </c>
      <c r="H31" s="1">
        <f>SUM(H24:H30)</f>
        <v>157</v>
      </c>
      <c r="K31" s="1">
        <f>SUM(K24:K30)</f>
        <v>156.99999999999997</v>
      </c>
      <c r="N31" s="1">
        <f>SUM(N24:N30)</f>
        <v>158.99999999999997</v>
      </c>
      <c r="Q31" s="1">
        <f>SUM(Q24:Q30)</f>
        <v>157.29999999999998</v>
      </c>
      <c r="T31" s="1">
        <f>SUM(T24:T30)</f>
        <v>283.89999999999998</v>
      </c>
      <c r="V31" s="5"/>
      <c r="W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3D42-7748-4927-B2AE-6F9108081D85}">
  <dimension ref="A1:W30"/>
  <sheetViews>
    <sheetView tabSelected="1" workbookViewId="0">
      <selection activeCell="F31" sqref="F31"/>
    </sheetView>
  </sheetViews>
  <sheetFormatPr defaultRowHeight="15" x14ac:dyDescent="0.25"/>
  <sheetData>
    <row r="1" spans="1:23" ht="15.75" thickBot="1" x14ac:dyDescent="0.3">
      <c r="A1" s="18" t="s">
        <v>0</v>
      </c>
      <c r="B1" s="18">
        <v>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O1" s="7" t="s">
        <v>26</v>
      </c>
      <c r="P1" s="8"/>
      <c r="Q1" s="8"/>
      <c r="R1" s="8"/>
      <c r="S1" s="8"/>
      <c r="T1" s="8"/>
      <c r="U1" s="8"/>
      <c r="V1" s="9"/>
    </row>
    <row r="2" spans="1:23" x14ac:dyDescent="0.25">
      <c r="A2" s="18">
        <v>0</v>
      </c>
      <c r="B2" s="6">
        <v>0</v>
      </c>
      <c r="C2" s="6">
        <v>2.6</v>
      </c>
      <c r="D2" s="6">
        <v>129.19999999999999</v>
      </c>
      <c r="E2" s="6">
        <v>2.8</v>
      </c>
      <c r="F2" s="6">
        <v>2.7</v>
      </c>
      <c r="G2" s="6">
        <v>129.19999999999999</v>
      </c>
      <c r="H2" s="6">
        <v>2.9</v>
      </c>
      <c r="O2" s="15" t="s">
        <v>25</v>
      </c>
      <c r="P2" s="16" t="s">
        <v>18</v>
      </c>
      <c r="Q2" s="16" t="s">
        <v>19</v>
      </c>
      <c r="R2" s="16" t="s">
        <v>20</v>
      </c>
      <c r="S2" s="16" t="s">
        <v>21</v>
      </c>
      <c r="T2" s="16" t="s">
        <v>22</v>
      </c>
      <c r="U2" s="16" t="s">
        <v>23</v>
      </c>
      <c r="V2" s="17" t="s">
        <v>24</v>
      </c>
    </row>
    <row r="3" spans="1:23" x14ac:dyDescent="0.25">
      <c r="A3" s="18">
        <v>1</v>
      </c>
      <c r="B3" s="6">
        <v>2.6</v>
      </c>
      <c r="C3" s="6">
        <v>0</v>
      </c>
      <c r="D3" s="6">
        <v>3.7</v>
      </c>
      <c r="E3" s="6">
        <v>129.19999999999999</v>
      </c>
      <c r="F3" s="6">
        <v>3.8</v>
      </c>
      <c r="G3" s="6">
        <v>129.19999999999999</v>
      </c>
      <c r="H3" s="6">
        <v>129.19999999999999</v>
      </c>
      <c r="O3" s="10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11">
        <v>0</v>
      </c>
    </row>
    <row r="4" spans="1:23" x14ac:dyDescent="0.25">
      <c r="A4" s="18">
        <v>2</v>
      </c>
      <c r="B4" s="6">
        <v>129.19999999999999</v>
      </c>
      <c r="C4" s="6">
        <v>3.7</v>
      </c>
      <c r="D4" s="6">
        <v>0</v>
      </c>
      <c r="E4" s="6">
        <v>129.19999999999999</v>
      </c>
      <c r="F4" s="6">
        <v>6.6</v>
      </c>
      <c r="G4" s="6">
        <v>5.6</v>
      </c>
      <c r="H4" s="6">
        <v>129.19999999999999</v>
      </c>
      <c r="O4" s="10">
        <v>6</v>
      </c>
      <c r="P4" s="6">
        <v>4</v>
      </c>
      <c r="Q4" s="6">
        <v>6</v>
      </c>
      <c r="R4" s="6">
        <v>2</v>
      </c>
      <c r="S4" s="6">
        <v>2</v>
      </c>
      <c r="T4" s="6">
        <v>3</v>
      </c>
      <c r="U4" s="6">
        <v>4</v>
      </c>
      <c r="V4" s="11">
        <v>3</v>
      </c>
    </row>
    <row r="5" spans="1:23" x14ac:dyDescent="0.25">
      <c r="A5" s="18">
        <v>3</v>
      </c>
      <c r="B5" s="6">
        <v>2.8</v>
      </c>
      <c r="C5" s="6">
        <v>129.19999999999999</v>
      </c>
      <c r="D5" s="6">
        <v>129.19999999999999</v>
      </c>
      <c r="E5" s="6">
        <v>0</v>
      </c>
      <c r="F5" s="6">
        <v>6</v>
      </c>
      <c r="G5" s="6">
        <v>6.2</v>
      </c>
      <c r="H5" s="6">
        <v>6.1</v>
      </c>
      <c r="O5" s="10">
        <v>3</v>
      </c>
      <c r="P5" s="6">
        <v>2</v>
      </c>
      <c r="Q5" s="6">
        <v>3</v>
      </c>
      <c r="R5" s="6">
        <v>4</v>
      </c>
      <c r="S5" s="6">
        <v>4</v>
      </c>
      <c r="T5" s="6">
        <v>6</v>
      </c>
      <c r="U5" s="6">
        <v>2</v>
      </c>
      <c r="V5" s="11">
        <v>6</v>
      </c>
    </row>
    <row r="6" spans="1:23" x14ac:dyDescent="0.25">
      <c r="A6" s="18">
        <v>4</v>
      </c>
      <c r="B6" s="6">
        <v>2.7</v>
      </c>
      <c r="C6" s="6">
        <v>3.8</v>
      </c>
      <c r="D6" s="6">
        <v>6.6</v>
      </c>
      <c r="E6" s="6">
        <v>6</v>
      </c>
      <c r="F6" s="6">
        <v>0</v>
      </c>
      <c r="G6" s="6">
        <v>6.8</v>
      </c>
      <c r="H6" s="6">
        <v>129.19999999999999</v>
      </c>
      <c r="O6" s="10">
        <v>4</v>
      </c>
      <c r="P6" s="6">
        <v>6</v>
      </c>
      <c r="Q6" s="6">
        <v>2</v>
      </c>
      <c r="R6" s="6">
        <v>6</v>
      </c>
      <c r="S6" s="6">
        <v>3</v>
      </c>
      <c r="T6" s="6">
        <v>2</v>
      </c>
      <c r="U6" s="6">
        <v>3</v>
      </c>
      <c r="V6" s="11">
        <v>4</v>
      </c>
    </row>
    <row r="7" spans="1:23" x14ac:dyDescent="0.25">
      <c r="A7" s="18">
        <v>5</v>
      </c>
      <c r="B7" s="6">
        <v>129.19999999999999</v>
      </c>
      <c r="C7" s="6">
        <v>129.19999999999999</v>
      </c>
      <c r="D7" s="6">
        <v>5.6</v>
      </c>
      <c r="E7" s="6">
        <v>6.2</v>
      </c>
      <c r="F7" s="6">
        <v>6.8</v>
      </c>
      <c r="G7" s="6">
        <v>0</v>
      </c>
      <c r="H7" s="6">
        <v>8.8000000000000007</v>
      </c>
      <c r="O7" s="10">
        <v>2</v>
      </c>
      <c r="P7" s="6">
        <v>3</v>
      </c>
      <c r="Q7" s="6">
        <v>4</v>
      </c>
      <c r="R7" s="6">
        <v>3</v>
      </c>
      <c r="S7" s="6">
        <v>6</v>
      </c>
      <c r="T7" s="6">
        <v>4</v>
      </c>
      <c r="U7" s="6">
        <v>6</v>
      </c>
      <c r="V7" s="11">
        <v>2</v>
      </c>
    </row>
    <row r="8" spans="1:23" ht="15.75" thickBot="1" x14ac:dyDescent="0.3">
      <c r="A8" s="18">
        <v>6</v>
      </c>
      <c r="B8" s="6">
        <v>2.9</v>
      </c>
      <c r="C8" s="6">
        <v>129.19999999999999</v>
      </c>
      <c r="D8" s="6">
        <v>129.19999999999999</v>
      </c>
      <c r="E8" s="6">
        <v>6.1</v>
      </c>
      <c r="F8" s="6">
        <v>129.19999999999999</v>
      </c>
      <c r="G8" s="6">
        <v>8.8000000000000007</v>
      </c>
      <c r="H8" s="6">
        <v>0</v>
      </c>
      <c r="O8" s="12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4">
        <v>1</v>
      </c>
    </row>
    <row r="9" spans="1:23" ht="15.75" thickBot="1" x14ac:dyDescent="0.3">
      <c r="A9" s="1"/>
      <c r="B9" s="1"/>
      <c r="C9" s="1"/>
      <c r="D9" s="1"/>
      <c r="E9" s="1"/>
      <c r="F9" s="1"/>
      <c r="G9" s="1"/>
      <c r="H9" s="1"/>
    </row>
    <row r="10" spans="1:23" ht="15.75" thickBot="1" x14ac:dyDescent="0.3">
      <c r="A10" s="7" t="s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1"/>
    </row>
    <row r="11" spans="1:23" x14ac:dyDescent="0.25">
      <c r="W11" s="1"/>
    </row>
    <row r="12" spans="1:23" x14ac:dyDescent="0.25">
      <c r="A12" s="18" t="s">
        <v>27</v>
      </c>
      <c r="B12" s="18"/>
      <c r="C12" s="19"/>
      <c r="D12" s="18" t="s">
        <v>18</v>
      </c>
      <c r="E12" s="18"/>
      <c r="F12" s="19"/>
      <c r="G12" s="18" t="s">
        <v>19</v>
      </c>
      <c r="H12" s="18"/>
      <c r="I12" s="19"/>
      <c r="J12" s="18" t="s">
        <v>20</v>
      </c>
      <c r="K12" s="18"/>
      <c r="L12" s="19"/>
      <c r="M12" s="18" t="s">
        <v>21</v>
      </c>
      <c r="N12" s="18"/>
      <c r="O12" s="19"/>
      <c r="P12" s="18" t="s">
        <v>22</v>
      </c>
      <c r="Q12" s="18"/>
      <c r="R12" s="19"/>
      <c r="S12" s="18" t="s">
        <v>23</v>
      </c>
      <c r="T12" s="18"/>
      <c r="U12" s="19"/>
      <c r="V12" s="18" t="s">
        <v>24</v>
      </c>
      <c r="W12" s="6"/>
    </row>
    <row r="13" spans="1:23" x14ac:dyDescent="0.25">
      <c r="A13" s="6">
        <v>0</v>
      </c>
      <c r="B13" s="6"/>
      <c r="C13" s="3"/>
      <c r="D13" s="6">
        <v>0</v>
      </c>
      <c r="E13" s="20"/>
      <c r="F13" s="3"/>
      <c r="G13" s="6">
        <v>0</v>
      </c>
      <c r="H13" s="20"/>
      <c r="I13" s="1"/>
      <c r="J13" s="6">
        <v>0</v>
      </c>
      <c r="K13" s="6"/>
      <c r="L13" s="1"/>
      <c r="M13" s="6">
        <v>0</v>
      </c>
      <c r="N13" s="6"/>
      <c r="O13" s="1"/>
      <c r="P13" s="6">
        <v>0</v>
      </c>
      <c r="Q13" s="6"/>
      <c r="R13" s="1"/>
      <c r="S13" s="6">
        <v>0</v>
      </c>
      <c r="T13" s="6"/>
      <c r="U13" s="1"/>
      <c r="V13" s="6">
        <v>0</v>
      </c>
      <c r="W13" s="6"/>
    </row>
    <row r="14" spans="1:23" x14ac:dyDescent="0.25">
      <c r="A14" s="6">
        <v>6</v>
      </c>
      <c r="B14" s="6">
        <f>VLOOKUP(A13,$A$2:$H$8,A14+2,0)</f>
        <v>2.9</v>
      </c>
      <c r="C14" s="3"/>
      <c r="D14" s="6">
        <v>4</v>
      </c>
      <c r="E14" s="6">
        <f>VLOOKUP(D13,$A$2:$H$8,D14+2,0)</f>
        <v>2.7</v>
      </c>
      <c r="F14" s="3"/>
      <c r="G14" s="6">
        <v>6</v>
      </c>
      <c r="H14" s="6">
        <f>VLOOKUP(G13,$A$2:$H$8,G14+2,0)</f>
        <v>2.9</v>
      </c>
      <c r="I14" s="1"/>
      <c r="J14" s="6">
        <v>2</v>
      </c>
      <c r="K14" s="6">
        <f>VLOOKUP(J13,$A$2:$H$8,J14+2,0)</f>
        <v>129.19999999999999</v>
      </c>
      <c r="L14" s="1"/>
      <c r="M14" s="6">
        <v>2</v>
      </c>
      <c r="N14" s="6">
        <f>VLOOKUP(M13,$A$2:$H$8,M14+2,0)</f>
        <v>129.19999999999999</v>
      </c>
      <c r="O14" s="1"/>
      <c r="P14" s="6">
        <v>3</v>
      </c>
      <c r="Q14" s="6">
        <f>VLOOKUP(P13,$A$2:$H$8,P14+2,0)</f>
        <v>2.8</v>
      </c>
      <c r="R14" s="1"/>
      <c r="S14" s="6">
        <v>4</v>
      </c>
      <c r="T14" s="6">
        <f>VLOOKUP(S13,$A$2:$H$8,S14+2,0)</f>
        <v>2.7</v>
      </c>
      <c r="U14" s="1"/>
      <c r="V14" s="6">
        <v>3</v>
      </c>
      <c r="W14" s="6">
        <f>VLOOKUP(V13,$A$2:$H$8,V14+2,0)</f>
        <v>2.8</v>
      </c>
    </row>
    <row r="15" spans="1:23" x14ac:dyDescent="0.25">
      <c r="A15" s="6">
        <v>3</v>
      </c>
      <c r="B15" s="6">
        <f>VLOOKUP(A14,$A$2:$H$8,A15+2,0)</f>
        <v>6.1</v>
      </c>
      <c r="C15" s="3"/>
      <c r="D15" s="6">
        <v>5</v>
      </c>
      <c r="E15" s="6">
        <f t="shared" ref="E15:E20" si="0">VLOOKUP(D14,$A$2:$H$8,D15+2,0)</f>
        <v>6.8</v>
      </c>
      <c r="F15" s="3"/>
      <c r="G15" s="6">
        <v>3</v>
      </c>
      <c r="H15" s="6">
        <f t="shared" ref="H15:H20" si="1">VLOOKUP(G14,$A$2:$H$8,G15+2,0)</f>
        <v>6.1</v>
      </c>
      <c r="I15" s="1"/>
      <c r="J15" s="6">
        <v>5</v>
      </c>
      <c r="K15" s="6">
        <f t="shared" ref="K15:K20" si="2">VLOOKUP(J14,$A$2:$H$8,J15+2,0)</f>
        <v>5.6</v>
      </c>
      <c r="L15" s="1"/>
      <c r="M15" s="6">
        <v>5</v>
      </c>
      <c r="N15" s="6">
        <f t="shared" ref="N15:N20" si="3">VLOOKUP(M14,$A$2:$H$8,M15+2,0)</f>
        <v>5.6</v>
      </c>
      <c r="O15" s="1"/>
      <c r="P15" s="6">
        <v>6</v>
      </c>
      <c r="Q15" s="6">
        <f t="shared" ref="Q15:Q20" si="4">VLOOKUP(P14,$A$2:$H$8,P15+2,0)</f>
        <v>6.1</v>
      </c>
      <c r="R15" s="1"/>
      <c r="S15" s="6">
        <v>5</v>
      </c>
      <c r="T15" s="6">
        <f t="shared" ref="T15:T20" si="5">VLOOKUP(S14,$A$2:$H$8,S15+2,0)</f>
        <v>6.8</v>
      </c>
      <c r="U15" s="1"/>
      <c r="V15" s="6">
        <v>6</v>
      </c>
      <c r="W15" s="6">
        <f t="shared" ref="W15:W20" si="6">VLOOKUP(V14,$A$2:$H$8,V15+2,0)</f>
        <v>6.1</v>
      </c>
    </row>
    <row r="16" spans="1:23" x14ac:dyDescent="0.25">
      <c r="A16" s="6">
        <v>4</v>
      </c>
      <c r="B16" s="6">
        <f t="shared" ref="B15:B20" si="7">VLOOKUP(A15,$A$2:$H$8,A16+2,0)</f>
        <v>6</v>
      </c>
      <c r="C16" s="3"/>
      <c r="D16" s="6">
        <v>2</v>
      </c>
      <c r="E16" s="6">
        <f t="shared" si="0"/>
        <v>5.6</v>
      </c>
      <c r="F16" s="3"/>
      <c r="G16" s="6">
        <v>2</v>
      </c>
      <c r="H16" s="6">
        <f t="shared" si="1"/>
        <v>129.19999999999999</v>
      </c>
      <c r="I16" s="1"/>
      <c r="J16" s="6">
        <v>4</v>
      </c>
      <c r="K16" s="6">
        <f t="shared" si="2"/>
        <v>6.8</v>
      </c>
      <c r="L16" s="1"/>
      <c r="M16" s="6">
        <v>4</v>
      </c>
      <c r="N16" s="6">
        <f t="shared" si="3"/>
        <v>6.8</v>
      </c>
      <c r="O16" s="1"/>
      <c r="P16" s="6">
        <v>2</v>
      </c>
      <c r="Q16" s="6">
        <f t="shared" si="4"/>
        <v>129.19999999999999</v>
      </c>
      <c r="R16" s="1"/>
      <c r="S16" s="6">
        <v>2</v>
      </c>
      <c r="T16" s="6">
        <f t="shared" si="5"/>
        <v>5.6</v>
      </c>
      <c r="U16" s="1"/>
      <c r="V16" s="6">
        <v>4</v>
      </c>
      <c r="W16" s="6">
        <f t="shared" si="6"/>
        <v>129.19999999999999</v>
      </c>
    </row>
    <row r="17" spans="1:23" x14ac:dyDescent="0.25">
      <c r="A17" s="6">
        <v>5</v>
      </c>
      <c r="B17" s="6">
        <f t="shared" si="7"/>
        <v>6.8</v>
      </c>
      <c r="C17" s="3"/>
      <c r="D17" s="6">
        <v>6</v>
      </c>
      <c r="E17" s="6">
        <f t="shared" si="0"/>
        <v>129.19999999999999</v>
      </c>
      <c r="F17" s="3"/>
      <c r="G17" s="6">
        <v>5</v>
      </c>
      <c r="H17" s="6">
        <f t="shared" si="1"/>
        <v>5.6</v>
      </c>
      <c r="I17" s="1"/>
      <c r="J17" s="6">
        <v>6</v>
      </c>
      <c r="K17" s="6">
        <f t="shared" si="2"/>
        <v>129.19999999999999</v>
      </c>
      <c r="L17" s="1"/>
      <c r="M17" s="6">
        <v>3</v>
      </c>
      <c r="N17" s="6">
        <f t="shared" si="3"/>
        <v>6</v>
      </c>
      <c r="O17" s="1"/>
      <c r="P17" s="6">
        <v>5</v>
      </c>
      <c r="Q17" s="6">
        <f t="shared" si="4"/>
        <v>5.6</v>
      </c>
      <c r="R17" s="1"/>
      <c r="S17" s="6">
        <v>3</v>
      </c>
      <c r="T17" s="6">
        <f t="shared" si="5"/>
        <v>129.19999999999999</v>
      </c>
      <c r="U17" s="1"/>
      <c r="V17" s="6">
        <v>5</v>
      </c>
      <c r="W17" s="6">
        <f t="shared" si="6"/>
        <v>6.8</v>
      </c>
    </row>
    <row r="18" spans="1:23" x14ac:dyDescent="0.25">
      <c r="A18" s="6">
        <v>2</v>
      </c>
      <c r="B18" s="6">
        <f t="shared" si="7"/>
        <v>5.6</v>
      </c>
      <c r="C18" s="3"/>
      <c r="D18" s="6">
        <v>3</v>
      </c>
      <c r="E18" s="6">
        <f t="shared" si="0"/>
        <v>6.1</v>
      </c>
      <c r="F18" s="3"/>
      <c r="G18" s="6">
        <v>4</v>
      </c>
      <c r="H18" s="6">
        <f t="shared" si="1"/>
        <v>6.8</v>
      </c>
      <c r="I18" s="1"/>
      <c r="J18" s="6">
        <v>3</v>
      </c>
      <c r="K18" s="6">
        <f t="shared" si="2"/>
        <v>6.1</v>
      </c>
      <c r="L18" s="1"/>
      <c r="M18" s="6">
        <v>6</v>
      </c>
      <c r="N18" s="6">
        <f t="shared" si="3"/>
        <v>6.1</v>
      </c>
      <c r="O18" s="1"/>
      <c r="P18" s="6">
        <v>4</v>
      </c>
      <c r="Q18" s="6">
        <f t="shared" si="4"/>
        <v>6.8</v>
      </c>
      <c r="R18" s="1"/>
      <c r="S18" s="6">
        <v>6</v>
      </c>
      <c r="T18" s="6">
        <f t="shared" si="5"/>
        <v>6.1</v>
      </c>
      <c r="U18" s="1"/>
      <c r="V18" s="6">
        <v>2</v>
      </c>
      <c r="W18" s="6">
        <f t="shared" si="6"/>
        <v>5.6</v>
      </c>
    </row>
    <row r="19" spans="1:23" x14ac:dyDescent="0.25">
      <c r="A19" s="6">
        <v>1</v>
      </c>
      <c r="B19" s="6">
        <f t="shared" si="7"/>
        <v>3.7</v>
      </c>
      <c r="C19" s="3"/>
      <c r="D19" s="6">
        <v>1</v>
      </c>
      <c r="E19" s="6">
        <f t="shared" si="0"/>
        <v>129.19999999999999</v>
      </c>
      <c r="F19" s="3"/>
      <c r="G19" s="6">
        <v>1</v>
      </c>
      <c r="H19" s="6">
        <f t="shared" si="1"/>
        <v>3.8</v>
      </c>
      <c r="I19" s="1"/>
      <c r="J19" s="6">
        <v>1</v>
      </c>
      <c r="K19" s="6">
        <f t="shared" si="2"/>
        <v>129.19999999999999</v>
      </c>
      <c r="L19" s="1"/>
      <c r="M19" s="6">
        <v>1</v>
      </c>
      <c r="N19" s="6">
        <f t="shared" si="3"/>
        <v>129.19999999999999</v>
      </c>
      <c r="O19" s="1"/>
      <c r="P19" s="6">
        <v>1</v>
      </c>
      <c r="Q19" s="6">
        <f t="shared" si="4"/>
        <v>3.8</v>
      </c>
      <c r="R19" s="1"/>
      <c r="S19" s="6">
        <v>1</v>
      </c>
      <c r="T19" s="6">
        <f t="shared" si="5"/>
        <v>129.19999999999999</v>
      </c>
      <c r="U19" s="1"/>
      <c r="V19" s="6">
        <v>1</v>
      </c>
      <c r="W19" s="6">
        <f t="shared" si="6"/>
        <v>3.7</v>
      </c>
    </row>
    <row r="20" spans="1:23" x14ac:dyDescent="0.25">
      <c r="A20" s="6">
        <v>0</v>
      </c>
      <c r="B20" s="6">
        <f t="shared" si="7"/>
        <v>2.6</v>
      </c>
      <c r="C20" s="3"/>
      <c r="D20" s="6">
        <v>0</v>
      </c>
      <c r="E20" s="6">
        <f t="shared" si="0"/>
        <v>2.6</v>
      </c>
      <c r="F20" s="3"/>
      <c r="G20" s="20">
        <v>0</v>
      </c>
      <c r="H20" s="6">
        <f t="shared" si="1"/>
        <v>2.6</v>
      </c>
      <c r="I20" s="1"/>
      <c r="J20" s="6">
        <v>0</v>
      </c>
      <c r="K20" s="6">
        <f t="shared" si="2"/>
        <v>2.6</v>
      </c>
      <c r="L20" s="1"/>
      <c r="M20" s="6">
        <v>0</v>
      </c>
      <c r="N20" s="6">
        <f t="shared" si="3"/>
        <v>2.6</v>
      </c>
      <c r="O20" s="1"/>
      <c r="P20" s="6">
        <v>0</v>
      </c>
      <c r="Q20" s="6">
        <f t="shared" si="4"/>
        <v>2.6</v>
      </c>
      <c r="R20" s="1"/>
      <c r="S20" s="6">
        <v>0</v>
      </c>
      <c r="T20" s="6">
        <f t="shared" si="5"/>
        <v>2.6</v>
      </c>
      <c r="U20" s="1"/>
      <c r="V20" s="6">
        <v>0</v>
      </c>
      <c r="W20" s="6">
        <f t="shared" si="6"/>
        <v>2.6</v>
      </c>
    </row>
    <row r="21" spans="1:23" x14ac:dyDescent="0.25">
      <c r="A21" s="6"/>
      <c r="B21" s="21">
        <f>SUM(B14:B20)</f>
        <v>33.699999999999996</v>
      </c>
      <c r="C21" s="3"/>
      <c r="D21" s="20"/>
      <c r="E21" s="21">
        <f>SUM(E14:E20)</f>
        <v>282.2</v>
      </c>
      <c r="F21" s="3"/>
      <c r="G21" s="20"/>
      <c r="H21" s="21">
        <f>SUM(H14:H20)</f>
        <v>157</v>
      </c>
      <c r="I21" s="1"/>
      <c r="J21" s="6"/>
      <c r="K21" s="21">
        <f>SUM(K14:K20)</f>
        <v>408.7</v>
      </c>
      <c r="L21" s="1"/>
      <c r="M21" s="6"/>
      <c r="N21" s="21">
        <f>SUM(N14:N20)</f>
        <v>285.5</v>
      </c>
      <c r="O21" s="1"/>
      <c r="P21" s="6"/>
      <c r="Q21" s="21">
        <f>SUM(Q14:Q20)</f>
        <v>156.9</v>
      </c>
      <c r="R21" s="1"/>
      <c r="S21" s="6"/>
      <c r="T21" s="21">
        <f>SUM(T14:T20)</f>
        <v>282.2</v>
      </c>
      <c r="U21" s="1"/>
      <c r="V21" s="6"/>
      <c r="W21" s="21">
        <f>SUM(W14:W20)</f>
        <v>156.79999999999998</v>
      </c>
    </row>
    <row r="23" spans="1:23" x14ac:dyDescent="0.25">
      <c r="A23" t="s">
        <v>28</v>
      </c>
    </row>
    <row r="30" spans="1:23" x14ac:dyDescent="0.25">
      <c r="F30">
        <f>24/28</f>
        <v>0.8571428571428571</v>
      </c>
    </row>
  </sheetData>
  <mergeCells count="2">
    <mergeCell ref="O1:V1"/>
    <mergeCell ref="A10:V10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2-opt</vt:lpstr>
      <vt:lpstr>3-opt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Rodrigues</dc:creator>
  <cp:lastModifiedBy>Gustavo Rodrigues</cp:lastModifiedBy>
  <dcterms:created xsi:type="dcterms:W3CDTF">2015-06-05T18:19:34Z</dcterms:created>
  <dcterms:modified xsi:type="dcterms:W3CDTF">2024-11-25T04:23:56Z</dcterms:modified>
</cp:coreProperties>
</file>