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Gustavo Larsen\usp.br\larsen - Documentos\Data\Transito\"/>
    </mc:Choice>
  </mc:AlternateContent>
  <bookViews>
    <workbookView xWindow="-120" yWindow="-120" windowWidth="20730" windowHeight="11160" activeTab="6"/>
  </bookViews>
  <sheets>
    <sheet name="Planilha1" sheetId="1" r:id="rId1"/>
    <sheet name="Planilha1 (2)" sheetId="2" r:id="rId2"/>
    <sheet name="Planilha1 (3)" sheetId="3" r:id="rId3"/>
    <sheet name="Planilha1 (4)" sheetId="4" r:id="rId4"/>
    <sheet name="Planilha1 (5)" sheetId="5" r:id="rId5"/>
    <sheet name="Planilha1 (6)" sheetId="6" r:id="rId6"/>
    <sheet name="OD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6" i="7" l="1"/>
  <c r="B26" i="7"/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B2" i="7" l="1"/>
  <c r="D24" i="6" l="1"/>
  <c r="D25" i="6"/>
  <c r="D28" i="6"/>
  <c r="D29" i="6"/>
  <c r="D32" i="6"/>
  <c r="D33" i="6"/>
  <c r="D36" i="6"/>
  <c r="D37" i="6"/>
  <c r="D40" i="6"/>
  <c r="D41" i="6"/>
  <c r="D44" i="6"/>
  <c r="D45" i="6"/>
  <c r="D20" i="6"/>
  <c r="D19" i="6"/>
  <c r="D16" i="6"/>
  <c r="A13" i="6"/>
  <c r="A10" i="6"/>
  <c r="A7" i="6"/>
  <c r="A4" i="6"/>
  <c r="C50" i="6"/>
  <c r="C49" i="6"/>
  <c r="C48" i="6"/>
  <c r="C47" i="6"/>
  <c r="C46" i="6"/>
  <c r="D46" i="6" s="1"/>
  <c r="C45" i="6"/>
  <c r="C44" i="6"/>
  <c r="C43" i="6"/>
  <c r="D43" i="6" s="1"/>
  <c r="G42" i="6"/>
  <c r="C42" i="6"/>
  <c r="D42" i="6" s="1"/>
  <c r="G41" i="6"/>
  <c r="C41" i="6"/>
  <c r="G40" i="6"/>
  <c r="C40" i="6"/>
  <c r="G39" i="6"/>
  <c r="C39" i="6"/>
  <c r="D39" i="6" s="1"/>
  <c r="G38" i="6"/>
  <c r="C38" i="6"/>
  <c r="D38" i="6" s="1"/>
  <c r="G37" i="6"/>
  <c r="C37" i="6"/>
  <c r="G36" i="6"/>
  <c r="C36" i="6"/>
  <c r="G35" i="6"/>
  <c r="C35" i="6"/>
  <c r="D35" i="6" s="1"/>
  <c r="G34" i="6"/>
  <c r="C34" i="6"/>
  <c r="D34" i="6" s="1"/>
  <c r="G33" i="6"/>
  <c r="C33" i="6"/>
  <c r="G32" i="6"/>
  <c r="C32" i="6"/>
  <c r="G31" i="6"/>
  <c r="C31" i="6"/>
  <c r="D31" i="6" s="1"/>
  <c r="G30" i="6"/>
  <c r="C30" i="6"/>
  <c r="D30" i="6" s="1"/>
  <c r="G29" i="6"/>
  <c r="C29" i="6"/>
  <c r="G28" i="6"/>
  <c r="C28" i="6"/>
  <c r="G27" i="6"/>
  <c r="C27" i="6"/>
  <c r="D27" i="6" s="1"/>
  <c r="G26" i="6"/>
  <c r="C26" i="6"/>
  <c r="D26" i="6" s="1"/>
  <c r="G25" i="6"/>
  <c r="C25" i="6"/>
  <c r="G24" i="6"/>
  <c r="C24" i="6"/>
  <c r="G23" i="6"/>
  <c r="C23" i="6"/>
  <c r="D23" i="6" s="1"/>
  <c r="G22" i="6"/>
  <c r="C22" i="6"/>
  <c r="D22" i="6" s="1"/>
  <c r="G21" i="6"/>
  <c r="C21" i="6"/>
  <c r="D21" i="6" s="1"/>
  <c r="G20" i="6"/>
  <c r="C20" i="6"/>
  <c r="G19" i="6"/>
  <c r="C19" i="6"/>
  <c r="G18" i="6"/>
  <c r="C18" i="6"/>
  <c r="D18" i="6" s="1"/>
  <c r="G17" i="6"/>
  <c r="C17" i="6"/>
  <c r="D17" i="6" s="1"/>
  <c r="G16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4" i="5"/>
  <c r="C3" i="5"/>
  <c r="C2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16" i="5"/>
</calcChain>
</file>

<file path=xl/sharedStrings.xml><?xml version="1.0" encoding="utf-8"?>
<sst xmlns="http://schemas.openxmlformats.org/spreadsheetml/2006/main" count="26" uniqueCount="10">
  <si>
    <t>hora</t>
  </si>
  <si>
    <t>pico</t>
  </si>
  <si>
    <t>Média Superior</t>
  </si>
  <si>
    <t>Media Inferior</t>
  </si>
  <si>
    <t>Média Média</t>
  </si>
  <si>
    <t>minuto</t>
  </si>
  <si>
    <t xml:space="preserve">y = -7E-10x4 + 2E-06x3 - 0,0027x2 + 1,3597x - 243,11 </t>
  </si>
  <si>
    <t>motorizado</t>
  </si>
  <si>
    <t xml:space="preserve">coletivo </t>
  </si>
  <si>
    <t>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</si>
</sst>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Planilha1!$C$2:$C$26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0.7</c:v>
                </c:pt>
                <c:pt idx="13">
                  <c:v>0.5</c:v>
                </c:pt>
                <c:pt idx="14">
                  <c:v>0.5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161-486A-96B3-F2DB22C4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76104"/>
        <c:axId val="2107268264"/>
      </c:scatterChart>
      <c:valAx>
        <c:axId val="210727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68264"/>
        <c:crosses val="autoZero"/>
        <c:crossBetween val="midCat"/>
      </c:valAx>
      <c:valAx>
        <c:axId val="210726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7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(6)'!$E$1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(6)'!$C$2:$C$50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</c:numCache>
            </c:numRef>
          </c:xVal>
          <c:yVal>
            <c:numRef>
              <c:f>'Planilha1 (6)'!$E$2:$E$50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A8A-4C66-AF4E-21CD76405D61}"/>
            </c:ext>
          </c:extLst>
        </c:ser>
        <c:ser>
          <c:idx val="1"/>
          <c:order val="1"/>
          <c:tx>
            <c:strRef>
              <c:f>'Planilha1 (6)'!$F$1</c:f>
              <c:strCache>
                <c:ptCount val="1"/>
                <c:pt idx="0">
                  <c:v>Media Inferior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(6)'!$C$2:$C$50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</c:numCache>
            </c:numRef>
          </c:xVal>
          <c:yVal>
            <c:numRef>
              <c:f>'Planilha1 (6)'!$F$2:$F$50</c:f>
              <c:numCache>
                <c:formatCode>General</c:formatCode>
                <c:ptCount val="49"/>
                <c:pt idx="14">
                  <c:v>2</c:v>
                </c:pt>
                <c:pt idx="15">
                  <c:v>3.4</c:v>
                </c:pt>
                <c:pt idx="16">
                  <c:v>5.0999999999999996</c:v>
                </c:pt>
                <c:pt idx="17">
                  <c:v>5.6</c:v>
                </c:pt>
                <c:pt idx="18">
                  <c:v>6.1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6.1</c:v>
                </c:pt>
                <c:pt idx="23">
                  <c:v>6.1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5.2</c:v>
                </c:pt>
                <c:pt idx="33">
                  <c:v>6</c:v>
                </c:pt>
                <c:pt idx="34">
                  <c:v>6.7</c:v>
                </c:pt>
                <c:pt idx="35">
                  <c:v>7.5</c:v>
                </c:pt>
                <c:pt idx="36">
                  <c:v>7.7</c:v>
                </c:pt>
                <c:pt idx="37">
                  <c:v>8.1</c:v>
                </c:pt>
                <c:pt idx="38">
                  <c:v>8.1</c:v>
                </c:pt>
                <c:pt idx="39">
                  <c:v>7.4</c:v>
                </c:pt>
                <c:pt idx="40">
                  <c:v>5.5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A8A-4C66-AF4E-21CD76405D61}"/>
            </c:ext>
          </c:extLst>
        </c:ser>
        <c:ser>
          <c:idx val="2"/>
          <c:order val="2"/>
          <c:tx>
            <c:strRef>
              <c:f>'Planilha1 (6)'!$G$1</c:f>
              <c:strCache>
                <c:ptCount val="1"/>
                <c:pt idx="0">
                  <c:v>Média Média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57212798424147659"/>
                  <c:y val="-0.64450400298915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(6)'!$C$2:$C$50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</c:numCache>
            </c:numRef>
          </c:xVal>
          <c:yVal>
            <c:numRef>
              <c:f>'Planilha1 (6)'!$G$2:$G$50</c:f>
              <c:numCache>
                <c:formatCode>General</c:formatCode>
                <c:ptCount val="49"/>
                <c:pt idx="14">
                  <c:v>3.2</c:v>
                </c:pt>
                <c:pt idx="15">
                  <c:v>5.15</c:v>
                </c:pt>
                <c:pt idx="16">
                  <c:v>6.6499999999999995</c:v>
                </c:pt>
                <c:pt idx="17">
                  <c:v>8.0500000000000007</c:v>
                </c:pt>
                <c:pt idx="18">
                  <c:v>8.6999999999999993</c:v>
                </c:pt>
                <c:pt idx="19">
                  <c:v>8.9499999999999993</c:v>
                </c:pt>
                <c:pt idx="20">
                  <c:v>8.0500000000000007</c:v>
                </c:pt>
                <c:pt idx="21">
                  <c:v>7.8000000000000007</c:v>
                </c:pt>
                <c:pt idx="22">
                  <c:v>7.6499999999999995</c:v>
                </c:pt>
                <c:pt idx="23">
                  <c:v>7.35</c:v>
                </c:pt>
                <c:pt idx="24">
                  <c:v>6.3</c:v>
                </c:pt>
                <c:pt idx="25">
                  <c:v>6.05</c:v>
                </c:pt>
                <c:pt idx="26">
                  <c:v>5.6</c:v>
                </c:pt>
                <c:pt idx="27">
                  <c:v>5.4</c:v>
                </c:pt>
                <c:pt idx="28">
                  <c:v>5.5</c:v>
                </c:pt>
                <c:pt idx="29">
                  <c:v>5.45</c:v>
                </c:pt>
                <c:pt idx="30">
                  <c:v>5.8000000000000007</c:v>
                </c:pt>
                <c:pt idx="31">
                  <c:v>6.4499999999999993</c:v>
                </c:pt>
                <c:pt idx="32">
                  <c:v>6.9499999999999993</c:v>
                </c:pt>
                <c:pt idx="33">
                  <c:v>7.9</c:v>
                </c:pt>
                <c:pt idx="34">
                  <c:v>8.9499999999999993</c:v>
                </c:pt>
                <c:pt idx="35">
                  <c:v>9.5</c:v>
                </c:pt>
                <c:pt idx="36">
                  <c:v>10</c:v>
                </c:pt>
                <c:pt idx="37">
                  <c:v>10.050000000000001</c:v>
                </c:pt>
                <c:pt idx="38">
                  <c:v>9.9499999999999993</c:v>
                </c:pt>
                <c:pt idx="39">
                  <c:v>9.5</c:v>
                </c:pt>
                <c:pt idx="40">
                  <c:v>7.6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A8A-4C66-AF4E-21CD76405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86688"/>
        <c:axId val="2107291000"/>
      </c:scatterChart>
      <c:valAx>
        <c:axId val="2107286688"/>
        <c:scaling>
          <c:orientation val="minMax"/>
          <c:max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91000"/>
        <c:crosses val="autoZero"/>
        <c:crossBetween val="midCat"/>
        <c:majorUnit val="60"/>
        <c:minorUnit val="30"/>
      </c:valAx>
      <c:valAx>
        <c:axId val="210729100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181767115843725E-2"/>
          <c:y val="0.12647907942375913"/>
          <c:w val="0.87726674644800073"/>
          <c:h val="0.71640796761571912"/>
        </c:manualLayout>
      </c:layout>
      <c:scatterChart>
        <c:scatterStyle val="lineMarker"/>
        <c:varyColors val="0"/>
        <c:ser>
          <c:idx val="0"/>
          <c:order val="0"/>
          <c:tx>
            <c:strRef>
              <c:f>OD!$C$1</c:f>
              <c:strCache>
                <c:ptCount val="1"/>
                <c:pt idx="0">
                  <c:v>motorizado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OD!$A$2:$A$26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OD!$C$2:$C$26</c:f>
              <c:numCache>
                <c:formatCode>General</c:formatCode>
                <c:ptCount val="2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400</c:v>
                </c:pt>
                <c:pt idx="5">
                  <c:v>900</c:v>
                </c:pt>
                <c:pt idx="6">
                  <c:v>3200</c:v>
                </c:pt>
                <c:pt idx="7">
                  <c:v>2550</c:v>
                </c:pt>
                <c:pt idx="8">
                  <c:v>1350</c:v>
                </c:pt>
                <c:pt idx="9">
                  <c:v>900</c:v>
                </c:pt>
                <c:pt idx="10">
                  <c:v>900</c:v>
                </c:pt>
                <c:pt idx="11">
                  <c:v>1300</c:v>
                </c:pt>
                <c:pt idx="12">
                  <c:v>2550</c:v>
                </c:pt>
                <c:pt idx="13">
                  <c:v>1450</c:v>
                </c:pt>
                <c:pt idx="14">
                  <c:v>1150</c:v>
                </c:pt>
                <c:pt idx="15">
                  <c:v>1100</c:v>
                </c:pt>
                <c:pt idx="16">
                  <c:v>1650</c:v>
                </c:pt>
                <c:pt idx="17">
                  <c:v>3000</c:v>
                </c:pt>
                <c:pt idx="18">
                  <c:v>2800</c:v>
                </c:pt>
                <c:pt idx="19">
                  <c:v>1000</c:v>
                </c:pt>
                <c:pt idx="20">
                  <c:v>550</c:v>
                </c:pt>
                <c:pt idx="21">
                  <c:v>450</c:v>
                </c:pt>
                <c:pt idx="22">
                  <c:v>950</c:v>
                </c:pt>
                <c:pt idx="23">
                  <c:v>350</c:v>
                </c:pt>
                <c:pt idx="24">
                  <c:v>150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11-4919-92E9-CBFE251DE587}"/>
            </c:ext>
          </c:extLst>
        </c:ser>
        <c:ser>
          <c:idx val="1"/>
          <c:order val="1"/>
          <c:tx>
            <c:strRef>
              <c:f>OD!$D$1</c:f>
              <c:strCache>
                <c:ptCount val="1"/>
                <c:pt idx="0">
                  <c:v>coletivo 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OD!$A$2:$A$26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OD!$D$2:$D$26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250</c:v>
                </c:pt>
                <c:pt idx="5">
                  <c:v>600</c:v>
                </c:pt>
                <c:pt idx="6">
                  <c:v>1900</c:v>
                </c:pt>
                <c:pt idx="7">
                  <c:v>1200</c:v>
                </c:pt>
                <c:pt idx="8">
                  <c:v>600</c:v>
                </c:pt>
                <c:pt idx="9">
                  <c:v>400</c:v>
                </c:pt>
                <c:pt idx="10">
                  <c:v>400</c:v>
                </c:pt>
                <c:pt idx="11">
                  <c:v>650</c:v>
                </c:pt>
                <c:pt idx="12">
                  <c:v>1500</c:v>
                </c:pt>
                <c:pt idx="13">
                  <c:v>650</c:v>
                </c:pt>
                <c:pt idx="14">
                  <c:v>600</c:v>
                </c:pt>
                <c:pt idx="15">
                  <c:v>600</c:v>
                </c:pt>
                <c:pt idx="16">
                  <c:v>900</c:v>
                </c:pt>
                <c:pt idx="17">
                  <c:v>1600</c:v>
                </c:pt>
                <c:pt idx="18">
                  <c:v>1500</c:v>
                </c:pt>
                <c:pt idx="19">
                  <c:v>500</c:v>
                </c:pt>
                <c:pt idx="20">
                  <c:v>250</c:v>
                </c:pt>
                <c:pt idx="21">
                  <c:v>200</c:v>
                </c:pt>
                <c:pt idx="22">
                  <c:v>600</c:v>
                </c:pt>
                <c:pt idx="23">
                  <c:v>100</c:v>
                </c:pt>
                <c:pt idx="24">
                  <c:v>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11-4919-92E9-CBFE251DE587}"/>
            </c:ext>
          </c:extLst>
        </c:ser>
        <c:ser>
          <c:idx val="2"/>
          <c:order val="2"/>
          <c:tx>
            <c:strRef>
              <c:f>OD!$E$1</c:f>
              <c:strCache>
                <c:ptCount val="1"/>
                <c:pt idx="0">
                  <c:v>individual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OD!$A$2:$A$26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OD!$E$2:$E$26</c:f>
              <c:numCache>
                <c:formatCode>General</c:formatCode>
                <c:ptCount val="2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150</c:v>
                </c:pt>
                <c:pt idx="5">
                  <c:v>300</c:v>
                </c:pt>
                <c:pt idx="6">
                  <c:v>1300</c:v>
                </c:pt>
                <c:pt idx="7">
                  <c:v>1350</c:v>
                </c:pt>
                <c:pt idx="8">
                  <c:v>750</c:v>
                </c:pt>
                <c:pt idx="9">
                  <c:v>500</c:v>
                </c:pt>
                <c:pt idx="10">
                  <c:v>500</c:v>
                </c:pt>
                <c:pt idx="11">
                  <c:v>650</c:v>
                </c:pt>
                <c:pt idx="12">
                  <c:v>1050</c:v>
                </c:pt>
                <c:pt idx="13">
                  <c:v>800</c:v>
                </c:pt>
                <c:pt idx="14">
                  <c:v>550</c:v>
                </c:pt>
                <c:pt idx="15">
                  <c:v>500</c:v>
                </c:pt>
                <c:pt idx="16">
                  <c:v>750</c:v>
                </c:pt>
                <c:pt idx="17">
                  <c:v>1400</c:v>
                </c:pt>
                <c:pt idx="18">
                  <c:v>1300</c:v>
                </c:pt>
                <c:pt idx="19">
                  <c:v>500</c:v>
                </c:pt>
                <c:pt idx="20">
                  <c:v>300</c:v>
                </c:pt>
                <c:pt idx="21">
                  <c:v>250</c:v>
                </c:pt>
                <c:pt idx="22">
                  <c:v>350</c:v>
                </c:pt>
                <c:pt idx="23">
                  <c:v>250</c:v>
                </c:pt>
                <c:pt idx="24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11-4919-92E9-CBFE251D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81200"/>
        <c:axId val="2107280416"/>
      </c:scatterChart>
      <c:valAx>
        <c:axId val="21072812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80416"/>
        <c:crosses val="autoZero"/>
        <c:crossBetween val="midCat"/>
        <c:majorUnit val="1"/>
      </c:valAx>
      <c:valAx>
        <c:axId val="21072804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(2)'!$C$1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(2)'!$B$2:$B$50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(2)'!$C$2:$C$50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516-44D5-9D09-FD2445F3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76888"/>
        <c:axId val="2107272184"/>
      </c:scatterChart>
      <c:valAx>
        <c:axId val="2107276888"/>
        <c:scaling>
          <c:orientation val="minMax"/>
          <c:max val="2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72184"/>
        <c:crosses val="autoZero"/>
        <c:crossBetween val="midCat"/>
      </c:valAx>
      <c:valAx>
        <c:axId val="210727218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7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(3)'!$C$1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(3)'!$B$2:$B$50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(3)'!$C$2:$C$50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413-44A9-BE4C-58B4763ABBCB}"/>
            </c:ext>
          </c:extLst>
        </c:ser>
        <c:ser>
          <c:idx val="1"/>
          <c:order val="1"/>
          <c:tx>
            <c:strRef>
              <c:f>'Planilha1 (3)'!$D$1</c:f>
              <c:strCache>
                <c:ptCount val="1"/>
                <c:pt idx="0">
                  <c:v>Media Inferior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(3)'!$B$2:$B$50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(3)'!$D$2:$D$50</c:f>
              <c:numCache>
                <c:formatCode>General</c:formatCode>
                <c:ptCount val="49"/>
                <c:pt idx="14">
                  <c:v>2</c:v>
                </c:pt>
                <c:pt idx="15">
                  <c:v>3.4</c:v>
                </c:pt>
                <c:pt idx="16">
                  <c:v>5.0999999999999996</c:v>
                </c:pt>
                <c:pt idx="17">
                  <c:v>5.6</c:v>
                </c:pt>
                <c:pt idx="18">
                  <c:v>6.1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6.1</c:v>
                </c:pt>
                <c:pt idx="23">
                  <c:v>6.1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5.2</c:v>
                </c:pt>
                <c:pt idx="33">
                  <c:v>6</c:v>
                </c:pt>
                <c:pt idx="34">
                  <c:v>6.7</c:v>
                </c:pt>
                <c:pt idx="35">
                  <c:v>7.5</c:v>
                </c:pt>
                <c:pt idx="36">
                  <c:v>7.7</c:v>
                </c:pt>
                <c:pt idx="37">
                  <c:v>8.1</c:v>
                </c:pt>
                <c:pt idx="38">
                  <c:v>8.1</c:v>
                </c:pt>
                <c:pt idx="39">
                  <c:v>7.4</c:v>
                </c:pt>
                <c:pt idx="40">
                  <c:v>5.5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413-44A9-BE4C-58B4763A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71008"/>
        <c:axId val="2107278456"/>
      </c:scatterChart>
      <c:valAx>
        <c:axId val="2107271008"/>
        <c:scaling>
          <c:orientation val="minMax"/>
          <c:max val="2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78456"/>
        <c:crosses val="autoZero"/>
        <c:crossBetween val="midCat"/>
      </c:valAx>
      <c:valAx>
        <c:axId val="210727845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(3)'!$C$1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(3)'!$B$2:$B$50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(3)'!$C$2:$C$50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D71-481C-ACED-21C85B114F27}"/>
            </c:ext>
          </c:extLst>
        </c:ser>
        <c:ser>
          <c:idx val="1"/>
          <c:order val="1"/>
          <c:tx>
            <c:strRef>
              <c:f>'Planilha1 (3)'!$D$1</c:f>
              <c:strCache>
                <c:ptCount val="1"/>
                <c:pt idx="0">
                  <c:v>Media Inferior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(3)'!$B$2:$B$50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(3)'!$D$2:$D$50</c:f>
              <c:numCache>
                <c:formatCode>General</c:formatCode>
                <c:ptCount val="49"/>
                <c:pt idx="14">
                  <c:v>2</c:v>
                </c:pt>
                <c:pt idx="15">
                  <c:v>3.4</c:v>
                </c:pt>
                <c:pt idx="16">
                  <c:v>5.0999999999999996</c:v>
                </c:pt>
                <c:pt idx="17">
                  <c:v>5.6</c:v>
                </c:pt>
                <c:pt idx="18">
                  <c:v>6.1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6.1</c:v>
                </c:pt>
                <c:pt idx="23">
                  <c:v>6.1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5.2</c:v>
                </c:pt>
                <c:pt idx="33">
                  <c:v>6</c:v>
                </c:pt>
                <c:pt idx="34">
                  <c:v>6.7</c:v>
                </c:pt>
                <c:pt idx="35">
                  <c:v>7.5</c:v>
                </c:pt>
                <c:pt idx="36">
                  <c:v>7.7</c:v>
                </c:pt>
                <c:pt idx="37">
                  <c:v>8.1</c:v>
                </c:pt>
                <c:pt idx="38">
                  <c:v>8.1</c:v>
                </c:pt>
                <c:pt idx="39">
                  <c:v>7.4</c:v>
                </c:pt>
                <c:pt idx="40">
                  <c:v>5.5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D71-481C-ACED-21C85B11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77280"/>
        <c:axId val="2107273752"/>
      </c:scatterChart>
      <c:valAx>
        <c:axId val="21072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73752"/>
        <c:crosses val="autoZero"/>
        <c:crossBetween val="midCat"/>
      </c:valAx>
      <c:valAx>
        <c:axId val="210727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7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(4)'!$C$1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3251889920945509"/>
                  <c:y val="-0.34464097685235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(4)'!$B$2:$B$50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(4)'!$C$2:$C$50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BFC-4D8A-A0B5-EF341515B93A}"/>
            </c:ext>
          </c:extLst>
        </c:ser>
        <c:ser>
          <c:idx val="1"/>
          <c:order val="1"/>
          <c:tx>
            <c:strRef>
              <c:f>'Planilha1 (4)'!$D$1</c:f>
              <c:strCache>
                <c:ptCount val="1"/>
                <c:pt idx="0">
                  <c:v>Media Inferior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8410372954877646"/>
                  <c:y val="-2.7679614704350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(4)'!$B$2:$B$50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(4)'!$D$2:$D$50</c:f>
              <c:numCache>
                <c:formatCode>General</c:formatCode>
                <c:ptCount val="49"/>
                <c:pt idx="14">
                  <c:v>2</c:v>
                </c:pt>
                <c:pt idx="15">
                  <c:v>3.4</c:v>
                </c:pt>
                <c:pt idx="16">
                  <c:v>5.0999999999999996</c:v>
                </c:pt>
                <c:pt idx="17">
                  <c:v>5.6</c:v>
                </c:pt>
                <c:pt idx="18">
                  <c:v>6.1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6.1</c:v>
                </c:pt>
                <c:pt idx="23">
                  <c:v>6.1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5.2</c:v>
                </c:pt>
                <c:pt idx="33">
                  <c:v>6</c:v>
                </c:pt>
                <c:pt idx="34">
                  <c:v>6.7</c:v>
                </c:pt>
                <c:pt idx="35">
                  <c:v>7.5</c:v>
                </c:pt>
                <c:pt idx="36">
                  <c:v>7.7</c:v>
                </c:pt>
                <c:pt idx="37">
                  <c:v>8.1</c:v>
                </c:pt>
                <c:pt idx="38">
                  <c:v>8.1</c:v>
                </c:pt>
                <c:pt idx="39">
                  <c:v>7.4</c:v>
                </c:pt>
                <c:pt idx="40">
                  <c:v>5.5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BFC-4D8A-A0B5-EF341515B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76496"/>
        <c:axId val="2107277672"/>
      </c:scatterChart>
      <c:valAx>
        <c:axId val="210727649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77672"/>
        <c:crosses val="autoZero"/>
        <c:crossBetween val="midCat"/>
      </c:valAx>
      <c:valAx>
        <c:axId val="210727767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7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(4)'!$C$1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(4)'!$B$2:$B$50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(4)'!$C$2:$C$50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CAA-4182-8B54-D490F181267D}"/>
            </c:ext>
          </c:extLst>
        </c:ser>
        <c:ser>
          <c:idx val="1"/>
          <c:order val="1"/>
          <c:tx>
            <c:strRef>
              <c:f>'Planilha1 (4)'!$D$1</c:f>
              <c:strCache>
                <c:ptCount val="1"/>
                <c:pt idx="0">
                  <c:v>Media Inferior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(4)'!$B$2:$B$50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(4)'!$D$2:$D$50</c:f>
              <c:numCache>
                <c:formatCode>General</c:formatCode>
                <c:ptCount val="49"/>
                <c:pt idx="14">
                  <c:v>2</c:v>
                </c:pt>
                <c:pt idx="15">
                  <c:v>3.4</c:v>
                </c:pt>
                <c:pt idx="16">
                  <c:v>5.0999999999999996</c:v>
                </c:pt>
                <c:pt idx="17">
                  <c:v>5.6</c:v>
                </c:pt>
                <c:pt idx="18">
                  <c:v>6.1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6.1</c:v>
                </c:pt>
                <c:pt idx="23">
                  <c:v>6.1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5.2</c:v>
                </c:pt>
                <c:pt idx="33">
                  <c:v>6</c:v>
                </c:pt>
                <c:pt idx="34">
                  <c:v>6.7</c:v>
                </c:pt>
                <c:pt idx="35">
                  <c:v>7.5</c:v>
                </c:pt>
                <c:pt idx="36">
                  <c:v>7.7</c:v>
                </c:pt>
                <c:pt idx="37">
                  <c:v>8.1</c:v>
                </c:pt>
                <c:pt idx="38">
                  <c:v>8.1</c:v>
                </c:pt>
                <c:pt idx="39">
                  <c:v>7.4</c:v>
                </c:pt>
                <c:pt idx="40">
                  <c:v>5.5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CAA-4182-8B54-D490F1812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70616"/>
        <c:axId val="2107271400"/>
      </c:scatterChart>
      <c:valAx>
        <c:axId val="210727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71400"/>
        <c:crosses val="autoZero"/>
        <c:crossBetween val="midCat"/>
      </c:valAx>
      <c:valAx>
        <c:axId val="210727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7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(5)'!$D$1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33686851923778588"/>
                  <c:y val="-0.80305617004161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(5)'!$B$2:$B$50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(5)'!$D$2:$D$50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2A8-4F75-BC02-6432A9B5384C}"/>
            </c:ext>
          </c:extLst>
        </c:ser>
        <c:ser>
          <c:idx val="1"/>
          <c:order val="1"/>
          <c:tx>
            <c:strRef>
              <c:f>'Planilha1 (5)'!$E$1</c:f>
              <c:strCache>
                <c:ptCount val="1"/>
                <c:pt idx="0">
                  <c:v>Media Inferior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4221978979085013"/>
                  <c:y val="-5.6494283990532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(5)'!$B$2:$B$50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(5)'!$E$2:$E$50</c:f>
              <c:numCache>
                <c:formatCode>General</c:formatCode>
                <c:ptCount val="49"/>
                <c:pt idx="14">
                  <c:v>2</c:v>
                </c:pt>
                <c:pt idx="15">
                  <c:v>3.4</c:v>
                </c:pt>
                <c:pt idx="16">
                  <c:v>5.0999999999999996</c:v>
                </c:pt>
                <c:pt idx="17">
                  <c:v>5.6</c:v>
                </c:pt>
                <c:pt idx="18">
                  <c:v>6.1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6.1</c:v>
                </c:pt>
                <c:pt idx="23">
                  <c:v>6.1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5.2</c:v>
                </c:pt>
                <c:pt idx="33">
                  <c:v>6</c:v>
                </c:pt>
                <c:pt idx="34">
                  <c:v>6.7</c:v>
                </c:pt>
                <c:pt idx="35">
                  <c:v>7.5</c:v>
                </c:pt>
                <c:pt idx="36">
                  <c:v>7.7</c:v>
                </c:pt>
                <c:pt idx="37">
                  <c:v>8.1</c:v>
                </c:pt>
                <c:pt idx="38">
                  <c:v>8.1</c:v>
                </c:pt>
                <c:pt idx="39">
                  <c:v>7.4</c:v>
                </c:pt>
                <c:pt idx="40">
                  <c:v>5.5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2A8-4F75-BC02-6432A9B5384C}"/>
            </c:ext>
          </c:extLst>
        </c:ser>
        <c:ser>
          <c:idx val="2"/>
          <c:order val="2"/>
          <c:tx>
            <c:strRef>
              <c:f>'Planilha1 (5)'!$F$1</c:f>
              <c:strCache>
                <c:ptCount val="1"/>
                <c:pt idx="0">
                  <c:v>Média Média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6142377270105811"/>
                  <c:y val="-0.66684136977966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(5)'!$B$2:$B$50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(5)'!$F$2:$F$50</c:f>
              <c:numCache>
                <c:formatCode>General</c:formatCode>
                <c:ptCount val="49"/>
                <c:pt idx="14">
                  <c:v>3.2</c:v>
                </c:pt>
                <c:pt idx="15">
                  <c:v>5.15</c:v>
                </c:pt>
                <c:pt idx="16">
                  <c:v>6.6499999999999995</c:v>
                </c:pt>
                <c:pt idx="17">
                  <c:v>8.0500000000000007</c:v>
                </c:pt>
                <c:pt idx="18">
                  <c:v>8.6999999999999993</c:v>
                </c:pt>
                <c:pt idx="19">
                  <c:v>8.9499999999999993</c:v>
                </c:pt>
                <c:pt idx="20">
                  <c:v>8.0500000000000007</c:v>
                </c:pt>
                <c:pt idx="21">
                  <c:v>7.8000000000000007</c:v>
                </c:pt>
                <c:pt idx="22">
                  <c:v>7.6499999999999995</c:v>
                </c:pt>
                <c:pt idx="23">
                  <c:v>7.35</c:v>
                </c:pt>
                <c:pt idx="24">
                  <c:v>6.3</c:v>
                </c:pt>
                <c:pt idx="25">
                  <c:v>6.05</c:v>
                </c:pt>
                <c:pt idx="26">
                  <c:v>5.6</c:v>
                </c:pt>
                <c:pt idx="27">
                  <c:v>5.4</c:v>
                </c:pt>
                <c:pt idx="28">
                  <c:v>5.5</c:v>
                </c:pt>
                <c:pt idx="29">
                  <c:v>5.45</c:v>
                </c:pt>
                <c:pt idx="30">
                  <c:v>5.8000000000000007</c:v>
                </c:pt>
                <c:pt idx="31">
                  <c:v>6.4499999999999993</c:v>
                </c:pt>
                <c:pt idx="32">
                  <c:v>6.9499999999999993</c:v>
                </c:pt>
                <c:pt idx="33">
                  <c:v>7.9</c:v>
                </c:pt>
                <c:pt idx="34">
                  <c:v>8.9499999999999993</c:v>
                </c:pt>
                <c:pt idx="35">
                  <c:v>9.5</c:v>
                </c:pt>
                <c:pt idx="36">
                  <c:v>10</c:v>
                </c:pt>
                <c:pt idx="37">
                  <c:v>10.050000000000001</c:v>
                </c:pt>
                <c:pt idx="38">
                  <c:v>9.9499999999999993</c:v>
                </c:pt>
                <c:pt idx="39">
                  <c:v>9.5</c:v>
                </c:pt>
                <c:pt idx="40">
                  <c:v>7.6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42A8-4F75-BC02-6432A9B53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80808"/>
        <c:axId val="2107281984"/>
      </c:scatterChart>
      <c:valAx>
        <c:axId val="210728080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81984"/>
        <c:crosses val="autoZero"/>
        <c:crossBetween val="midCat"/>
        <c:majorUnit val="1"/>
        <c:minorUnit val="0.5"/>
      </c:valAx>
      <c:valAx>
        <c:axId val="210728198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8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(5)'!$D$1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</c:numCache>
            </c:numRef>
          </c:xVal>
          <c:yVal>
            <c:numRef>
              <c:f>'Planilha1 (5)'!$D$2:$D$50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3A4-40F6-B868-4A143D406439}"/>
            </c:ext>
          </c:extLst>
        </c:ser>
        <c:ser>
          <c:idx val="1"/>
          <c:order val="1"/>
          <c:tx>
            <c:strRef>
              <c:f>'Planilha1 (5)'!$E$1</c:f>
              <c:strCache>
                <c:ptCount val="1"/>
                <c:pt idx="0">
                  <c:v>Media Inferior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</c:numCache>
            </c:numRef>
          </c:xVal>
          <c:yVal>
            <c:numRef>
              <c:f>'Planilha1 (5)'!$E$2:$E$50</c:f>
              <c:numCache>
                <c:formatCode>General</c:formatCode>
                <c:ptCount val="49"/>
                <c:pt idx="14">
                  <c:v>2</c:v>
                </c:pt>
                <c:pt idx="15">
                  <c:v>3.4</c:v>
                </c:pt>
                <c:pt idx="16">
                  <c:v>5.0999999999999996</c:v>
                </c:pt>
                <c:pt idx="17">
                  <c:v>5.6</c:v>
                </c:pt>
                <c:pt idx="18">
                  <c:v>6.1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6.1</c:v>
                </c:pt>
                <c:pt idx="23">
                  <c:v>6.1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5.2</c:v>
                </c:pt>
                <c:pt idx="33">
                  <c:v>6</c:v>
                </c:pt>
                <c:pt idx="34">
                  <c:v>6.7</c:v>
                </c:pt>
                <c:pt idx="35">
                  <c:v>7.5</c:v>
                </c:pt>
                <c:pt idx="36">
                  <c:v>7.7</c:v>
                </c:pt>
                <c:pt idx="37">
                  <c:v>8.1</c:v>
                </c:pt>
                <c:pt idx="38">
                  <c:v>8.1</c:v>
                </c:pt>
                <c:pt idx="39">
                  <c:v>7.4</c:v>
                </c:pt>
                <c:pt idx="40">
                  <c:v>5.5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3A4-40F6-B868-4A143D406439}"/>
            </c:ext>
          </c:extLst>
        </c:ser>
        <c:ser>
          <c:idx val="2"/>
          <c:order val="2"/>
          <c:tx>
            <c:strRef>
              <c:f>'Planilha1 (5)'!$F$1</c:f>
              <c:strCache>
                <c:ptCount val="1"/>
                <c:pt idx="0">
                  <c:v>Média Média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57212798424147659"/>
                  <c:y val="-0.64450400298915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</c:numCache>
            </c:numRef>
          </c:xVal>
          <c:yVal>
            <c:numRef>
              <c:f>'Planilha1 (5)'!$F$2:$F$50</c:f>
              <c:numCache>
                <c:formatCode>General</c:formatCode>
                <c:ptCount val="49"/>
                <c:pt idx="14">
                  <c:v>3.2</c:v>
                </c:pt>
                <c:pt idx="15">
                  <c:v>5.15</c:v>
                </c:pt>
                <c:pt idx="16">
                  <c:v>6.6499999999999995</c:v>
                </c:pt>
                <c:pt idx="17">
                  <c:v>8.0500000000000007</c:v>
                </c:pt>
                <c:pt idx="18">
                  <c:v>8.6999999999999993</c:v>
                </c:pt>
                <c:pt idx="19">
                  <c:v>8.9499999999999993</c:v>
                </c:pt>
                <c:pt idx="20">
                  <c:v>8.0500000000000007</c:v>
                </c:pt>
                <c:pt idx="21">
                  <c:v>7.8000000000000007</c:v>
                </c:pt>
                <c:pt idx="22">
                  <c:v>7.6499999999999995</c:v>
                </c:pt>
                <c:pt idx="23">
                  <c:v>7.35</c:v>
                </c:pt>
                <c:pt idx="24">
                  <c:v>6.3</c:v>
                </c:pt>
                <c:pt idx="25">
                  <c:v>6.05</c:v>
                </c:pt>
                <c:pt idx="26">
                  <c:v>5.6</c:v>
                </c:pt>
                <c:pt idx="27">
                  <c:v>5.4</c:v>
                </c:pt>
                <c:pt idx="28">
                  <c:v>5.5</c:v>
                </c:pt>
                <c:pt idx="29">
                  <c:v>5.45</c:v>
                </c:pt>
                <c:pt idx="30">
                  <c:v>5.8000000000000007</c:v>
                </c:pt>
                <c:pt idx="31">
                  <c:v>6.4499999999999993</c:v>
                </c:pt>
                <c:pt idx="32">
                  <c:v>6.9499999999999993</c:v>
                </c:pt>
                <c:pt idx="33">
                  <c:v>7.9</c:v>
                </c:pt>
                <c:pt idx="34">
                  <c:v>8.9499999999999993</c:v>
                </c:pt>
                <c:pt idx="35">
                  <c:v>9.5</c:v>
                </c:pt>
                <c:pt idx="36">
                  <c:v>10</c:v>
                </c:pt>
                <c:pt idx="37">
                  <c:v>10.050000000000001</c:v>
                </c:pt>
                <c:pt idx="38">
                  <c:v>9.9499999999999993</c:v>
                </c:pt>
                <c:pt idx="39">
                  <c:v>9.5</c:v>
                </c:pt>
                <c:pt idx="40">
                  <c:v>7.6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3A4-40F6-B868-4A143D40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66696"/>
        <c:axId val="2107281592"/>
      </c:scatterChart>
      <c:valAx>
        <c:axId val="2107266696"/>
        <c:scaling>
          <c:orientation val="minMax"/>
          <c:max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81592"/>
        <c:crosses val="autoZero"/>
        <c:crossBetween val="midCat"/>
        <c:majorUnit val="60"/>
        <c:minorUnit val="30"/>
      </c:valAx>
      <c:valAx>
        <c:axId val="210728159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6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(6)'!$E$1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33686851923778588"/>
                  <c:y val="-0.80305617004161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(6)'!$B$2:$B$50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(6)'!$E$2:$E$50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182-47E8-A28E-1A6470CC3BF1}"/>
            </c:ext>
          </c:extLst>
        </c:ser>
        <c:ser>
          <c:idx val="1"/>
          <c:order val="1"/>
          <c:tx>
            <c:strRef>
              <c:f>'Planilha1 (6)'!$F$1</c:f>
              <c:strCache>
                <c:ptCount val="1"/>
                <c:pt idx="0">
                  <c:v>Media Inferior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4221978979085013"/>
                  <c:y val="-5.6494283990532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(6)'!$B$2:$B$50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(6)'!$F$2:$F$50</c:f>
              <c:numCache>
                <c:formatCode>General</c:formatCode>
                <c:ptCount val="49"/>
                <c:pt idx="14">
                  <c:v>2</c:v>
                </c:pt>
                <c:pt idx="15">
                  <c:v>3.4</c:v>
                </c:pt>
                <c:pt idx="16">
                  <c:v>5.0999999999999996</c:v>
                </c:pt>
                <c:pt idx="17">
                  <c:v>5.6</c:v>
                </c:pt>
                <c:pt idx="18">
                  <c:v>6.1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6.1</c:v>
                </c:pt>
                <c:pt idx="23">
                  <c:v>6.1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5.2</c:v>
                </c:pt>
                <c:pt idx="33">
                  <c:v>6</c:v>
                </c:pt>
                <c:pt idx="34">
                  <c:v>6.7</c:v>
                </c:pt>
                <c:pt idx="35">
                  <c:v>7.5</c:v>
                </c:pt>
                <c:pt idx="36">
                  <c:v>7.7</c:v>
                </c:pt>
                <c:pt idx="37">
                  <c:v>8.1</c:v>
                </c:pt>
                <c:pt idx="38">
                  <c:v>8.1</c:v>
                </c:pt>
                <c:pt idx="39">
                  <c:v>7.4</c:v>
                </c:pt>
                <c:pt idx="40">
                  <c:v>5.5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182-47E8-A28E-1A6470CC3BF1}"/>
            </c:ext>
          </c:extLst>
        </c:ser>
        <c:ser>
          <c:idx val="2"/>
          <c:order val="2"/>
          <c:tx>
            <c:strRef>
              <c:f>'Planilha1 (6)'!$G$1</c:f>
              <c:strCache>
                <c:ptCount val="1"/>
                <c:pt idx="0">
                  <c:v>Média Média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6142377270105811"/>
                  <c:y val="-0.66684136977966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(6)'!$B$2:$B$50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(6)'!$G$2:$G$50</c:f>
              <c:numCache>
                <c:formatCode>General</c:formatCode>
                <c:ptCount val="49"/>
                <c:pt idx="14">
                  <c:v>3.2</c:v>
                </c:pt>
                <c:pt idx="15">
                  <c:v>5.15</c:v>
                </c:pt>
                <c:pt idx="16">
                  <c:v>6.6499999999999995</c:v>
                </c:pt>
                <c:pt idx="17">
                  <c:v>8.0500000000000007</c:v>
                </c:pt>
                <c:pt idx="18">
                  <c:v>8.6999999999999993</c:v>
                </c:pt>
                <c:pt idx="19">
                  <c:v>8.9499999999999993</c:v>
                </c:pt>
                <c:pt idx="20">
                  <c:v>8.0500000000000007</c:v>
                </c:pt>
                <c:pt idx="21">
                  <c:v>7.8000000000000007</c:v>
                </c:pt>
                <c:pt idx="22">
                  <c:v>7.6499999999999995</c:v>
                </c:pt>
                <c:pt idx="23">
                  <c:v>7.35</c:v>
                </c:pt>
                <c:pt idx="24">
                  <c:v>6.3</c:v>
                </c:pt>
                <c:pt idx="25">
                  <c:v>6.05</c:v>
                </c:pt>
                <c:pt idx="26">
                  <c:v>5.6</c:v>
                </c:pt>
                <c:pt idx="27">
                  <c:v>5.4</c:v>
                </c:pt>
                <c:pt idx="28">
                  <c:v>5.5</c:v>
                </c:pt>
                <c:pt idx="29">
                  <c:v>5.45</c:v>
                </c:pt>
                <c:pt idx="30">
                  <c:v>5.8000000000000007</c:v>
                </c:pt>
                <c:pt idx="31">
                  <c:v>6.4499999999999993</c:v>
                </c:pt>
                <c:pt idx="32">
                  <c:v>6.9499999999999993</c:v>
                </c:pt>
                <c:pt idx="33">
                  <c:v>7.9</c:v>
                </c:pt>
                <c:pt idx="34">
                  <c:v>8.9499999999999993</c:v>
                </c:pt>
                <c:pt idx="35">
                  <c:v>9.5</c:v>
                </c:pt>
                <c:pt idx="36">
                  <c:v>10</c:v>
                </c:pt>
                <c:pt idx="37">
                  <c:v>10.050000000000001</c:v>
                </c:pt>
                <c:pt idx="38">
                  <c:v>9.9499999999999993</c:v>
                </c:pt>
                <c:pt idx="39">
                  <c:v>9.5</c:v>
                </c:pt>
                <c:pt idx="40">
                  <c:v>7.6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182-47E8-A28E-1A6470CC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284728"/>
        <c:axId val="2107285512"/>
      </c:scatterChart>
      <c:valAx>
        <c:axId val="210728472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85512"/>
        <c:crosses val="autoZero"/>
        <c:crossBetween val="midCat"/>
        <c:majorUnit val="1"/>
        <c:minorUnit val="0.5"/>
      </c:valAx>
      <c:valAx>
        <c:axId val="210728551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28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jpeg"/><Relationship Id="rId1" Type="http://schemas.openxmlformats.org/officeDocument/2006/relationships/image" Target="../media/image2.jpe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33337</xdr:rowOff>
    </xdr:from>
    <xdr:to>
      <xdr:col>12</xdr:col>
      <xdr:colOff>438150</xdr:colOff>
      <xdr:row>14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209550</xdr:colOff>
      <xdr:row>22</xdr:row>
      <xdr:rowOff>66675</xdr:rowOff>
    </xdr:from>
    <xdr:to>
      <xdr:col>17</xdr:col>
      <xdr:colOff>371475</xdr:colOff>
      <xdr:row>44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4257675"/>
          <a:ext cx="686752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485775</xdr:colOff>
      <xdr:row>2</xdr:row>
      <xdr:rowOff>76200</xdr:rowOff>
    </xdr:from>
    <xdr:to>
      <xdr:col>25</xdr:col>
      <xdr:colOff>38100</xdr:colOff>
      <xdr:row>24</xdr:row>
      <xdr:rowOff>85725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457200"/>
          <a:ext cx="686752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38099</xdr:rowOff>
    </xdr:from>
    <xdr:to>
      <xdr:col>17</xdr:col>
      <xdr:colOff>466725</xdr:colOff>
      <xdr:row>22</xdr:row>
      <xdr:rowOff>47624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8099"/>
          <a:ext cx="686752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23</xdr:row>
      <xdr:rowOff>123825</xdr:rowOff>
    </xdr:from>
    <xdr:to>
      <xdr:col>18</xdr:col>
      <xdr:colOff>304800</xdr:colOff>
      <xdr:row>45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4505325"/>
          <a:ext cx="686752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276225</xdr:colOff>
      <xdr:row>0</xdr:row>
      <xdr:rowOff>0</xdr:rowOff>
    </xdr:from>
    <xdr:to>
      <xdr:col>16</xdr:col>
      <xdr:colOff>409574</xdr:colOff>
      <xdr:row>19</xdr:row>
      <xdr:rowOff>66676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38099</xdr:rowOff>
    </xdr:from>
    <xdr:to>
      <xdr:col>17</xdr:col>
      <xdr:colOff>466725</xdr:colOff>
      <xdr:row>22</xdr:row>
      <xdr:rowOff>47624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8099"/>
          <a:ext cx="686752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23</xdr:row>
      <xdr:rowOff>123825</xdr:rowOff>
    </xdr:from>
    <xdr:to>
      <xdr:col>18</xdr:col>
      <xdr:colOff>304800</xdr:colOff>
      <xdr:row>45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4505325"/>
          <a:ext cx="686752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276225</xdr:colOff>
      <xdr:row>1</xdr:row>
      <xdr:rowOff>104775</xdr:rowOff>
    </xdr:from>
    <xdr:to>
      <xdr:col>16</xdr:col>
      <xdr:colOff>409574</xdr:colOff>
      <xdr:row>19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500062</xdr:colOff>
      <xdr:row>15</xdr:row>
      <xdr:rowOff>157162</xdr:rowOff>
    </xdr:from>
    <xdr:to>
      <xdr:col>26</xdr:col>
      <xdr:colOff>195262</xdr:colOff>
      <xdr:row>30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523876</xdr:colOff>
      <xdr:row>1</xdr:row>
      <xdr:rowOff>38099</xdr:rowOff>
    </xdr:from>
    <xdr:to>
      <xdr:col>19</xdr:col>
      <xdr:colOff>485776</xdr:colOff>
      <xdr:row>26</xdr:row>
      <xdr:rowOff>123824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21</xdr:row>
      <xdr:rowOff>14287</xdr:rowOff>
    </xdr:from>
    <xdr:to>
      <xdr:col>26</xdr:col>
      <xdr:colOff>309562</xdr:colOff>
      <xdr:row>35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438151</xdr:colOff>
      <xdr:row>0</xdr:row>
      <xdr:rowOff>114299</xdr:rowOff>
    </xdr:from>
    <xdr:to>
      <xdr:col>21</xdr:col>
      <xdr:colOff>400051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452436</xdr:colOff>
      <xdr:row>26</xdr:row>
      <xdr:rowOff>166687</xdr:rowOff>
    </xdr:from>
    <xdr:to>
      <xdr:col>21</xdr:col>
      <xdr:colOff>400049</xdr:colOff>
      <xdr:row>52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438151</xdr:colOff>
      <xdr:row>0</xdr:row>
      <xdr:rowOff>114299</xdr:rowOff>
    </xdr:from>
    <xdr:to>
      <xdr:col>22</xdr:col>
      <xdr:colOff>400051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452436</xdr:colOff>
      <xdr:row>26</xdr:row>
      <xdr:rowOff>166687</xdr:rowOff>
    </xdr:from>
    <xdr:to>
      <xdr:col>22</xdr:col>
      <xdr:colOff>400049</xdr:colOff>
      <xdr:row>52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114861</xdr:colOff>
      <xdr:row>33</xdr:row>
      <xdr:rowOff>67235</xdr:rowOff>
    </xdr:from>
    <xdr:to>
      <xdr:col>17</xdr:col>
      <xdr:colOff>334816</xdr:colOff>
      <xdr:row>56</xdr:row>
      <xdr:rowOff>29741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0685" y="6353735"/>
          <a:ext cx="6271132" cy="4344006"/>
        </a:xfrm>
        <a:prstGeom prst="rect">
          <a:avLst/>
        </a:prstGeom>
      </xdr:spPr>
    </xdr:pic>
    <xdr:clientData/>
  </xdr:twoCellAnchor>
  <xdr:twoCellAnchor editAs="oneCell">
    <xdr:from>
      <xdr:col>15</xdr:col>
      <xdr:colOff>232916</xdr:colOff>
      <xdr:row>0</xdr:row>
      <xdr:rowOff>0</xdr:rowOff>
    </xdr:from>
    <xdr:to>
      <xdr:col>25</xdr:col>
      <xdr:colOff>461624</xdr:colOff>
      <xdr:row>26</xdr:row>
      <xdr:rowOff>11206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309681" y="0"/>
          <a:ext cx="6279884" cy="4964206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8</xdr:col>
      <xdr:colOff>124471</xdr:colOff>
      <xdr:row>9</xdr:row>
      <xdr:rowOff>12949</xdr:rowOff>
    </xdr:from>
    <xdr:to>
      <xdr:col>16</xdr:col>
      <xdr:colOff>488663</xdr:colOff>
      <xdr:row>28</xdr:row>
      <xdr:rowOff>89149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789C6931-3CC8-4574-A30F-BE16D5B45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1:C26"/>
  <sheetViews>
    <sheetView workbookViewId="0">
      <selection activeCell="C34" sqref="C34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0</v>
      </c>
      <c r="C2">
        <v>0</v>
      </c>
    </row>
    <row r="3" spans="2:3" x14ac:dyDescent="0.25">
      <c r="B3">
        <v>1</v>
      </c>
      <c r="C3">
        <v>0</v>
      </c>
    </row>
    <row r="4" spans="2:3" x14ac:dyDescent="0.25">
      <c r="B4">
        <v>2</v>
      </c>
      <c r="C4">
        <v>0</v>
      </c>
    </row>
    <row r="5" spans="2:3" x14ac:dyDescent="0.25">
      <c r="B5">
        <v>3</v>
      </c>
      <c r="C5">
        <v>0</v>
      </c>
    </row>
    <row r="6" spans="2:3" x14ac:dyDescent="0.25">
      <c r="B6">
        <v>4</v>
      </c>
      <c r="C6">
        <v>0</v>
      </c>
    </row>
    <row r="7" spans="2:3" x14ac:dyDescent="0.25">
      <c r="B7">
        <v>5</v>
      </c>
      <c r="C7">
        <v>0.33</v>
      </c>
    </row>
    <row r="8" spans="2:3" x14ac:dyDescent="0.25">
      <c r="B8">
        <v>6</v>
      </c>
      <c r="C8">
        <v>0.66</v>
      </c>
    </row>
    <row r="9" spans="2:3" x14ac:dyDescent="0.25">
      <c r="B9">
        <v>7</v>
      </c>
      <c r="C9">
        <v>1</v>
      </c>
    </row>
    <row r="10" spans="2:3" x14ac:dyDescent="0.25">
      <c r="B10">
        <v>8</v>
      </c>
      <c r="C10">
        <v>1</v>
      </c>
    </row>
    <row r="11" spans="2:3" x14ac:dyDescent="0.25">
      <c r="B11">
        <v>9</v>
      </c>
      <c r="C11">
        <v>1</v>
      </c>
    </row>
    <row r="12" spans="2:3" x14ac:dyDescent="0.25">
      <c r="B12">
        <v>10</v>
      </c>
      <c r="C12">
        <v>1</v>
      </c>
    </row>
    <row r="13" spans="2:3" x14ac:dyDescent="0.25">
      <c r="B13">
        <v>11</v>
      </c>
      <c r="C13">
        <v>0.8</v>
      </c>
    </row>
    <row r="14" spans="2:3" x14ac:dyDescent="0.25">
      <c r="B14">
        <v>12</v>
      </c>
      <c r="C14">
        <v>0.7</v>
      </c>
    </row>
    <row r="15" spans="2:3" x14ac:dyDescent="0.25">
      <c r="B15">
        <v>13</v>
      </c>
      <c r="C15">
        <v>0.5</v>
      </c>
    </row>
    <row r="16" spans="2:3" x14ac:dyDescent="0.25">
      <c r="B16">
        <v>14</v>
      </c>
      <c r="C16">
        <v>0.5</v>
      </c>
    </row>
    <row r="17" spans="2:3" x14ac:dyDescent="0.25">
      <c r="B17">
        <v>15</v>
      </c>
      <c r="C17">
        <v>0.7</v>
      </c>
    </row>
    <row r="18" spans="2:3" x14ac:dyDescent="0.25">
      <c r="B18">
        <v>16</v>
      </c>
      <c r="C18">
        <v>0.8</v>
      </c>
    </row>
    <row r="19" spans="2:3" x14ac:dyDescent="0.25">
      <c r="B19">
        <v>17</v>
      </c>
      <c r="C19">
        <v>1</v>
      </c>
    </row>
    <row r="20" spans="2:3" x14ac:dyDescent="0.25">
      <c r="B20">
        <v>18</v>
      </c>
      <c r="C20">
        <v>1</v>
      </c>
    </row>
    <row r="21" spans="2:3" x14ac:dyDescent="0.25">
      <c r="B21">
        <v>19</v>
      </c>
      <c r="C21">
        <v>1</v>
      </c>
    </row>
    <row r="22" spans="2:3" x14ac:dyDescent="0.25">
      <c r="B22">
        <v>20</v>
      </c>
      <c r="C22">
        <v>1</v>
      </c>
    </row>
    <row r="23" spans="2:3" x14ac:dyDescent="0.25">
      <c r="B23">
        <v>21</v>
      </c>
      <c r="C23">
        <v>0.75</v>
      </c>
    </row>
    <row r="24" spans="2:3" x14ac:dyDescent="0.25">
      <c r="B24">
        <v>22</v>
      </c>
      <c r="C24">
        <v>0.5</v>
      </c>
    </row>
    <row r="25" spans="2:3" x14ac:dyDescent="0.25">
      <c r="B25">
        <v>23</v>
      </c>
      <c r="C25">
        <v>0.25</v>
      </c>
    </row>
    <row r="26" spans="2:3" x14ac:dyDescent="0.25">
      <c r="B26">
        <v>24</v>
      </c>
      <c r="C2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B1:D50"/>
  <sheetViews>
    <sheetView workbookViewId="0">
      <selection activeCell="K14" sqref="K14"/>
    </sheetView>
  </sheetViews>
  <sheetFormatPr defaultRowHeight="15" x14ac:dyDescent="0.25"/>
  <cols>
    <col min="3" max="3" width="14.7109375" bestFit="1" customWidth="1"/>
    <col min="4" max="4" width="13.85546875" bestFit="1" customWidth="1"/>
    <col min="6" max="6" width="9.140625" customWidth="1"/>
  </cols>
  <sheetData>
    <row r="1" spans="2:4" x14ac:dyDescent="0.25">
      <c r="B1" t="s">
        <v>0</v>
      </c>
      <c r="C1" t="s">
        <v>2</v>
      </c>
      <c r="D1" t="s">
        <v>3</v>
      </c>
    </row>
    <row r="2" spans="2:4" x14ac:dyDescent="0.25">
      <c r="B2">
        <v>0</v>
      </c>
    </row>
    <row r="3" spans="2:4" x14ac:dyDescent="0.25">
      <c r="B3">
        <v>0.5</v>
      </c>
    </row>
    <row r="4" spans="2:4" x14ac:dyDescent="0.25">
      <c r="B4">
        <v>1</v>
      </c>
    </row>
    <row r="5" spans="2:4" x14ac:dyDescent="0.25">
      <c r="B5">
        <v>1.5</v>
      </c>
    </row>
    <row r="6" spans="2:4" x14ac:dyDescent="0.25">
      <c r="B6">
        <v>2</v>
      </c>
    </row>
    <row r="7" spans="2:4" x14ac:dyDescent="0.25">
      <c r="B7">
        <v>2.5</v>
      </c>
    </row>
    <row r="8" spans="2:4" x14ac:dyDescent="0.25">
      <c r="B8">
        <v>3</v>
      </c>
    </row>
    <row r="9" spans="2:4" x14ac:dyDescent="0.25">
      <c r="B9">
        <v>3.5</v>
      </c>
    </row>
    <row r="10" spans="2:4" x14ac:dyDescent="0.25">
      <c r="B10">
        <v>4</v>
      </c>
    </row>
    <row r="11" spans="2:4" x14ac:dyDescent="0.25">
      <c r="B11">
        <v>4.5</v>
      </c>
    </row>
    <row r="12" spans="2:4" x14ac:dyDescent="0.25">
      <c r="B12">
        <v>5</v>
      </c>
    </row>
    <row r="13" spans="2:4" x14ac:dyDescent="0.25">
      <c r="B13">
        <v>5.5</v>
      </c>
    </row>
    <row r="14" spans="2:4" x14ac:dyDescent="0.25">
      <c r="B14">
        <v>6</v>
      </c>
    </row>
    <row r="15" spans="2:4" x14ac:dyDescent="0.25">
      <c r="B15">
        <v>6.5</v>
      </c>
    </row>
    <row r="16" spans="2:4" x14ac:dyDescent="0.25">
      <c r="B16">
        <v>7</v>
      </c>
      <c r="C16">
        <v>4.4000000000000004</v>
      </c>
    </row>
    <row r="17" spans="2:3" x14ac:dyDescent="0.25">
      <c r="B17">
        <v>7.5</v>
      </c>
      <c r="C17">
        <v>6.9</v>
      </c>
    </row>
    <row r="18" spans="2:3" x14ac:dyDescent="0.25">
      <c r="B18">
        <v>8</v>
      </c>
      <c r="C18">
        <v>8.1999999999999993</v>
      </c>
    </row>
    <row r="19" spans="2:3" x14ac:dyDescent="0.25">
      <c r="B19">
        <v>8.5</v>
      </c>
      <c r="C19">
        <v>10.5</v>
      </c>
    </row>
    <row r="20" spans="2:3" x14ac:dyDescent="0.25">
      <c r="B20">
        <v>9</v>
      </c>
      <c r="C20">
        <v>11.3</v>
      </c>
    </row>
    <row r="21" spans="2:3" x14ac:dyDescent="0.25">
      <c r="B21">
        <v>9.5</v>
      </c>
      <c r="C21">
        <v>11.7</v>
      </c>
    </row>
    <row r="22" spans="2:3" x14ac:dyDescent="0.25">
      <c r="B22">
        <v>10</v>
      </c>
      <c r="C22">
        <v>10.1</v>
      </c>
    </row>
    <row r="23" spans="2:3" x14ac:dyDescent="0.25">
      <c r="B23">
        <v>10.5</v>
      </c>
      <c r="C23">
        <v>9.8000000000000007</v>
      </c>
    </row>
    <row r="24" spans="2:3" x14ac:dyDescent="0.25">
      <c r="B24">
        <v>11</v>
      </c>
      <c r="C24">
        <v>9.1999999999999993</v>
      </c>
    </row>
    <row r="25" spans="2:3" x14ac:dyDescent="0.25">
      <c r="B25">
        <v>11.5</v>
      </c>
      <c r="C25">
        <v>8.6</v>
      </c>
    </row>
    <row r="26" spans="2:3" x14ac:dyDescent="0.25">
      <c r="B26">
        <v>12</v>
      </c>
      <c r="C26">
        <v>7.3</v>
      </c>
    </row>
    <row r="27" spans="2:3" x14ac:dyDescent="0.25">
      <c r="B27">
        <v>12.5</v>
      </c>
      <c r="C27">
        <v>7</v>
      </c>
    </row>
    <row r="28" spans="2:3" x14ac:dyDescent="0.25">
      <c r="B28">
        <v>13</v>
      </c>
      <c r="C28">
        <v>6.8</v>
      </c>
    </row>
    <row r="29" spans="2:3" x14ac:dyDescent="0.25">
      <c r="B29">
        <v>13.5</v>
      </c>
      <c r="C29">
        <v>6.7</v>
      </c>
    </row>
    <row r="30" spans="2:3" x14ac:dyDescent="0.25">
      <c r="B30">
        <v>14</v>
      </c>
      <c r="C30">
        <v>6.6</v>
      </c>
    </row>
    <row r="31" spans="2:3" x14ac:dyDescent="0.25">
      <c r="B31">
        <v>14.5</v>
      </c>
      <c r="C31">
        <v>6.7</v>
      </c>
    </row>
    <row r="32" spans="2:3" x14ac:dyDescent="0.25">
      <c r="B32">
        <v>15</v>
      </c>
      <c r="C32">
        <v>7.2</v>
      </c>
    </row>
    <row r="33" spans="2:3" x14ac:dyDescent="0.25">
      <c r="B33">
        <v>15.5</v>
      </c>
      <c r="C33">
        <v>8.1</v>
      </c>
    </row>
    <row r="34" spans="2:3" x14ac:dyDescent="0.25">
      <c r="B34">
        <v>16</v>
      </c>
      <c r="C34">
        <v>8.6999999999999993</v>
      </c>
    </row>
    <row r="35" spans="2:3" x14ac:dyDescent="0.25">
      <c r="B35">
        <v>16.5</v>
      </c>
      <c r="C35">
        <v>9.8000000000000007</v>
      </c>
    </row>
    <row r="36" spans="2:3" x14ac:dyDescent="0.25">
      <c r="B36">
        <v>17</v>
      </c>
      <c r="C36">
        <v>11.2</v>
      </c>
    </row>
    <row r="37" spans="2:3" x14ac:dyDescent="0.25">
      <c r="B37">
        <v>17.5</v>
      </c>
      <c r="C37">
        <v>11.5</v>
      </c>
    </row>
    <row r="38" spans="2:3" x14ac:dyDescent="0.25">
      <c r="B38">
        <v>18</v>
      </c>
      <c r="C38">
        <v>12.3</v>
      </c>
    </row>
    <row r="39" spans="2:3" x14ac:dyDescent="0.25">
      <c r="B39">
        <v>18.5</v>
      </c>
      <c r="C39">
        <v>12</v>
      </c>
    </row>
    <row r="40" spans="2:3" x14ac:dyDescent="0.25">
      <c r="B40">
        <v>19</v>
      </c>
      <c r="C40">
        <v>11.8</v>
      </c>
    </row>
    <row r="41" spans="2:3" x14ac:dyDescent="0.25">
      <c r="B41">
        <v>19.5</v>
      </c>
      <c r="C41">
        <v>11.6</v>
      </c>
    </row>
    <row r="42" spans="2:3" x14ac:dyDescent="0.25">
      <c r="B42">
        <v>20</v>
      </c>
      <c r="C42">
        <v>9.6999999999999993</v>
      </c>
    </row>
    <row r="43" spans="2:3" x14ac:dyDescent="0.25">
      <c r="B43">
        <v>20.5</v>
      </c>
    </row>
    <row r="44" spans="2:3" x14ac:dyDescent="0.25">
      <c r="B44">
        <v>21</v>
      </c>
    </row>
    <row r="45" spans="2:3" x14ac:dyDescent="0.25">
      <c r="B45">
        <v>21.5</v>
      </c>
    </row>
    <row r="46" spans="2:3" x14ac:dyDescent="0.25">
      <c r="B46">
        <v>22</v>
      </c>
    </row>
    <row r="47" spans="2:3" x14ac:dyDescent="0.25">
      <c r="B47">
        <v>22.5</v>
      </c>
    </row>
    <row r="48" spans="2:3" x14ac:dyDescent="0.25">
      <c r="B48">
        <v>23</v>
      </c>
    </row>
    <row r="49" spans="2:2" x14ac:dyDescent="0.25">
      <c r="B49">
        <v>23.5</v>
      </c>
    </row>
    <row r="50" spans="2:2" x14ac:dyDescent="0.25">
      <c r="B50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1:D50"/>
  <sheetViews>
    <sheetView topLeftCell="A7" workbookViewId="0">
      <selection activeCell="D43" sqref="D43"/>
    </sheetView>
  </sheetViews>
  <sheetFormatPr defaultRowHeight="15" x14ac:dyDescent="0.25"/>
  <cols>
    <col min="3" max="3" width="14.7109375" bestFit="1" customWidth="1"/>
    <col min="4" max="4" width="13.85546875" bestFit="1" customWidth="1"/>
    <col min="6" max="6" width="9.140625" customWidth="1"/>
  </cols>
  <sheetData>
    <row r="1" spans="2:4" x14ac:dyDescent="0.25">
      <c r="B1" t="s">
        <v>0</v>
      </c>
      <c r="C1" t="s">
        <v>2</v>
      </c>
      <c r="D1" t="s">
        <v>3</v>
      </c>
    </row>
    <row r="2" spans="2:4" x14ac:dyDescent="0.25">
      <c r="B2">
        <v>0</v>
      </c>
    </row>
    <row r="3" spans="2:4" x14ac:dyDescent="0.25">
      <c r="B3">
        <v>0.5</v>
      </c>
    </row>
    <row r="4" spans="2:4" x14ac:dyDescent="0.25">
      <c r="B4">
        <v>1</v>
      </c>
    </row>
    <row r="5" spans="2:4" x14ac:dyDescent="0.25">
      <c r="B5">
        <v>1.5</v>
      </c>
    </row>
    <row r="6" spans="2:4" x14ac:dyDescent="0.25">
      <c r="B6">
        <v>2</v>
      </c>
    </row>
    <row r="7" spans="2:4" x14ac:dyDescent="0.25">
      <c r="B7">
        <v>2.5</v>
      </c>
    </row>
    <row r="8" spans="2:4" x14ac:dyDescent="0.25">
      <c r="B8">
        <v>3</v>
      </c>
    </row>
    <row r="9" spans="2:4" x14ac:dyDescent="0.25">
      <c r="B9">
        <v>3.5</v>
      </c>
    </row>
    <row r="10" spans="2:4" x14ac:dyDescent="0.25">
      <c r="B10">
        <v>4</v>
      </c>
    </row>
    <row r="11" spans="2:4" x14ac:dyDescent="0.25">
      <c r="B11">
        <v>4.5</v>
      </c>
    </row>
    <row r="12" spans="2:4" x14ac:dyDescent="0.25">
      <c r="B12">
        <v>5</v>
      </c>
    </row>
    <row r="13" spans="2:4" x14ac:dyDescent="0.25">
      <c r="B13">
        <v>5.5</v>
      </c>
    </row>
    <row r="14" spans="2:4" x14ac:dyDescent="0.25">
      <c r="B14">
        <v>6</v>
      </c>
    </row>
    <row r="15" spans="2:4" x14ac:dyDescent="0.25">
      <c r="B15">
        <v>6.5</v>
      </c>
    </row>
    <row r="16" spans="2:4" x14ac:dyDescent="0.25">
      <c r="B16">
        <v>7</v>
      </c>
      <c r="C16">
        <v>4.4000000000000004</v>
      </c>
      <c r="D16">
        <v>2</v>
      </c>
    </row>
    <row r="17" spans="2:4" x14ac:dyDescent="0.25">
      <c r="B17">
        <v>7.5</v>
      </c>
      <c r="C17">
        <v>6.9</v>
      </c>
      <c r="D17">
        <v>3.4</v>
      </c>
    </row>
    <row r="18" spans="2:4" x14ac:dyDescent="0.25">
      <c r="B18">
        <v>8</v>
      </c>
      <c r="C18">
        <v>8.1999999999999993</v>
      </c>
      <c r="D18">
        <v>5.0999999999999996</v>
      </c>
    </row>
    <row r="19" spans="2:4" x14ac:dyDescent="0.25">
      <c r="B19">
        <v>8.5</v>
      </c>
      <c r="C19">
        <v>10.5</v>
      </c>
      <c r="D19">
        <v>5.6</v>
      </c>
    </row>
    <row r="20" spans="2:4" x14ac:dyDescent="0.25">
      <c r="B20">
        <v>9</v>
      </c>
      <c r="C20">
        <v>11.3</v>
      </c>
      <c r="D20">
        <v>6.1</v>
      </c>
    </row>
    <row r="21" spans="2:4" x14ac:dyDescent="0.25">
      <c r="B21">
        <v>9.5</v>
      </c>
      <c r="C21">
        <v>11.7</v>
      </c>
      <c r="D21">
        <v>6.2</v>
      </c>
    </row>
    <row r="22" spans="2:4" x14ac:dyDescent="0.25">
      <c r="B22">
        <v>10</v>
      </c>
      <c r="C22">
        <v>10.1</v>
      </c>
      <c r="D22">
        <v>6</v>
      </c>
    </row>
    <row r="23" spans="2:4" x14ac:dyDescent="0.25">
      <c r="B23">
        <v>10.5</v>
      </c>
      <c r="C23">
        <v>9.8000000000000007</v>
      </c>
      <c r="D23">
        <v>5.8</v>
      </c>
    </row>
    <row r="24" spans="2:4" x14ac:dyDescent="0.25">
      <c r="B24">
        <v>11</v>
      </c>
      <c r="C24">
        <v>9.1999999999999993</v>
      </c>
      <c r="D24">
        <v>6.1</v>
      </c>
    </row>
    <row r="25" spans="2:4" x14ac:dyDescent="0.25">
      <c r="B25">
        <v>11.5</v>
      </c>
      <c r="C25">
        <v>8.6</v>
      </c>
      <c r="D25">
        <v>6.1</v>
      </c>
    </row>
    <row r="26" spans="2:4" x14ac:dyDescent="0.25">
      <c r="B26">
        <v>12</v>
      </c>
      <c r="C26">
        <v>7.3</v>
      </c>
      <c r="D26">
        <v>5.3</v>
      </c>
    </row>
    <row r="27" spans="2:4" x14ac:dyDescent="0.25">
      <c r="B27">
        <v>12.5</v>
      </c>
      <c r="C27">
        <v>7</v>
      </c>
      <c r="D27">
        <v>5.0999999999999996</v>
      </c>
    </row>
    <row r="28" spans="2:4" x14ac:dyDescent="0.25">
      <c r="B28">
        <v>13</v>
      </c>
      <c r="C28">
        <v>6.8</v>
      </c>
      <c r="D28">
        <v>4.4000000000000004</v>
      </c>
    </row>
    <row r="29" spans="2:4" x14ac:dyDescent="0.25">
      <c r="B29">
        <v>13.5</v>
      </c>
      <c r="C29">
        <v>6.7</v>
      </c>
      <c r="D29">
        <v>4.0999999999999996</v>
      </c>
    </row>
    <row r="30" spans="2:4" x14ac:dyDescent="0.25">
      <c r="B30">
        <v>14</v>
      </c>
      <c r="C30">
        <v>6.6</v>
      </c>
      <c r="D30">
        <v>4.4000000000000004</v>
      </c>
    </row>
    <row r="31" spans="2:4" x14ac:dyDescent="0.25">
      <c r="B31">
        <v>14.5</v>
      </c>
      <c r="C31">
        <v>6.7</v>
      </c>
      <c r="D31">
        <v>4.2</v>
      </c>
    </row>
    <row r="32" spans="2:4" x14ac:dyDescent="0.25">
      <c r="B32">
        <v>15</v>
      </c>
      <c r="C32">
        <v>7.2</v>
      </c>
      <c r="D32">
        <v>4.4000000000000004</v>
      </c>
    </row>
    <row r="33" spans="2:4" x14ac:dyDescent="0.25">
      <c r="B33">
        <v>15.5</v>
      </c>
      <c r="C33">
        <v>8.1</v>
      </c>
      <c r="D33">
        <v>4.8</v>
      </c>
    </row>
    <row r="34" spans="2:4" x14ac:dyDescent="0.25">
      <c r="B34">
        <v>16</v>
      </c>
      <c r="C34">
        <v>8.6999999999999993</v>
      </c>
      <c r="D34">
        <v>5.2</v>
      </c>
    </row>
    <row r="35" spans="2:4" x14ac:dyDescent="0.25">
      <c r="B35">
        <v>16.5</v>
      </c>
      <c r="C35">
        <v>9.8000000000000007</v>
      </c>
      <c r="D35">
        <v>6</v>
      </c>
    </row>
    <row r="36" spans="2:4" x14ac:dyDescent="0.25">
      <c r="B36">
        <v>17</v>
      </c>
      <c r="C36">
        <v>11.2</v>
      </c>
      <c r="D36">
        <v>6.7</v>
      </c>
    </row>
    <row r="37" spans="2:4" x14ac:dyDescent="0.25">
      <c r="B37">
        <v>17.5</v>
      </c>
      <c r="C37">
        <v>11.5</v>
      </c>
      <c r="D37">
        <v>7.5</v>
      </c>
    </row>
    <row r="38" spans="2:4" x14ac:dyDescent="0.25">
      <c r="B38">
        <v>18</v>
      </c>
      <c r="C38">
        <v>12.3</v>
      </c>
      <c r="D38">
        <v>7.7</v>
      </c>
    </row>
    <row r="39" spans="2:4" x14ac:dyDescent="0.25">
      <c r="B39">
        <v>18.5</v>
      </c>
      <c r="C39">
        <v>12</v>
      </c>
      <c r="D39">
        <v>8.1</v>
      </c>
    </row>
    <row r="40" spans="2:4" x14ac:dyDescent="0.25">
      <c r="B40">
        <v>19</v>
      </c>
      <c r="C40">
        <v>11.8</v>
      </c>
      <c r="D40">
        <v>8.1</v>
      </c>
    </row>
    <row r="41" spans="2:4" x14ac:dyDescent="0.25">
      <c r="B41">
        <v>19.5</v>
      </c>
      <c r="C41">
        <v>11.6</v>
      </c>
      <c r="D41">
        <v>7.4</v>
      </c>
    </row>
    <row r="42" spans="2:4" x14ac:dyDescent="0.25">
      <c r="B42">
        <v>20</v>
      </c>
      <c r="C42">
        <v>9.6999999999999993</v>
      </c>
      <c r="D42">
        <v>5.5</v>
      </c>
    </row>
    <row r="43" spans="2:4" x14ac:dyDescent="0.25">
      <c r="B43">
        <v>20.5</v>
      </c>
    </row>
    <row r="44" spans="2:4" x14ac:dyDescent="0.25">
      <c r="B44">
        <v>21</v>
      </c>
    </row>
    <row r="45" spans="2:4" x14ac:dyDescent="0.25">
      <c r="B45">
        <v>21.5</v>
      </c>
    </row>
    <row r="46" spans="2:4" x14ac:dyDescent="0.25">
      <c r="B46">
        <v>22</v>
      </c>
    </row>
    <row r="47" spans="2:4" x14ac:dyDescent="0.25">
      <c r="B47">
        <v>22.5</v>
      </c>
    </row>
    <row r="48" spans="2:4" x14ac:dyDescent="0.25">
      <c r="B48">
        <v>23</v>
      </c>
    </row>
    <row r="49" spans="2:2" x14ac:dyDescent="0.25">
      <c r="B49">
        <v>23.5</v>
      </c>
    </row>
    <row r="50" spans="2:2" x14ac:dyDescent="0.25">
      <c r="B50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1:D50"/>
  <sheetViews>
    <sheetView workbookViewId="0">
      <selection activeCell="K32" sqref="K32"/>
    </sheetView>
  </sheetViews>
  <sheetFormatPr defaultRowHeight="15" x14ac:dyDescent="0.25"/>
  <cols>
    <col min="3" max="3" width="14.7109375" bestFit="1" customWidth="1"/>
    <col min="4" max="4" width="13.85546875" bestFit="1" customWidth="1"/>
    <col min="6" max="6" width="9.140625" customWidth="1"/>
  </cols>
  <sheetData>
    <row r="1" spans="2:4" x14ac:dyDescent="0.25">
      <c r="B1" t="s">
        <v>0</v>
      </c>
      <c r="C1" t="s">
        <v>2</v>
      </c>
      <c r="D1" t="s">
        <v>3</v>
      </c>
    </row>
    <row r="2" spans="2:4" x14ac:dyDescent="0.25">
      <c r="B2">
        <v>0</v>
      </c>
    </row>
    <row r="3" spans="2:4" x14ac:dyDescent="0.25">
      <c r="B3">
        <v>0.5</v>
      </c>
    </row>
    <row r="4" spans="2:4" x14ac:dyDescent="0.25">
      <c r="B4">
        <v>1</v>
      </c>
    </row>
    <row r="5" spans="2:4" x14ac:dyDescent="0.25">
      <c r="B5">
        <v>1.5</v>
      </c>
    </row>
    <row r="6" spans="2:4" x14ac:dyDescent="0.25">
      <c r="B6">
        <v>2</v>
      </c>
    </row>
    <row r="7" spans="2:4" x14ac:dyDescent="0.25">
      <c r="B7">
        <v>2.5</v>
      </c>
    </row>
    <row r="8" spans="2:4" x14ac:dyDescent="0.25">
      <c r="B8">
        <v>3</v>
      </c>
    </row>
    <row r="9" spans="2:4" x14ac:dyDescent="0.25">
      <c r="B9">
        <v>3.5</v>
      </c>
    </row>
    <row r="10" spans="2:4" x14ac:dyDescent="0.25">
      <c r="B10">
        <v>4</v>
      </c>
    </row>
    <row r="11" spans="2:4" x14ac:dyDescent="0.25">
      <c r="B11">
        <v>4.5</v>
      </c>
    </row>
    <row r="12" spans="2:4" x14ac:dyDescent="0.25">
      <c r="B12">
        <v>5</v>
      </c>
    </row>
    <row r="13" spans="2:4" x14ac:dyDescent="0.25">
      <c r="B13">
        <v>5.5</v>
      </c>
    </row>
    <row r="14" spans="2:4" x14ac:dyDescent="0.25">
      <c r="B14">
        <v>6</v>
      </c>
    </row>
    <row r="15" spans="2:4" x14ac:dyDescent="0.25">
      <c r="B15">
        <v>6.5</v>
      </c>
    </row>
    <row r="16" spans="2:4" x14ac:dyDescent="0.25">
      <c r="B16">
        <v>7</v>
      </c>
      <c r="C16">
        <v>4.4000000000000004</v>
      </c>
      <c r="D16">
        <v>2</v>
      </c>
    </row>
    <row r="17" spans="2:4" x14ac:dyDescent="0.25">
      <c r="B17">
        <v>7.5</v>
      </c>
      <c r="C17">
        <v>6.9</v>
      </c>
      <c r="D17">
        <v>3.4</v>
      </c>
    </row>
    <row r="18" spans="2:4" x14ac:dyDescent="0.25">
      <c r="B18">
        <v>8</v>
      </c>
      <c r="C18">
        <v>8.1999999999999993</v>
      </c>
      <c r="D18">
        <v>5.0999999999999996</v>
      </c>
    </row>
    <row r="19" spans="2:4" x14ac:dyDescent="0.25">
      <c r="B19">
        <v>8.5</v>
      </c>
      <c r="C19">
        <v>10.5</v>
      </c>
      <c r="D19">
        <v>5.6</v>
      </c>
    </row>
    <row r="20" spans="2:4" x14ac:dyDescent="0.25">
      <c r="B20">
        <v>9</v>
      </c>
      <c r="C20">
        <v>11.3</v>
      </c>
      <c r="D20">
        <v>6.1</v>
      </c>
    </row>
    <row r="21" spans="2:4" x14ac:dyDescent="0.25">
      <c r="B21">
        <v>9.5</v>
      </c>
      <c r="C21">
        <v>11.7</v>
      </c>
      <c r="D21">
        <v>6.2</v>
      </c>
    </row>
    <row r="22" spans="2:4" x14ac:dyDescent="0.25">
      <c r="B22">
        <v>10</v>
      </c>
      <c r="C22">
        <v>10.1</v>
      </c>
      <c r="D22">
        <v>6</v>
      </c>
    </row>
    <row r="23" spans="2:4" x14ac:dyDescent="0.25">
      <c r="B23">
        <v>10.5</v>
      </c>
      <c r="C23">
        <v>9.8000000000000007</v>
      </c>
      <c r="D23">
        <v>5.8</v>
      </c>
    </row>
    <row r="24" spans="2:4" x14ac:dyDescent="0.25">
      <c r="B24">
        <v>11</v>
      </c>
      <c r="C24">
        <v>9.1999999999999993</v>
      </c>
      <c r="D24">
        <v>6.1</v>
      </c>
    </row>
    <row r="25" spans="2:4" x14ac:dyDescent="0.25">
      <c r="B25">
        <v>11.5</v>
      </c>
      <c r="C25">
        <v>8.6</v>
      </c>
      <c r="D25">
        <v>6.1</v>
      </c>
    </row>
    <row r="26" spans="2:4" x14ac:dyDescent="0.25">
      <c r="B26">
        <v>12</v>
      </c>
      <c r="C26">
        <v>7.3</v>
      </c>
      <c r="D26">
        <v>5.3</v>
      </c>
    </row>
    <row r="27" spans="2:4" x14ac:dyDescent="0.25">
      <c r="B27">
        <v>12.5</v>
      </c>
      <c r="C27">
        <v>7</v>
      </c>
      <c r="D27">
        <v>5.0999999999999996</v>
      </c>
    </row>
    <row r="28" spans="2:4" x14ac:dyDescent="0.25">
      <c r="B28">
        <v>13</v>
      </c>
      <c r="C28">
        <v>6.8</v>
      </c>
      <c r="D28">
        <v>4.4000000000000004</v>
      </c>
    </row>
    <row r="29" spans="2:4" x14ac:dyDescent="0.25">
      <c r="B29">
        <v>13.5</v>
      </c>
      <c r="C29">
        <v>6.7</v>
      </c>
      <c r="D29">
        <v>4.0999999999999996</v>
      </c>
    </row>
    <row r="30" spans="2:4" x14ac:dyDescent="0.25">
      <c r="B30">
        <v>14</v>
      </c>
      <c r="C30">
        <v>6.6</v>
      </c>
      <c r="D30">
        <v>4.4000000000000004</v>
      </c>
    </row>
    <row r="31" spans="2:4" x14ac:dyDescent="0.25">
      <c r="B31">
        <v>14.5</v>
      </c>
      <c r="C31">
        <v>6.7</v>
      </c>
      <c r="D31">
        <v>4.2</v>
      </c>
    </row>
    <row r="32" spans="2:4" x14ac:dyDescent="0.25">
      <c r="B32">
        <v>15</v>
      </c>
      <c r="C32">
        <v>7.2</v>
      </c>
      <c r="D32">
        <v>4.4000000000000004</v>
      </c>
    </row>
    <row r="33" spans="2:4" x14ac:dyDescent="0.25">
      <c r="B33">
        <v>15.5</v>
      </c>
      <c r="C33">
        <v>8.1</v>
      </c>
      <c r="D33">
        <v>4.8</v>
      </c>
    </row>
    <row r="34" spans="2:4" x14ac:dyDescent="0.25">
      <c r="B34">
        <v>16</v>
      </c>
      <c r="C34">
        <v>8.6999999999999993</v>
      </c>
      <c r="D34">
        <v>5.2</v>
      </c>
    </row>
    <row r="35" spans="2:4" x14ac:dyDescent="0.25">
      <c r="B35">
        <v>16.5</v>
      </c>
      <c r="C35">
        <v>9.8000000000000007</v>
      </c>
      <c r="D35">
        <v>6</v>
      </c>
    </row>
    <row r="36" spans="2:4" x14ac:dyDescent="0.25">
      <c r="B36">
        <v>17</v>
      </c>
      <c r="C36">
        <v>11.2</v>
      </c>
      <c r="D36">
        <v>6.7</v>
      </c>
    </row>
    <row r="37" spans="2:4" x14ac:dyDescent="0.25">
      <c r="B37">
        <v>17.5</v>
      </c>
      <c r="C37">
        <v>11.5</v>
      </c>
      <c r="D37">
        <v>7.5</v>
      </c>
    </row>
    <row r="38" spans="2:4" x14ac:dyDescent="0.25">
      <c r="B38">
        <v>18</v>
      </c>
      <c r="C38">
        <v>12.3</v>
      </c>
      <c r="D38">
        <v>7.7</v>
      </c>
    </row>
    <row r="39" spans="2:4" x14ac:dyDescent="0.25">
      <c r="B39">
        <v>18.5</v>
      </c>
      <c r="C39">
        <v>12</v>
      </c>
      <c r="D39">
        <v>8.1</v>
      </c>
    </row>
    <row r="40" spans="2:4" x14ac:dyDescent="0.25">
      <c r="B40">
        <v>19</v>
      </c>
      <c r="C40">
        <v>11.8</v>
      </c>
      <c r="D40">
        <v>8.1</v>
      </c>
    </row>
    <row r="41" spans="2:4" x14ac:dyDescent="0.25">
      <c r="B41">
        <v>19.5</v>
      </c>
      <c r="C41">
        <v>11.6</v>
      </c>
      <c r="D41">
        <v>7.4</v>
      </c>
    </row>
    <row r="42" spans="2:4" x14ac:dyDescent="0.25">
      <c r="B42">
        <v>20</v>
      </c>
      <c r="C42">
        <v>9.6999999999999993</v>
      </c>
      <c r="D42">
        <v>5.5</v>
      </c>
    </row>
    <row r="43" spans="2:4" x14ac:dyDescent="0.25">
      <c r="B43">
        <v>20.5</v>
      </c>
    </row>
    <row r="44" spans="2:4" x14ac:dyDescent="0.25">
      <c r="B44">
        <v>21</v>
      </c>
    </row>
    <row r="45" spans="2:4" x14ac:dyDescent="0.25">
      <c r="B45">
        <v>21.5</v>
      </c>
    </row>
    <row r="46" spans="2:4" x14ac:dyDescent="0.25">
      <c r="B46">
        <v>22</v>
      </c>
    </row>
    <row r="47" spans="2:4" x14ac:dyDescent="0.25">
      <c r="B47">
        <v>22.5</v>
      </c>
    </row>
    <row r="48" spans="2:4" x14ac:dyDescent="0.25">
      <c r="B48">
        <v>23</v>
      </c>
    </row>
    <row r="49" spans="2:2" x14ac:dyDescent="0.25">
      <c r="B49">
        <v>23.5</v>
      </c>
    </row>
    <row r="50" spans="2:2" x14ac:dyDescent="0.25">
      <c r="B50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B1:F50"/>
  <sheetViews>
    <sheetView topLeftCell="A13" workbookViewId="0">
      <selection activeCell="H43" sqref="H43"/>
    </sheetView>
  </sheetViews>
  <sheetFormatPr defaultRowHeight="15" x14ac:dyDescent="0.25"/>
  <cols>
    <col min="3" max="3" width="7.42578125" bestFit="1" customWidth="1"/>
    <col min="4" max="4" width="14.7109375" bestFit="1" customWidth="1"/>
    <col min="5" max="5" width="13.85546875" bestFit="1" customWidth="1"/>
    <col min="6" max="6" width="12.5703125" bestFit="1" customWidth="1"/>
    <col min="7" max="7" width="9.140625" customWidth="1"/>
  </cols>
  <sheetData>
    <row r="1" spans="2:6" x14ac:dyDescent="0.25">
      <c r="B1" t="s">
        <v>0</v>
      </c>
      <c r="C1" t="s">
        <v>5</v>
      </c>
      <c r="D1" t="s">
        <v>2</v>
      </c>
      <c r="E1" t="s">
        <v>3</v>
      </c>
      <c r="F1" t="s">
        <v>4</v>
      </c>
    </row>
    <row r="2" spans="2:6" x14ac:dyDescent="0.25">
      <c r="B2">
        <v>0</v>
      </c>
      <c r="C2">
        <f>B2*60</f>
        <v>0</v>
      </c>
    </row>
    <row r="3" spans="2:6" x14ac:dyDescent="0.25">
      <c r="B3">
        <v>0.5</v>
      </c>
      <c r="C3">
        <f>B3*60</f>
        <v>30</v>
      </c>
    </row>
    <row r="4" spans="2:6" x14ac:dyDescent="0.25">
      <c r="B4">
        <v>1</v>
      </c>
      <c r="C4">
        <f>B4*60</f>
        <v>60</v>
      </c>
    </row>
    <row r="5" spans="2:6" x14ac:dyDescent="0.25">
      <c r="B5">
        <v>1.5</v>
      </c>
      <c r="C5">
        <f t="shared" ref="C5:C50" si="0">B5*60</f>
        <v>90</v>
      </c>
    </row>
    <row r="6" spans="2:6" x14ac:dyDescent="0.25">
      <c r="B6">
        <v>2</v>
      </c>
      <c r="C6">
        <f t="shared" si="0"/>
        <v>120</v>
      </c>
    </row>
    <row r="7" spans="2:6" x14ac:dyDescent="0.25">
      <c r="B7">
        <v>2.5</v>
      </c>
      <c r="C7">
        <f t="shared" si="0"/>
        <v>150</v>
      </c>
    </row>
    <row r="8" spans="2:6" x14ac:dyDescent="0.25">
      <c r="B8">
        <v>3</v>
      </c>
      <c r="C8">
        <f t="shared" si="0"/>
        <v>180</v>
      </c>
    </row>
    <row r="9" spans="2:6" x14ac:dyDescent="0.25">
      <c r="B9">
        <v>3.5</v>
      </c>
      <c r="C9">
        <f t="shared" si="0"/>
        <v>210</v>
      </c>
    </row>
    <row r="10" spans="2:6" x14ac:dyDescent="0.25">
      <c r="B10">
        <v>4</v>
      </c>
      <c r="C10">
        <f t="shared" si="0"/>
        <v>240</v>
      </c>
    </row>
    <row r="11" spans="2:6" x14ac:dyDescent="0.25">
      <c r="B11">
        <v>4.5</v>
      </c>
      <c r="C11">
        <f t="shared" si="0"/>
        <v>270</v>
      </c>
    </row>
    <row r="12" spans="2:6" x14ac:dyDescent="0.25">
      <c r="B12">
        <v>5</v>
      </c>
      <c r="C12">
        <f t="shared" si="0"/>
        <v>300</v>
      </c>
    </row>
    <row r="13" spans="2:6" x14ac:dyDescent="0.25">
      <c r="B13">
        <v>5.5</v>
      </c>
      <c r="C13">
        <f t="shared" si="0"/>
        <v>330</v>
      </c>
    </row>
    <row r="14" spans="2:6" x14ac:dyDescent="0.25">
      <c r="B14">
        <v>6</v>
      </c>
      <c r="C14">
        <f t="shared" si="0"/>
        <v>360</v>
      </c>
    </row>
    <row r="15" spans="2:6" x14ac:dyDescent="0.25">
      <c r="B15">
        <v>6.5</v>
      </c>
      <c r="C15">
        <f t="shared" si="0"/>
        <v>390</v>
      </c>
    </row>
    <row r="16" spans="2:6" x14ac:dyDescent="0.25">
      <c r="B16">
        <v>7</v>
      </c>
      <c r="C16">
        <f t="shared" si="0"/>
        <v>420</v>
      </c>
      <c r="D16">
        <v>4.4000000000000004</v>
      </c>
      <c r="E16">
        <v>2</v>
      </c>
      <c r="F16">
        <f>(D16+E16)/2</f>
        <v>3.2</v>
      </c>
    </row>
    <row r="17" spans="2:6" x14ac:dyDescent="0.25">
      <c r="B17">
        <v>7.5</v>
      </c>
      <c r="C17">
        <f t="shared" si="0"/>
        <v>450</v>
      </c>
      <c r="D17">
        <v>6.9</v>
      </c>
      <c r="E17">
        <v>3.4</v>
      </c>
      <c r="F17">
        <f t="shared" ref="F17:F42" si="1">(D17+E17)/2</f>
        <v>5.15</v>
      </c>
    </row>
    <row r="18" spans="2:6" x14ac:dyDescent="0.25">
      <c r="B18">
        <v>8</v>
      </c>
      <c r="C18">
        <f t="shared" si="0"/>
        <v>480</v>
      </c>
      <c r="D18">
        <v>8.1999999999999993</v>
      </c>
      <c r="E18">
        <v>5.0999999999999996</v>
      </c>
      <c r="F18">
        <f t="shared" si="1"/>
        <v>6.6499999999999995</v>
      </c>
    </row>
    <row r="19" spans="2:6" x14ac:dyDescent="0.25">
      <c r="B19">
        <v>8.5</v>
      </c>
      <c r="C19">
        <f t="shared" si="0"/>
        <v>510</v>
      </c>
      <c r="D19">
        <v>10.5</v>
      </c>
      <c r="E19">
        <v>5.6</v>
      </c>
      <c r="F19">
        <f t="shared" si="1"/>
        <v>8.0500000000000007</v>
      </c>
    </row>
    <row r="20" spans="2:6" x14ac:dyDescent="0.25">
      <c r="B20">
        <v>9</v>
      </c>
      <c r="C20">
        <f t="shared" si="0"/>
        <v>540</v>
      </c>
      <c r="D20">
        <v>11.3</v>
      </c>
      <c r="E20">
        <v>6.1</v>
      </c>
      <c r="F20">
        <f t="shared" si="1"/>
        <v>8.6999999999999993</v>
      </c>
    </row>
    <row r="21" spans="2:6" x14ac:dyDescent="0.25">
      <c r="B21">
        <v>9.5</v>
      </c>
      <c r="C21">
        <f t="shared" si="0"/>
        <v>570</v>
      </c>
      <c r="D21">
        <v>11.7</v>
      </c>
      <c r="E21">
        <v>6.2</v>
      </c>
      <c r="F21">
        <f t="shared" si="1"/>
        <v>8.9499999999999993</v>
      </c>
    </row>
    <row r="22" spans="2:6" x14ac:dyDescent="0.25">
      <c r="B22">
        <v>10</v>
      </c>
      <c r="C22">
        <f t="shared" si="0"/>
        <v>600</v>
      </c>
      <c r="D22">
        <v>10.1</v>
      </c>
      <c r="E22">
        <v>6</v>
      </c>
      <c r="F22">
        <f t="shared" si="1"/>
        <v>8.0500000000000007</v>
      </c>
    </row>
    <row r="23" spans="2:6" x14ac:dyDescent="0.25">
      <c r="B23">
        <v>10.5</v>
      </c>
      <c r="C23">
        <f t="shared" si="0"/>
        <v>630</v>
      </c>
      <c r="D23">
        <v>9.8000000000000007</v>
      </c>
      <c r="E23">
        <v>5.8</v>
      </c>
      <c r="F23">
        <f t="shared" si="1"/>
        <v>7.8000000000000007</v>
      </c>
    </row>
    <row r="24" spans="2:6" x14ac:dyDescent="0.25">
      <c r="B24">
        <v>11</v>
      </c>
      <c r="C24">
        <f t="shared" si="0"/>
        <v>660</v>
      </c>
      <c r="D24">
        <v>9.1999999999999993</v>
      </c>
      <c r="E24">
        <v>6.1</v>
      </c>
      <c r="F24">
        <f t="shared" si="1"/>
        <v>7.6499999999999995</v>
      </c>
    </row>
    <row r="25" spans="2:6" x14ac:dyDescent="0.25">
      <c r="B25">
        <v>11.5</v>
      </c>
      <c r="C25">
        <f t="shared" si="0"/>
        <v>690</v>
      </c>
      <c r="D25">
        <v>8.6</v>
      </c>
      <c r="E25">
        <v>6.1</v>
      </c>
      <c r="F25">
        <f t="shared" si="1"/>
        <v>7.35</v>
      </c>
    </row>
    <row r="26" spans="2:6" x14ac:dyDescent="0.25">
      <c r="B26">
        <v>12</v>
      </c>
      <c r="C26">
        <f t="shared" si="0"/>
        <v>720</v>
      </c>
      <c r="D26">
        <v>7.3</v>
      </c>
      <c r="E26">
        <v>5.3</v>
      </c>
      <c r="F26">
        <f t="shared" si="1"/>
        <v>6.3</v>
      </c>
    </row>
    <row r="27" spans="2:6" x14ac:dyDescent="0.25">
      <c r="B27">
        <v>12.5</v>
      </c>
      <c r="C27">
        <f t="shared" si="0"/>
        <v>750</v>
      </c>
      <c r="D27">
        <v>7</v>
      </c>
      <c r="E27">
        <v>5.0999999999999996</v>
      </c>
      <c r="F27">
        <f t="shared" si="1"/>
        <v>6.05</v>
      </c>
    </row>
    <row r="28" spans="2:6" x14ac:dyDescent="0.25">
      <c r="B28">
        <v>13</v>
      </c>
      <c r="C28">
        <f t="shared" si="0"/>
        <v>780</v>
      </c>
      <c r="D28">
        <v>6.8</v>
      </c>
      <c r="E28">
        <v>4.4000000000000004</v>
      </c>
      <c r="F28">
        <f t="shared" si="1"/>
        <v>5.6</v>
      </c>
    </row>
    <row r="29" spans="2:6" x14ac:dyDescent="0.25">
      <c r="B29">
        <v>13.5</v>
      </c>
      <c r="C29">
        <f t="shared" si="0"/>
        <v>810</v>
      </c>
      <c r="D29">
        <v>6.7</v>
      </c>
      <c r="E29">
        <v>4.0999999999999996</v>
      </c>
      <c r="F29">
        <f t="shared" si="1"/>
        <v>5.4</v>
      </c>
    </row>
    <row r="30" spans="2:6" x14ac:dyDescent="0.25">
      <c r="B30">
        <v>14</v>
      </c>
      <c r="C30">
        <f t="shared" si="0"/>
        <v>840</v>
      </c>
      <c r="D30">
        <v>6.6</v>
      </c>
      <c r="E30">
        <v>4.4000000000000004</v>
      </c>
      <c r="F30">
        <f t="shared" si="1"/>
        <v>5.5</v>
      </c>
    </row>
    <row r="31" spans="2:6" x14ac:dyDescent="0.25">
      <c r="B31">
        <v>14.5</v>
      </c>
      <c r="C31">
        <f t="shared" si="0"/>
        <v>870</v>
      </c>
      <c r="D31">
        <v>6.7</v>
      </c>
      <c r="E31">
        <v>4.2</v>
      </c>
      <c r="F31">
        <f t="shared" si="1"/>
        <v>5.45</v>
      </c>
    </row>
    <row r="32" spans="2:6" x14ac:dyDescent="0.25">
      <c r="B32">
        <v>15</v>
      </c>
      <c r="C32">
        <f t="shared" si="0"/>
        <v>900</v>
      </c>
      <c r="D32">
        <v>7.2</v>
      </c>
      <c r="E32">
        <v>4.4000000000000004</v>
      </c>
      <c r="F32">
        <f t="shared" si="1"/>
        <v>5.8000000000000007</v>
      </c>
    </row>
    <row r="33" spans="2:6" x14ac:dyDescent="0.25">
      <c r="B33">
        <v>15.5</v>
      </c>
      <c r="C33">
        <f t="shared" si="0"/>
        <v>930</v>
      </c>
      <c r="D33">
        <v>8.1</v>
      </c>
      <c r="E33">
        <v>4.8</v>
      </c>
      <c r="F33">
        <f t="shared" si="1"/>
        <v>6.4499999999999993</v>
      </c>
    </row>
    <row r="34" spans="2:6" x14ac:dyDescent="0.25">
      <c r="B34">
        <v>16</v>
      </c>
      <c r="C34">
        <f t="shared" si="0"/>
        <v>960</v>
      </c>
      <c r="D34">
        <v>8.6999999999999993</v>
      </c>
      <c r="E34">
        <v>5.2</v>
      </c>
      <c r="F34">
        <f t="shared" si="1"/>
        <v>6.9499999999999993</v>
      </c>
    </row>
    <row r="35" spans="2:6" x14ac:dyDescent="0.25">
      <c r="B35">
        <v>16.5</v>
      </c>
      <c r="C35">
        <f t="shared" si="0"/>
        <v>990</v>
      </c>
      <c r="D35">
        <v>9.8000000000000007</v>
      </c>
      <c r="E35">
        <v>6</v>
      </c>
      <c r="F35">
        <f t="shared" si="1"/>
        <v>7.9</v>
      </c>
    </row>
    <row r="36" spans="2:6" x14ac:dyDescent="0.25">
      <c r="B36">
        <v>17</v>
      </c>
      <c r="C36">
        <f t="shared" si="0"/>
        <v>1020</v>
      </c>
      <c r="D36">
        <v>11.2</v>
      </c>
      <c r="E36">
        <v>6.7</v>
      </c>
      <c r="F36">
        <f t="shared" si="1"/>
        <v>8.9499999999999993</v>
      </c>
    </row>
    <row r="37" spans="2:6" x14ac:dyDescent="0.25">
      <c r="B37">
        <v>17.5</v>
      </c>
      <c r="C37">
        <f t="shared" si="0"/>
        <v>1050</v>
      </c>
      <c r="D37">
        <v>11.5</v>
      </c>
      <c r="E37">
        <v>7.5</v>
      </c>
      <c r="F37">
        <f t="shared" si="1"/>
        <v>9.5</v>
      </c>
    </row>
    <row r="38" spans="2:6" x14ac:dyDescent="0.25">
      <c r="B38">
        <v>18</v>
      </c>
      <c r="C38">
        <f t="shared" si="0"/>
        <v>1080</v>
      </c>
      <c r="D38">
        <v>12.3</v>
      </c>
      <c r="E38">
        <v>7.7</v>
      </c>
      <c r="F38">
        <f t="shared" si="1"/>
        <v>10</v>
      </c>
    </row>
    <row r="39" spans="2:6" x14ac:dyDescent="0.25">
      <c r="B39">
        <v>18.5</v>
      </c>
      <c r="C39">
        <f t="shared" si="0"/>
        <v>1110</v>
      </c>
      <c r="D39">
        <v>12</v>
      </c>
      <c r="E39">
        <v>8.1</v>
      </c>
      <c r="F39">
        <f t="shared" si="1"/>
        <v>10.050000000000001</v>
      </c>
    </row>
    <row r="40" spans="2:6" x14ac:dyDescent="0.25">
      <c r="B40">
        <v>19</v>
      </c>
      <c r="C40">
        <f t="shared" si="0"/>
        <v>1140</v>
      </c>
      <c r="D40">
        <v>11.8</v>
      </c>
      <c r="E40">
        <v>8.1</v>
      </c>
      <c r="F40">
        <f t="shared" si="1"/>
        <v>9.9499999999999993</v>
      </c>
    </row>
    <row r="41" spans="2:6" x14ac:dyDescent="0.25">
      <c r="B41">
        <v>19.5</v>
      </c>
      <c r="C41">
        <f t="shared" si="0"/>
        <v>1170</v>
      </c>
      <c r="D41">
        <v>11.6</v>
      </c>
      <c r="E41">
        <v>7.4</v>
      </c>
      <c r="F41">
        <f t="shared" si="1"/>
        <v>9.5</v>
      </c>
    </row>
    <row r="42" spans="2:6" x14ac:dyDescent="0.25">
      <c r="B42">
        <v>20</v>
      </c>
      <c r="C42">
        <f t="shared" si="0"/>
        <v>1200</v>
      </c>
      <c r="D42">
        <v>9.6999999999999993</v>
      </c>
      <c r="E42">
        <v>5.5</v>
      </c>
      <c r="F42">
        <f t="shared" si="1"/>
        <v>7.6</v>
      </c>
    </row>
    <row r="43" spans="2:6" x14ac:dyDescent="0.25">
      <c r="B43">
        <v>20.5</v>
      </c>
      <c r="C43">
        <f t="shared" si="0"/>
        <v>1230</v>
      </c>
    </row>
    <row r="44" spans="2:6" x14ac:dyDescent="0.25">
      <c r="B44">
        <v>21</v>
      </c>
      <c r="C44">
        <f t="shared" si="0"/>
        <v>1260</v>
      </c>
    </row>
    <row r="45" spans="2:6" x14ac:dyDescent="0.25">
      <c r="B45">
        <v>21.5</v>
      </c>
      <c r="C45">
        <f t="shared" si="0"/>
        <v>1290</v>
      </c>
    </row>
    <row r="46" spans="2:6" x14ac:dyDescent="0.25">
      <c r="B46">
        <v>22</v>
      </c>
      <c r="C46">
        <f t="shared" si="0"/>
        <v>1320</v>
      </c>
    </row>
    <row r="47" spans="2:6" x14ac:dyDescent="0.25">
      <c r="B47">
        <v>22.5</v>
      </c>
      <c r="C47">
        <f t="shared" si="0"/>
        <v>1350</v>
      </c>
    </row>
    <row r="48" spans="2:6" x14ac:dyDescent="0.25">
      <c r="B48">
        <v>23</v>
      </c>
      <c r="C48">
        <f t="shared" si="0"/>
        <v>1380</v>
      </c>
    </row>
    <row r="49" spans="2:3" x14ac:dyDescent="0.25">
      <c r="B49">
        <v>23.5</v>
      </c>
      <c r="C49">
        <f t="shared" si="0"/>
        <v>1410</v>
      </c>
    </row>
    <row r="50" spans="2:3" x14ac:dyDescent="0.25">
      <c r="B50">
        <v>24</v>
      </c>
      <c r="C50">
        <f t="shared" si="0"/>
        <v>1440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G50"/>
  <sheetViews>
    <sheetView workbookViewId="0">
      <selection activeCell="B17" sqref="B17"/>
    </sheetView>
  </sheetViews>
  <sheetFormatPr defaultRowHeight="15" x14ac:dyDescent="0.25"/>
  <cols>
    <col min="3" max="3" width="7.42578125" bestFit="1" customWidth="1"/>
    <col min="4" max="4" width="18.140625" customWidth="1"/>
    <col min="5" max="5" width="14.7109375" bestFit="1" customWidth="1"/>
    <col min="6" max="6" width="13.85546875" bestFit="1" customWidth="1"/>
    <col min="7" max="7" width="12.5703125" bestFit="1" customWidth="1"/>
    <col min="8" max="8" width="9.140625" customWidth="1"/>
  </cols>
  <sheetData>
    <row r="1" spans="1:7" x14ac:dyDescent="0.25">
      <c r="B1" t="s">
        <v>0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25">
      <c r="B2">
        <v>0</v>
      </c>
      <c r="C2">
        <f>B2*60</f>
        <v>0</v>
      </c>
      <c r="D2">
        <v>0</v>
      </c>
    </row>
    <row r="3" spans="1:7" x14ac:dyDescent="0.25">
      <c r="A3">
        <v>81.584000000000003</v>
      </c>
      <c r="B3">
        <v>0.5</v>
      </c>
      <c r="C3">
        <f>B3*60</f>
        <v>30</v>
      </c>
      <c r="D3">
        <v>0</v>
      </c>
    </row>
    <row r="4" spans="1:7" x14ac:dyDescent="0.25">
      <c r="A4">
        <f>A3/60</f>
        <v>1.3597333333333335</v>
      </c>
      <c r="B4">
        <v>1</v>
      </c>
      <c r="C4">
        <f>B4*60</f>
        <v>60</v>
      </c>
      <c r="D4">
        <v>0</v>
      </c>
    </row>
    <row r="5" spans="1:7" x14ac:dyDescent="0.25">
      <c r="A5">
        <v>1.3597333333333335</v>
      </c>
      <c r="B5">
        <v>1.5</v>
      </c>
      <c r="C5">
        <f t="shared" ref="C5:C50" si="0">B5*60</f>
        <v>90</v>
      </c>
      <c r="D5">
        <v>0</v>
      </c>
    </row>
    <row r="6" spans="1:7" x14ac:dyDescent="0.25">
      <c r="A6">
        <v>9.56</v>
      </c>
      <c r="B6">
        <v>2</v>
      </c>
      <c r="C6">
        <f t="shared" si="0"/>
        <v>120</v>
      </c>
      <c r="D6">
        <v>0</v>
      </c>
    </row>
    <row r="7" spans="1:7" x14ac:dyDescent="0.25">
      <c r="A7">
        <f>A6/60^2</f>
        <v>2.6555555555555555E-3</v>
      </c>
      <c r="B7">
        <v>2.5</v>
      </c>
      <c r="C7">
        <f t="shared" si="0"/>
        <v>150</v>
      </c>
      <c r="D7">
        <v>0</v>
      </c>
    </row>
    <row r="8" spans="1:7" x14ac:dyDescent="0.25">
      <c r="A8">
        <v>2.6555555555555555E-3</v>
      </c>
      <c r="B8">
        <v>3</v>
      </c>
      <c r="C8">
        <f t="shared" si="0"/>
        <v>180</v>
      </c>
      <c r="D8">
        <v>0</v>
      </c>
    </row>
    <row r="9" spans="1:7" x14ac:dyDescent="0.25">
      <c r="A9">
        <v>0.47810000000000002</v>
      </c>
      <c r="B9">
        <v>3.5</v>
      </c>
      <c r="C9">
        <f t="shared" si="0"/>
        <v>210</v>
      </c>
      <c r="D9">
        <v>0</v>
      </c>
    </row>
    <row r="10" spans="1:7" x14ac:dyDescent="0.25">
      <c r="A10">
        <f>A9/60^3</f>
        <v>2.2134259259259262E-6</v>
      </c>
      <c r="B10">
        <v>4</v>
      </c>
      <c r="C10">
        <f t="shared" si="0"/>
        <v>240</v>
      </c>
      <c r="D10">
        <v>0</v>
      </c>
    </row>
    <row r="11" spans="1:7" x14ac:dyDescent="0.25">
      <c r="A11">
        <v>2.2134259259259262E-6</v>
      </c>
      <c r="B11">
        <v>4.5</v>
      </c>
      <c r="C11">
        <f t="shared" si="0"/>
        <v>270</v>
      </c>
      <c r="D11">
        <v>0</v>
      </c>
    </row>
    <row r="12" spans="1:7" x14ac:dyDescent="0.25">
      <c r="A12">
        <v>8.6E-3</v>
      </c>
      <c r="B12">
        <v>5</v>
      </c>
      <c r="C12">
        <f t="shared" si="0"/>
        <v>300</v>
      </c>
      <c r="D12">
        <v>0</v>
      </c>
    </row>
    <row r="13" spans="1:7" x14ac:dyDescent="0.25">
      <c r="A13">
        <f>A12/60^4</f>
        <v>6.6358024691358025E-10</v>
      </c>
      <c r="B13">
        <v>5.5</v>
      </c>
      <c r="C13">
        <f t="shared" si="0"/>
        <v>330</v>
      </c>
      <c r="D13">
        <v>0</v>
      </c>
    </row>
    <row r="14" spans="1:7" x14ac:dyDescent="0.25">
      <c r="A14">
        <v>6.6358024691358025E-10</v>
      </c>
      <c r="B14">
        <v>6</v>
      </c>
      <c r="C14">
        <f t="shared" si="0"/>
        <v>360</v>
      </c>
      <c r="D14">
        <v>0</v>
      </c>
    </row>
    <row r="15" spans="1:7" x14ac:dyDescent="0.25">
      <c r="B15">
        <v>6.5</v>
      </c>
      <c r="C15">
        <f t="shared" si="0"/>
        <v>390</v>
      </c>
      <c r="D15">
        <v>0</v>
      </c>
    </row>
    <row r="16" spans="1:7" x14ac:dyDescent="0.25">
      <c r="B16">
        <v>7</v>
      </c>
      <c r="C16">
        <f t="shared" si="0"/>
        <v>420</v>
      </c>
      <c r="D16">
        <f t="shared" ref="D16:D21" si="1">-6.6358024691358E-10*C16^4 + 2.21342592592593E-06*C16^3 - 0.00265555555555556*C16^2 + 1.35973333333333*C16 - 243.11</f>
        <v>2.8776999999981854</v>
      </c>
      <c r="E16">
        <v>4.4000000000000004</v>
      </c>
      <c r="F16">
        <v>2</v>
      </c>
      <c r="G16">
        <f>(E16+F16)/2</f>
        <v>3.2</v>
      </c>
    </row>
    <row r="17" spans="2:7" x14ac:dyDescent="0.25">
      <c r="B17">
        <v>7.5</v>
      </c>
      <c r="C17">
        <f t="shared" si="0"/>
        <v>450</v>
      </c>
      <c r="D17">
        <f t="shared" si="1"/>
        <v>5.50749999999789</v>
      </c>
      <c r="E17">
        <v>6.9</v>
      </c>
      <c r="F17">
        <v>3.4</v>
      </c>
      <c r="G17">
        <f t="shared" ref="G17:G42" si="2">(E17+F17)/2</f>
        <v>5.15</v>
      </c>
    </row>
    <row r="18" spans="2:7" x14ac:dyDescent="0.25">
      <c r="B18">
        <v>8</v>
      </c>
      <c r="C18">
        <f t="shared" si="0"/>
        <v>480</v>
      </c>
      <c r="D18">
        <f t="shared" si="1"/>
        <v>7.2835999999978185</v>
      </c>
      <c r="E18">
        <v>8.1999999999999993</v>
      </c>
      <c r="F18">
        <v>5.0999999999999996</v>
      </c>
      <c r="G18">
        <f t="shared" si="2"/>
        <v>6.6499999999999995</v>
      </c>
    </row>
    <row r="19" spans="2:7" x14ac:dyDescent="0.25">
      <c r="B19">
        <v>8.5</v>
      </c>
      <c r="C19">
        <f t="shared" si="0"/>
        <v>510</v>
      </c>
      <c r="D19">
        <f t="shared" si="1"/>
        <v>8.3646249999976021</v>
      </c>
      <c r="E19">
        <v>10.5</v>
      </c>
      <c r="F19">
        <v>5.6</v>
      </c>
      <c r="G19">
        <f t="shared" si="2"/>
        <v>8.0500000000000007</v>
      </c>
    </row>
    <row r="20" spans="2:7" x14ac:dyDescent="0.25">
      <c r="B20">
        <v>9</v>
      </c>
      <c r="C20">
        <f t="shared" si="0"/>
        <v>540</v>
      </c>
      <c r="D20">
        <f t="shared" si="1"/>
        <v>8.8962999999974954</v>
      </c>
      <c r="E20">
        <v>11.3</v>
      </c>
      <c r="F20">
        <v>6.1</v>
      </c>
      <c r="G20">
        <f t="shared" si="2"/>
        <v>8.6999999999999993</v>
      </c>
    </row>
    <row r="21" spans="2:7" x14ac:dyDescent="0.25">
      <c r="B21">
        <v>9.5</v>
      </c>
      <c r="C21">
        <f t="shared" si="0"/>
        <v>570</v>
      </c>
      <c r="D21">
        <f t="shared" si="1"/>
        <v>9.0114499999974669</v>
      </c>
      <c r="E21">
        <v>11.7</v>
      </c>
      <c r="F21">
        <v>6.2</v>
      </c>
      <c r="G21">
        <f t="shared" si="2"/>
        <v>8.9499999999999993</v>
      </c>
    </row>
    <row r="22" spans="2:7" x14ac:dyDescent="0.25">
      <c r="B22">
        <v>10</v>
      </c>
      <c r="C22">
        <f t="shared" si="0"/>
        <v>600</v>
      </c>
      <c r="D22">
        <f t="shared" ref="D22:D46" si="3">-6.6358024691358E-10*C22^4 + 2.21342592592593E-06*C22^3 - 0.00265555555555556*C22^2 + 1.35973333333333*C22 - 243.11</f>
        <v>8.8299999999973124</v>
      </c>
      <c r="E22">
        <v>10.1</v>
      </c>
      <c r="F22">
        <v>6</v>
      </c>
      <c r="G22">
        <f t="shared" si="2"/>
        <v>8.0500000000000007</v>
      </c>
    </row>
    <row r="23" spans="2:7" x14ac:dyDescent="0.25">
      <c r="B23">
        <v>10.5</v>
      </c>
      <c r="C23">
        <f t="shared" si="0"/>
        <v>630</v>
      </c>
      <c r="D23">
        <f t="shared" si="3"/>
        <v>8.458974999997281</v>
      </c>
      <c r="E23">
        <v>9.8000000000000007</v>
      </c>
      <c r="F23">
        <v>5.8</v>
      </c>
      <c r="G23">
        <f t="shared" si="2"/>
        <v>7.8000000000000007</v>
      </c>
    </row>
    <row r="24" spans="2:7" x14ac:dyDescent="0.25">
      <c r="B24">
        <v>11</v>
      </c>
      <c r="C24">
        <f t="shared" si="0"/>
        <v>660</v>
      </c>
      <c r="D24">
        <f t="shared" si="3"/>
        <v>7.9924999999972215</v>
      </c>
      <c r="E24">
        <v>9.1999999999999993</v>
      </c>
      <c r="F24">
        <v>6.1</v>
      </c>
      <c r="G24">
        <f t="shared" si="2"/>
        <v>7.6499999999999995</v>
      </c>
    </row>
    <row r="25" spans="2:7" x14ac:dyDescent="0.25">
      <c r="B25">
        <v>11.5</v>
      </c>
      <c r="C25">
        <f t="shared" si="0"/>
        <v>690</v>
      </c>
      <c r="D25">
        <f t="shared" si="3"/>
        <v>7.511799999997038</v>
      </c>
      <c r="E25">
        <v>8.6</v>
      </c>
      <c r="F25">
        <v>6.1</v>
      </c>
      <c r="G25">
        <f t="shared" si="2"/>
        <v>7.35</v>
      </c>
    </row>
    <row r="26" spans="2:7" x14ac:dyDescent="0.25">
      <c r="B26">
        <v>12</v>
      </c>
      <c r="C26">
        <f t="shared" si="0"/>
        <v>720</v>
      </c>
      <c r="D26">
        <f t="shared" si="3"/>
        <v>7.0851999999970303</v>
      </c>
      <c r="E26">
        <v>7.3</v>
      </c>
      <c r="F26">
        <v>5.3</v>
      </c>
      <c r="G26">
        <f t="shared" si="2"/>
        <v>6.3</v>
      </c>
    </row>
    <row r="27" spans="2:7" x14ac:dyDescent="0.25">
      <c r="B27">
        <v>12.5</v>
      </c>
      <c r="C27">
        <f t="shared" si="0"/>
        <v>750</v>
      </c>
      <c r="D27">
        <f t="shared" si="3"/>
        <v>6.7681249999967577</v>
      </c>
      <c r="E27">
        <v>7</v>
      </c>
      <c r="F27">
        <v>5.0999999999999996</v>
      </c>
      <c r="G27">
        <f t="shared" si="2"/>
        <v>6.05</v>
      </c>
    </row>
    <row r="28" spans="2:7" x14ac:dyDescent="0.25">
      <c r="B28">
        <v>13</v>
      </c>
      <c r="C28">
        <f t="shared" si="0"/>
        <v>780</v>
      </c>
      <c r="D28">
        <f t="shared" si="3"/>
        <v>6.6030999999967435</v>
      </c>
      <c r="E28">
        <v>6.8</v>
      </c>
      <c r="F28">
        <v>4.4000000000000004</v>
      </c>
      <c r="G28">
        <f t="shared" si="2"/>
        <v>5.6</v>
      </c>
    </row>
    <row r="29" spans="2:7" x14ac:dyDescent="0.25">
      <c r="B29">
        <v>13.5</v>
      </c>
      <c r="C29">
        <f t="shared" si="0"/>
        <v>810</v>
      </c>
      <c r="D29">
        <f t="shared" si="3"/>
        <v>6.619749999996543</v>
      </c>
      <c r="E29">
        <v>6.7</v>
      </c>
      <c r="F29">
        <v>4.0999999999999996</v>
      </c>
      <c r="G29">
        <f t="shared" si="2"/>
        <v>5.4</v>
      </c>
    </row>
    <row r="30" spans="2:7" x14ac:dyDescent="0.25">
      <c r="B30">
        <v>14</v>
      </c>
      <c r="C30">
        <f t="shared" si="0"/>
        <v>840</v>
      </c>
      <c r="D30">
        <f t="shared" si="3"/>
        <v>6.834799999996676</v>
      </c>
      <c r="E30">
        <v>6.6</v>
      </c>
      <c r="F30">
        <v>4.4000000000000004</v>
      </c>
      <c r="G30">
        <f t="shared" si="2"/>
        <v>5.5</v>
      </c>
    </row>
    <row r="31" spans="2:7" x14ac:dyDescent="0.25">
      <c r="B31">
        <v>14.5</v>
      </c>
      <c r="C31">
        <f t="shared" si="0"/>
        <v>870</v>
      </c>
      <c r="D31">
        <f t="shared" si="3"/>
        <v>7.2520749999968075</v>
      </c>
      <c r="E31">
        <v>6.7</v>
      </c>
      <c r="F31">
        <v>4.2</v>
      </c>
      <c r="G31">
        <f t="shared" si="2"/>
        <v>5.45</v>
      </c>
    </row>
    <row r="32" spans="2:7" x14ac:dyDescent="0.25">
      <c r="B32">
        <v>15</v>
      </c>
      <c r="C32">
        <f t="shared" si="0"/>
        <v>900</v>
      </c>
      <c r="D32">
        <f t="shared" si="3"/>
        <v>7.8624999999964302</v>
      </c>
      <c r="E32">
        <v>7.2</v>
      </c>
      <c r="F32">
        <v>4.4000000000000004</v>
      </c>
      <c r="G32">
        <f t="shared" si="2"/>
        <v>5.8000000000000007</v>
      </c>
    </row>
    <row r="33" spans="2:7" x14ac:dyDescent="0.25">
      <c r="B33">
        <v>15.5</v>
      </c>
      <c r="C33">
        <f t="shared" si="0"/>
        <v>930</v>
      </c>
      <c r="D33">
        <f t="shared" si="3"/>
        <v>8.6440999999964561</v>
      </c>
      <c r="E33">
        <v>8.1</v>
      </c>
      <c r="F33">
        <v>4.8</v>
      </c>
      <c r="G33">
        <f t="shared" si="2"/>
        <v>6.4499999999999993</v>
      </c>
    </row>
    <row r="34" spans="2:7" x14ac:dyDescent="0.25">
      <c r="B34">
        <v>16</v>
      </c>
      <c r="C34">
        <f t="shared" si="0"/>
        <v>960</v>
      </c>
      <c r="D34">
        <f t="shared" si="3"/>
        <v>9.5619999999966012</v>
      </c>
      <c r="E34">
        <v>8.6999999999999993</v>
      </c>
      <c r="F34">
        <v>5.2</v>
      </c>
      <c r="G34">
        <f t="shared" si="2"/>
        <v>6.9499999999999993</v>
      </c>
    </row>
    <row r="35" spans="2:7" x14ac:dyDescent="0.25">
      <c r="B35">
        <v>16.5</v>
      </c>
      <c r="C35">
        <f t="shared" si="0"/>
        <v>990</v>
      </c>
      <c r="D35">
        <f t="shared" si="3"/>
        <v>10.568424999996637</v>
      </c>
      <c r="E35">
        <v>9.8000000000000007</v>
      </c>
      <c r="F35">
        <v>6</v>
      </c>
      <c r="G35">
        <f t="shared" si="2"/>
        <v>7.9</v>
      </c>
    </row>
    <row r="36" spans="2:7" x14ac:dyDescent="0.25">
      <c r="B36">
        <v>17</v>
      </c>
      <c r="C36">
        <f t="shared" si="0"/>
        <v>1020</v>
      </c>
      <c r="D36">
        <f t="shared" si="3"/>
        <v>11.602699999996389</v>
      </c>
      <c r="E36">
        <v>11.2</v>
      </c>
      <c r="F36">
        <v>6.7</v>
      </c>
      <c r="G36">
        <f t="shared" si="2"/>
        <v>8.9499999999999993</v>
      </c>
    </row>
    <row r="37" spans="2:7" x14ac:dyDescent="0.25">
      <c r="B37">
        <v>17.5</v>
      </c>
      <c r="C37">
        <f t="shared" si="0"/>
        <v>1050</v>
      </c>
      <c r="D37">
        <f t="shared" si="3"/>
        <v>12.591249999996876</v>
      </c>
      <c r="E37">
        <v>11.5</v>
      </c>
      <c r="F37">
        <v>7.5</v>
      </c>
      <c r="G37">
        <f t="shared" si="2"/>
        <v>9.5</v>
      </c>
    </row>
    <row r="38" spans="2:7" x14ac:dyDescent="0.25">
      <c r="B38">
        <v>18</v>
      </c>
      <c r="C38">
        <f t="shared" si="0"/>
        <v>1080</v>
      </c>
      <c r="D38">
        <f t="shared" si="3"/>
        <v>13.447599999996442</v>
      </c>
      <c r="E38">
        <v>12.3</v>
      </c>
      <c r="F38">
        <v>7.7</v>
      </c>
      <c r="G38">
        <f t="shared" si="2"/>
        <v>10</v>
      </c>
    </row>
    <row r="39" spans="2:7" x14ac:dyDescent="0.25">
      <c r="B39">
        <v>18.5</v>
      </c>
      <c r="C39">
        <f t="shared" si="0"/>
        <v>1110</v>
      </c>
      <c r="D39">
        <f t="shared" si="3"/>
        <v>14.072374999996669</v>
      </c>
      <c r="E39">
        <v>12</v>
      </c>
      <c r="F39">
        <v>8.1</v>
      </c>
      <c r="G39">
        <f t="shared" si="2"/>
        <v>10.050000000000001</v>
      </c>
    </row>
    <row r="40" spans="2:7" x14ac:dyDescent="0.25">
      <c r="B40">
        <v>19</v>
      </c>
      <c r="C40">
        <f t="shared" si="0"/>
        <v>1140</v>
      </c>
      <c r="D40">
        <f t="shared" si="3"/>
        <v>14.353299999996921</v>
      </c>
      <c r="E40">
        <v>11.8</v>
      </c>
      <c r="F40">
        <v>8.1</v>
      </c>
      <c r="G40">
        <f t="shared" si="2"/>
        <v>9.9499999999999993</v>
      </c>
    </row>
    <row r="41" spans="2:7" x14ac:dyDescent="0.25">
      <c r="B41">
        <v>19.5</v>
      </c>
      <c r="C41">
        <f t="shared" si="0"/>
        <v>1170</v>
      </c>
      <c r="D41">
        <f t="shared" si="3"/>
        <v>14.165199999997071</v>
      </c>
      <c r="E41">
        <v>11.6</v>
      </c>
      <c r="F41">
        <v>7.4</v>
      </c>
      <c r="G41">
        <f t="shared" si="2"/>
        <v>9.5</v>
      </c>
    </row>
    <row r="42" spans="2:7" x14ac:dyDescent="0.25">
      <c r="B42">
        <v>20</v>
      </c>
      <c r="C42">
        <f t="shared" si="0"/>
        <v>1200</v>
      </c>
      <c r="D42">
        <f t="shared" si="3"/>
        <v>13.369999999997049</v>
      </c>
      <c r="E42">
        <v>9.6999999999999993</v>
      </c>
      <c r="F42">
        <v>5.5</v>
      </c>
      <c r="G42">
        <f t="shared" si="2"/>
        <v>7.6</v>
      </c>
    </row>
    <row r="43" spans="2:7" x14ac:dyDescent="0.25">
      <c r="B43">
        <v>20.5</v>
      </c>
      <c r="C43">
        <f t="shared" si="0"/>
        <v>1230</v>
      </c>
      <c r="D43">
        <f t="shared" si="3"/>
        <v>11.816724999997291</v>
      </c>
    </row>
    <row r="44" spans="2:7" x14ac:dyDescent="0.25">
      <c r="B44">
        <v>21</v>
      </c>
      <c r="C44">
        <f t="shared" si="0"/>
        <v>1260</v>
      </c>
      <c r="D44">
        <f t="shared" si="3"/>
        <v>9.3414999999982911</v>
      </c>
    </row>
    <row r="45" spans="2:7" x14ac:dyDescent="0.25">
      <c r="B45">
        <v>21.5</v>
      </c>
      <c r="C45">
        <f t="shared" si="0"/>
        <v>1290</v>
      </c>
      <c r="D45">
        <f t="shared" si="3"/>
        <v>5.7675499999978683</v>
      </c>
    </row>
    <row r="46" spans="2:7" x14ac:dyDescent="0.25">
      <c r="B46">
        <v>22</v>
      </c>
      <c r="C46">
        <f t="shared" si="0"/>
        <v>1320</v>
      </c>
      <c r="D46">
        <f t="shared" si="3"/>
        <v>0.90519999999889933</v>
      </c>
    </row>
    <row r="47" spans="2:7" x14ac:dyDescent="0.25">
      <c r="B47">
        <v>22.5</v>
      </c>
      <c r="C47">
        <f t="shared" si="0"/>
        <v>1350</v>
      </c>
      <c r="D47">
        <v>0</v>
      </c>
    </row>
    <row r="48" spans="2:7" x14ac:dyDescent="0.25">
      <c r="B48">
        <v>23</v>
      </c>
      <c r="C48">
        <f t="shared" si="0"/>
        <v>1380</v>
      </c>
      <c r="D48">
        <v>0</v>
      </c>
    </row>
    <row r="49" spans="2:4" x14ac:dyDescent="0.25">
      <c r="B49">
        <v>23.5</v>
      </c>
      <c r="C49">
        <f t="shared" si="0"/>
        <v>1410</v>
      </c>
      <c r="D49">
        <v>0</v>
      </c>
    </row>
    <row r="50" spans="2:4" x14ac:dyDescent="0.25">
      <c r="B50">
        <v>24</v>
      </c>
      <c r="C50">
        <f t="shared" si="0"/>
        <v>1440</v>
      </c>
      <c r="D5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E26"/>
  <sheetViews>
    <sheetView tabSelected="1" zoomScale="85" zoomScaleNormal="85" workbookViewId="0">
      <selection activeCell="C26" sqref="C26"/>
    </sheetView>
  </sheetViews>
  <sheetFormatPr defaultRowHeight="15" x14ac:dyDescent="0.25"/>
  <cols>
    <col min="1" max="1" width="9.28515625" style="1" customWidth="1"/>
    <col min="2" max="2" width="9.140625" style="1"/>
  </cols>
  <sheetData>
    <row r="1" spans="1:5" x14ac:dyDescent="0.25">
      <c r="A1" s="1" t="s">
        <v>0</v>
      </c>
      <c r="C1" t="s">
        <v>7</v>
      </c>
      <c r="D1" t="s">
        <v>8</v>
      </c>
      <c r="E1" t="s">
        <v>9</v>
      </c>
    </row>
    <row r="2" spans="1:5" x14ac:dyDescent="0.25">
      <c r="A2" s="1">
        <v>0</v>
      </c>
      <c r="B2" s="1">
        <f>A2*60</f>
        <v>0</v>
      </c>
      <c r="C2">
        <v>100</v>
      </c>
      <c r="D2">
        <v>0</v>
      </c>
      <c r="E2">
        <f>C2-D2</f>
        <v>100</v>
      </c>
    </row>
    <row r="3" spans="1:5" x14ac:dyDescent="0.25">
      <c r="A3" s="1">
        <v>1</v>
      </c>
      <c r="B3" s="1">
        <f>A3*60</f>
        <v>60</v>
      </c>
      <c r="C3">
        <v>50</v>
      </c>
      <c r="D3">
        <v>0</v>
      </c>
      <c r="E3">
        <f t="shared" ref="E3:E26" si="0">C3-D3</f>
        <v>50</v>
      </c>
    </row>
    <row r="4" spans="1:5" x14ac:dyDescent="0.25">
      <c r="A4" s="1">
        <v>2</v>
      </c>
      <c r="B4" s="1">
        <f t="shared" ref="B4:B26" si="1">A4*60</f>
        <v>120</v>
      </c>
      <c r="C4">
        <v>20</v>
      </c>
      <c r="D4">
        <v>0</v>
      </c>
      <c r="E4">
        <f t="shared" si="0"/>
        <v>20</v>
      </c>
    </row>
    <row r="5" spans="1:5" x14ac:dyDescent="0.25">
      <c r="A5" s="1">
        <v>3</v>
      </c>
      <c r="B5" s="1">
        <f t="shared" si="1"/>
        <v>180</v>
      </c>
      <c r="C5">
        <v>10</v>
      </c>
      <c r="D5">
        <v>0</v>
      </c>
      <c r="E5">
        <f t="shared" si="0"/>
        <v>10</v>
      </c>
    </row>
    <row r="6" spans="1:5" x14ac:dyDescent="0.25">
      <c r="A6" s="1">
        <v>4</v>
      </c>
      <c r="B6" s="1">
        <f t="shared" si="1"/>
        <v>240</v>
      </c>
      <c r="C6">
        <v>400</v>
      </c>
      <c r="D6">
        <v>250</v>
      </c>
      <c r="E6">
        <f t="shared" si="0"/>
        <v>150</v>
      </c>
    </row>
    <row r="7" spans="1:5" x14ac:dyDescent="0.25">
      <c r="A7" s="1">
        <v>5</v>
      </c>
      <c r="B7" s="1">
        <f t="shared" si="1"/>
        <v>300</v>
      </c>
      <c r="C7">
        <v>900</v>
      </c>
      <c r="D7">
        <v>600</v>
      </c>
      <c r="E7">
        <f t="shared" si="0"/>
        <v>300</v>
      </c>
    </row>
    <row r="8" spans="1:5" x14ac:dyDescent="0.25">
      <c r="A8" s="1">
        <v>6</v>
      </c>
      <c r="B8" s="1">
        <f t="shared" si="1"/>
        <v>360</v>
      </c>
      <c r="C8">
        <v>3200</v>
      </c>
      <c r="D8">
        <v>1900</v>
      </c>
      <c r="E8">
        <f t="shared" si="0"/>
        <v>1300</v>
      </c>
    </row>
    <row r="9" spans="1:5" x14ac:dyDescent="0.25">
      <c r="A9" s="1">
        <v>7</v>
      </c>
      <c r="B9" s="1">
        <f t="shared" si="1"/>
        <v>420</v>
      </c>
      <c r="C9">
        <v>2550</v>
      </c>
      <c r="D9">
        <v>1200</v>
      </c>
      <c r="E9">
        <f t="shared" si="0"/>
        <v>1350</v>
      </c>
    </row>
    <row r="10" spans="1:5" x14ac:dyDescent="0.25">
      <c r="A10" s="1">
        <v>8</v>
      </c>
      <c r="B10" s="1">
        <f t="shared" si="1"/>
        <v>480</v>
      </c>
      <c r="C10">
        <v>1350</v>
      </c>
      <c r="D10">
        <v>600</v>
      </c>
      <c r="E10">
        <f t="shared" si="0"/>
        <v>750</v>
      </c>
    </row>
    <row r="11" spans="1:5" x14ac:dyDescent="0.25">
      <c r="A11" s="1">
        <v>9</v>
      </c>
      <c r="B11" s="1">
        <f t="shared" si="1"/>
        <v>540</v>
      </c>
      <c r="C11">
        <v>900</v>
      </c>
      <c r="D11">
        <v>400</v>
      </c>
      <c r="E11">
        <f t="shared" si="0"/>
        <v>500</v>
      </c>
    </row>
    <row r="12" spans="1:5" x14ac:dyDescent="0.25">
      <c r="A12" s="1">
        <v>10</v>
      </c>
      <c r="B12" s="1">
        <f t="shared" si="1"/>
        <v>600</v>
      </c>
      <c r="C12">
        <v>900</v>
      </c>
      <c r="D12">
        <v>400</v>
      </c>
      <c r="E12">
        <f t="shared" si="0"/>
        <v>500</v>
      </c>
    </row>
    <row r="13" spans="1:5" x14ac:dyDescent="0.25">
      <c r="A13" s="1">
        <v>11</v>
      </c>
      <c r="B13" s="1">
        <f t="shared" si="1"/>
        <v>660</v>
      </c>
      <c r="C13">
        <v>1300</v>
      </c>
      <c r="D13">
        <v>650</v>
      </c>
      <c r="E13">
        <f t="shared" si="0"/>
        <v>650</v>
      </c>
    </row>
    <row r="14" spans="1:5" x14ac:dyDescent="0.25">
      <c r="A14" s="1">
        <v>12</v>
      </c>
      <c r="B14" s="1">
        <f t="shared" si="1"/>
        <v>720</v>
      </c>
      <c r="C14">
        <v>2550</v>
      </c>
      <c r="D14">
        <v>1500</v>
      </c>
      <c r="E14">
        <f t="shared" si="0"/>
        <v>1050</v>
      </c>
    </row>
    <row r="15" spans="1:5" x14ac:dyDescent="0.25">
      <c r="A15" s="1">
        <v>13</v>
      </c>
      <c r="B15" s="1">
        <f t="shared" si="1"/>
        <v>780</v>
      </c>
      <c r="C15">
        <v>1450</v>
      </c>
      <c r="D15">
        <v>650</v>
      </c>
      <c r="E15">
        <f t="shared" si="0"/>
        <v>800</v>
      </c>
    </row>
    <row r="16" spans="1:5" x14ac:dyDescent="0.25">
      <c r="A16" s="1">
        <v>14</v>
      </c>
      <c r="B16" s="1">
        <f t="shared" si="1"/>
        <v>840</v>
      </c>
      <c r="C16">
        <v>1150</v>
      </c>
      <c r="D16">
        <v>600</v>
      </c>
      <c r="E16">
        <f t="shared" si="0"/>
        <v>550</v>
      </c>
    </row>
    <row r="17" spans="1:5" x14ac:dyDescent="0.25">
      <c r="A17" s="1">
        <v>15</v>
      </c>
      <c r="B17" s="1">
        <f t="shared" si="1"/>
        <v>900</v>
      </c>
      <c r="C17">
        <v>1100</v>
      </c>
      <c r="D17">
        <v>600</v>
      </c>
      <c r="E17">
        <f t="shared" si="0"/>
        <v>500</v>
      </c>
    </row>
    <row r="18" spans="1:5" x14ac:dyDescent="0.25">
      <c r="A18" s="1">
        <v>16</v>
      </c>
      <c r="B18" s="1">
        <f t="shared" si="1"/>
        <v>960</v>
      </c>
      <c r="C18">
        <v>1650</v>
      </c>
      <c r="D18">
        <v>900</v>
      </c>
      <c r="E18">
        <f t="shared" si="0"/>
        <v>750</v>
      </c>
    </row>
    <row r="19" spans="1:5" x14ac:dyDescent="0.25">
      <c r="A19" s="1">
        <v>17</v>
      </c>
      <c r="B19" s="1">
        <f t="shared" si="1"/>
        <v>1020</v>
      </c>
      <c r="C19">
        <v>3000</v>
      </c>
      <c r="D19">
        <v>1600</v>
      </c>
      <c r="E19">
        <f t="shared" si="0"/>
        <v>1400</v>
      </c>
    </row>
    <row r="20" spans="1:5" x14ac:dyDescent="0.25">
      <c r="A20" s="1">
        <v>18</v>
      </c>
      <c r="B20" s="1">
        <f t="shared" si="1"/>
        <v>1080</v>
      </c>
      <c r="C20">
        <v>2800</v>
      </c>
      <c r="D20">
        <v>1500</v>
      </c>
      <c r="E20">
        <f t="shared" si="0"/>
        <v>1300</v>
      </c>
    </row>
    <row r="21" spans="1:5" x14ac:dyDescent="0.25">
      <c r="A21" s="1">
        <v>19</v>
      </c>
      <c r="B21" s="1">
        <f t="shared" si="1"/>
        <v>1140</v>
      </c>
      <c r="C21">
        <v>1000</v>
      </c>
      <c r="D21">
        <v>500</v>
      </c>
      <c r="E21">
        <f t="shared" si="0"/>
        <v>500</v>
      </c>
    </row>
    <row r="22" spans="1:5" x14ac:dyDescent="0.25">
      <c r="A22" s="1">
        <v>20</v>
      </c>
      <c r="B22" s="1">
        <f t="shared" si="1"/>
        <v>1200</v>
      </c>
      <c r="C22">
        <v>550</v>
      </c>
      <c r="D22">
        <v>250</v>
      </c>
      <c r="E22">
        <f t="shared" si="0"/>
        <v>300</v>
      </c>
    </row>
    <row r="23" spans="1:5" x14ac:dyDescent="0.25">
      <c r="A23" s="1">
        <v>21</v>
      </c>
      <c r="B23" s="1">
        <f t="shared" si="1"/>
        <v>1260</v>
      </c>
      <c r="C23">
        <v>450</v>
      </c>
      <c r="D23">
        <v>200</v>
      </c>
      <c r="E23">
        <f t="shared" si="0"/>
        <v>250</v>
      </c>
    </row>
    <row r="24" spans="1:5" x14ac:dyDescent="0.25">
      <c r="A24" s="1">
        <v>22</v>
      </c>
      <c r="B24" s="1">
        <f t="shared" si="1"/>
        <v>1320</v>
      </c>
      <c r="C24">
        <v>950</v>
      </c>
      <c r="D24">
        <v>600</v>
      </c>
      <c r="E24">
        <f t="shared" si="0"/>
        <v>350</v>
      </c>
    </row>
    <row r="25" spans="1:5" x14ac:dyDescent="0.25">
      <c r="A25" s="1">
        <v>23</v>
      </c>
      <c r="B25" s="1">
        <f t="shared" si="1"/>
        <v>1380</v>
      </c>
      <c r="C25">
        <v>350</v>
      </c>
      <c r="D25">
        <v>100</v>
      </c>
      <c r="E25">
        <f t="shared" si="0"/>
        <v>250</v>
      </c>
    </row>
    <row r="26" spans="1:5" x14ac:dyDescent="0.25">
      <c r="A26" s="1">
        <v>24</v>
      </c>
      <c r="B26" s="1">
        <f t="shared" si="1"/>
        <v>1440</v>
      </c>
      <c r="C26">
        <v>150</v>
      </c>
      <c r="D26">
        <v>50</v>
      </c>
      <c r="E26">
        <f t="shared" si="0"/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2C824D43E06243AD4FE730C2C44713" ma:contentTypeVersion="6" ma:contentTypeDescription="Crie um novo documento." ma:contentTypeScope="" ma:versionID="daebf15b60064f840d3cb0cb9d1e5752">
  <xsd:schema xmlns:xsd="http://www.w3.org/2001/XMLSchema" xmlns:xs="http://www.w3.org/2001/XMLSchema" xmlns:p="http://schemas.microsoft.com/office/2006/metadata/properties" xmlns:ns2="50a7a1bc-e98f-464a-8c94-5a56a72acfb7" targetNamespace="http://schemas.microsoft.com/office/2006/metadata/properties" ma:root="true" ma:fieldsID="1cb65029b64bafc5375af6835cf8dd8a" ns2:_="">
    <xsd:import namespace="50a7a1bc-e98f-464a-8c94-5a56a72ac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7a1bc-e98f-464a-8c94-5a56a72acf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156705-280D-4D92-96E5-5422AF597D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305B46-6F06-4F6A-A9F2-C939593AC7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796E063-32E2-464E-A6B8-D6945DE59C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a7a1bc-e98f-464a-8c94-5a56a72ac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Planilha1 (2)</vt:lpstr>
      <vt:lpstr>Planilha1 (3)</vt:lpstr>
      <vt:lpstr>Planilha1 (4)</vt:lpstr>
      <vt:lpstr>Planilha1 (5)</vt:lpstr>
      <vt:lpstr>Planilha1 (6)</vt:lpstr>
      <vt:lpstr>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Larsen</dc:creator>
  <cp:lastModifiedBy>Mobility USP2</cp:lastModifiedBy>
  <dcterms:created xsi:type="dcterms:W3CDTF">2019-09-19T14:10:47Z</dcterms:created>
  <dcterms:modified xsi:type="dcterms:W3CDTF">2019-10-15T17:28:09Z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0x010100072C824D43E06243AD4FE730C2C44713</vt:lpwstr>
  </property>
</Properties>
</file>