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53eacfd7e09b7/Dokumentumok/MMDS/MasterThesis/04_Results/"/>
    </mc:Choice>
  </mc:AlternateContent>
  <xr:revisionPtr revIDLastSave="621" documentId="13_ncr:1_{86AE188C-62A1-4D2E-B89D-6DCCA93927CC}" xr6:coauthVersionLast="47" xr6:coauthVersionMax="47" xr10:uidLastSave="{663AE3CE-8A4A-41CD-BD80-A52336CCCEC3}"/>
  <bookViews>
    <workbookView xWindow="-120" yWindow="-120" windowWidth="29040" windowHeight="15720" xr2:uid="{4D27BA8E-C8FF-4CED-8AA1-4FB960E4E0B6}"/>
  </bookViews>
  <sheets>
    <sheet name="00_Overview" sheetId="8" r:id="rId1"/>
    <sheet name="01_KBExtended" sheetId="1" r:id="rId2"/>
    <sheet name="02_LimitBO" sheetId="2" r:id="rId3"/>
    <sheet name="03_KRRanking" sheetId="3" r:id="rId4"/>
    <sheet name="04_KRConf" sheetId="5" r:id="rId5"/>
    <sheet name="05_AnomalyClas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5" l="1"/>
  <c r="Q31" i="5"/>
  <c r="P31" i="5"/>
  <c r="O31" i="5"/>
  <c r="N31" i="5"/>
  <c r="M31" i="5"/>
  <c r="L31" i="5"/>
  <c r="K31" i="5"/>
  <c r="R30" i="5"/>
  <c r="Q30" i="5"/>
  <c r="P30" i="5"/>
  <c r="O30" i="5"/>
  <c r="N30" i="5"/>
  <c r="M30" i="5"/>
  <c r="L30" i="5"/>
  <c r="K30" i="5"/>
  <c r="R29" i="5"/>
  <c r="Q29" i="5"/>
  <c r="P29" i="5"/>
  <c r="O29" i="5"/>
  <c r="N29" i="5"/>
  <c r="M29" i="5"/>
  <c r="L29" i="5"/>
  <c r="K29" i="5"/>
  <c r="R24" i="5"/>
  <c r="Q24" i="5"/>
  <c r="P24" i="5"/>
  <c r="O24" i="5"/>
  <c r="N24" i="5"/>
  <c r="M24" i="5"/>
  <c r="L24" i="5"/>
  <c r="K24" i="5"/>
  <c r="R23" i="5"/>
  <c r="Q23" i="5"/>
  <c r="P23" i="5"/>
  <c r="O23" i="5"/>
  <c r="N23" i="5"/>
  <c r="M23" i="5"/>
  <c r="L23" i="5"/>
  <c r="K23" i="5"/>
  <c r="R22" i="5"/>
  <c r="Q22" i="5"/>
  <c r="P22" i="5"/>
  <c r="O22" i="5"/>
  <c r="N22" i="5"/>
  <c r="M22" i="5"/>
  <c r="L22" i="5"/>
  <c r="K22" i="5"/>
  <c r="K15" i="5"/>
  <c r="L15" i="5"/>
  <c r="M15" i="5"/>
  <c r="N15" i="5"/>
  <c r="O15" i="5"/>
  <c r="P15" i="5"/>
  <c r="Q15" i="5"/>
  <c r="R15" i="5"/>
  <c r="K16" i="5"/>
  <c r="L16" i="5"/>
  <c r="M16" i="5"/>
  <c r="N16" i="5"/>
  <c r="O16" i="5"/>
  <c r="P16" i="5"/>
  <c r="Q16" i="5"/>
  <c r="R16" i="5"/>
  <c r="K17" i="5"/>
  <c r="L17" i="5"/>
  <c r="M17" i="5"/>
  <c r="N17" i="5"/>
  <c r="O17" i="5"/>
  <c r="P17" i="5"/>
  <c r="Q17" i="5"/>
  <c r="R17" i="5"/>
  <c r="L14" i="5"/>
  <c r="M14" i="5"/>
  <c r="N14" i="5"/>
  <c r="O14" i="5"/>
  <c r="P14" i="5"/>
  <c r="Q14" i="5"/>
  <c r="R14" i="5"/>
  <c r="K14" i="5"/>
  <c r="R9" i="5"/>
  <c r="Q9" i="5"/>
  <c r="P9" i="5"/>
  <c r="O9" i="5"/>
  <c r="N9" i="5"/>
  <c r="M9" i="5"/>
  <c r="L9" i="5"/>
  <c r="K9" i="5"/>
  <c r="R8" i="5"/>
  <c r="Q8" i="5"/>
  <c r="P8" i="5"/>
  <c r="O8" i="5"/>
  <c r="N8" i="5"/>
  <c r="M8" i="5"/>
  <c r="L8" i="5"/>
  <c r="K8" i="5"/>
  <c r="R7" i="5"/>
  <c r="Q7" i="5"/>
  <c r="P7" i="5"/>
  <c r="O7" i="5"/>
  <c r="N7" i="5"/>
  <c r="M7" i="5"/>
  <c r="L7" i="5"/>
  <c r="K7" i="5"/>
  <c r="R6" i="5"/>
  <c r="Q6" i="5"/>
  <c r="P6" i="5"/>
  <c r="O6" i="5"/>
  <c r="N6" i="5"/>
  <c r="M6" i="5"/>
  <c r="L6" i="5"/>
  <c r="K6" i="5"/>
  <c r="K31" i="3" l="1"/>
  <c r="L31" i="3"/>
  <c r="M31" i="3"/>
  <c r="N31" i="3"/>
  <c r="O31" i="3"/>
  <c r="P31" i="3"/>
  <c r="Q31" i="3"/>
  <c r="R31" i="3"/>
  <c r="K25" i="3"/>
  <c r="L25" i="3"/>
  <c r="M25" i="3"/>
  <c r="N25" i="3"/>
  <c r="O25" i="3"/>
  <c r="P25" i="3"/>
  <c r="Q25" i="3"/>
  <c r="R25" i="3"/>
  <c r="K15" i="3"/>
  <c r="L15" i="3"/>
  <c r="M15" i="3"/>
  <c r="N15" i="3"/>
  <c r="O15" i="3"/>
  <c r="P15" i="3"/>
  <c r="Q15" i="3"/>
  <c r="R15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R9" i="3"/>
  <c r="L6" i="3"/>
  <c r="M6" i="3"/>
  <c r="N6" i="3"/>
  <c r="O6" i="3"/>
  <c r="P6" i="3"/>
  <c r="Q6" i="3"/>
  <c r="R6" i="3"/>
  <c r="K6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L30" i="3"/>
  <c r="M30" i="3"/>
  <c r="N30" i="3"/>
  <c r="O30" i="3"/>
  <c r="P30" i="3"/>
  <c r="Q30" i="3"/>
  <c r="R30" i="3"/>
  <c r="K30" i="3"/>
  <c r="K23" i="3"/>
  <c r="L23" i="3"/>
  <c r="M23" i="3"/>
  <c r="N23" i="3"/>
  <c r="O23" i="3"/>
  <c r="P23" i="3"/>
  <c r="Q23" i="3"/>
  <c r="R23" i="3"/>
  <c r="K24" i="3"/>
  <c r="L24" i="3"/>
  <c r="M24" i="3"/>
  <c r="N24" i="3"/>
  <c r="O24" i="3"/>
  <c r="P24" i="3"/>
  <c r="Q24" i="3"/>
  <c r="R24" i="3"/>
  <c r="L22" i="3"/>
  <c r="M22" i="3"/>
  <c r="N22" i="3"/>
  <c r="O22" i="3"/>
  <c r="P22" i="3"/>
  <c r="Q22" i="3"/>
  <c r="R22" i="3"/>
  <c r="K22" i="3"/>
  <c r="R17" i="3"/>
  <c r="K16" i="3"/>
  <c r="L16" i="3"/>
  <c r="M16" i="3"/>
  <c r="N16" i="3"/>
  <c r="O16" i="3"/>
  <c r="P16" i="3"/>
  <c r="Q16" i="3"/>
  <c r="R16" i="3"/>
  <c r="K17" i="3"/>
  <c r="L17" i="3"/>
  <c r="M17" i="3"/>
  <c r="N17" i="3"/>
  <c r="O17" i="3"/>
  <c r="P17" i="3"/>
  <c r="Q17" i="3"/>
  <c r="L14" i="3"/>
  <c r="M14" i="3"/>
  <c r="N14" i="3"/>
  <c r="O14" i="3"/>
  <c r="P14" i="3"/>
  <c r="Q14" i="3"/>
  <c r="R14" i="3"/>
  <c r="K14" i="3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5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V2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" i="1"/>
  <c r="L11" i="1"/>
  <c r="L9" i="1"/>
  <c r="L6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7" i="1"/>
  <c r="L8" i="1"/>
  <c r="L5" i="1"/>
</calcChain>
</file>

<file path=xl/sharedStrings.xml><?xml version="1.0" encoding="utf-8"?>
<sst xmlns="http://schemas.openxmlformats.org/spreadsheetml/2006/main" count="383" uniqueCount="124">
  <si>
    <t>config</t>
  </si>
  <si>
    <t>tp</t>
  </si>
  <si>
    <t>fp</t>
  </si>
  <si>
    <t>micro prec</t>
  </si>
  <si>
    <t>tp (xor)</t>
  </si>
  <si>
    <t>fp (xor)</t>
  </si>
  <si>
    <t>micro prec (xor)</t>
  </si>
  <si>
    <t>tp (order)</t>
  </si>
  <si>
    <t>fp (order)</t>
  </si>
  <si>
    <t>micro prec (order)</t>
  </si>
  <si>
    <t>tp (co-occ)</t>
  </si>
  <si>
    <t>fp (co-occ)</t>
  </si>
  <si>
    <t>micro prec (co-occ)</t>
  </si>
  <si>
    <t>sim_mode:SimMode.EQUAL</t>
  </si>
  <si>
    <t>sim_mode:SimMode.EQUAL_kb_heuristics:True</t>
  </si>
  <si>
    <t>sim_mode:SimMode.EQUAL_split_loops:True</t>
  </si>
  <si>
    <t>sim_mode:SimMode.EQUAL_split_loops:True_kb_heuristics:True</t>
  </si>
  <si>
    <t>sim_mode:SimMode.SYNONYM</t>
  </si>
  <si>
    <t>sim_mode:SimMode.SYNONYM_split_loops:True</t>
  </si>
  <si>
    <t>sim_mode:SimMode.SYNONYM_kb_heuristics:True</t>
  </si>
  <si>
    <t>sim_mode:SimMode.SYNONYM_match_one:True</t>
  </si>
  <si>
    <t>sim_mode:SimMode.SYNONYM_match_one:True_kb_heuristics:True</t>
  </si>
  <si>
    <t>sim_mode:SimMode.SEMANTIC_SIM_sim_thres:0.7</t>
  </si>
  <si>
    <t>sim_mode:SimMode.SEMANTIC_SIM_sim_thres:0.7_split_loops:True</t>
  </si>
  <si>
    <t>sim_mode:SimMode.SEMANTIC_SIM_sim_thres:0.7_kb_heuristics:True</t>
  </si>
  <si>
    <t>sim_mode:SimMode.SEMANTIC_SIM_sim_thres:0.7_match_one:True_kb_heuristics:True</t>
  </si>
  <si>
    <t>sim_mode:SimMode.SEMANTIC_SIM_sim_thres:0.5</t>
  </si>
  <si>
    <t>sim_mode:SimMode.SEMANTIC_SIM_sim_thres:0.5_kb_heuristics:True</t>
  </si>
  <si>
    <t>sim_mode:SimMode.SEMANTIC_SIM_sim_thres:0.5_match_one:True_kb_heuristics:True</t>
  </si>
  <si>
    <t>sim_mode:SimMode.SEMANTIC_SIM_sim_thres:0.6</t>
  </si>
  <si>
    <t>sim_mode:SimMode.SEMANTIC_SIM_sim_thres:0.6_kb_heuristics:True</t>
  </si>
  <si>
    <t>sim_mode:SimMode.SEMANTIC_SIM_sim_thres:0.8</t>
  </si>
  <si>
    <t>sim_mode:SimMode.SEMANTIC_SIM_sim_thres:0.8_kb_heuristics:True</t>
  </si>
  <si>
    <t>sim_mode:SimMode.SEMANTIC_SIM_sim_thres:0.9</t>
  </si>
  <si>
    <t>sim_mode:SimMode.SEMANTIC_SIM_sim_thres:0.9_kb_heuristics:True</t>
  </si>
  <si>
    <t>IS paper results</t>
  </si>
  <si>
    <t>Extended KB results</t>
  </si>
  <si>
    <t>Precision-Chg%</t>
  </si>
  <si>
    <t>TP-Chg%</t>
  </si>
  <si>
    <t>XOR-TP-Chg%</t>
  </si>
  <si>
    <t>XOR-Prec-Chg%</t>
  </si>
  <si>
    <t>Order-TP-Chg%</t>
  </si>
  <si>
    <t>Order-Chg%</t>
  </si>
  <si>
    <t>CoOcc-TP-Chg%</t>
  </si>
  <si>
    <t>CoOcc-Prec-Chg%</t>
  </si>
  <si>
    <t>EQ</t>
  </si>
  <si>
    <t>SYN</t>
  </si>
  <si>
    <t>SEM_0.5</t>
  </si>
  <si>
    <t>SEM_0.7</t>
  </si>
  <si>
    <t>SEM_0.6</t>
  </si>
  <si>
    <t>SEM_0.8</t>
  </si>
  <si>
    <t>SEM_0.9</t>
  </si>
  <si>
    <t>sim_mode:SimMode.EQUAL_limit_bos:True</t>
  </si>
  <si>
    <t>sim_mode:SimMode.EQUAL_kb_heuristics:True_limit_bos:True</t>
  </si>
  <si>
    <t>sim_mode:SimMode.EQUAL_split_loops:True_limit_bos:True</t>
  </si>
  <si>
    <t>sim_mode:SimMode.EQUAL_split_loops:True_kb_heuristics:True_limit_bos:True</t>
  </si>
  <si>
    <t>sim_mode:SimMode.SYNONYM_limit_bos:True</t>
  </si>
  <si>
    <t>sim_mode:SimMode.SYNONYM_split_loops:True_limit_bos:True</t>
  </si>
  <si>
    <t>sim_mode:SimMode.SYNONYM_kb_heuristics:True_limit_bos:True</t>
  </si>
  <si>
    <t>sim_mode:SimMode.SYNONYM_match_one:True_limit_bos:True</t>
  </si>
  <si>
    <t>sim_mode:SimMode.SYNONYM_match_one:True_kb_heuristics:True_limit_bos:True</t>
  </si>
  <si>
    <t>sim_mode:SimMode.SEMANTIC_SIM_sim_thres:0.5_limit_bos:True</t>
  </si>
  <si>
    <t>sim_mode:SimMode.SEMANTIC_SIM_sim_thres:0.5_kb_heuristics:True_limit_bos:True</t>
  </si>
  <si>
    <t>sim_mode:SimMode.SEMANTIC_SIM_sim_thres:0.5_match_one:True_kb_heuristics:True_limit_bos:True</t>
  </si>
  <si>
    <t>sim_mode:SimMode.SEMANTIC_SIM_sim_thres:0.6_limit_bos:True</t>
  </si>
  <si>
    <t>sim_mode:SimMode.SEMANTIC_SIM_sim_thres:0.6_kb_heuristics:True_limit_bos:True</t>
  </si>
  <si>
    <t>sim_mode:SimMode.SEMANTIC_SIM_sim_thres:0.7_limit_bos:True</t>
  </si>
  <si>
    <t>sim_mode:SimMode.SEMANTIC_SIM_sim_thres:0.7_split_loops:True_limit_bos:True</t>
  </si>
  <si>
    <t>sim_mode:SimMode.SEMANTIC_SIM_sim_thres:0.7_kb_heuristics:True_limit_bos:True</t>
  </si>
  <si>
    <t>sim_mode:SimMode.SEMANTIC_SIM_sim_thres:0.7_match_one:True_kb_heuristics:True_limit_bos:True</t>
  </si>
  <si>
    <t>sim_mode:SimMode.SEMANTIC_SIM_sim_thres:0.8_limit_bos:True</t>
  </si>
  <si>
    <t>sim_mode:SimMode.SEMANTIC_SIM_sim_thres:0.8_kb_heuristics:True_limit_bos:True</t>
  </si>
  <si>
    <t>sim_mode:SimMode.SEMANTIC_SIM_sim_thres:0.9_limit_bos:True</t>
  </si>
  <si>
    <t>sim_mode:SimMode.SEMANTIC_SIM_sim_thres:0.9_kb_heuristics:True_limit_bos:True</t>
  </si>
  <si>
    <t>Comparison to KBExtended</t>
  </si>
  <si>
    <t>sim_mode:SimMode.EQUAL_filter_heuristics_rank:True</t>
  </si>
  <si>
    <t>sim_mode:SimMode.SEMANTIC_SIM_sim_thres:0.7_filter_heuristics_rank:True</t>
  </si>
  <si>
    <t>Auto-extracted records prioritized, worst rank assigned to BPMAI records</t>
  </si>
  <si>
    <t>Auto-extracted records prioritized, best rank assigned to BPMAI records</t>
  </si>
  <si>
    <t>Crowdsourced records prioritized, worst rank assigned to BPMAI records</t>
  </si>
  <si>
    <t>Crowdsourced records prioritized, best rank assigned to BPMAI records</t>
  </si>
  <si>
    <t>sim_mode:SimMode.SYNONYM_filter_heuristics_rank:True</t>
  </si>
  <si>
    <t>sim_mode:SimMode.SEMANTIC_SIM_sim_thres:0.5_filter_heuristics_rank:True</t>
  </si>
  <si>
    <t>Compared to KBExtended, kb_heuristics</t>
  </si>
  <si>
    <t>sim_mode:SimMode.EQUAL_filter_heuristics_cscore:True</t>
  </si>
  <si>
    <t>sim_mode:SimMode.SYNONYM_filter_heuristics_cscore:True</t>
  </si>
  <si>
    <t>sim_mode:SimMode.SEMANTIC_SIM_sim_thres:0.7_filter_heuristics_cscore:True</t>
  </si>
  <si>
    <t>sim_mode:SimMode.SEMANTIC_SIM_sim_thres:0.5_filter_heuristics_cscore:True</t>
  </si>
  <si>
    <t>Max Score - KR frequency not considered - Discounted similar records</t>
  </si>
  <si>
    <t>Sum Score - KR frequency considered - Discounted similar records</t>
  </si>
  <si>
    <t>Sum Score - KR frequency considered - Equally weighted similar records</t>
  </si>
  <si>
    <t>sim_mode:SimMode,SYNONYM_filter_heuristics_cscore:True</t>
  </si>
  <si>
    <t>sim_mode:SimMode,SEMANTIC_SIM_sim_thres:0,7_filter_heuristics_cscore:True</t>
  </si>
  <si>
    <t>sim_mode:SimMode,SEMANTIC_SIM_sim_thres:0,5_filter_heuristics_cscore:True</t>
  </si>
  <si>
    <t>Max Score - KR frequency not considered - Equally weighted similar records</t>
  </si>
  <si>
    <t>sim_mode:SimMode,SYNONYM_filter_heuristics_rank:True</t>
  </si>
  <si>
    <t>Limit BO Results</t>
  </si>
  <si>
    <t>Comparison to IS paper</t>
  </si>
  <si>
    <t>Copy template of Extended KB results (Copy of results for easy percentage calculation)</t>
  </si>
  <si>
    <t>Description</t>
  </si>
  <si>
    <t>Evaluation results: Extended Knowledge Base</t>
  </si>
  <si>
    <t>Location in Excel</t>
  </si>
  <si>
    <t>01_KBExtended</t>
  </si>
  <si>
    <t>02_LimitBO</t>
  </si>
  <si>
    <t>Evaluation results: Business Object Matching</t>
  </si>
  <si>
    <t>Knowledge Record Ranking</t>
  </si>
  <si>
    <t>03_KRRanking</t>
  </si>
  <si>
    <t>Knowledge Record Confidence</t>
  </si>
  <si>
    <t>04_KRConf</t>
  </si>
  <si>
    <t>Anomaly Classifiation</t>
  </si>
  <si>
    <t>05_AnomalyClass</t>
  </si>
  <si>
    <t>Figures 5.1-5.2</t>
  </si>
  <si>
    <t>Thesis reference</t>
  </si>
  <si>
    <t>Table 5.1</t>
  </si>
  <si>
    <t>Table 5.2</t>
  </si>
  <si>
    <t>Tables 5.3-5.6</t>
  </si>
  <si>
    <t>Tables 5.7-5.11</t>
  </si>
  <si>
    <t>Overview of Synthetic Evaluation results</t>
  </si>
  <si>
    <t>Chunk</t>
  </si>
  <si>
    <t>Actual Precision</t>
  </si>
  <si>
    <t>Synonym matching</t>
  </si>
  <si>
    <t>Cumulative Precision</t>
  </si>
  <si>
    <t>Equal matching</t>
  </si>
  <si>
    <t>Anomalies in 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</si>
</sst>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i/>
      <sz val="10"/>
      <color rgb="FF7F7F7F"/>
      <name val="Calibri"/>
      <family val="2"/>
      <charset val="238"/>
      <scheme val="minor"/>
    </font>
    <font>
      <b/>
      <i/>
      <sz val="10"/>
      <color rgb="FF7F7F7F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3" fillId="6" borderId="5" applyNumberFormat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43" fontId="6" fillId="0" borderId="0" applyFont="0" applyFill="0" applyBorder="0" applyAlignment="0" applyProtection="0"/>
    <xf numFmtId="0" fontId="8" fillId="0" borderId="1" applyNumberFormat="0" applyFill="0" applyAlignment="0" applyProtection="0"/>
    <xf numFmtId="0" fontId="10" fillId="0" borderId="3" applyNumberFormat="0" applyFill="0" applyAlignment="0" applyProtection="0"/>
  </cellStyleXfs>
  <cellXfs count="68">
    <xf numFmtId="0" fontId="0" fillId="0" borderId="0" xfId="0"/>
    <xf numFmtId="0" fontId="5" fillId="0" borderId="0" xfId="0" applyFont="1"/>
    <xf numFmtId="0" fontId="6" fillId="0" borderId="0" xfId="5"/>
    <xf numFmtId="0" fontId="9" fillId="0" borderId="2" xfId="8"/>
    <xf numFmtId="0" fontId="25" fillId="0" borderId="0" xfId="5" applyFont="1"/>
    <xf numFmtId="10" fontId="0" fillId="0" borderId="11" xfId="1" applyNumberFormat="1" applyFont="1" applyBorder="1"/>
    <xf numFmtId="10" fontId="0" fillId="0" borderId="0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0" fontId="3" fillId="6" borderId="16" xfId="3" applyBorder="1"/>
    <xf numFmtId="0" fontId="3" fillId="6" borderId="17" xfId="3" applyBorder="1"/>
    <xf numFmtId="0" fontId="23" fillId="6" borderId="17" xfId="3" applyFont="1" applyBorder="1"/>
    <xf numFmtId="0" fontId="24" fillId="6" borderId="17" xfId="3" applyFont="1" applyBorder="1"/>
    <xf numFmtId="0" fontId="26" fillId="6" borderId="17" xfId="3" applyFont="1" applyBorder="1"/>
    <xf numFmtId="0" fontId="26" fillId="6" borderId="18" xfId="3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0" fontId="27" fillId="0" borderId="0" xfId="4" applyFont="1"/>
    <xf numFmtId="2" fontId="27" fillId="0" borderId="0" xfId="4" applyNumberFormat="1" applyFont="1"/>
    <xf numFmtId="0" fontId="28" fillId="0" borderId="0" xfId="4" applyFont="1"/>
    <xf numFmtId="2" fontId="28" fillId="0" borderId="0" xfId="4" applyNumberFormat="1" applyFont="1"/>
    <xf numFmtId="1" fontId="27" fillId="0" borderId="0" xfId="4" applyNumberFormat="1" applyFont="1"/>
    <xf numFmtId="0" fontId="29" fillId="0" borderId="0" xfId="4" applyFont="1"/>
    <xf numFmtId="2" fontId="29" fillId="0" borderId="0" xfId="4" applyNumberFormat="1" applyFont="1"/>
    <xf numFmtId="1" fontId="29" fillId="0" borderId="0" xfId="4" applyNumberFormat="1" applyFont="1"/>
    <xf numFmtId="0" fontId="2" fillId="4" borderId="0" xfId="2"/>
    <xf numFmtId="2" fontId="0" fillId="0" borderId="0" xfId="0" applyNumberFormat="1"/>
    <xf numFmtId="0" fontId="30" fillId="0" borderId="0" xfId="0" applyFont="1"/>
    <xf numFmtId="49" fontId="0" fillId="0" borderId="0" xfId="0" applyNumberFormat="1"/>
    <xf numFmtId="0" fontId="10" fillId="0" borderId="3" xfId="9"/>
    <xf numFmtId="10" fontId="0" fillId="0" borderId="25" xfId="0" applyNumberFormat="1" applyBorder="1"/>
    <xf numFmtId="10" fontId="0" fillId="0" borderId="0" xfId="0" applyNumberFormat="1"/>
    <xf numFmtId="10" fontId="30" fillId="0" borderId="0" xfId="0" applyNumberFormat="1" applyFont="1"/>
    <xf numFmtId="0" fontId="31" fillId="0" borderId="0" xfId="4" applyFont="1"/>
    <xf numFmtId="2" fontId="31" fillId="0" borderId="0" xfId="4" applyNumberFormat="1" applyFont="1"/>
    <xf numFmtId="0" fontId="3" fillId="6" borderId="19" xfId="3" applyBorder="1" applyAlignment="1">
      <alignment horizontal="center" vertical="center"/>
    </xf>
    <xf numFmtId="0" fontId="3" fillId="6" borderId="5" xfId="3" applyAlignment="1">
      <alignment horizontal="center" vertical="center"/>
    </xf>
    <xf numFmtId="0" fontId="3" fillId="6" borderId="10" xfId="3" applyBorder="1" applyAlignment="1">
      <alignment horizontal="center" vertical="center"/>
    </xf>
    <xf numFmtId="0" fontId="3" fillId="6" borderId="23" xfId="3" applyBorder="1" applyAlignment="1">
      <alignment horizontal="center" vertical="center"/>
    </xf>
    <xf numFmtId="0" fontId="3" fillId="6" borderId="24" xfId="3" applyBorder="1" applyAlignment="1">
      <alignment horizontal="center" vertical="center"/>
    </xf>
    <xf numFmtId="0" fontId="3" fillId="6" borderId="26" xfId="3" applyBorder="1" applyAlignment="1">
      <alignment horizontal="center" vertical="center"/>
    </xf>
    <xf numFmtId="0" fontId="3" fillId="6" borderId="27" xfId="3" applyBorder="1" applyAlignment="1">
      <alignment horizontal="center" vertical="center"/>
    </xf>
    <xf numFmtId="0" fontId="3" fillId="6" borderId="28" xfId="3" applyBorder="1" applyAlignment="1">
      <alignment horizontal="center" vertical="center"/>
    </xf>
    <xf numFmtId="0" fontId="3" fillId="6" borderId="29" xfId="3" applyBorder="1" applyAlignment="1">
      <alignment horizontal="center" vertical="center"/>
    </xf>
    <xf numFmtId="0" fontId="3" fillId="6" borderId="30" xfId="3" applyBorder="1" applyAlignment="1">
      <alignment horizontal="center" vertical="center"/>
    </xf>
    <xf numFmtId="0" fontId="3" fillId="6" borderId="18" xfId="3" applyBorder="1"/>
    <xf numFmtId="0" fontId="3" fillId="6" borderId="21" xfId="3" applyBorder="1"/>
    <xf numFmtId="0" fontId="23" fillId="6" borderId="16" xfId="3" applyFont="1" applyBorder="1"/>
    <xf numFmtId="0" fontId="23" fillId="6" borderId="18" xfId="3" applyFont="1" applyBorder="1"/>
    <xf numFmtId="0" fontId="23" fillId="6" borderId="21" xfId="3" applyFont="1" applyBorder="1"/>
    <xf numFmtId="0" fontId="24" fillId="6" borderId="16" xfId="3" applyFont="1" applyBorder="1"/>
    <xf numFmtId="0" fontId="24" fillId="6" borderId="18" xfId="3" applyFont="1" applyBorder="1"/>
    <xf numFmtId="0" fontId="24" fillId="6" borderId="21" xfId="3" applyFont="1" applyBorder="1"/>
    <xf numFmtId="0" fontId="26" fillId="6" borderId="16" xfId="3" applyFont="1" applyBorder="1"/>
    <xf numFmtId="0" fontId="3" fillId="6" borderId="31" xfId="3" applyBorder="1"/>
    <xf numFmtId="0" fontId="26" fillId="6" borderId="32" xfId="3" applyFont="1" applyBorder="1"/>
    <xf numFmtId="0" fontId="3" fillId="6" borderId="33" xfId="3" applyBorder="1"/>
    <xf numFmtId="0" fontId="23" fillId="6" borderId="33" xfId="3" applyFont="1" applyBorder="1"/>
    <xf numFmtId="0" fontId="24" fillId="6" borderId="33" xfId="3" applyFont="1" applyBorder="1"/>
    <xf numFmtId="0" fontId="26" fillId="6" borderId="33" xfId="3" applyFont="1" applyBorder="1"/>
    <xf numFmtId="10" fontId="0" fillId="0" borderId="0" xfId="0" applyNumberFormat="1" applyFill="1"/>
    <xf numFmtId="10" fontId="32" fillId="0" borderId="25" xfId="0" applyNumberFormat="1" applyFont="1" applyBorder="1"/>
    <xf numFmtId="0" fontId="8" fillId="0" borderId="1" xfId="48" applyFill="1"/>
    <xf numFmtId="0" fontId="10" fillId="0" borderId="3" xfId="49"/>
    <xf numFmtId="49" fontId="30" fillId="0" borderId="0" xfId="0" applyNumberFormat="1" applyFont="1"/>
  </cellXfs>
  <cellStyles count="50">
    <cellStyle name="20% - Accent1 2" xfId="24" xr:uid="{4D6135CA-AC36-44D8-8DA5-282A0652EDE3}"/>
    <cellStyle name="20% - Accent2 2" xfId="28" xr:uid="{679BFFBF-C048-49EE-BC5A-130A7CC9F114}"/>
    <cellStyle name="20% - Accent3 2" xfId="32" xr:uid="{76AD4163-4D5E-42DF-86B5-093EF9B0D447}"/>
    <cellStyle name="20% - Accent4 2" xfId="36" xr:uid="{F851EB36-ED86-49FC-9BF7-E443D549674C}"/>
    <cellStyle name="20% - Accent5 2" xfId="40" xr:uid="{CF8F81DC-8F49-47B6-8145-5B7A11F1BF5D}"/>
    <cellStyle name="20% - Accent6 2" xfId="44" xr:uid="{D8857F55-6856-49E2-B658-97001D3000D2}"/>
    <cellStyle name="40% - Accent1 2" xfId="25" xr:uid="{FC4257B2-E997-4E1A-8601-D57E96A6727C}"/>
    <cellStyle name="40% - Accent2 2" xfId="29" xr:uid="{A4615967-B1A4-48CA-B3AD-7A16BB220ABA}"/>
    <cellStyle name="40% - Accent3 2" xfId="33" xr:uid="{BBE6013E-536F-4DE4-9B52-DB2A65B3712B}"/>
    <cellStyle name="40% - Accent4 2" xfId="37" xr:uid="{DA9274BF-2DBF-41EB-8309-1B1076779E36}"/>
    <cellStyle name="40% - Accent5 2" xfId="41" xr:uid="{6ECC522A-16EF-4B62-BE80-7F75F091081B}"/>
    <cellStyle name="40% - Accent6 2" xfId="45" xr:uid="{E54FCE52-E81B-4473-B697-6163262908C8}"/>
    <cellStyle name="60% - Accent1 2" xfId="26" xr:uid="{972EA58F-7C48-40AE-BB03-C1FCDEBF4206}"/>
    <cellStyle name="60% - Accent2 2" xfId="30" xr:uid="{14438E3A-98E7-45FD-9F3F-62ABDED712E1}"/>
    <cellStyle name="60% - Accent3 2" xfId="34" xr:uid="{66331D93-4E8D-4BA2-8E23-CF34A7F00DDF}"/>
    <cellStyle name="60% - Accent4 2" xfId="38" xr:uid="{A6F9801C-699B-4F65-8EBA-66E0BB770E67}"/>
    <cellStyle name="60% - Accent5 2" xfId="42" xr:uid="{BDD8ACAD-D523-46BF-9447-1EDE3299E420}"/>
    <cellStyle name="60% - Accent6 2" xfId="46" xr:uid="{975D1D7E-CA70-4B12-A51E-BC7EE9E886F5}"/>
    <cellStyle name="Accent1 2" xfId="23" xr:uid="{7B7FAC15-2C2F-4127-958D-67EE4D26F21F}"/>
    <cellStyle name="Accent2 2" xfId="27" xr:uid="{03283D69-63A0-453F-8A9F-4E1DA3A90EFE}"/>
    <cellStyle name="Accent3 2" xfId="31" xr:uid="{CD9E270A-B05E-4833-8C42-C5F15B916F42}"/>
    <cellStyle name="Accent4 2" xfId="35" xr:uid="{9A5F16C6-5852-4109-9E0D-49F43DA84D59}"/>
    <cellStyle name="Accent5 2" xfId="39" xr:uid="{24B6FCDF-BD8F-4EC9-AB3B-B898C0468AAF}"/>
    <cellStyle name="Accent6 2" xfId="43" xr:uid="{F2C511C2-FE71-47E9-A6F1-F885A5937871}"/>
    <cellStyle name="Bad 2" xfId="12" xr:uid="{9B0DA748-D612-4BF9-9A7B-3AEFECB767B7}"/>
    <cellStyle name="Calculation 2" xfId="16" xr:uid="{25E5759C-4B90-4DC9-8F56-9F2FE07ACE0C}"/>
    <cellStyle name="Check Cell 2" xfId="18" xr:uid="{E222AF21-133D-435E-A1DA-423A1A28EE75}"/>
    <cellStyle name="Comma 2" xfId="47" xr:uid="{79EFB7A5-BDAC-44F9-BF84-8912AA5DDDC8}"/>
    <cellStyle name="Explanatory Text" xfId="4" builtinId="53"/>
    <cellStyle name="Explanatory Text 2" xfId="21" xr:uid="{5AAA03A7-3D7C-4784-BD52-232F9ACB8C9C}"/>
    <cellStyle name="Good 2" xfId="11" xr:uid="{929DBF2A-709D-413D-807F-A7C1CB63DBBE}"/>
    <cellStyle name="Heading 1" xfId="48" builtinId="16"/>
    <cellStyle name="Heading 1 2" xfId="7" xr:uid="{BD8AFEFF-56C8-42A7-8474-4D3AD76F3F29}"/>
    <cellStyle name="Heading 2 2" xfId="8" xr:uid="{FE6A8169-75ED-4811-9BC0-06F2F63B4121}"/>
    <cellStyle name="Heading 3" xfId="49" builtinId="18"/>
    <cellStyle name="Heading 3 2" xfId="9" xr:uid="{F980527F-1CEC-4036-B3FE-A8FF8553E261}"/>
    <cellStyle name="Heading 4 2" xfId="10" xr:uid="{0C1EB9C5-D55A-4ECC-8CFA-8ADDD22DE45C}"/>
    <cellStyle name="Input 2" xfId="14" xr:uid="{CD84257D-4BBC-4714-A100-DF42A5AD8364}"/>
    <cellStyle name="Linked Cell 2" xfId="17" xr:uid="{E5B96E2E-6BE8-48D4-B9D7-5DE3904027C8}"/>
    <cellStyle name="Neutral" xfId="2" builtinId="28"/>
    <cellStyle name="Neutral 2" xfId="13" xr:uid="{1848871C-7F60-4F5F-94E3-A9773B3657F1}"/>
    <cellStyle name="Normal" xfId="0" builtinId="0"/>
    <cellStyle name="Normal 2" xfId="5" xr:uid="{51E2D3C7-05FD-4578-856F-9B9E3A953546}"/>
    <cellStyle name="Note 2" xfId="20" xr:uid="{CB1DB62F-2860-4C70-A954-BAAF33AB7BE1}"/>
    <cellStyle name="Output" xfId="3" builtinId="21"/>
    <cellStyle name="Output 2" xfId="15" xr:uid="{58CD501C-433A-4270-9993-AE06D08EC2E5}"/>
    <cellStyle name="Percent" xfId="1" builtinId="5"/>
    <cellStyle name="Title 2" xfId="6" xr:uid="{D6B0114E-BF63-465B-AAA9-9535C1B736B2}"/>
    <cellStyle name="Total 2" xfId="22" xr:uid="{2FBFFE5F-3359-4EE1-AFC0-5159E1016984}"/>
    <cellStyle name="Warning Text 2" xfId="19" xr:uid="{C686DF3D-C921-4D8C-A061-ED349E6BCD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333A-D358-481E-8484-63E3D3E6AD06}">
  <dimension ref="A1:C11"/>
  <sheetViews>
    <sheetView tabSelected="1" workbookViewId="0">
      <selection activeCell="A2" sqref="A2"/>
    </sheetView>
  </sheetViews>
  <sheetFormatPr defaultRowHeight="15" x14ac:dyDescent="0.25"/>
  <cols>
    <col min="1" max="1" width="28.5703125" style="31" bestFit="1" customWidth="1"/>
    <col min="2" max="2" width="45.140625" customWidth="1"/>
    <col min="3" max="3" width="16.42578125" bestFit="1" customWidth="1"/>
  </cols>
  <sheetData>
    <row r="1" spans="1:3" x14ac:dyDescent="0.25">
      <c r="A1"/>
    </row>
    <row r="2" spans="1:3" ht="20.25" thickBot="1" x14ac:dyDescent="0.35">
      <c r="A2" s="65" t="s">
        <v>117</v>
      </c>
      <c r="B2" s="65"/>
    </row>
    <row r="3" spans="1:3" ht="15.75" thickTop="1" x14ac:dyDescent="0.25">
      <c r="A3"/>
    </row>
    <row r="4" spans="1:3" x14ac:dyDescent="0.25">
      <c r="A4"/>
    </row>
    <row r="5" spans="1:3" ht="15.75" thickBot="1" x14ac:dyDescent="0.3">
      <c r="A5" s="66" t="s">
        <v>112</v>
      </c>
      <c r="B5" s="66" t="s">
        <v>99</v>
      </c>
      <c r="C5" s="66" t="s">
        <v>101</v>
      </c>
    </row>
    <row r="6" spans="1:3" ht="5.25" customHeight="1" x14ac:dyDescent="0.25">
      <c r="A6" s="30"/>
      <c r="B6" s="30"/>
      <c r="C6" s="30"/>
    </row>
    <row r="7" spans="1:3" x14ac:dyDescent="0.25">
      <c r="A7" s="67" t="s">
        <v>113</v>
      </c>
      <c r="B7" t="s">
        <v>100</v>
      </c>
      <c r="C7" t="s">
        <v>102</v>
      </c>
    </row>
    <row r="8" spans="1:3" x14ac:dyDescent="0.25">
      <c r="A8" s="67" t="s">
        <v>114</v>
      </c>
      <c r="B8" t="s">
        <v>104</v>
      </c>
      <c r="C8" t="s">
        <v>103</v>
      </c>
    </row>
    <row r="9" spans="1:3" x14ac:dyDescent="0.25">
      <c r="A9" s="67" t="s">
        <v>115</v>
      </c>
      <c r="B9" t="s">
        <v>105</v>
      </c>
      <c r="C9" t="s">
        <v>106</v>
      </c>
    </row>
    <row r="10" spans="1:3" x14ac:dyDescent="0.25">
      <c r="A10" s="67" t="s">
        <v>116</v>
      </c>
      <c r="B10" t="s">
        <v>107</v>
      </c>
      <c r="C10" t="s">
        <v>108</v>
      </c>
    </row>
    <row r="11" spans="1:3" x14ac:dyDescent="0.25">
      <c r="A11" s="67" t="s">
        <v>111</v>
      </c>
      <c r="B11" t="s">
        <v>109</v>
      </c>
      <c r="C1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DD9-A599-4CE2-A169-A7FF8451988D}">
  <dimension ref="A2:V67"/>
  <sheetViews>
    <sheetView showGridLines="0" zoomScale="70" zoomScaleNormal="70" workbookViewId="0"/>
  </sheetViews>
  <sheetFormatPr defaultRowHeight="15" x14ac:dyDescent="0.25"/>
  <cols>
    <col min="1" max="1" width="81.28515625" bestFit="1" customWidth="1"/>
    <col min="2" max="2" width="21.85546875" style="20" customWidth="1"/>
    <col min="3" max="3" width="21.85546875" style="21" customWidth="1"/>
    <col min="4" max="4" width="21.85546875" style="20" customWidth="1"/>
    <col min="5" max="5" width="21.85546875" style="21" customWidth="1"/>
    <col min="6" max="6" width="21.85546875" style="20" customWidth="1"/>
    <col min="7" max="7" width="21.85546875" style="21" customWidth="1"/>
    <col min="8" max="8" width="21.85546875" style="20" customWidth="1"/>
    <col min="9" max="9" width="21.85546875" style="21" customWidth="1"/>
    <col min="10" max="10" width="5.5703125" customWidth="1"/>
    <col min="11" max="11" width="8.42578125" bestFit="1" customWidth="1"/>
    <col min="12" max="12" width="8.7109375" bestFit="1" customWidth="1"/>
    <col min="13" max="13" width="15.140625" customWidth="1"/>
    <col min="14" max="14" width="2.140625" customWidth="1"/>
    <col min="15" max="15" width="13.28515625" bestFit="1" customWidth="1"/>
    <col min="16" max="16" width="15" bestFit="1" customWidth="1"/>
    <col min="17" max="17" width="2.28515625" customWidth="1"/>
    <col min="18" max="18" width="14.7109375" bestFit="1" customWidth="1"/>
    <col min="19" max="19" width="16.28515625" bestFit="1" customWidth="1"/>
    <col min="20" max="20" width="2.140625" customWidth="1"/>
    <col min="21" max="21" width="15" bestFit="1" customWidth="1"/>
    <col min="22" max="22" width="16.7109375" bestFit="1" customWidth="1"/>
  </cols>
  <sheetData>
    <row r="2" spans="1:22" ht="18" thickBot="1" x14ac:dyDescent="0.35">
      <c r="A2" s="3" t="s">
        <v>36</v>
      </c>
    </row>
    <row r="3" spans="1:22" ht="15.75" thickTop="1" x14ac:dyDescent="0.25"/>
    <row r="4" spans="1:22" s="1" customFormat="1" x14ac:dyDescent="0.25">
      <c r="A4" s="1" t="s">
        <v>0</v>
      </c>
      <c r="B4" s="22" t="s">
        <v>1</v>
      </c>
      <c r="C4" s="23" t="s">
        <v>3</v>
      </c>
      <c r="D4" s="22" t="s">
        <v>4</v>
      </c>
      <c r="E4" s="23" t="s">
        <v>6</v>
      </c>
      <c r="F4" s="22" t="s">
        <v>7</v>
      </c>
      <c r="G4" s="23" t="s">
        <v>9</v>
      </c>
      <c r="H4" s="22" t="s">
        <v>10</v>
      </c>
      <c r="I4" s="23" t="s">
        <v>12</v>
      </c>
      <c r="L4" s="11" t="s">
        <v>38</v>
      </c>
      <c r="M4" s="12" t="s">
        <v>37</v>
      </c>
      <c r="N4" s="12"/>
      <c r="O4" s="13" t="s">
        <v>39</v>
      </c>
      <c r="P4" s="13" t="s">
        <v>40</v>
      </c>
      <c r="Q4" s="13"/>
      <c r="R4" s="14" t="s">
        <v>41</v>
      </c>
      <c r="S4" s="14" t="s">
        <v>42</v>
      </c>
      <c r="T4" s="14"/>
      <c r="U4" s="15" t="s">
        <v>43</v>
      </c>
      <c r="V4" s="16" t="s">
        <v>44</v>
      </c>
    </row>
    <row r="5" spans="1:22" x14ac:dyDescent="0.25">
      <c r="A5" t="s">
        <v>13</v>
      </c>
      <c r="B5" s="20">
        <v>4575</v>
      </c>
      <c r="C5" s="21">
        <v>0.61</v>
      </c>
      <c r="D5" s="20">
        <v>2594</v>
      </c>
      <c r="E5" s="21">
        <v>0.62823928311939903</v>
      </c>
      <c r="F5" s="20">
        <v>1371</v>
      </c>
      <c r="G5" s="21">
        <v>0.84473197781885401</v>
      </c>
      <c r="H5" s="20">
        <v>610</v>
      </c>
      <c r="I5" s="21">
        <v>0.34897025171624702</v>
      </c>
      <c r="K5" s="40" t="s">
        <v>45</v>
      </c>
      <c r="L5" s="17">
        <f t="shared" ref="L5:M9" si="0">B5/B32-1</f>
        <v>5.220791168353256E-2</v>
      </c>
      <c r="M5" s="18">
        <f t="shared" si="0"/>
        <v>-1.0223091076356439E-2</v>
      </c>
      <c r="N5" s="18"/>
      <c r="O5" s="18">
        <f t="shared" ref="O5:O26" si="1">D5/D32-1</f>
        <v>1.0911925175370207E-2</v>
      </c>
      <c r="P5" s="18">
        <f t="shared" ref="P5:P26" si="2">E5/E32-1</f>
        <v>4.5462894150019029E-3</v>
      </c>
      <c r="Q5" s="18"/>
      <c r="R5" s="18">
        <f t="shared" ref="R5:R26" si="3">F5/F32-1</f>
        <v>6.0324825986078912E-2</v>
      </c>
      <c r="S5" s="18">
        <f t="shared" ref="S5:S26" si="4">G5/G32-1</f>
        <v>-1.3499391719666853E-2</v>
      </c>
      <c r="T5" s="18"/>
      <c r="U5" s="18">
        <f>H5/H32-1</f>
        <v>0.24744376278118607</v>
      </c>
      <c r="V5" s="19">
        <f>I5/I32-1</f>
        <v>2.9069740234825225E-2</v>
      </c>
    </row>
    <row r="6" spans="1:22" x14ac:dyDescent="0.25">
      <c r="A6" s="28" t="s">
        <v>14</v>
      </c>
      <c r="B6" s="20">
        <v>2705</v>
      </c>
      <c r="C6" s="21">
        <v>0.762401352874859</v>
      </c>
      <c r="D6" s="20">
        <v>1554</v>
      </c>
      <c r="E6" s="21">
        <v>0.75217812197483003</v>
      </c>
      <c r="F6" s="20">
        <v>959</v>
      </c>
      <c r="G6" s="21">
        <v>0.86474301172227197</v>
      </c>
      <c r="H6" s="20">
        <v>192</v>
      </c>
      <c r="I6" s="21">
        <v>0.51474530831099197</v>
      </c>
      <c r="K6" s="41"/>
      <c r="L6" s="5">
        <f t="shared" si="0"/>
        <v>3.6795707167497138E-2</v>
      </c>
      <c r="M6" s="6">
        <f t="shared" si="0"/>
        <v>-2.3617406229324844E-3</v>
      </c>
      <c r="N6" s="6"/>
      <c r="O6" s="6">
        <f t="shared" si="1"/>
        <v>-2.4482109227871973E-2</v>
      </c>
      <c r="P6" s="6">
        <f t="shared" si="2"/>
        <v>1.7069475664648559E-2</v>
      </c>
      <c r="Q6" s="6"/>
      <c r="R6" s="6">
        <f t="shared" si="3"/>
        <v>7.3908174692049355E-2</v>
      </c>
      <c r="S6" s="6">
        <f t="shared" si="4"/>
        <v>-5.4971186575886177E-3</v>
      </c>
      <c r="T6" s="6"/>
      <c r="U6" s="6">
        <f t="shared" ref="U6:U26" si="5">H6/H33-1</f>
        <v>0.56097560975609762</v>
      </c>
      <c r="V6" s="7">
        <f t="shared" ref="V6:V25" si="6">I6/I33-1</f>
        <v>-2.49133590531605E-2</v>
      </c>
    </row>
    <row r="7" spans="1:22" x14ac:dyDescent="0.25">
      <c r="A7" t="s">
        <v>15</v>
      </c>
      <c r="B7" s="20">
        <v>4567</v>
      </c>
      <c r="C7" s="21">
        <v>0.61129701512515</v>
      </c>
      <c r="D7" s="20">
        <v>2597</v>
      </c>
      <c r="E7" s="21">
        <v>0.63018684785246304</v>
      </c>
      <c r="F7" s="20">
        <v>1358</v>
      </c>
      <c r="G7" s="21">
        <v>0.84400248601615901</v>
      </c>
      <c r="H7" s="20">
        <v>612</v>
      </c>
      <c r="I7" s="21">
        <v>0.351522113727742</v>
      </c>
      <c r="K7" s="41"/>
      <c r="L7" s="5">
        <f t="shared" si="0"/>
        <v>6.0859465737514551E-2</v>
      </c>
      <c r="M7" s="6">
        <f t="shared" si="0"/>
        <v>-6.0211136176422375E-3</v>
      </c>
      <c r="N7" s="6"/>
      <c r="O7" s="6">
        <f t="shared" si="1"/>
        <v>2.2843639228042445E-2</v>
      </c>
      <c r="P7" s="6">
        <f t="shared" si="2"/>
        <v>1.1178108763661099E-2</v>
      </c>
      <c r="Q7" s="6"/>
      <c r="R7" s="6">
        <f t="shared" si="3"/>
        <v>6.0937500000000089E-2</v>
      </c>
      <c r="S7" s="6">
        <f t="shared" si="4"/>
        <v>-1.2912717526413209E-2</v>
      </c>
      <c r="T7" s="6"/>
      <c r="U7" s="6">
        <f t="shared" si="5"/>
        <v>0.2592592592592593</v>
      </c>
      <c r="V7" s="7">
        <f t="shared" si="6"/>
        <v>3.3590741804411239E-2</v>
      </c>
    </row>
    <row r="8" spans="1:22" x14ac:dyDescent="0.25">
      <c r="A8" s="28" t="s">
        <v>16</v>
      </c>
      <c r="B8" s="20">
        <v>2671</v>
      </c>
      <c r="C8" s="21">
        <v>0.76010244735344301</v>
      </c>
      <c r="D8" s="20">
        <v>1535</v>
      </c>
      <c r="E8" s="21">
        <v>0.75245098039215597</v>
      </c>
      <c r="F8" s="20">
        <v>951</v>
      </c>
      <c r="G8" s="21">
        <v>0.86376021798365099</v>
      </c>
      <c r="H8" s="20">
        <v>185</v>
      </c>
      <c r="I8" s="21">
        <v>0.49597855227881998</v>
      </c>
      <c r="K8" s="42"/>
      <c r="L8" s="8">
        <f t="shared" si="0"/>
        <v>2.0634314100114626E-2</v>
      </c>
      <c r="M8" s="9">
        <f t="shared" si="0"/>
        <v>-4.3442149302242994E-3</v>
      </c>
      <c r="N8" s="9"/>
      <c r="O8" s="9">
        <f t="shared" si="1"/>
        <v>-5.5384615384615365E-2</v>
      </c>
      <c r="P8" s="9">
        <f t="shared" si="2"/>
        <v>1.7313725490195164E-2</v>
      </c>
      <c r="Q8" s="9"/>
      <c r="R8" s="9">
        <f t="shared" si="3"/>
        <v>8.3143507972665232E-2</v>
      </c>
      <c r="S8" s="9">
        <f t="shared" si="4"/>
        <v>-9.3319595563364777E-3</v>
      </c>
      <c r="T8" s="9"/>
      <c r="U8" s="9">
        <f t="shared" si="5"/>
        <v>0.62280701754385959</v>
      </c>
      <c r="V8" s="10">
        <f t="shared" si="6"/>
        <v>-2.5445651662668545E-2</v>
      </c>
    </row>
    <row r="9" spans="1:22" x14ac:dyDescent="0.25">
      <c r="A9" t="s">
        <v>17</v>
      </c>
      <c r="B9" s="20">
        <v>6793</v>
      </c>
      <c r="C9" s="21">
        <v>0.56094137076796002</v>
      </c>
      <c r="D9" s="20">
        <v>2871</v>
      </c>
      <c r="E9" s="21">
        <v>0.58140947752126304</v>
      </c>
      <c r="F9" s="20">
        <v>2785</v>
      </c>
      <c r="G9" s="21">
        <v>0.79344729344729303</v>
      </c>
      <c r="H9" s="20">
        <v>1137</v>
      </c>
      <c r="I9" s="21">
        <v>0.31048607318405202</v>
      </c>
      <c r="K9" s="40" t="s">
        <v>46</v>
      </c>
      <c r="L9" s="17">
        <f t="shared" si="0"/>
        <v>0.23666484616785</v>
      </c>
      <c r="M9" s="18">
        <f t="shared" si="0"/>
        <v>-5.8255721605292576E-2</v>
      </c>
      <c r="N9" s="18"/>
      <c r="O9" s="18">
        <f t="shared" si="1"/>
        <v>2.7926960257787403E-2</v>
      </c>
      <c r="P9" s="18">
        <f t="shared" si="2"/>
        <v>-1.6327052660294328E-3</v>
      </c>
      <c r="Q9" s="18"/>
      <c r="R9" s="18">
        <f t="shared" si="3"/>
        <v>0.36989670437776678</v>
      </c>
      <c r="S9" s="18">
        <f t="shared" si="4"/>
        <v>-3.2876343746978565E-2</v>
      </c>
      <c r="T9" s="18"/>
      <c r="U9" s="18">
        <f t="shared" si="5"/>
        <v>0.70464767616191915</v>
      </c>
      <c r="V9" s="19">
        <f t="shared" si="6"/>
        <v>-9.3213087612392664E-2</v>
      </c>
    </row>
    <row r="10" spans="1:22" x14ac:dyDescent="0.25">
      <c r="A10" t="s">
        <v>18</v>
      </c>
      <c r="B10" s="20">
        <v>6754</v>
      </c>
      <c r="C10" s="21">
        <v>0.56054444352228405</v>
      </c>
      <c r="D10" s="20">
        <v>2868</v>
      </c>
      <c r="E10" s="21">
        <v>0.58280837228205595</v>
      </c>
      <c r="F10" s="20">
        <v>2745</v>
      </c>
      <c r="G10" s="21">
        <v>0.78947368421052599</v>
      </c>
      <c r="H10" s="20">
        <v>1141</v>
      </c>
      <c r="I10" s="21">
        <v>0.31251711859764397</v>
      </c>
      <c r="K10" s="41"/>
      <c r="L10" s="5">
        <f t="shared" ref="L10:L26" si="7">B10/B37-1</f>
        <v>0.24842883548983363</v>
      </c>
      <c r="M10" s="6">
        <f t="shared" ref="M10:M26" si="8">C10/C37-1</f>
        <v>-5.8679062957494255E-2</v>
      </c>
      <c r="N10" s="6"/>
      <c r="O10" s="6">
        <f t="shared" si="1"/>
        <v>3.7251356238698019E-2</v>
      </c>
      <c r="P10" s="6">
        <f t="shared" si="2"/>
        <v>1.629434026882981E-3</v>
      </c>
      <c r="Q10" s="6"/>
      <c r="R10" s="6">
        <f t="shared" si="3"/>
        <v>0.36228287841191076</v>
      </c>
      <c r="S10" s="6">
        <f t="shared" si="4"/>
        <v>-4.518741021287731E-2</v>
      </c>
      <c r="T10" s="6"/>
      <c r="U10" s="6">
        <f t="shared" si="5"/>
        <v>0.81111111111111112</v>
      </c>
      <c r="V10" s="7">
        <f t="shared" si="6"/>
        <v>-5.9472290696613639E-2</v>
      </c>
    </row>
    <row r="11" spans="1:22" x14ac:dyDescent="0.25">
      <c r="A11" s="28" t="s">
        <v>19</v>
      </c>
      <c r="B11" s="20">
        <v>4439</v>
      </c>
      <c r="C11" s="21">
        <v>0.67802046738964405</v>
      </c>
      <c r="D11" s="20">
        <v>1785</v>
      </c>
      <c r="E11" s="21">
        <v>0.67613636363636298</v>
      </c>
      <c r="F11" s="20">
        <v>2153</v>
      </c>
      <c r="G11" s="21">
        <v>0.82967244701348697</v>
      </c>
      <c r="H11" s="20">
        <v>501</v>
      </c>
      <c r="I11" s="21">
        <v>0.38185975609756001</v>
      </c>
      <c r="K11" s="41"/>
      <c r="L11" s="5">
        <f>B11/B38-1</f>
        <v>0.23683477291724708</v>
      </c>
      <c r="M11" s="6">
        <f t="shared" si="8"/>
        <v>-4.3139128635120705E-2</v>
      </c>
      <c r="N11" s="6"/>
      <c r="O11" s="6">
        <f t="shared" si="1"/>
        <v>-3.304442036836408E-2</v>
      </c>
      <c r="P11" s="6">
        <f t="shared" si="2"/>
        <v>2.995420072884869E-2</v>
      </c>
      <c r="Q11" s="6"/>
      <c r="R11" s="6">
        <f t="shared" si="3"/>
        <v>0.38992898644286633</v>
      </c>
      <c r="S11" s="6">
        <f t="shared" si="4"/>
        <v>-1.3391447773503096E-2</v>
      </c>
      <c r="T11" s="6"/>
      <c r="U11" s="6">
        <f t="shared" si="5"/>
        <v>1.5824742268041239</v>
      </c>
      <c r="V11" s="7">
        <f t="shared" si="6"/>
        <v>-0.19100845486547746</v>
      </c>
    </row>
    <row r="12" spans="1:22" x14ac:dyDescent="0.25">
      <c r="A12" t="s">
        <v>20</v>
      </c>
      <c r="B12" s="20">
        <v>6156</v>
      </c>
      <c r="C12" s="21">
        <v>0.57265116279069705</v>
      </c>
      <c r="D12" s="20">
        <v>2833</v>
      </c>
      <c r="E12" s="21">
        <v>0.59416946308724805</v>
      </c>
      <c r="F12" s="20">
        <v>2296</v>
      </c>
      <c r="G12" s="21">
        <v>0.82029296177206101</v>
      </c>
      <c r="H12" s="20">
        <v>1027</v>
      </c>
      <c r="I12" s="21">
        <v>0.32265158655356502</v>
      </c>
      <c r="K12" s="41"/>
      <c r="L12" s="5">
        <f t="shared" si="7"/>
        <v>0.15259314735068341</v>
      </c>
      <c r="M12" s="6">
        <f t="shared" si="8"/>
        <v>-4.4580694321680547E-2</v>
      </c>
      <c r="N12" s="6"/>
      <c r="O12" s="6">
        <f t="shared" si="1"/>
        <v>2.2374594009382909E-2</v>
      </c>
      <c r="P12" s="6">
        <f t="shared" si="2"/>
        <v>9.080293500032699E-3</v>
      </c>
      <c r="Q12" s="6"/>
      <c r="R12" s="6">
        <f t="shared" si="3"/>
        <v>0.18228630278063851</v>
      </c>
      <c r="S12" s="6">
        <f t="shared" si="4"/>
        <v>-2.0041363897434383E-2</v>
      </c>
      <c r="T12" s="6"/>
      <c r="U12" s="6">
        <f t="shared" si="5"/>
        <v>0.63535031847133761</v>
      </c>
      <c r="V12" s="7">
        <f t="shared" si="6"/>
        <v>-3.1531463927595205E-2</v>
      </c>
    </row>
    <row r="13" spans="1:22" x14ac:dyDescent="0.25">
      <c r="A13" s="28" t="s">
        <v>21</v>
      </c>
      <c r="B13" s="20">
        <v>3920</v>
      </c>
      <c r="C13" s="21">
        <v>0.70213147053555403</v>
      </c>
      <c r="D13" s="20">
        <v>1754</v>
      </c>
      <c r="E13" s="21">
        <v>0.69686134286849399</v>
      </c>
      <c r="F13" s="20">
        <v>1762</v>
      </c>
      <c r="G13" s="21">
        <v>0.85451018428709902</v>
      </c>
      <c r="H13" s="20">
        <v>404</v>
      </c>
      <c r="I13" s="21">
        <v>0.40239043824701098</v>
      </c>
      <c r="K13" s="42"/>
      <c r="L13" s="8">
        <f t="shared" si="7"/>
        <v>0.13196650303205315</v>
      </c>
      <c r="M13" s="9">
        <f t="shared" si="8"/>
        <v>-3.8953748097451335E-2</v>
      </c>
      <c r="N13" s="9"/>
      <c r="O13" s="9">
        <f t="shared" si="1"/>
        <v>-4.0481400437636816E-2</v>
      </c>
      <c r="P13" s="9">
        <f t="shared" si="2"/>
        <v>2.0131812645564073E-2</v>
      </c>
      <c r="Q13" s="9"/>
      <c r="R13" s="9">
        <f t="shared" si="3"/>
        <v>0.21937716262975782</v>
      </c>
      <c r="S13" s="9">
        <f t="shared" si="4"/>
        <v>-1.3617309764095142E-2</v>
      </c>
      <c r="T13" s="9"/>
      <c r="U13" s="9">
        <f t="shared" si="5"/>
        <v>1.1263157894736842</v>
      </c>
      <c r="V13" s="10">
        <f t="shared" si="6"/>
        <v>-0.16133361291675463</v>
      </c>
    </row>
    <row r="14" spans="1:22" x14ac:dyDescent="0.25">
      <c r="A14" t="s">
        <v>22</v>
      </c>
      <c r="B14" s="20">
        <v>5109</v>
      </c>
      <c r="C14" s="21">
        <v>0.59483059727558496</v>
      </c>
      <c r="D14" s="20">
        <v>2646</v>
      </c>
      <c r="E14" s="21">
        <v>0.622588235294117</v>
      </c>
      <c r="F14" s="20">
        <v>1771</v>
      </c>
      <c r="G14" s="21">
        <v>0.83893889152060597</v>
      </c>
      <c r="H14" s="20">
        <v>692</v>
      </c>
      <c r="I14" s="21">
        <v>0.31059245960502602</v>
      </c>
      <c r="K14" s="40" t="s">
        <v>48</v>
      </c>
      <c r="L14" s="17">
        <f t="shared" si="7"/>
        <v>7.5805432722678479E-2</v>
      </c>
      <c r="M14" s="18">
        <f t="shared" si="8"/>
        <v>-3.0284589575156451E-2</v>
      </c>
      <c r="N14" s="18"/>
      <c r="O14" s="18">
        <f t="shared" si="1"/>
        <v>-2.2624434389140191E-3</v>
      </c>
      <c r="P14" s="18">
        <f t="shared" si="2"/>
        <v>2.4327921213729287E-3</v>
      </c>
      <c r="Q14" s="18"/>
      <c r="R14" s="18">
        <f t="shared" si="3"/>
        <v>0.12088607594936707</v>
      </c>
      <c r="S14" s="18">
        <f t="shared" si="4"/>
        <v>-1.238839352637422E-2</v>
      </c>
      <c r="T14" s="18"/>
      <c r="U14" s="18">
        <f t="shared" si="5"/>
        <v>0.33849129593810434</v>
      </c>
      <c r="V14" s="19">
        <f t="shared" si="6"/>
        <v>-3.1576315506184338E-2</v>
      </c>
    </row>
    <row r="15" spans="1:22" x14ac:dyDescent="0.25">
      <c r="A15" t="s">
        <v>23</v>
      </c>
      <c r="B15" s="20">
        <v>5079</v>
      </c>
      <c r="C15" s="21">
        <v>0.59403508771929803</v>
      </c>
      <c r="D15" s="20">
        <v>2647</v>
      </c>
      <c r="E15" s="21">
        <v>0.62063305978897998</v>
      </c>
      <c r="F15" s="20">
        <v>1753</v>
      </c>
      <c r="G15" s="21">
        <v>0.83715377268385804</v>
      </c>
      <c r="H15" s="20">
        <v>679</v>
      </c>
      <c r="I15" s="21">
        <v>0.30990415335463201</v>
      </c>
      <c r="K15" s="41"/>
      <c r="L15" s="5">
        <f t="shared" si="7"/>
        <v>8.3404436860068154E-2</v>
      </c>
      <c r="M15" s="6">
        <f t="shared" si="8"/>
        <v>-3.0004565594873966E-2</v>
      </c>
      <c r="N15" s="6"/>
      <c r="O15" s="6">
        <f t="shared" si="1"/>
        <v>8.7652439024390461E-3</v>
      </c>
      <c r="P15" s="6">
        <f t="shared" si="2"/>
        <v>-6.9562591141669738E-4</v>
      </c>
      <c r="Q15" s="6"/>
      <c r="R15" s="6">
        <f t="shared" si="3"/>
        <v>0.13905133203378828</v>
      </c>
      <c r="S15" s="6">
        <f t="shared" si="4"/>
        <v>-8.905670025996737E-3</v>
      </c>
      <c r="T15" s="6"/>
      <c r="U15" s="6">
        <f t="shared" si="5"/>
        <v>0.29333333333333322</v>
      </c>
      <c r="V15" s="7">
        <f t="shared" si="6"/>
        <v>-5.0807850296667456E-2</v>
      </c>
    </row>
    <row r="16" spans="1:22" x14ac:dyDescent="0.25">
      <c r="A16" s="28" t="s">
        <v>24</v>
      </c>
      <c r="B16" s="25">
        <v>3152</v>
      </c>
      <c r="C16" s="26">
        <v>0.74007983094623098</v>
      </c>
      <c r="D16" s="25">
        <v>1615</v>
      </c>
      <c r="E16" s="26">
        <v>0.73980760421438296</v>
      </c>
      <c r="F16" s="25">
        <v>1292</v>
      </c>
      <c r="G16" s="26">
        <v>0.86769644056413697</v>
      </c>
      <c r="H16" s="25">
        <v>245</v>
      </c>
      <c r="I16" s="26">
        <v>0.417376490630323</v>
      </c>
      <c r="K16" s="41"/>
      <c r="L16" s="5">
        <f t="shared" si="7"/>
        <v>6.8474576271186471E-2</v>
      </c>
      <c r="M16" s="6">
        <f t="shared" si="8"/>
        <v>-1.9833254404431622E-2</v>
      </c>
      <c r="N16" s="6"/>
      <c r="O16" s="6">
        <f t="shared" si="1"/>
        <v>-3.6396181384248161E-2</v>
      </c>
      <c r="P16" s="6">
        <f t="shared" si="2"/>
        <v>2.7167240457559361E-2</v>
      </c>
      <c r="Q16" s="6"/>
      <c r="R16" s="6">
        <f t="shared" si="3"/>
        <v>0.12250217202432667</v>
      </c>
      <c r="S16" s="6">
        <f t="shared" si="4"/>
        <v>-1.3193187924886329E-2</v>
      </c>
      <c r="T16" s="6"/>
      <c r="U16" s="6">
        <f t="shared" si="5"/>
        <v>0.99186991869918706</v>
      </c>
      <c r="V16" s="7">
        <f t="shared" si="6"/>
        <v>-8.0414398692539524E-2</v>
      </c>
    </row>
    <row r="17" spans="1:22" x14ac:dyDescent="0.25">
      <c r="A17" s="28" t="s">
        <v>25</v>
      </c>
      <c r="B17" s="25">
        <v>3120</v>
      </c>
      <c r="C17" s="26">
        <v>0.74126870990734095</v>
      </c>
      <c r="D17" s="25">
        <v>1601</v>
      </c>
      <c r="E17" s="26">
        <v>0.74569166278528098</v>
      </c>
      <c r="F17" s="25">
        <v>1277</v>
      </c>
      <c r="G17" s="26">
        <v>0.86752717391304301</v>
      </c>
      <c r="H17" s="25">
        <v>242</v>
      </c>
      <c r="I17" s="26">
        <v>0.41016949152542298</v>
      </c>
      <c r="K17" s="42"/>
      <c r="L17" s="8">
        <f t="shared" si="7"/>
        <v>5.0505050505050608E-2</v>
      </c>
      <c r="M17" s="9">
        <f t="shared" si="8"/>
        <v>-2.5618503879373367E-2</v>
      </c>
      <c r="N17" s="9"/>
      <c r="O17" s="9">
        <f t="shared" si="1"/>
        <v>-6.4289888953828145E-2</v>
      </c>
      <c r="P17" s="9">
        <f t="shared" si="2"/>
        <v>2.5925291757190161E-2</v>
      </c>
      <c r="Q17" s="9"/>
      <c r="R17" s="9">
        <f t="shared" si="3"/>
        <v>0.13410301953818826</v>
      </c>
      <c r="S17" s="9">
        <f t="shared" si="4"/>
        <v>-1.9987064638195995E-2</v>
      </c>
      <c r="T17" s="9"/>
      <c r="U17" s="9">
        <f t="shared" si="5"/>
        <v>0.81954887218045114</v>
      </c>
      <c r="V17" s="10">
        <f t="shared" si="6"/>
        <v>-0.14265324327768669</v>
      </c>
    </row>
    <row r="18" spans="1:22" x14ac:dyDescent="0.25">
      <c r="A18" t="s">
        <v>26</v>
      </c>
      <c r="B18" s="20">
        <v>8014</v>
      </c>
      <c r="C18" s="21">
        <v>0.53850288939658597</v>
      </c>
      <c r="D18" s="20">
        <v>3055</v>
      </c>
      <c r="E18" s="21">
        <v>0.547883787661406</v>
      </c>
      <c r="F18" s="20">
        <v>3563</v>
      </c>
      <c r="G18" s="21">
        <v>0.75359560067681897</v>
      </c>
      <c r="H18" s="20">
        <v>1396</v>
      </c>
      <c r="I18" s="21">
        <v>0.30493665356050598</v>
      </c>
      <c r="K18" s="40" t="s">
        <v>47</v>
      </c>
      <c r="L18" s="17">
        <f t="shared" si="7"/>
        <v>0.23406221127194327</v>
      </c>
      <c r="M18" s="18">
        <f t="shared" si="8"/>
        <v>-5.459324884347394E-2</v>
      </c>
      <c r="N18" s="18"/>
      <c r="O18" s="18">
        <f t="shared" si="1"/>
        <v>1.9692923898531278E-2</v>
      </c>
      <c r="P18" s="18">
        <f t="shared" si="2"/>
        <v>-1.0846659726119423E-2</v>
      </c>
      <c r="Q18" s="18"/>
      <c r="R18" s="18">
        <f t="shared" si="3"/>
        <v>0.34808929247067733</v>
      </c>
      <c r="S18" s="18">
        <f t="shared" si="4"/>
        <v>-3.1417232122907479E-2</v>
      </c>
      <c r="T18" s="18"/>
      <c r="U18" s="18">
        <f t="shared" si="5"/>
        <v>0.63274853801169595</v>
      </c>
      <c r="V18" s="19">
        <f t="shared" si="6"/>
        <v>-7.4490507614604184E-2</v>
      </c>
    </row>
    <row r="19" spans="1:22" x14ac:dyDescent="0.25">
      <c r="A19" s="28" t="s">
        <v>27</v>
      </c>
      <c r="B19" s="20">
        <v>5450</v>
      </c>
      <c r="C19" s="21">
        <v>0.64027255639097702</v>
      </c>
      <c r="D19" s="20">
        <v>1938</v>
      </c>
      <c r="E19" s="21">
        <v>0.60981749528005003</v>
      </c>
      <c r="F19" s="20">
        <v>2841</v>
      </c>
      <c r="G19" s="21">
        <v>0.79114452798663304</v>
      </c>
      <c r="H19" s="20">
        <v>671</v>
      </c>
      <c r="I19" s="21">
        <v>0.38496844520940898</v>
      </c>
      <c r="K19" s="41"/>
      <c r="L19" s="5">
        <f t="shared" si="7"/>
        <v>0.21353818748608333</v>
      </c>
      <c r="M19" s="6">
        <f t="shared" si="8"/>
        <v>-2.4692817129664091E-2</v>
      </c>
      <c r="N19" s="6"/>
      <c r="O19" s="6">
        <f t="shared" si="1"/>
        <v>-3.0030030030030019E-2</v>
      </c>
      <c r="P19" s="6">
        <f t="shared" si="2"/>
        <v>1.6972920056621543E-2</v>
      </c>
      <c r="Q19" s="6"/>
      <c r="R19" s="6">
        <f t="shared" si="3"/>
        <v>0.34009433962264146</v>
      </c>
      <c r="S19" s="6">
        <f t="shared" si="4"/>
        <v>-5.4716192998218727E-3</v>
      </c>
      <c r="T19" s="6"/>
      <c r="U19" s="6">
        <f t="shared" si="5"/>
        <v>0.79892761394101885</v>
      </c>
      <c r="V19" s="7">
        <f t="shared" si="6"/>
        <v>-0.12891858510256993</v>
      </c>
    </row>
    <row r="20" spans="1:22" x14ac:dyDescent="0.25">
      <c r="A20" s="28" t="s">
        <v>28</v>
      </c>
      <c r="B20" s="20">
        <v>4437</v>
      </c>
      <c r="C20" s="21">
        <v>0.66772009029345303</v>
      </c>
      <c r="D20" s="20">
        <v>1814</v>
      </c>
      <c r="E20" s="21">
        <v>0.64098939929328602</v>
      </c>
      <c r="F20" s="20">
        <v>2124</v>
      </c>
      <c r="G20" s="21">
        <v>0.81849710982658896</v>
      </c>
      <c r="H20" s="20">
        <v>499</v>
      </c>
      <c r="I20" s="21">
        <v>0.40901639344262197</v>
      </c>
      <c r="K20" s="42"/>
      <c r="L20" s="8">
        <f t="shared" si="7"/>
        <v>0.14948186528497409</v>
      </c>
      <c r="M20" s="9">
        <f t="shared" si="8"/>
        <v>-3.5438543140855372E-2</v>
      </c>
      <c r="N20" s="9"/>
      <c r="O20" s="9">
        <f t="shared" si="1"/>
        <v>-5.3729786124152357E-2</v>
      </c>
      <c r="P20" s="9">
        <f t="shared" si="2"/>
        <v>1.1806949536507405E-2</v>
      </c>
      <c r="Q20" s="9"/>
      <c r="R20" s="9">
        <f t="shared" si="3"/>
        <v>0.26957561267184693</v>
      </c>
      <c r="S20" s="9">
        <f t="shared" si="4"/>
        <v>-2.34786424304404E-2</v>
      </c>
      <c r="T20" s="9"/>
      <c r="U20" s="9">
        <f t="shared" si="5"/>
        <v>0.8481481481481481</v>
      </c>
      <c r="V20" s="10">
        <f t="shared" si="6"/>
        <v>-0.16075895567699017</v>
      </c>
    </row>
    <row r="21" spans="1:22" x14ac:dyDescent="0.25">
      <c r="A21" t="s">
        <v>29</v>
      </c>
      <c r="B21" s="20">
        <v>6379</v>
      </c>
      <c r="C21" s="21">
        <v>0.55402119159284302</v>
      </c>
      <c r="D21" s="20">
        <v>2859</v>
      </c>
      <c r="E21" s="21">
        <v>0.58646153846153803</v>
      </c>
      <c r="F21" s="20">
        <v>2534</v>
      </c>
      <c r="G21" s="21">
        <v>0.77945247616118096</v>
      </c>
      <c r="H21" s="20">
        <v>986</v>
      </c>
      <c r="I21" s="21">
        <v>0.29102715466351797</v>
      </c>
      <c r="K21" s="40" t="s">
        <v>49</v>
      </c>
      <c r="L21" s="17">
        <f t="shared" si="7"/>
        <v>0.18282959391804199</v>
      </c>
      <c r="M21" s="18">
        <f t="shared" si="8"/>
        <v>-6.1461597182975169E-2</v>
      </c>
      <c r="N21" s="18"/>
      <c r="O21" s="18">
        <f t="shared" si="1"/>
        <v>2.4731182795698858E-2</v>
      </c>
      <c r="P21" s="18">
        <f t="shared" si="2"/>
        <v>5.6028673835124554E-3</v>
      </c>
      <c r="Q21" s="18"/>
      <c r="R21" s="18">
        <f t="shared" si="3"/>
        <v>0.27528938097634614</v>
      </c>
      <c r="S21" s="18">
        <f t="shared" si="4"/>
        <v>-4.7946069631008337E-2</v>
      </c>
      <c r="T21" s="18"/>
      <c r="U21" s="18">
        <f t="shared" si="5"/>
        <v>0.60064935064935066</v>
      </c>
      <c r="V21" s="19">
        <f t="shared" si="6"/>
        <v>-9.0540141676506369E-2</v>
      </c>
    </row>
    <row r="22" spans="1:22" x14ac:dyDescent="0.25">
      <c r="A22" s="28" t="s">
        <v>30</v>
      </c>
      <c r="B22" s="20">
        <v>4144</v>
      </c>
      <c r="C22" s="21">
        <v>0.67767784137367104</v>
      </c>
      <c r="D22" s="20">
        <v>1752</v>
      </c>
      <c r="E22" s="21">
        <v>0.67986030267753195</v>
      </c>
      <c r="F22" s="20">
        <v>1969</v>
      </c>
      <c r="G22" s="21">
        <v>0.81667357942762298</v>
      </c>
      <c r="H22" s="20">
        <v>423</v>
      </c>
      <c r="I22" s="21">
        <v>0.37533274179236897</v>
      </c>
      <c r="K22" s="42"/>
      <c r="L22" s="8">
        <f t="shared" si="7"/>
        <v>0.17727272727272725</v>
      </c>
      <c r="M22" s="9">
        <f t="shared" si="8"/>
        <v>-2.5260536683267776E-2</v>
      </c>
      <c r="N22" s="9"/>
      <c r="O22" s="9">
        <f t="shared" si="1"/>
        <v>-2.1775544388609736E-2</v>
      </c>
      <c r="P22" s="9">
        <f t="shared" si="2"/>
        <v>4.7690918699045737E-2</v>
      </c>
      <c r="Q22" s="9"/>
      <c r="R22" s="9">
        <f t="shared" si="3"/>
        <v>0.29539473684210527</v>
      </c>
      <c r="S22" s="9">
        <f t="shared" si="4"/>
        <v>-2.1603560435722202E-2</v>
      </c>
      <c r="T22" s="9"/>
      <c r="U22" s="9">
        <f t="shared" si="5"/>
        <v>1.0239234449760763</v>
      </c>
      <c r="V22" s="10">
        <f t="shared" si="6"/>
        <v>-0.134400088306594</v>
      </c>
    </row>
    <row r="23" spans="1:22" x14ac:dyDescent="0.25">
      <c r="A23" t="s">
        <v>31</v>
      </c>
      <c r="B23" s="20">
        <v>4648</v>
      </c>
      <c r="C23" s="21">
        <v>0.60144927536231796</v>
      </c>
      <c r="D23" s="20">
        <v>2576</v>
      </c>
      <c r="E23" s="21">
        <v>0.62327607065085899</v>
      </c>
      <c r="F23" s="20">
        <v>1442</v>
      </c>
      <c r="G23" s="21">
        <v>0.83449074074074003</v>
      </c>
      <c r="H23" s="20">
        <v>630</v>
      </c>
      <c r="I23" s="21">
        <v>0.33743974290305301</v>
      </c>
      <c r="K23" s="40" t="s">
        <v>50</v>
      </c>
      <c r="L23" s="17">
        <f t="shared" si="7"/>
        <v>4.0053703289326448E-2</v>
      </c>
      <c r="M23" s="18">
        <f t="shared" si="8"/>
        <v>-2.8717963685420678E-2</v>
      </c>
      <c r="N23" s="18"/>
      <c r="O23" s="18">
        <f t="shared" si="1"/>
        <v>-1.1132437619961633E-2</v>
      </c>
      <c r="P23" s="18">
        <f t="shared" si="2"/>
        <v>-8.5005616978270915E-3</v>
      </c>
      <c r="Q23" s="18"/>
      <c r="R23" s="18">
        <f t="shared" si="3"/>
        <v>7.1322436849925674E-2</v>
      </c>
      <c r="S23" s="18">
        <f t="shared" si="4"/>
        <v>-8.034780694514132E-3</v>
      </c>
      <c r="T23" s="18"/>
      <c r="U23" s="18">
        <f t="shared" si="5"/>
        <v>0.21621621621621623</v>
      </c>
      <c r="V23" s="19">
        <f t="shared" si="6"/>
        <v>-4.0446445374136886E-2</v>
      </c>
    </row>
    <row r="24" spans="1:22" x14ac:dyDescent="0.25">
      <c r="A24" s="28" t="s">
        <v>32</v>
      </c>
      <c r="B24" s="20">
        <v>2756</v>
      </c>
      <c r="C24" s="21">
        <v>0.74891304347826004</v>
      </c>
      <c r="D24" s="20">
        <v>1532</v>
      </c>
      <c r="E24" s="21">
        <v>0.74877810361681296</v>
      </c>
      <c r="F24" s="20">
        <v>1022</v>
      </c>
      <c r="G24" s="21">
        <v>0.86317567567567499</v>
      </c>
      <c r="H24" s="20">
        <v>202</v>
      </c>
      <c r="I24" s="21">
        <v>0.448888888888888</v>
      </c>
      <c r="K24" s="42"/>
      <c r="L24" s="8">
        <f t="shared" si="7"/>
        <v>4.0785498489426031E-2</v>
      </c>
      <c r="M24" s="9">
        <f t="shared" si="8"/>
        <v>-1.2950709313017561E-2</v>
      </c>
      <c r="N24" s="9"/>
      <c r="O24" s="9">
        <f t="shared" si="1"/>
        <v>-5.1980198019802026E-2</v>
      </c>
      <c r="P24" s="9">
        <f t="shared" si="2"/>
        <v>2.5399717391093812E-2</v>
      </c>
      <c r="Q24" s="9"/>
      <c r="R24" s="9">
        <f t="shared" si="3"/>
        <v>0.11938663745892653</v>
      </c>
      <c r="S24" s="9">
        <f t="shared" si="4"/>
        <v>-1.1082413190847684E-2</v>
      </c>
      <c r="T24" s="9"/>
      <c r="U24" s="9">
        <f t="shared" si="5"/>
        <v>0.69747899159663862</v>
      </c>
      <c r="V24" s="10">
        <f t="shared" si="6"/>
        <v>-0.12862745098039363</v>
      </c>
    </row>
    <row r="25" spans="1:22" x14ac:dyDescent="0.25">
      <c r="A25" t="s">
        <v>33</v>
      </c>
      <c r="B25" s="20">
        <v>4621</v>
      </c>
      <c r="C25" s="21">
        <v>0.60963060686015802</v>
      </c>
      <c r="D25" s="20">
        <v>2594</v>
      </c>
      <c r="E25" s="21">
        <v>0.62823928311939903</v>
      </c>
      <c r="F25" s="20">
        <v>1412</v>
      </c>
      <c r="G25" s="21">
        <v>0.83550295857988099</v>
      </c>
      <c r="H25" s="20">
        <v>615</v>
      </c>
      <c r="I25" s="21">
        <v>0.34923339011924998</v>
      </c>
      <c r="K25" s="38" t="s">
        <v>51</v>
      </c>
      <c r="L25" s="5">
        <f t="shared" si="7"/>
        <v>4.9511696570520014E-2</v>
      </c>
      <c r="M25" s="6">
        <f t="shared" si="8"/>
        <v>-1.6117398967002372E-2</v>
      </c>
      <c r="N25" s="6"/>
      <c r="O25" s="6">
        <f t="shared" si="1"/>
        <v>-7.7041602465333092E-4</v>
      </c>
      <c r="P25" s="6">
        <f t="shared" si="2"/>
        <v>-2.9484412742961652E-3</v>
      </c>
      <c r="Q25" s="6"/>
      <c r="R25" s="6">
        <f t="shared" si="3"/>
        <v>7.6219512195121908E-2</v>
      </c>
      <c r="S25" s="6">
        <f t="shared" si="4"/>
        <v>-1.4208399480444278E-2</v>
      </c>
      <c r="T25" s="6"/>
      <c r="U25" s="6">
        <f t="shared" si="5"/>
        <v>0.24242424242424243</v>
      </c>
      <c r="V25" s="7">
        <f t="shared" si="6"/>
        <v>1.4540636346429325E-2</v>
      </c>
    </row>
    <row r="26" spans="1:22" x14ac:dyDescent="0.25">
      <c r="A26" s="28" t="s">
        <v>34</v>
      </c>
      <c r="B26" s="20">
        <v>2708</v>
      </c>
      <c r="C26" s="21">
        <v>0.75684740078255996</v>
      </c>
      <c r="D26" s="20">
        <v>1555</v>
      </c>
      <c r="E26" s="21">
        <v>0.74224343675417603</v>
      </c>
      <c r="F26" s="20">
        <v>972</v>
      </c>
      <c r="G26" s="21">
        <v>0.869409660107334</v>
      </c>
      <c r="H26" s="20">
        <v>181</v>
      </c>
      <c r="I26" s="21">
        <v>0.49589041095890402</v>
      </c>
      <c r="K26" s="39"/>
      <c r="L26" s="8">
        <f t="shared" si="7"/>
        <v>3.5168195718654482E-2</v>
      </c>
      <c r="M26" s="9">
        <f t="shared" si="8"/>
        <v>-4.1751922639721162E-4</v>
      </c>
      <c r="N26" s="9"/>
      <c r="O26" s="9">
        <f t="shared" si="1"/>
        <v>-2.1397105097545666E-2</v>
      </c>
      <c r="P26" s="9">
        <f t="shared" si="2"/>
        <v>1.6439092748324668E-2</v>
      </c>
      <c r="Q26" s="9"/>
      <c r="R26" s="9">
        <f t="shared" si="3"/>
        <v>7.1664829106945938E-2</v>
      </c>
      <c r="S26" s="9">
        <f t="shared" si="4"/>
        <v>-2.1439292483628192E-3</v>
      </c>
      <c r="T26" s="9"/>
      <c r="U26" s="9">
        <f t="shared" si="5"/>
        <v>0.5083333333333333</v>
      </c>
      <c r="V26" s="10">
        <f>I26/I53-1</f>
        <v>-1.6484018264838585E-2</v>
      </c>
    </row>
    <row r="29" spans="1:22" ht="18" thickBot="1" x14ac:dyDescent="0.35">
      <c r="A29" s="3" t="s">
        <v>35</v>
      </c>
    </row>
    <row r="30" spans="1:22" ht="15.75" thickTop="1" x14ac:dyDescent="0.25"/>
    <row r="31" spans="1:22" s="1" customFormat="1" ht="15.75" x14ac:dyDescent="0.25">
      <c r="A31" s="4" t="s">
        <v>0</v>
      </c>
      <c r="B31" s="22" t="s">
        <v>1</v>
      </c>
      <c r="C31" s="22" t="s">
        <v>3</v>
      </c>
      <c r="D31" s="22" t="s">
        <v>4</v>
      </c>
      <c r="E31" s="22" t="s">
        <v>6</v>
      </c>
      <c r="F31" s="22" t="s">
        <v>7</v>
      </c>
      <c r="G31" s="22" t="s">
        <v>9</v>
      </c>
      <c r="H31" s="22" t="s">
        <v>10</v>
      </c>
      <c r="I31" s="22" t="s">
        <v>12</v>
      </c>
    </row>
    <row r="32" spans="1:22" ht="15.75" x14ac:dyDescent="0.25">
      <c r="A32" s="2" t="s">
        <v>13</v>
      </c>
      <c r="B32" s="20">
        <v>4348</v>
      </c>
      <c r="C32" s="21">
        <v>0.61630049610205495</v>
      </c>
      <c r="D32" s="24">
        <v>2566</v>
      </c>
      <c r="E32" s="21">
        <v>0.62539605166950996</v>
      </c>
      <c r="F32" s="24">
        <v>1293</v>
      </c>
      <c r="G32" s="21">
        <v>0.85629139072847604</v>
      </c>
      <c r="H32" s="24">
        <v>489</v>
      </c>
      <c r="I32" s="21">
        <v>0.33911234396671203</v>
      </c>
    </row>
    <row r="33" spans="1:9" ht="15.75" x14ac:dyDescent="0.25">
      <c r="A33" s="2" t="s">
        <v>14</v>
      </c>
      <c r="B33" s="20">
        <v>2609</v>
      </c>
      <c r="C33" s="21">
        <v>0.76420620972466302</v>
      </c>
      <c r="D33" s="24">
        <v>1593</v>
      </c>
      <c r="E33" s="21">
        <v>0.73955431754874601</v>
      </c>
      <c r="F33" s="24">
        <v>893</v>
      </c>
      <c r="G33" s="21">
        <v>0.86952288218110996</v>
      </c>
      <c r="H33" s="24">
        <v>123</v>
      </c>
      <c r="I33" s="21">
        <v>0.52789699570815396</v>
      </c>
    </row>
    <row r="34" spans="1:9" ht="15.75" x14ac:dyDescent="0.25">
      <c r="A34" s="2" t="s">
        <v>15</v>
      </c>
      <c r="B34" s="20">
        <v>4305</v>
      </c>
      <c r="C34" s="21">
        <v>0.61499999999999999</v>
      </c>
      <c r="D34" s="24">
        <v>2539</v>
      </c>
      <c r="E34" s="21">
        <v>0.62322042218949403</v>
      </c>
      <c r="F34" s="24">
        <v>1280</v>
      </c>
      <c r="G34" s="21">
        <v>0.85504342017367996</v>
      </c>
      <c r="H34" s="24">
        <v>486</v>
      </c>
      <c r="I34" s="21">
        <v>0.34009797060881702</v>
      </c>
    </row>
    <row r="35" spans="1:9" ht="15.75" x14ac:dyDescent="0.25">
      <c r="A35" s="2" t="s">
        <v>16</v>
      </c>
      <c r="B35" s="20">
        <v>2617</v>
      </c>
      <c r="C35" s="21">
        <v>0.76341890315052496</v>
      </c>
      <c r="D35" s="24">
        <v>1625</v>
      </c>
      <c r="E35" s="21">
        <v>0.73964497041420096</v>
      </c>
      <c r="F35" s="24">
        <v>878</v>
      </c>
      <c r="G35" s="21">
        <v>0.871896722939424</v>
      </c>
      <c r="H35" s="24">
        <v>114</v>
      </c>
      <c r="I35" s="21">
        <v>0.50892857142857095</v>
      </c>
    </row>
    <row r="36" spans="1:9" ht="15.75" x14ac:dyDescent="0.25">
      <c r="A36" s="2" t="s">
        <v>17</v>
      </c>
      <c r="B36" s="20">
        <v>5493</v>
      </c>
      <c r="C36" s="21">
        <v>0.59564085881587503</v>
      </c>
      <c r="D36" s="24">
        <v>2793</v>
      </c>
      <c r="E36" s="21">
        <v>0.58236030025020802</v>
      </c>
      <c r="F36" s="24">
        <v>2033</v>
      </c>
      <c r="G36" s="21">
        <v>0.82041969330104902</v>
      </c>
      <c r="H36" s="24">
        <v>667</v>
      </c>
      <c r="I36" s="21">
        <v>0.34240246406570801</v>
      </c>
    </row>
    <row r="37" spans="1:9" ht="15.75" x14ac:dyDescent="0.25">
      <c r="A37" s="2" t="s">
        <v>18</v>
      </c>
      <c r="B37" s="20">
        <v>5410</v>
      </c>
      <c r="C37" s="21">
        <v>0.59548706659328499</v>
      </c>
      <c r="D37" s="24">
        <v>2765</v>
      </c>
      <c r="E37" s="21">
        <v>0.58186026936026902</v>
      </c>
      <c r="F37" s="24">
        <v>2015</v>
      </c>
      <c r="G37" s="21">
        <v>0.82683627410750904</v>
      </c>
      <c r="H37" s="24">
        <v>630</v>
      </c>
      <c r="I37" s="21">
        <v>0.332278481012658</v>
      </c>
    </row>
    <row r="38" spans="1:9" ht="15.75" x14ac:dyDescent="0.25">
      <c r="A38" s="2" t="s">
        <v>19</v>
      </c>
      <c r="B38" s="20">
        <v>3589</v>
      </c>
      <c r="C38" s="21">
        <v>0.70858835143139098</v>
      </c>
      <c r="D38" s="24">
        <v>1846</v>
      </c>
      <c r="E38" s="21">
        <v>0.65647226173541895</v>
      </c>
      <c r="F38" s="24">
        <v>1549</v>
      </c>
      <c r="G38" s="21">
        <v>0.84093376764386496</v>
      </c>
      <c r="H38" s="24">
        <v>194</v>
      </c>
      <c r="I38" s="21">
        <v>0.47201946472019402</v>
      </c>
    </row>
    <row r="39" spans="1:9" ht="15.75" x14ac:dyDescent="0.25">
      <c r="A39" s="2" t="s">
        <v>20</v>
      </c>
      <c r="B39" s="20">
        <v>5341</v>
      </c>
      <c r="C39" s="21">
        <v>0.59937156323644902</v>
      </c>
      <c r="D39" s="24">
        <v>2771</v>
      </c>
      <c r="E39" s="21">
        <v>0.58882277943051398</v>
      </c>
      <c r="F39" s="24">
        <v>1942</v>
      </c>
      <c r="G39" s="21">
        <v>0.83706896551724097</v>
      </c>
      <c r="H39" s="24">
        <v>628</v>
      </c>
      <c r="I39" s="21">
        <v>0.33315649867373998</v>
      </c>
    </row>
    <row r="40" spans="1:9" ht="15.75" x14ac:dyDescent="0.25">
      <c r="A40" s="2" t="s">
        <v>21</v>
      </c>
      <c r="B40" s="20">
        <v>3463</v>
      </c>
      <c r="C40" s="21">
        <v>0.73059071729957803</v>
      </c>
      <c r="D40" s="24">
        <v>1828</v>
      </c>
      <c r="E40" s="21">
        <v>0.68310911808669605</v>
      </c>
      <c r="F40" s="24">
        <v>1445</v>
      </c>
      <c r="G40" s="21">
        <v>0.86630695443645001</v>
      </c>
      <c r="H40" s="24">
        <v>190</v>
      </c>
      <c r="I40" s="21">
        <v>0.479797979797979</v>
      </c>
    </row>
    <row r="41" spans="1:9" ht="15.75" x14ac:dyDescent="0.25">
      <c r="A41" s="2" t="s">
        <v>22</v>
      </c>
      <c r="B41" s="20">
        <v>4749</v>
      </c>
      <c r="C41" s="21">
        <v>0.613407388271764</v>
      </c>
      <c r="D41" s="24">
        <v>2652</v>
      </c>
      <c r="E41" s="21">
        <v>0.62107728337236501</v>
      </c>
      <c r="F41" s="24">
        <v>1580</v>
      </c>
      <c r="G41" s="21">
        <v>0.84946236559139698</v>
      </c>
      <c r="H41" s="24">
        <v>517</v>
      </c>
      <c r="I41" s="21">
        <v>0.320719602977667</v>
      </c>
    </row>
    <row r="42" spans="1:9" ht="15.75" x14ac:dyDescent="0.25">
      <c r="A42" s="2" t="s">
        <v>23</v>
      </c>
      <c r="B42" s="20">
        <v>4688</v>
      </c>
      <c r="C42" s="21">
        <v>0.61241018941867997</v>
      </c>
      <c r="D42" s="24">
        <v>2624</v>
      </c>
      <c r="E42" s="21">
        <v>0.62106508875739597</v>
      </c>
      <c r="F42" s="24">
        <v>1539</v>
      </c>
      <c r="G42" s="21">
        <v>0.84467618002195299</v>
      </c>
      <c r="H42" s="24">
        <v>525</v>
      </c>
      <c r="I42" s="21">
        <v>0.32649253731343197</v>
      </c>
    </row>
    <row r="43" spans="1:9" ht="15.75" x14ac:dyDescent="0.25">
      <c r="A43" s="2" t="s">
        <v>24</v>
      </c>
      <c r="B43" s="25">
        <v>2950</v>
      </c>
      <c r="C43" s="26">
        <v>0.75505502943434799</v>
      </c>
      <c r="D43" s="27">
        <v>1676</v>
      </c>
      <c r="E43" s="26">
        <v>0.72024065320154695</v>
      </c>
      <c r="F43" s="27">
        <v>1151</v>
      </c>
      <c r="G43" s="26">
        <v>0.87929717341482005</v>
      </c>
      <c r="H43" s="27">
        <v>123</v>
      </c>
      <c r="I43" s="26">
        <v>0.45387453874538702</v>
      </c>
    </row>
    <row r="44" spans="1:9" ht="15.75" x14ac:dyDescent="0.25">
      <c r="A44" s="2" t="s">
        <v>25</v>
      </c>
      <c r="B44" s="25">
        <v>2970</v>
      </c>
      <c r="C44" s="26">
        <v>0.76075819672131095</v>
      </c>
      <c r="D44" s="27">
        <v>1711</v>
      </c>
      <c r="E44" s="26">
        <v>0.72684791843670304</v>
      </c>
      <c r="F44" s="27">
        <v>1126</v>
      </c>
      <c r="G44" s="26">
        <v>0.88522012578616305</v>
      </c>
      <c r="H44" s="27">
        <v>133</v>
      </c>
      <c r="I44" s="26">
        <v>0.47841726618704999</v>
      </c>
    </row>
    <row r="45" spans="1:9" ht="15.75" x14ac:dyDescent="0.25">
      <c r="A45" s="2" t="s">
        <v>26</v>
      </c>
      <c r="B45" s="20">
        <v>6494</v>
      </c>
      <c r="C45" s="21">
        <v>0.56959915796859895</v>
      </c>
      <c r="D45" s="24">
        <v>2996</v>
      </c>
      <c r="E45" s="21">
        <v>0.55389166204474005</v>
      </c>
      <c r="F45" s="24">
        <v>2643</v>
      </c>
      <c r="G45" s="21">
        <v>0.77803944657050295</v>
      </c>
      <c r="H45" s="24">
        <v>855</v>
      </c>
      <c r="I45" s="21">
        <v>0.329479768786127</v>
      </c>
    </row>
    <row r="46" spans="1:9" ht="15.75" x14ac:dyDescent="0.25">
      <c r="A46" s="2" t="s">
        <v>27</v>
      </c>
      <c r="B46" s="20">
        <v>4491</v>
      </c>
      <c r="C46" s="21">
        <v>0.65648297032597502</v>
      </c>
      <c r="D46" s="24">
        <v>1998</v>
      </c>
      <c r="E46" s="21">
        <v>0.59963985594237601</v>
      </c>
      <c r="F46" s="24">
        <v>2120</v>
      </c>
      <c r="G46" s="21">
        <v>0.79549718574108796</v>
      </c>
      <c r="H46" s="24">
        <v>373</v>
      </c>
      <c r="I46" s="21">
        <v>0.44194312796208501</v>
      </c>
    </row>
    <row r="47" spans="1:9" ht="15.75" x14ac:dyDescent="0.25">
      <c r="A47" s="2" t="s">
        <v>28</v>
      </c>
      <c r="B47" s="20">
        <v>3860</v>
      </c>
      <c r="C47" s="21">
        <v>0.69225251076040095</v>
      </c>
      <c r="D47" s="24">
        <v>1917</v>
      </c>
      <c r="E47" s="21">
        <v>0.633509583608724</v>
      </c>
      <c r="F47" s="24">
        <v>1673</v>
      </c>
      <c r="G47" s="21">
        <v>0.83817635270541002</v>
      </c>
      <c r="H47" s="24">
        <v>270</v>
      </c>
      <c r="I47" s="21">
        <v>0.48736462093862798</v>
      </c>
    </row>
    <row r="48" spans="1:9" ht="15.75" x14ac:dyDescent="0.25">
      <c r="A48" s="2" t="s">
        <v>29</v>
      </c>
      <c r="B48" s="20">
        <v>5393</v>
      </c>
      <c r="C48" s="21">
        <v>0.59030210157618201</v>
      </c>
      <c r="D48" s="24">
        <v>2790</v>
      </c>
      <c r="E48" s="21">
        <v>0.58319397993310995</v>
      </c>
      <c r="F48" s="24">
        <v>1987</v>
      </c>
      <c r="G48" s="21">
        <v>0.81870622167284701</v>
      </c>
      <c r="H48" s="24">
        <v>616</v>
      </c>
      <c r="I48" s="21">
        <v>0.32</v>
      </c>
    </row>
    <row r="49" spans="1:9" ht="15.75" x14ac:dyDescent="0.25">
      <c r="A49" s="2" t="s">
        <v>30</v>
      </c>
      <c r="B49" s="20">
        <v>3520</v>
      </c>
      <c r="C49" s="21">
        <v>0.69523997629863699</v>
      </c>
      <c r="D49" s="24">
        <v>1791</v>
      </c>
      <c r="E49" s="21">
        <v>0.64891304347825995</v>
      </c>
      <c r="F49" s="24">
        <v>1520</v>
      </c>
      <c r="G49" s="21">
        <v>0.83470620538165796</v>
      </c>
      <c r="H49" s="24">
        <v>209</v>
      </c>
      <c r="I49" s="21">
        <v>0.43360995850622402</v>
      </c>
    </row>
    <row r="50" spans="1:9" ht="15.75" x14ac:dyDescent="0.25">
      <c r="A50" s="2" t="s">
        <v>31</v>
      </c>
      <c r="B50" s="20">
        <v>4469</v>
      </c>
      <c r="C50" s="21">
        <v>0.61923236801995196</v>
      </c>
      <c r="D50" s="24">
        <v>2605</v>
      </c>
      <c r="E50" s="21">
        <v>0.62861969111969096</v>
      </c>
      <c r="F50" s="24">
        <v>1346</v>
      </c>
      <c r="G50" s="21">
        <v>0.84125000000000005</v>
      </c>
      <c r="H50" s="24">
        <v>518</v>
      </c>
      <c r="I50" s="21">
        <v>0.35166327223353699</v>
      </c>
    </row>
    <row r="51" spans="1:9" ht="15.75" x14ac:dyDescent="0.25">
      <c r="A51" s="2" t="s">
        <v>32</v>
      </c>
      <c r="B51" s="20">
        <v>2648</v>
      </c>
      <c r="C51" s="21">
        <v>0.75873925501432604</v>
      </c>
      <c r="D51" s="24">
        <v>1616</v>
      </c>
      <c r="E51" s="21">
        <v>0.73023045639403505</v>
      </c>
      <c r="F51" s="24">
        <v>913</v>
      </c>
      <c r="G51" s="21">
        <v>0.87284894837476101</v>
      </c>
      <c r="H51" s="24">
        <v>119</v>
      </c>
      <c r="I51" s="21">
        <v>0.51515151515151503</v>
      </c>
    </row>
    <row r="52" spans="1:9" ht="15.75" x14ac:dyDescent="0.25">
      <c r="A52" s="2" t="s">
        <v>33</v>
      </c>
      <c r="B52" s="20">
        <v>4403</v>
      </c>
      <c r="C52" s="21">
        <v>0.61961722488038196</v>
      </c>
      <c r="D52" s="24">
        <v>2596</v>
      </c>
      <c r="E52" s="21">
        <v>0.63009708737864001</v>
      </c>
      <c r="F52" s="24">
        <v>1312</v>
      </c>
      <c r="G52" s="21">
        <v>0.84754521963824203</v>
      </c>
      <c r="H52" s="24">
        <v>495</v>
      </c>
      <c r="I52" s="21">
        <v>0.344228094575799</v>
      </c>
    </row>
    <row r="53" spans="1:9" ht="15.75" x14ac:dyDescent="0.25">
      <c r="A53" s="2" t="s">
        <v>34</v>
      </c>
      <c r="B53" s="20">
        <v>2616</v>
      </c>
      <c r="C53" s="21">
        <v>0.75716353111432699</v>
      </c>
      <c r="D53" s="24">
        <v>1589</v>
      </c>
      <c r="E53" s="21">
        <v>0.73023897058823495</v>
      </c>
      <c r="F53" s="24">
        <v>907</v>
      </c>
      <c r="G53" s="21">
        <v>0.87127761767531198</v>
      </c>
      <c r="H53" s="24">
        <v>120</v>
      </c>
      <c r="I53" s="21">
        <v>0.504201680672268</v>
      </c>
    </row>
    <row r="55" spans="1:9" x14ac:dyDescent="0.25">
      <c r="A55" s="30" t="s">
        <v>98</v>
      </c>
    </row>
    <row r="57" spans="1:9" x14ac:dyDescent="0.25">
      <c r="A57" s="28" t="s">
        <v>14</v>
      </c>
      <c r="B57" s="20">
        <v>2705</v>
      </c>
      <c r="C57" s="21">
        <v>0.762401352874859</v>
      </c>
      <c r="D57" s="20">
        <v>1554</v>
      </c>
      <c r="E57" s="21">
        <v>0.75217812197483003</v>
      </c>
      <c r="F57" s="20">
        <v>959</v>
      </c>
      <c r="G57" s="21">
        <v>0.86474301172227197</v>
      </c>
      <c r="H57" s="20">
        <v>192</v>
      </c>
      <c r="I57" s="21">
        <v>0.51474530831099197</v>
      </c>
    </row>
    <row r="58" spans="1:9" x14ac:dyDescent="0.25">
      <c r="A58" s="28" t="s">
        <v>19</v>
      </c>
      <c r="B58" s="20">
        <v>4439</v>
      </c>
      <c r="C58" s="21">
        <v>0.67802046738964405</v>
      </c>
      <c r="D58" s="20">
        <v>1785</v>
      </c>
      <c r="E58" s="21">
        <v>0.67613636363636298</v>
      </c>
      <c r="F58" s="20">
        <v>2153</v>
      </c>
      <c r="G58" s="21">
        <v>0.82967244701348697</v>
      </c>
      <c r="H58" s="20">
        <v>501</v>
      </c>
      <c r="I58" s="21">
        <v>0.38185975609756001</v>
      </c>
    </row>
    <row r="59" spans="1:9" x14ac:dyDescent="0.25">
      <c r="A59" s="28" t="s">
        <v>24</v>
      </c>
      <c r="B59" s="25">
        <v>3152</v>
      </c>
      <c r="C59" s="26">
        <v>0.74007983094623098</v>
      </c>
      <c r="D59" s="25">
        <v>1615</v>
      </c>
      <c r="E59" s="26">
        <v>0.73980760421438296</v>
      </c>
      <c r="F59" s="25">
        <v>1292</v>
      </c>
      <c r="G59" s="26">
        <v>0.86769644056413697</v>
      </c>
      <c r="H59" s="25">
        <v>245</v>
      </c>
      <c r="I59" s="26">
        <v>0.417376490630323</v>
      </c>
    </row>
    <row r="60" spans="1:9" x14ac:dyDescent="0.25">
      <c r="A60" s="28" t="s">
        <v>27</v>
      </c>
      <c r="B60" s="20">
        <v>5450</v>
      </c>
      <c r="C60" s="21">
        <v>0.64027255639097702</v>
      </c>
      <c r="D60" s="20">
        <v>1938</v>
      </c>
      <c r="E60" s="21">
        <v>0.60981749528005003</v>
      </c>
      <c r="F60" s="20">
        <v>2841</v>
      </c>
      <c r="G60" s="21">
        <v>0.79114452798663304</v>
      </c>
      <c r="H60" s="20">
        <v>671</v>
      </c>
      <c r="I60" s="21">
        <v>0.38496844520940898</v>
      </c>
    </row>
    <row r="64" spans="1:9" x14ac:dyDescent="0.25">
      <c r="A64" t="s">
        <v>13</v>
      </c>
      <c r="B64" s="20">
        <v>4575</v>
      </c>
      <c r="C64" s="21">
        <v>0.61</v>
      </c>
      <c r="D64" s="20">
        <v>2594</v>
      </c>
      <c r="E64" s="21">
        <v>0.62823928311939903</v>
      </c>
      <c r="F64" s="20">
        <v>1371</v>
      </c>
      <c r="G64" s="21">
        <v>0.84473197781885401</v>
      </c>
      <c r="H64" s="20">
        <v>610</v>
      </c>
      <c r="I64" s="21">
        <v>0.34897025171624702</v>
      </c>
    </row>
    <row r="65" spans="1:9" x14ac:dyDescent="0.25">
      <c r="A65" t="s">
        <v>17</v>
      </c>
      <c r="B65" s="20">
        <v>6793</v>
      </c>
      <c r="C65" s="21">
        <v>0.56094137076796002</v>
      </c>
      <c r="D65" s="20">
        <v>2871</v>
      </c>
      <c r="E65" s="21">
        <v>0.58140947752126304</v>
      </c>
      <c r="F65" s="20">
        <v>2785</v>
      </c>
      <c r="G65" s="21">
        <v>0.79344729344729303</v>
      </c>
      <c r="H65" s="20">
        <v>1137</v>
      </c>
      <c r="I65" s="21">
        <v>0.31048607318405202</v>
      </c>
    </row>
    <row r="66" spans="1:9" x14ac:dyDescent="0.25">
      <c r="A66" t="s">
        <v>22</v>
      </c>
      <c r="B66" s="20">
        <v>5109</v>
      </c>
      <c r="C66" s="21">
        <v>0.59483059727558496</v>
      </c>
      <c r="D66" s="20">
        <v>2646</v>
      </c>
      <c r="E66" s="21">
        <v>0.622588235294117</v>
      </c>
      <c r="F66" s="20">
        <v>1771</v>
      </c>
      <c r="G66" s="21">
        <v>0.83893889152060597</v>
      </c>
      <c r="H66" s="20">
        <v>692</v>
      </c>
      <c r="I66" s="21">
        <v>0.31059245960502602</v>
      </c>
    </row>
    <row r="67" spans="1:9" x14ac:dyDescent="0.25">
      <c r="A67" t="s">
        <v>26</v>
      </c>
      <c r="B67" s="20">
        <v>8014</v>
      </c>
      <c r="C67" s="21">
        <v>0.53850288939658597</v>
      </c>
      <c r="D67" s="20">
        <v>3055</v>
      </c>
      <c r="E67" s="21">
        <v>0.547883787661406</v>
      </c>
      <c r="F67" s="20">
        <v>3563</v>
      </c>
      <c r="G67" s="21">
        <v>0.75359560067681897</v>
      </c>
      <c r="H67" s="20">
        <v>1396</v>
      </c>
      <c r="I67" s="21">
        <v>0.30493665356050598</v>
      </c>
    </row>
  </sheetData>
  <mergeCells count="7">
    <mergeCell ref="K25:K26"/>
    <mergeCell ref="K5:K8"/>
    <mergeCell ref="K9:K13"/>
    <mergeCell ref="K14:K17"/>
    <mergeCell ref="K18:K20"/>
    <mergeCell ref="K21:K22"/>
    <mergeCell ref="K23:K24"/>
  </mergeCells>
  <conditionalFormatting sqref="L5:V26">
    <cfRule type="colorScale" priority="1">
      <colorScale>
        <cfvo type="num" val="-0.1"/>
        <cfvo type="num" val="0"/>
        <cfvo type="num" val="0.2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B448-C32B-47BE-8ED0-5AECA5A833E1}">
  <dimension ref="A2:Z77"/>
  <sheetViews>
    <sheetView zoomScale="70" zoomScaleNormal="70" workbookViewId="0"/>
  </sheetViews>
  <sheetFormatPr defaultRowHeight="15" x14ac:dyDescent="0.25"/>
  <cols>
    <col min="1" max="1" width="98" bestFit="1" customWidth="1"/>
    <col min="2" max="3" width="5" bestFit="1" customWidth="1"/>
    <col min="4" max="4" width="18.85546875" bestFit="1" customWidth="1"/>
    <col min="15" max="15" width="21.42578125" bestFit="1" customWidth="1"/>
    <col min="16" max="16" width="8.7109375" bestFit="1" customWidth="1"/>
    <col min="17" max="17" width="14.85546875" bestFit="1" customWidth="1"/>
    <col min="18" max="18" width="1.140625" customWidth="1"/>
    <col min="19" max="19" width="13.28515625" bestFit="1" customWidth="1"/>
    <col min="20" max="20" width="15" bestFit="1" customWidth="1"/>
    <col min="21" max="21" width="1" customWidth="1"/>
    <col min="22" max="22" width="14.7109375" bestFit="1" customWidth="1"/>
    <col min="23" max="23" width="11.7109375" bestFit="1" customWidth="1"/>
    <col min="24" max="24" width="1.85546875" customWidth="1"/>
    <col min="25" max="25" width="15" bestFit="1" customWidth="1"/>
    <col min="26" max="26" width="16.7109375" bestFit="1" customWidth="1"/>
    <col min="28" max="28" width="173" bestFit="1" customWidth="1"/>
  </cols>
  <sheetData>
    <row r="2" spans="1:26" ht="18" thickBot="1" x14ac:dyDescent="0.35">
      <c r="A2" s="3" t="s">
        <v>96</v>
      </c>
      <c r="O2" s="30" t="s">
        <v>97</v>
      </c>
    </row>
    <row r="3" spans="1:26" ht="15.75" thickTop="1" x14ac:dyDescent="0.25"/>
    <row r="4" spans="1:26" x14ac:dyDescent="0.25">
      <c r="A4" s="1" t="s">
        <v>0</v>
      </c>
      <c r="B4" s="22" t="s">
        <v>1</v>
      </c>
      <c r="C4" s="22" t="s">
        <v>2</v>
      </c>
      <c r="D4" s="23" t="s">
        <v>3</v>
      </c>
      <c r="E4" s="22" t="s">
        <v>4</v>
      </c>
      <c r="F4" s="22" t="s">
        <v>5</v>
      </c>
      <c r="G4" s="23" t="s">
        <v>6</v>
      </c>
      <c r="H4" s="22" t="s">
        <v>7</v>
      </c>
      <c r="I4" s="22" t="s">
        <v>8</v>
      </c>
      <c r="J4" s="23" t="s">
        <v>9</v>
      </c>
      <c r="K4" s="22" t="s">
        <v>10</v>
      </c>
      <c r="L4" s="22" t="s">
        <v>11</v>
      </c>
      <c r="M4" s="23" t="s">
        <v>12</v>
      </c>
      <c r="O4" s="1"/>
      <c r="P4" s="57" t="s">
        <v>38</v>
      </c>
      <c r="Q4" s="59" t="s">
        <v>37</v>
      </c>
      <c r="R4" s="59"/>
      <c r="S4" s="60" t="s">
        <v>39</v>
      </c>
      <c r="T4" s="60" t="s">
        <v>40</v>
      </c>
      <c r="U4" s="60"/>
      <c r="V4" s="61" t="s">
        <v>41</v>
      </c>
      <c r="W4" s="61" t="s">
        <v>42</v>
      </c>
      <c r="X4" s="61"/>
      <c r="Y4" s="62" t="s">
        <v>43</v>
      </c>
      <c r="Z4" s="58" t="s">
        <v>44</v>
      </c>
    </row>
    <row r="5" spans="1:26" x14ac:dyDescent="0.25">
      <c r="A5" t="s">
        <v>52</v>
      </c>
      <c r="B5">
        <v>4440</v>
      </c>
      <c r="C5">
        <v>2779</v>
      </c>
      <c r="D5" s="29">
        <v>0.61504363485247204</v>
      </c>
      <c r="E5">
        <v>2604</v>
      </c>
      <c r="F5">
        <v>1521</v>
      </c>
      <c r="G5" s="29">
        <v>0.63127272727272699</v>
      </c>
      <c r="H5">
        <v>1317</v>
      </c>
      <c r="I5">
        <v>214</v>
      </c>
      <c r="J5" s="29">
        <v>0.86022207707380705</v>
      </c>
      <c r="K5">
        <v>519</v>
      </c>
      <c r="L5">
        <v>1044</v>
      </c>
      <c r="M5" s="29">
        <v>0.33205374280230299</v>
      </c>
      <c r="O5" s="43" t="s">
        <v>45</v>
      </c>
      <c r="P5" s="17">
        <f>B5/'01_KBExtended'!B32-1</f>
        <v>2.1159153633854677E-2</v>
      </c>
      <c r="Q5" s="19">
        <f>D5/'01_KBExtended'!C32-1</f>
        <v>-2.0393643320624211E-3</v>
      </c>
      <c r="R5" s="18"/>
      <c r="S5" s="17">
        <f>'02_LimitBO'!E5/'01_KBExtended'!D32-1</f>
        <v>1.4809041309431059E-2</v>
      </c>
      <c r="T5" s="19">
        <f>G5/'01_KBExtended'!E32-1</f>
        <v>9.3967264224472657E-3</v>
      </c>
      <c r="U5" s="18"/>
      <c r="V5" s="17">
        <f>H5/'01_KBExtended'!F32-1</f>
        <v>1.8561484918793614E-2</v>
      </c>
      <c r="W5" s="19">
        <f>J5/'01_KBExtended'!G32-1</f>
        <v>4.5903606971768873E-3</v>
      </c>
      <c r="X5" s="18"/>
      <c r="Y5" s="17">
        <f>'02_LimitBO'!K5/'01_KBExtended'!H32-1</f>
        <v>6.1349693251533832E-2</v>
      </c>
      <c r="Z5" s="19">
        <f>M5/'01_KBExtended'!I32-1</f>
        <v>-2.081493431304271E-2</v>
      </c>
    </row>
    <row r="6" spans="1:26" x14ac:dyDescent="0.25">
      <c r="A6" t="s">
        <v>53</v>
      </c>
      <c r="B6">
        <v>2665</v>
      </c>
      <c r="C6">
        <v>875</v>
      </c>
      <c r="D6" s="29">
        <v>0.75282485875706195</v>
      </c>
      <c r="E6">
        <v>1601</v>
      </c>
      <c r="F6">
        <v>577</v>
      </c>
      <c r="G6" s="29">
        <v>0.73507805325987097</v>
      </c>
      <c r="H6">
        <v>917</v>
      </c>
      <c r="I6">
        <v>142</v>
      </c>
      <c r="J6" s="29">
        <v>0.86591123701605199</v>
      </c>
      <c r="K6">
        <v>147</v>
      </c>
      <c r="L6">
        <v>156</v>
      </c>
      <c r="M6" s="29">
        <v>0.48514851485148502</v>
      </c>
      <c r="O6" s="44"/>
      <c r="P6" s="5">
        <f>B6/'01_KBExtended'!B33-1</f>
        <v>2.146416251437322E-2</v>
      </c>
      <c r="Q6" s="7">
        <f>D6/'01_KBExtended'!C33-1</f>
        <v>-1.4893036490375655E-2</v>
      </c>
      <c r="R6" s="6"/>
      <c r="S6" s="5">
        <f>'02_LimitBO'!E6/'01_KBExtended'!D33-1</f>
        <v>5.0219711236660913E-3</v>
      </c>
      <c r="T6" s="7">
        <f>G6/'01_KBExtended'!E33-1</f>
        <v>-6.0526511476690636E-3</v>
      </c>
      <c r="U6" s="6"/>
      <c r="V6" s="5">
        <f>H6/'01_KBExtended'!F33-1</f>
        <v>2.6875699888017968E-2</v>
      </c>
      <c r="W6" s="7">
        <f>J6/'01_KBExtended'!G33-1</f>
        <v>-4.1535941595907122E-3</v>
      </c>
      <c r="X6" s="6"/>
      <c r="Y6" s="5">
        <f>'02_LimitBO'!K6/'01_KBExtended'!H33-1</f>
        <v>0.19512195121951215</v>
      </c>
      <c r="Z6" s="7">
        <f>M6/'01_KBExtended'!I33-1</f>
        <v>-8.0978829590275359E-2</v>
      </c>
    </row>
    <row r="7" spans="1:26" x14ac:dyDescent="0.25">
      <c r="A7" t="s">
        <v>54</v>
      </c>
      <c r="B7">
        <v>4409</v>
      </c>
      <c r="C7">
        <v>2786</v>
      </c>
      <c r="D7" s="29">
        <v>0.61278665740097205</v>
      </c>
      <c r="E7">
        <v>2560</v>
      </c>
      <c r="F7">
        <v>1518</v>
      </c>
      <c r="G7" s="29">
        <v>0.62775870524766997</v>
      </c>
      <c r="H7">
        <v>1315</v>
      </c>
      <c r="I7">
        <v>226</v>
      </c>
      <c r="J7" s="29">
        <v>0.85334198572355602</v>
      </c>
      <c r="K7">
        <v>534</v>
      </c>
      <c r="L7">
        <v>1042</v>
      </c>
      <c r="M7" s="29">
        <v>0.33883248730964399</v>
      </c>
      <c r="O7" s="44"/>
      <c r="P7" s="5">
        <f>B7/'01_KBExtended'!B34-1</f>
        <v>2.4157955865272918E-2</v>
      </c>
      <c r="Q7" s="7">
        <f>D7/'01_KBExtended'!C34-1</f>
        <v>-3.5989310553300458E-3</v>
      </c>
      <c r="R7" s="6"/>
      <c r="S7" s="5">
        <f>'02_LimitBO'!E7/'01_KBExtended'!D34-1</f>
        <v>8.2709728239465097E-3</v>
      </c>
      <c r="T7" s="7">
        <f>G7/'01_KBExtended'!E34-1</f>
        <v>7.2819870732605541E-3</v>
      </c>
      <c r="U7" s="6"/>
      <c r="V7" s="5">
        <f>H7/'01_KBExtended'!F34-1</f>
        <v>2.734375E-2</v>
      </c>
      <c r="W7" s="7">
        <f>J7/'01_KBExtended'!G34-1</f>
        <v>-1.9898807592465539E-3</v>
      </c>
      <c r="X7" s="6"/>
      <c r="Y7" s="5">
        <f>'02_LimitBO'!K7/'01_KBExtended'!H34-1</f>
        <v>9.8765432098765427E-2</v>
      </c>
      <c r="Z7" s="7">
        <f>M7/'01_KBExtended'!I34-1</f>
        <v>-3.7209375195849104E-3</v>
      </c>
    </row>
    <row r="8" spans="1:26" x14ac:dyDescent="0.25">
      <c r="A8" t="s">
        <v>55</v>
      </c>
      <c r="B8">
        <v>2625</v>
      </c>
      <c r="C8">
        <v>864</v>
      </c>
      <c r="D8" s="29">
        <v>0.75236457437661197</v>
      </c>
      <c r="E8">
        <v>1596</v>
      </c>
      <c r="F8">
        <v>600</v>
      </c>
      <c r="G8" s="29">
        <v>0.72677595628415304</v>
      </c>
      <c r="H8">
        <v>900</v>
      </c>
      <c r="I8">
        <v>129</v>
      </c>
      <c r="J8" s="29">
        <v>0.87463556851311897</v>
      </c>
      <c r="K8">
        <v>129</v>
      </c>
      <c r="L8">
        <v>135</v>
      </c>
      <c r="M8" s="29">
        <v>0.48863636363636298</v>
      </c>
      <c r="O8" s="45"/>
      <c r="P8" s="8">
        <f>B8/'01_KBExtended'!B35-1</f>
        <v>3.0569354222391709E-3</v>
      </c>
      <c r="Q8" s="10">
        <f>D8/'01_KBExtended'!C35-1</f>
        <v>-1.4480030201365568E-2</v>
      </c>
      <c r="R8" s="9"/>
      <c r="S8" s="8">
        <f>'02_LimitBO'!E8/'01_KBExtended'!D35-1</f>
        <v>-1.7846153846153845E-2</v>
      </c>
      <c r="T8" s="10">
        <f>G8/'01_KBExtended'!E35-1</f>
        <v>-1.7398907103824857E-2</v>
      </c>
      <c r="U8" s="9"/>
      <c r="V8" s="8">
        <f>H8/'01_KBExtended'!F35-1</f>
        <v>2.5056947608200542E-2</v>
      </c>
      <c r="W8" s="10">
        <f>J8/'01_KBExtended'!G35-1</f>
        <v>3.1412499916980696E-3</v>
      </c>
      <c r="X8" s="9"/>
      <c r="Y8" s="8">
        <f>'02_LimitBO'!K8/'01_KBExtended'!H35-1</f>
        <v>0.13157894736842102</v>
      </c>
      <c r="Z8" s="10">
        <f>M8/'01_KBExtended'!I35-1</f>
        <v>-3.9872408293461281E-2</v>
      </c>
    </row>
    <row r="9" spans="1:26" x14ac:dyDescent="0.25">
      <c r="A9" t="s">
        <v>56</v>
      </c>
      <c r="B9">
        <v>6804</v>
      </c>
      <c r="C9">
        <v>5319</v>
      </c>
      <c r="D9" s="29">
        <v>0.56124721603563399</v>
      </c>
      <c r="E9">
        <v>2859</v>
      </c>
      <c r="F9">
        <v>2044</v>
      </c>
      <c r="G9" s="29">
        <v>0.58311238017540201</v>
      </c>
      <c r="H9">
        <v>2812</v>
      </c>
      <c r="I9">
        <v>746</v>
      </c>
      <c r="J9" s="29">
        <v>0.79033164699269198</v>
      </c>
      <c r="K9">
        <v>1133</v>
      </c>
      <c r="L9">
        <v>2529</v>
      </c>
      <c r="M9" s="29">
        <v>0.30939377389404699</v>
      </c>
      <c r="O9" s="43" t="s">
        <v>46</v>
      </c>
      <c r="P9" s="17">
        <f>B9/'01_KBExtended'!B36-1</f>
        <v>0.23866739486619326</v>
      </c>
      <c r="Q9" s="19">
        <f>D9/'01_KBExtended'!C36-1</f>
        <v>-5.7742248993151835E-2</v>
      </c>
      <c r="R9" s="18"/>
      <c r="S9" s="17">
        <f>'02_LimitBO'!E9/'01_KBExtended'!D36-1</f>
        <v>2.3630504833512367E-2</v>
      </c>
      <c r="T9" s="19">
        <f>G9/'01_KBExtended'!E36-1</f>
        <v>1.2914340570104876E-3</v>
      </c>
      <c r="U9" s="18"/>
      <c r="V9" s="17">
        <f>H9/'01_KBExtended'!F36-1</f>
        <v>0.38317757009345788</v>
      </c>
      <c r="W9" s="19">
        <f>J9/'01_KBExtended'!G36-1</f>
        <v>-3.6673968889379571E-2</v>
      </c>
      <c r="X9" s="18"/>
      <c r="Y9" s="17">
        <f>'02_LimitBO'!K9/'01_KBExtended'!H36-1</f>
        <v>0.69865067466266861</v>
      </c>
      <c r="Z9" s="19">
        <f>M9/'01_KBExtended'!I36-1</f>
        <v>-9.6403191086050555E-2</v>
      </c>
    </row>
    <row r="10" spans="1:26" x14ac:dyDescent="0.25">
      <c r="A10" t="s">
        <v>57</v>
      </c>
      <c r="B10">
        <v>6768</v>
      </c>
      <c r="C10">
        <v>5303</v>
      </c>
      <c r="D10" s="29">
        <v>0.56068262778560096</v>
      </c>
      <c r="E10">
        <v>2842</v>
      </c>
      <c r="F10">
        <v>2048</v>
      </c>
      <c r="G10" s="29">
        <v>0.58118609406952904</v>
      </c>
      <c r="H10">
        <v>2799</v>
      </c>
      <c r="I10">
        <v>741</v>
      </c>
      <c r="J10" s="29">
        <v>0.79067796610169405</v>
      </c>
      <c r="K10">
        <v>1127</v>
      </c>
      <c r="L10">
        <v>2514</v>
      </c>
      <c r="M10" s="29">
        <v>0.30953034880527303</v>
      </c>
      <c r="O10" s="44"/>
      <c r="P10" s="5">
        <f>B10/'01_KBExtended'!B37-1</f>
        <v>0.25101663585951939</v>
      </c>
      <c r="Q10" s="7">
        <f>D10/'01_KBExtended'!C37-1</f>
        <v>-5.8447010456157078E-2</v>
      </c>
      <c r="R10" s="6"/>
      <c r="S10" s="5">
        <f>'02_LimitBO'!E10/'01_KBExtended'!D37-1</f>
        <v>2.7848101265822711E-2</v>
      </c>
      <c r="T10" s="7">
        <f>G10/'01_KBExtended'!E37-1</f>
        <v>-1.1586549662193635E-3</v>
      </c>
      <c r="U10" s="6"/>
      <c r="V10" s="5">
        <f>H10/'01_KBExtended'!F37-1</f>
        <v>0.38908188585607939</v>
      </c>
      <c r="W10" s="7">
        <f>J10/'01_KBExtended'!G37-1</f>
        <v>-4.3730916431846678E-2</v>
      </c>
      <c r="X10" s="6"/>
      <c r="Y10" s="5">
        <f>'02_LimitBO'!K10/'01_KBExtended'!H37-1</f>
        <v>0.78888888888888897</v>
      </c>
      <c r="Z10" s="7">
        <f>M10/'01_KBExtended'!I37-1</f>
        <v>-6.8461045500320505E-2</v>
      </c>
    </row>
    <row r="11" spans="1:26" x14ac:dyDescent="0.25">
      <c r="A11" t="s">
        <v>58</v>
      </c>
      <c r="B11">
        <v>4634</v>
      </c>
      <c r="C11">
        <v>2231</v>
      </c>
      <c r="D11" s="29">
        <v>0.67501820830298598</v>
      </c>
      <c r="E11">
        <v>1854</v>
      </c>
      <c r="F11">
        <v>933</v>
      </c>
      <c r="G11" s="29">
        <v>0.66523143164693199</v>
      </c>
      <c r="H11">
        <v>2255</v>
      </c>
      <c r="I11">
        <v>475</v>
      </c>
      <c r="J11" s="29">
        <v>0.82600732600732596</v>
      </c>
      <c r="K11">
        <v>525</v>
      </c>
      <c r="L11">
        <v>823</v>
      </c>
      <c r="M11" s="29">
        <v>0.38946587537091898</v>
      </c>
      <c r="O11" s="44"/>
      <c r="P11" s="5">
        <f>B11/'01_KBExtended'!B38-1</f>
        <v>0.29116745611590966</v>
      </c>
      <c r="Q11" s="7">
        <f>D11/'01_KBExtended'!C38-1</f>
        <v>-4.7376086638442949E-2</v>
      </c>
      <c r="R11" s="6"/>
      <c r="S11" s="5">
        <f>'02_LimitBO'!E11/'01_KBExtended'!D38-1</f>
        <v>4.3336944745395733E-3</v>
      </c>
      <c r="T11" s="7">
        <f>G11/'01_KBExtended'!E38-1</f>
        <v>1.3342787535847611E-2</v>
      </c>
      <c r="U11" s="6"/>
      <c r="V11" s="5">
        <f>H11/'01_KBExtended'!F38-1</f>
        <v>0.45577792123950944</v>
      </c>
      <c r="W11" s="7">
        <f>J11/'01_KBExtended'!G38-1</f>
        <v>-1.7749842152682271E-2</v>
      </c>
      <c r="X11" s="6"/>
      <c r="Y11" s="5">
        <f>'02_LimitBO'!K11/'01_KBExtended'!H38-1</f>
        <v>1.7061855670103094</v>
      </c>
      <c r="Z11" s="7">
        <f>M11/'01_KBExtended'!I38-1</f>
        <v>-0.17489445991006225</v>
      </c>
    </row>
    <row r="12" spans="1:26" x14ac:dyDescent="0.25">
      <c r="A12" t="s">
        <v>59</v>
      </c>
      <c r="B12">
        <v>6165</v>
      </c>
      <c r="C12">
        <v>4631</v>
      </c>
      <c r="D12" s="29">
        <v>0.57104483141904405</v>
      </c>
      <c r="E12">
        <v>2818</v>
      </c>
      <c r="F12">
        <v>1965</v>
      </c>
      <c r="G12" s="29">
        <v>0.58916997700188101</v>
      </c>
      <c r="H12">
        <v>2316</v>
      </c>
      <c r="I12">
        <v>518</v>
      </c>
      <c r="J12" s="29">
        <v>0.81721947776993598</v>
      </c>
      <c r="K12">
        <v>1031</v>
      </c>
      <c r="L12">
        <v>2148</v>
      </c>
      <c r="M12" s="29">
        <v>0.32431582258571801</v>
      </c>
      <c r="O12" s="44"/>
      <c r="P12" s="5">
        <f>B12/'01_KBExtended'!B39-1</f>
        <v>0.15427822505148847</v>
      </c>
      <c r="Q12" s="7">
        <f>D12/'01_KBExtended'!C39-1</f>
        <v>-4.7260720319209137E-2</v>
      </c>
      <c r="R12" s="6"/>
      <c r="S12" s="5">
        <f>'02_LimitBO'!E12/'01_KBExtended'!D39-1</f>
        <v>1.6961385781306459E-2</v>
      </c>
      <c r="T12" s="7">
        <f>G12/'01_KBExtended'!E39-1</f>
        <v>5.8964697612884365E-4</v>
      </c>
      <c r="U12" s="6"/>
      <c r="V12" s="5">
        <f>H12/'01_KBExtended'!F39-1</f>
        <v>0.19258496395468594</v>
      </c>
      <c r="W12" s="7">
        <f>J12/'01_KBExtended'!G39-1</f>
        <v>-2.3713085259396305E-2</v>
      </c>
      <c r="X12" s="6"/>
      <c r="Y12" s="5">
        <f>'02_LimitBO'!K12/'01_KBExtended'!H39-1</f>
        <v>0.64171974522292996</v>
      </c>
      <c r="Z12" s="7">
        <f>M12/'01_KBExtended'!I39-1</f>
        <v>-2.6536105773760199E-2</v>
      </c>
    </row>
    <row r="13" spans="1:26" x14ac:dyDescent="0.25">
      <c r="A13" t="s">
        <v>60</v>
      </c>
      <c r="B13">
        <v>4034</v>
      </c>
      <c r="C13">
        <v>1756</v>
      </c>
      <c r="D13" s="29">
        <v>0.69671848013816895</v>
      </c>
      <c r="E13">
        <v>1825</v>
      </c>
      <c r="F13">
        <v>874</v>
      </c>
      <c r="G13" s="29">
        <v>0.67617636161541295</v>
      </c>
      <c r="H13">
        <v>1808</v>
      </c>
      <c r="I13">
        <v>326</v>
      </c>
      <c r="J13" s="29">
        <v>0.84723523898781605</v>
      </c>
      <c r="K13">
        <v>401</v>
      </c>
      <c r="L13">
        <v>556</v>
      </c>
      <c r="M13" s="29">
        <v>0.41901776384535</v>
      </c>
      <c r="O13" s="45"/>
      <c r="P13" s="8">
        <f>B13/'01_KBExtended'!B40-1</f>
        <v>0.16488593704880161</v>
      </c>
      <c r="Q13" s="10">
        <f>D13/'01_KBExtended'!C40-1</f>
        <v>-4.6362808011862322E-2</v>
      </c>
      <c r="R13" s="9"/>
      <c r="S13" s="8">
        <f>'02_LimitBO'!E13/'01_KBExtended'!D40-1</f>
        <v>-1.6411378555798439E-3</v>
      </c>
      <c r="T13" s="10">
        <f>G13/'01_KBExtended'!E40-1</f>
        <v>-1.014882730697686E-2</v>
      </c>
      <c r="U13" s="9"/>
      <c r="V13" s="8">
        <f>H13/'01_KBExtended'!F40-1</f>
        <v>0.25121107266435994</v>
      </c>
      <c r="W13" s="10">
        <f>J13/'01_KBExtended'!G40-1</f>
        <v>-2.2014962884651545E-2</v>
      </c>
      <c r="X13" s="9"/>
      <c r="Y13" s="8">
        <f>'02_LimitBO'!K13/'01_KBExtended'!H40-1</f>
        <v>1.1105263157894738</v>
      </c>
      <c r="Z13" s="10">
        <f>M13/'01_KBExtended'!I40-1</f>
        <v>-0.12667876588021643</v>
      </c>
    </row>
    <row r="14" spans="1:26" x14ac:dyDescent="0.25">
      <c r="A14" t="s">
        <v>66</v>
      </c>
      <c r="B14">
        <v>5087</v>
      </c>
      <c r="C14">
        <v>3435</v>
      </c>
      <c r="D14" s="29">
        <v>0.59692560431823505</v>
      </c>
      <c r="E14">
        <v>2671</v>
      </c>
      <c r="F14">
        <v>1624</v>
      </c>
      <c r="G14" s="29">
        <v>0.62188591385331704</v>
      </c>
      <c r="H14">
        <v>1758</v>
      </c>
      <c r="I14">
        <v>338</v>
      </c>
      <c r="J14" s="29">
        <v>0.83874045801526698</v>
      </c>
      <c r="K14">
        <v>658</v>
      </c>
      <c r="L14">
        <v>1473</v>
      </c>
      <c r="M14" s="29">
        <v>0.308775222900046</v>
      </c>
      <c r="O14" s="43" t="s">
        <v>48</v>
      </c>
      <c r="P14" s="17">
        <f>B14/'01_KBExtended'!B41-1</f>
        <v>7.1172878500737058E-2</v>
      </c>
      <c r="Q14" s="19">
        <f>D14/'01_KBExtended'!C41-1</f>
        <v>-2.6869229599541189E-2</v>
      </c>
      <c r="R14" s="18"/>
      <c r="S14" s="17">
        <f>'02_LimitBO'!E14/'01_KBExtended'!D41-1</f>
        <v>7.1644042232277272E-3</v>
      </c>
      <c r="T14" s="19">
        <f>G14/'01_KBExtended'!E41-1</f>
        <v>1.3019804500999932E-3</v>
      </c>
      <c r="U14" s="18"/>
      <c r="V14" s="17">
        <f>H14/'01_KBExtended'!F41-1</f>
        <v>0.1126582278481012</v>
      </c>
      <c r="W14" s="19">
        <f>J14/'01_KBExtended'!G41-1</f>
        <v>-1.2621992463039189E-2</v>
      </c>
      <c r="X14" s="18"/>
      <c r="Y14" s="17">
        <f>'02_LimitBO'!K14/'01_KBExtended'!H41-1</f>
        <v>0.27272727272727271</v>
      </c>
      <c r="Z14" s="19">
        <f>M14/'01_KBExtended'!I41-1</f>
        <v>-3.7242438462524285E-2</v>
      </c>
    </row>
    <row r="15" spans="1:26" x14ac:dyDescent="0.25">
      <c r="A15" t="s">
        <v>67</v>
      </c>
      <c r="B15">
        <v>5037</v>
      </c>
      <c r="C15">
        <v>3414</v>
      </c>
      <c r="D15" s="29">
        <v>0.59602413915512897</v>
      </c>
      <c r="E15">
        <v>2657</v>
      </c>
      <c r="F15">
        <v>1598</v>
      </c>
      <c r="G15" s="29">
        <v>0.62444183313748503</v>
      </c>
      <c r="H15">
        <v>1741</v>
      </c>
      <c r="I15">
        <v>336</v>
      </c>
      <c r="J15" s="29">
        <v>0.83822821376986001</v>
      </c>
      <c r="K15">
        <v>639</v>
      </c>
      <c r="L15">
        <v>1480</v>
      </c>
      <c r="M15" s="29">
        <v>0.30155733836715398</v>
      </c>
      <c r="O15" s="44"/>
      <c r="P15" s="5">
        <f>B15/'01_KBExtended'!B42-1</f>
        <v>7.4445392491467643E-2</v>
      </c>
      <c r="Q15" s="7">
        <f>D15/'01_KBExtended'!C42-1</f>
        <v>-2.6756658440162728E-2</v>
      </c>
      <c r="R15" s="6"/>
      <c r="S15" s="5">
        <f>'02_LimitBO'!E15/'01_KBExtended'!D42-1</f>
        <v>1.257621951219523E-2</v>
      </c>
      <c r="T15" s="7">
        <f>G15/'01_KBExtended'!E42-1</f>
        <v>5.4370217248003172E-3</v>
      </c>
      <c r="U15" s="6"/>
      <c r="V15" s="5">
        <f>H15/'01_KBExtended'!F42-1</f>
        <v>0.13125406107862259</v>
      </c>
      <c r="W15" s="7">
        <f>J15/'01_KBExtended'!G42-1</f>
        <v>-7.6336546532250749E-3</v>
      </c>
      <c r="X15" s="6"/>
      <c r="Y15" s="5">
        <f>'02_LimitBO'!K15/'01_KBExtended'!H42-1</f>
        <v>0.21714285714285708</v>
      </c>
      <c r="Z15" s="7">
        <f>M15/'01_KBExtended'!I42-1</f>
        <v>-7.6372952201171684E-2</v>
      </c>
    </row>
    <row r="16" spans="1:26" x14ac:dyDescent="0.25">
      <c r="A16" t="s">
        <v>68</v>
      </c>
      <c r="B16">
        <v>3217</v>
      </c>
      <c r="C16">
        <v>1154</v>
      </c>
      <c r="D16" s="29">
        <v>0.73598718828643295</v>
      </c>
      <c r="E16">
        <v>1679</v>
      </c>
      <c r="F16">
        <v>644</v>
      </c>
      <c r="G16" s="29">
        <v>0.72277227722772197</v>
      </c>
      <c r="H16">
        <v>1301</v>
      </c>
      <c r="I16">
        <v>188</v>
      </c>
      <c r="J16" s="29">
        <v>0.87374076561450598</v>
      </c>
      <c r="K16">
        <v>237</v>
      </c>
      <c r="L16">
        <v>322</v>
      </c>
      <c r="M16" s="29">
        <v>0.423971377459749</v>
      </c>
      <c r="O16" s="44"/>
      <c r="P16" s="5">
        <f>B16/'01_KBExtended'!B43-1</f>
        <v>9.0508474576271203E-2</v>
      </c>
      <c r="Q16" s="7">
        <f>D16/'01_KBExtended'!C43-1</f>
        <v>-2.5253578089798001E-2</v>
      </c>
      <c r="R16" s="6"/>
      <c r="S16" s="5">
        <f>'02_LimitBO'!E16/'01_KBExtended'!D43-1</f>
        <v>1.7899761336515052E-3</v>
      </c>
      <c r="T16" s="7">
        <f>G16/'01_KBExtended'!E43-1</f>
        <v>3.5149696353873328E-3</v>
      </c>
      <c r="U16" s="6"/>
      <c r="V16" s="5">
        <f>H16/'01_KBExtended'!F43-1</f>
        <v>0.13032145960034747</v>
      </c>
      <c r="W16" s="7">
        <f>J16/'01_KBExtended'!G43-1</f>
        <v>-6.3191466643015559E-3</v>
      </c>
      <c r="X16" s="6"/>
      <c r="Y16" s="5">
        <f>'02_LimitBO'!K16/'01_KBExtended'!H43-1</f>
        <v>0.92682926829268286</v>
      </c>
      <c r="Z16" s="7">
        <f>M16/'01_KBExtended'!I43-1</f>
        <v>-6.5884200881365151E-2</v>
      </c>
    </row>
    <row r="17" spans="1:26" x14ac:dyDescent="0.25">
      <c r="A17" t="s">
        <v>69</v>
      </c>
      <c r="B17">
        <v>3227</v>
      </c>
      <c r="C17">
        <v>1153</v>
      </c>
      <c r="D17" s="29">
        <v>0.73675799086757898</v>
      </c>
      <c r="E17">
        <v>1652</v>
      </c>
      <c r="F17">
        <v>623</v>
      </c>
      <c r="G17" s="29">
        <v>0.72615384615384604</v>
      </c>
      <c r="H17">
        <v>1327</v>
      </c>
      <c r="I17">
        <v>188</v>
      </c>
      <c r="J17" s="29">
        <v>0.87590759075907498</v>
      </c>
      <c r="K17">
        <v>248</v>
      </c>
      <c r="L17">
        <v>342</v>
      </c>
      <c r="M17" s="29">
        <v>0.42033898305084699</v>
      </c>
      <c r="O17" s="45"/>
      <c r="P17" s="8">
        <f>B17/'01_KBExtended'!B44-1</f>
        <v>8.653198653198646E-2</v>
      </c>
      <c r="Q17" s="10">
        <f>D17/'01_KBExtended'!C44-1</f>
        <v>-3.1547745337700217E-2</v>
      </c>
      <c r="R17" s="9"/>
      <c r="S17" s="8">
        <f>'02_LimitBO'!E17/'01_KBExtended'!D44-1</f>
        <v>-3.4482758620689613E-2</v>
      </c>
      <c r="T17" s="10">
        <f>G17/'01_KBExtended'!E44-1</f>
        <v>-9.5490716180324231E-4</v>
      </c>
      <c r="U17" s="9"/>
      <c r="V17" s="8">
        <f>H17/'01_KBExtended'!F44-1</f>
        <v>0.17850799289520425</v>
      </c>
      <c r="W17" s="10">
        <f>J17/'01_KBExtended'!G44-1</f>
        <v>-1.052002180679934E-2</v>
      </c>
      <c r="X17" s="9"/>
      <c r="Y17" s="8">
        <f>'02_LimitBO'!K17/'01_KBExtended'!H44-1</f>
        <v>0.86466165413533824</v>
      </c>
      <c r="Z17" s="10">
        <f>M17/'01_KBExtended'!I44-1</f>
        <v>-0.1213967121192816</v>
      </c>
    </row>
    <row r="18" spans="1:26" x14ac:dyDescent="0.25">
      <c r="A18" t="s">
        <v>61</v>
      </c>
      <c r="B18">
        <v>8052</v>
      </c>
      <c r="C18">
        <v>6848</v>
      </c>
      <c r="D18" s="29">
        <v>0.54040268456375795</v>
      </c>
      <c r="E18">
        <v>3073</v>
      </c>
      <c r="F18">
        <v>2484</v>
      </c>
      <c r="G18" s="29">
        <v>0.55299622098254397</v>
      </c>
      <c r="H18">
        <v>3595</v>
      </c>
      <c r="I18">
        <v>1178</v>
      </c>
      <c r="J18" s="29">
        <v>0.75319505552063604</v>
      </c>
      <c r="K18">
        <v>1384</v>
      </c>
      <c r="L18">
        <v>3186</v>
      </c>
      <c r="M18" s="29">
        <v>0.30284463894967101</v>
      </c>
      <c r="O18" s="43" t="s">
        <v>47</v>
      </c>
      <c r="P18" s="17">
        <f>B18/'01_KBExtended'!B45-1</f>
        <v>0.23991376655374186</v>
      </c>
      <c r="Q18" s="19">
        <f>D18/'01_KBExtended'!C45-1</f>
        <v>-5.1257929363811572E-2</v>
      </c>
      <c r="R18" s="18"/>
      <c r="S18" s="17">
        <f>'02_LimitBO'!E18/'01_KBExtended'!D45-1</f>
        <v>2.5700934579439227E-2</v>
      </c>
      <c r="T18" s="19">
        <f>G18/'01_KBExtended'!E45-1</f>
        <v>-1.6166357494721284E-3</v>
      </c>
      <c r="U18" s="18"/>
      <c r="V18" s="17">
        <f>H18/'01_KBExtended'!F45-1</f>
        <v>0.36019674612183117</v>
      </c>
      <c r="W18" s="19">
        <f>J18/'01_KBExtended'!G45-1</f>
        <v>-3.1932045552931498E-2</v>
      </c>
      <c r="X18" s="18"/>
      <c r="Y18" s="17">
        <f>'02_LimitBO'!K18/'01_KBExtended'!H45-1</f>
        <v>0.61871345029239766</v>
      </c>
      <c r="Z18" s="19">
        <f>M18/'01_KBExtended'!I45-1</f>
        <v>-8.0839955468541946E-2</v>
      </c>
    </row>
    <row r="19" spans="1:26" x14ac:dyDescent="0.25">
      <c r="A19" t="s">
        <v>62</v>
      </c>
      <c r="B19">
        <v>5590</v>
      </c>
      <c r="C19">
        <v>3189</v>
      </c>
      <c r="D19" s="29">
        <v>0.636746782093632</v>
      </c>
      <c r="E19">
        <v>2004</v>
      </c>
      <c r="F19">
        <v>1346</v>
      </c>
      <c r="G19" s="29">
        <v>0.59820895522387996</v>
      </c>
      <c r="H19">
        <v>2899</v>
      </c>
      <c r="I19">
        <v>778</v>
      </c>
      <c r="J19" s="29">
        <v>0.78841446831656203</v>
      </c>
      <c r="K19">
        <v>687</v>
      </c>
      <c r="L19">
        <v>1065</v>
      </c>
      <c r="M19" s="29">
        <v>0.392123287671232</v>
      </c>
      <c r="O19" s="44"/>
      <c r="P19" s="5">
        <f>B19/'01_KBExtended'!B46-1</f>
        <v>0.24471164551324875</v>
      </c>
      <c r="Q19" s="7">
        <f>D19/'01_KBExtended'!C46-1</f>
        <v>-3.0063518970710024E-2</v>
      </c>
      <c r="R19" s="6"/>
      <c r="S19" s="5">
        <f>'02_LimitBO'!E19/'01_KBExtended'!D46-1</f>
        <v>3.0030030030030463E-3</v>
      </c>
      <c r="T19" s="7">
        <f>G19/'01_KBExtended'!E46-1</f>
        <v>-2.386266863878328E-3</v>
      </c>
      <c r="U19" s="6"/>
      <c r="V19" s="5">
        <f>H19/'01_KBExtended'!F46-1</f>
        <v>0.36745283018867925</v>
      </c>
      <c r="W19" s="7">
        <f>J19/'01_KBExtended'!G46-1</f>
        <v>-8.903510347340382E-3</v>
      </c>
      <c r="X19" s="6"/>
      <c r="Y19" s="5">
        <f>'02_LimitBO'!K19/'01_KBExtended'!H46-1</f>
        <v>0.84182305630026799</v>
      </c>
      <c r="Z19" s="7">
        <f>M19/'01_KBExtended'!I46-1</f>
        <v>-0.11272907561790879</v>
      </c>
    </row>
    <row r="20" spans="1:26" x14ac:dyDescent="0.25">
      <c r="A20" t="s">
        <v>63</v>
      </c>
      <c r="B20">
        <v>4586</v>
      </c>
      <c r="C20">
        <v>2340</v>
      </c>
      <c r="D20" s="29">
        <v>0.66214265088073898</v>
      </c>
      <c r="E20">
        <v>1891</v>
      </c>
      <c r="F20">
        <v>1105</v>
      </c>
      <c r="G20" s="29">
        <v>0.631174899866488</v>
      </c>
      <c r="H20">
        <v>2191</v>
      </c>
      <c r="I20">
        <v>492</v>
      </c>
      <c r="J20" s="29">
        <v>0.81662318300409897</v>
      </c>
      <c r="K20">
        <v>504</v>
      </c>
      <c r="L20">
        <v>743</v>
      </c>
      <c r="M20" s="29">
        <v>0.40417000801924602</v>
      </c>
      <c r="O20" s="45"/>
      <c r="P20" s="5">
        <f>B20/'01_KBExtended'!B47-1</f>
        <v>0.1880829015544041</v>
      </c>
      <c r="Q20" s="7">
        <f>D20/'01_KBExtended'!C47-1</f>
        <v>-4.3495486706993658E-2</v>
      </c>
      <c r="R20" s="6"/>
      <c r="S20" s="5">
        <f>'02_LimitBO'!E20/'01_KBExtended'!D47-1</f>
        <v>-1.3562858633281216E-2</v>
      </c>
      <c r="T20" s="7">
        <f>G20/'01_KBExtended'!E47-1</f>
        <v>-3.6853171643224103E-3</v>
      </c>
      <c r="U20" s="6"/>
      <c r="V20" s="5">
        <f>H20/'01_KBExtended'!F47-1</f>
        <v>0.30962343096234313</v>
      </c>
      <c r="W20" s="7">
        <f>J20/'01_KBExtended'!G47-1</f>
        <v>-2.5714361460739354E-2</v>
      </c>
      <c r="X20" s="6"/>
      <c r="Y20" s="5">
        <f>'02_LimitBO'!K20/'01_KBExtended'!H47-1</f>
        <v>0.8666666666666667</v>
      </c>
      <c r="Z20" s="7">
        <f>M20/'01_KBExtended'!I47-1</f>
        <v>-0.1707030205827319</v>
      </c>
    </row>
    <row r="21" spans="1:26" x14ac:dyDescent="0.25">
      <c r="A21" t="s">
        <v>64</v>
      </c>
      <c r="B21">
        <v>6373</v>
      </c>
      <c r="C21">
        <v>5101</v>
      </c>
      <c r="D21" s="29">
        <v>0.55542966707338304</v>
      </c>
      <c r="E21">
        <v>2848</v>
      </c>
      <c r="F21">
        <v>2017</v>
      </c>
      <c r="G21" s="29">
        <v>0.58540596094552899</v>
      </c>
      <c r="H21">
        <v>2554</v>
      </c>
      <c r="I21">
        <v>709</v>
      </c>
      <c r="J21" s="29">
        <v>0.78271529267545203</v>
      </c>
      <c r="K21">
        <v>971</v>
      </c>
      <c r="L21">
        <v>2375</v>
      </c>
      <c r="M21" s="29">
        <v>0.29019725044829597</v>
      </c>
      <c r="O21" s="43" t="s">
        <v>49</v>
      </c>
      <c r="P21" s="17">
        <f>B21/'01_KBExtended'!B48-1</f>
        <v>0.18171704060819582</v>
      </c>
      <c r="Q21" s="19">
        <f>D21/'01_KBExtended'!C48-1</f>
        <v>-5.9075572337765947E-2</v>
      </c>
      <c r="R21" s="18"/>
      <c r="S21" s="17">
        <f>'02_LimitBO'!E21/'01_KBExtended'!D48-1</f>
        <v>2.0788530465949862E-2</v>
      </c>
      <c r="T21" s="19">
        <f>G21/'01_KBExtended'!E48-1</f>
        <v>3.7928735352734666E-3</v>
      </c>
      <c r="U21" s="18"/>
      <c r="V21" s="17">
        <f>H21/'01_KBExtended'!F48-1</f>
        <v>0.28535480624056375</v>
      </c>
      <c r="W21" s="19">
        <f>J21/'01_KBExtended'!G48-1</f>
        <v>-4.3960737129681737E-2</v>
      </c>
      <c r="X21" s="18"/>
      <c r="Y21" s="17">
        <f>'02_LimitBO'!K21/'01_KBExtended'!H48-1</f>
        <v>0.57629870129870131</v>
      </c>
      <c r="Z21" s="19">
        <f>M21/'01_KBExtended'!I48-1</f>
        <v>-9.3133592349075145E-2</v>
      </c>
    </row>
    <row r="22" spans="1:26" x14ac:dyDescent="0.25">
      <c r="A22" t="s">
        <v>65</v>
      </c>
      <c r="B22">
        <v>4242</v>
      </c>
      <c r="C22">
        <v>2078</v>
      </c>
      <c r="D22" s="29">
        <v>0.67120253164556898</v>
      </c>
      <c r="E22">
        <v>1829</v>
      </c>
      <c r="F22">
        <v>943</v>
      </c>
      <c r="G22" s="29">
        <v>0.65981240981240896</v>
      </c>
      <c r="H22">
        <v>1994</v>
      </c>
      <c r="I22">
        <v>445</v>
      </c>
      <c r="J22" s="29">
        <v>0.81754817548175396</v>
      </c>
      <c r="K22">
        <v>419</v>
      </c>
      <c r="L22">
        <v>690</v>
      </c>
      <c r="M22" s="29">
        <v>0.37781785392245198</v>
      </c>
      <c r="O22" s="45"/>
      <c r="P22" s="8">
        <f>B22/'01_KBExtended'!B49-1</f>
        <v>0.20511363636363633</v>
      </c>
      <c r="Q22" s="10">
        <f>D22/'01_KBExtended'!C49-1</f>
        <v>-3.457431314729642E-2</v>
      </c>
      <c r="R22" s="9"/>
      <c r="S22" s="8">
        <f>'02_LimitBO'!E22/'01_KBExtended'!D49-1</f>
        <v>2.1217197096593976E-2</v>
      </c>
      <c r="T22" s="10">
        <f>G22/'01_KBExtended'!E49-1</f>
        <v>1.6796343429509308E-2</v>
      </c>
      <c r="U22" s="9"/>
      <c r="V22" s="8">
        <f>H22/'01_KBExtended'!F49-1</f>
        <v>0.31184210526315792</v>
      </c>
      <c r="W22" s="10">
        <f>J22/'01_KBExtended'!G49-1</f>
        <v>-2.0555771347187668E-2</v>
      </c>
      <c r="X22" s="9"/>
      <c r="Y22" s="8">
        <f>'02_LimitBO'!K22/'01_KBExtended'!H49-1</f>
        <v>1.0047846889952154</v>
      </c>
      <c r="Z22" s="10">
        <f>M22/'01_KBExtended'!I49-1</f>
        <v>-0.12866887277214412</v>
      </c>
    </row>
    <row r="23" spans="1:26" x14ac:dyDescent="0.25">
      <c r="A23" t="s">
        <v>70</v>
      </c>
      <c r="B23">
        <v>4640</v>
      </c>
      <c r="C23">
        <v>3025</v>
      </c>
      <c r="D23" s="29">
        <v>0.60534898891063205</v>
      </c>
      <c r="E23">
        <v>2601</v>
      </c>
      <c r="F23">
        <v>1549</v>
      </c>
      <c r="G23" s="29">
        <v>0.62674698795180706</v>
      </c>
      <c r="H23">
        <v>1453</v>
      </c>
      <c r="I23">
        <v>279</v>
      </c>
      <c r="J23" s="29">
        <v>0.83891454965357903</v>
      </c>
      <c r="K23">
        <v>586</v>
      </c>
      <c r="L23">
        <v>1197</v>
      </c>
      <c r="M23" s="29">
        <v>0.32865956253505302</v>
      </c>
      <c r="O23" s="43" t="s">
        <v>50</v>
      </c>
      <c r="P23" s="17">
        <f>B23/'01_KBExtended'!B50-1</f>
        <v>3.8263593645110783E-2</v>
      </c>
      <c r="Q23" s="19">
        <f>D23/'01_KBExtended'!C50-1</f>
        <v>-2.2420305892137393E-2</v>
      </c>
      <c r="R23" s="18"/>
      <c r="S23" s="17">
        <f>'02_LimitBO'!E23/'01_KBExtended'!D50-1</f>
        <v>-1.5355086372360605E-3</v>
      </c>
      <c r="T23" s="19">
        <f>G23/'01_KBExtended'!E50-1</f>
        <v>-2.9790717572786285E-3</v>
      </c>
      <c r="U23" s="18"/>
      <c r="V23" s="17">
        <f>H23/'01_KBExtended'!F50-1</f>
        <v>7.9494799405646299E-2</v>
      </c>
      <c r="W23" s="19">
        <f>J23/'01_KBExtended'!G50-1</f>
        <v>-2.7761668308124987E-3</v>
      </c>
      <c r="X23" s="18"/>
      <c r="Y23" s="17">
        <f>'02_LimitBO'!K23/'01_KBExtended'!H50-1</f>
        <v>0.13127413127413123</v>
      </c>
      <c r="Z23" s="19">
        <f>M23/'01_KBExtended'!I50-1</f>
        <v>-6.5414023910939978E-2</v>
      </c>
    </row>
    <row r="24" spans="1:26" x14ac:dyDescent="0.25">
      <c r="A24" t="s">
        <v>71</v>
      </c>
      <c r="B24">
        <v>2782</v>
      </c>
      <c r="C24">
        <v>983</v>
      </c>
      <c r="D24" s="29">
        <v>0.73891102257636099</v>
      </c>
      <c r="E24">
        <v>1590</v>
      </c>
      <c r="F24">
        <v>609</v>
      </c>
      <c r="G24" s="29">
        <v>0.72305593451568895</v>
      </c>
      <c r="H24">
        <v>998</v>
      </c>
      <c r="I24">
        <v>151</v>
      </c>
      <c r="J24" s="29">
        <v>0.86858137510878997</v>
      </c>
      <c r="K24">
        <v>194</v>
      </c>
      <c r="L24">
        <v>223</v>
      </c>
      <c r="M24" s="29">
        <v>0.46522781774580302</v>
      </c>
      <c r="O24" s="45"/>
      <c r="P24" s="8">
        <f>B24/'01_KBExtended'!B51-1</f>
        <v>5.0604229607250861E-2</v>
      </c>
      <c r="Q24" s="10">
        <f>D24/'01_KBExtended'!C51-1</f>
        <v>-2.6133131121033992E-2</v>
      </c>
      <c r="R24" s="9"/>
      <c r="S24" s="8">
        <f>'02_LimitBO'!E24/'01_KBExtended'!D51-1</f>
        <v>-1.6089108910891103E-2</v>
      </c>
      <c r="T24" s="10">
        <f>G24/'01_KBExtended'!E51-1</f>
        <v>-9.8250104683044182E-3</v>
      </c>
      <c r="U24" s="9"/>
      <c r="V24" s="8">
        <f>H24/'01_KBExtended'!F51-1</f>
        <v>9.3099671412924412E-2</v>
      </c>
      <c r="W24" s="10">
        <f>J24/'01_KBExtended'!G51-1</f>
        <v>-4.8892460418463735E-3</v>
      </c>
      <c r="X24" s="9"/>
      <c r="Y24" s="8">
        <f>'02_LimitBO'!K24/'01_KBExtended'!H51-1</f>
        <v>0.63025210084033612</v>
      </c>
      <c r="Z24" s="10">
        <f>M24/'01_KBExtended'!I51-1</f>
        <v>-9.6910706728735141E-2</v>
      </c>
    </row>
    <row r="25" spans="1:26" x14ac:dyDescent="0.25">
      <c r="A25" t="s">
        <v>72</v>
      </c>
      <c r="B25">
        <v>4580</v>
      </c>
      <c r="C25">
        <v>2894</v>
      </c>
      <c r="D25" s="29">
        <v>0.61279100883061199</v>
      </c>
      <c r="E25">
        <v>2602</v>
      </c>
      <c r="F25">
        <v>1527</v>
      </c>
      <c r="G25" s="29">
        <v>0.63017679825623596</v>
      </c>
      <c r="H25">
        <v>1401</v>
      </c>
      <c r="I25">
        <v>268</v>
      </c>
      <c r="J25" s="29">
        <v>0.83942480527261798</v>
      </c>
      <c r="K25">
        <v>577</v>
      </c>
      <c r="L25">
        <v>1099</v>
      </c>
      <c r="M25" s="29">
        <v>0.34427207637231499</v>
      </c>
      <c r="O25" s="46" t="s">
        <v>51</v>
      </c>
      <c r="P25" s="17">
        <f>B25/'01_KBExtended'!B52-1</f>
        <v>4.0199863729275531E-2</v>
      </c>
      <c r="Q25" s="19">
        <f>D25/'01_KBExtended'!C52-1</f>
        <v>-1.1016827447119071E-2</v>
      </c>
      <c r="R25" s="18"/>
      <c r="S25" s="17">
        <f>'02_LimitBO'!E25/'01_KBExtended'!D52-1</f>
        <v>2.3112480739599928E-3</v>
      </c>
      <c r="T25" s="19">
        <f>G25/'01_KBExtended'!E52-1</f>
        <v>1.2650570712446907E-4</v>
      </c>
      <c r="U25" s="18"/>
      <c r="V25" s="17">
        <f>H25/'01_KBExtended'!F52-1</f>
        <v>6.7835365853658569E-2</v>
      </c>
      <c r="W25" s="19">
        <f>J25/'01_KBExtended'!G52-1</f>
        <v>-9.5810986570015189E-3</v>
      </c>
      <c r="X25" s="18"/>
      <c r="Y25" s="17">
        <f>'02_LimitBO'!K25/'01_KBExtended'!H52-1</f>
        <v>0.16565656565656561</v>
      </c>
      <c r="Z25" s="19">
        <f>M25/'01_KBExtended'!I52-1</f>
        <v>1.2776934018177144E-4</v>
      </c>
    </row>
    <row r="26" spans="1:26" x14ac:dyDescent="0.25">
      <c r="A26" t="s">
        <v>73</v>
      </c>
      <c r="B26">
        <v>2759</v>
      </c>
      <c r="C26">
        <v>890</v>
      </c>
      <c r="D26" s="29">
        <v>0.75609756097560898</v>
      </c>
      <c r="E26">
        <v>1608</v>
      </c>
      <c r="F26">
        <v>585</v>
      </c>
      <c r="G26" s="29">
        <v>0.73324213406292704</v>
      </c>
      <c r="H26">
        <v>981</v>
      </c>
      <c r="I26">
        <v>142</v>
      </c>
      <c r="J26" s="29">
        <v>0.87355298308103202</v>
      </c>
      <c r="K26">
        <v>170</v>
      </c>
      <c r="L26">
        <v>163</v>
      </c>
      <c r="M26" s="29">
        <v>0.51051051051051</v>
      </c>
      <c r="O26" s="47"/>
      <c r="P26" s="8">
        <f>B26/'01_KBExtended'!B53-1</f>
        <v>5.4663608562691035E-2</v>
      </c>
      <c r="Q26" s="10">
        <f>D26/'01_KBExtended'!C53-1</f>
        <v>-1.4078466472747797E-3</v>
      </c>
      <c r="R26" s="9"/>
      <c r="S26" s="8">
        <f>'02_LimitBO'!E26/'01_KBExtended'!D53-1</f>
        <v>1.195720578980497E-2</v>
      </c>
      <c r="T26" s="10">
        <f>G26/'01_KBExtended'!E53-1</f>
        <v>4.1125762875582339E-3</v>
      </c>
      <c r="U26" s="9"/>
      <c r="V26" s="8">
        <f>H26/'01_KBExtended'!F53-1</f>
        <v>8.1587651598676869E-2</v>
      </c>
      <c r="W26" s="10">
        <f>J26/'01_KBExtended'!G53-1</f>
        <v>2.6115274392002341E-3</v>
      </c>
      <c r="X26" s="9"/>
      <c r="Y26" s="8">
        <f>'02_LimitBO'!K26/'01_KBExtended'!H53-1</f>
        <v>0.41666666666666674</v>
      </c>
      <c r="Z26" s="10">
        <f>M26/'01_KBExtended'!I53-1</f>
        <v>1.2512512512513396E-2</v>
      </c>
    </row>
    <row r="29" spans="1:26" x14ac:dyDescent="0.25">
      <c r="O29" s="30" t="s">
        <v>74</v>
      </c>
    </row>
    <row r="31" spans="1:26" x14ac:dyDescent="0.25">
      <c r="O31" s="1"/>
      <c r="P31" s="11" t="s">
        <v>38</v>
      </c>
      <c r="Q31" s="48" t="s">
        <v>37</v>
      </c>
      <c r="R31" s="49"/>
      <c r="S31" s="50" t="s">
        <v>39</v>
      </c>
      <c r="T31" s="51" t="s">
        <v>40</v>
      </c>
      <c r="U31" s="52"/>
      <c r="V31" s="53" t="s">
        <v>41</v>
      </c>
      <c r="W31" s="54" t="s">
        <v>42</v>
      </c>
      <c r="X31" s="55"/>
      <c r="Y31" s="56" t="s">
        <v>43</v>
      </c>
      <c r="Z31" s="16" t="s">
        <v>44</v>
      </c>
    </row>
    <row r="32" spans="1:26" x14ac:dyDescent="0.25">
      <c r="G32" t="s">
        <v>52</v>
      </c>
      <c r="O32" s="43" t="s">
        <v>45</v>
      </c>
      <c r="P32" s="17">
        <f>B5/'01_KBExtended'!B5-1</f>
        <v>-2.9508196721311442E-2</v>
      </c>
      <c r="Q32" s="19">
        <f>D5/'01_KBExtended'!C5-1</f>
        <v>8.2682538565115316E-3</v>
      </c>
      <c r="R32" s="18"/>
      <c r="S32" s="17">
        <f>E5/'01_KBExtended'!D5-1</f>
        <v>3.8550501156515704E-3</v>
      </c>
      <c r="T32" s="19">
        <f>G5/'01_KBExtended'!E5-1</f>
        <v>4.8284853157636309E-3</v>
      </c>
      <c r="U32" s="18"/>
      <c r="V32" s="17">
        <f>H5/'01_KBExtended'!F5-1</f>
        <v>-3.9387308533916809E-2</v>
      </c>
      <c r="W32" s="19">
        <f>J5/'01_KBExtended'!G5-1</f>
        <v>1.8337294741640253E-2</v>
      </c>
      <c r="X32" s="18"/>
      <c r="Y32" s="17">
        <f>K5/'01_KBExtended'!H5-1</f>
        <v>-0.14918032786885249</v>
      </c>
      <c r="Z32" s="19">
        <f>M5/'01_KBExtended'!I5-1</f>
        <v>-4.8475504232088795E-2</v>
      </c>
    </row>
    <row r="33" spans="7:26" x14ac:dyDescent="0.25">
      <c r="G33" t="s">
        <v>53</v>
      </c>
      <c r="O33" s="44"/>
      <c r="P33" s="5">
        <f>B6/'01_KBExtended'!B6-1</f>
        <v>-1.4787430683918634E-2</v>
      </c>
      <c r="Q33" s="7">
        <f>D6/'01_KBExtended'!C6-1</f>
        <v>-1.2560961600718623E-2</v>
      </c>
      <c r="R33" s="6"/>
      <c r="S33" s="5">
        <f>E6/'01_KBExtended'!D6-1</f>
        <v>3.0244530244530221E-2</v>
      </c>
      <c r="T33" s="7">
        <f>G6/'01_KBExtended'!E6-1</f>
        <v>-2.2734068188613565E-2</v>
      </c>
      <c r="U33" s="6"/>
      <c r="V33" s="5">
        <f>H6/'01_KBExtended'!F6-1</f>
        <v>-4.3795620437956151E-2</v>
      </c>
      <c r="W33" s="7">
        <f>J6/'01_KBExtended'!G6-1</f>
        <v>1.3509508350386668E-3</v>
      </c>
      <c r="X33" s="6"/>
      <c r="Y33" s="5">
        <f>K6/'01_KBExtended'!H6-1</f>
        <v>-0.234375</v>
      </c>
      <c r="Z33" s="7">
        <f>M6/'01_KBExtended'!I6-1</f>
        <v>-5.7497937293729651E-2</v>
      </c>
    </row>
    <row r="34" spans="7:26" x14ac:dyDescent="0.25">
      <c r="G34" t="s">
        <v>54</v>
      </c>
      <c r="O34" s="44"/>
      <c r="P34" s="5">
        <f>B7/'01_KBExtended'!B7-1</f>
        <v>-3.4596014889424098E-2</v>
      </c>
      <c r="Q34" s="7">
        <f>D7/'01_KBExtended'!C7-1</f>
        <v>2.4368551440041575E-3</v>
      </c>
      <c r="R34" s="6"/>
      <c r="S34" s="5">
        <f>E7/'01_KBExtended'!D7-1</f>
        <v>-1.4247208317289206E-2</v>
      </c>
      <c r="T34" s="7">
        <f>G7/'01_KBExtended'!E7-1</f>
        <v>-3.853051857663603E-3</v>
      </c>
      <c r="U34" s="6"/>
      <c r="V34" s="5">
        <f>H7/'01_KBExtended'!F7-1</f>
        <v>-3.1664212076583209E-2</v>
      </c>
      <c r="W34" s="7">
        <f>J7/'01_KBExtended'!G7-1</f>
        <v>1.1065725352873201E-2</v>
      </c>
      <c r="X34" s="6"/>
      <c r="Y34" s="5">
        <f>K7/'01_KBExtended'!H7-1</f>
        <v>-0.12745098039215685</v>
      </c>
      <c r="Z34" s="7">
        <f>M7/'01_KBExtended'!I7-1</f>
        <v>-3.60990843037724E-2</v>
      </c>
    </row>
    <row r="35" spans="7:26" x14ac:dyDescent="0.25">
      <c r="G35" t="s">
        <v>55</v>
      </c>
      <c r="O35" s="45"/>
      <c r="P35" s="8">
        <f>B8/'01_KBExtended'!B8-1</f>
        <v>-1.7222014226881299E-2</v>
      </c>
      <c r="Q35" s="10">
        <f>D8/'01_KBExtended'!C8-1</f>
        <v>-1.0180039550948816E-2</v>
      </c>
      <c r="R35" s="9"/>
      <c r="S35" s="8">
        <f>E8/'01_KBExtended'!D8-1</f>
        <v>3.9739413680781821E-2</v>
      </c>
      <c r="T35" s="10">
        <f>G8/'01_KBExtended'!E8-1</f>
        <v>-3.4121856143534912E-2</v>
      </c>
      <c r="U35" s="9"/>
      <c r="V35" s="8">
        <f>H8/'01_KBExtended'!F8-1</f>
        <v>-5.362776025236593E-2</v>
      </c>
      <c r="W35" s="10">
        <f>J8/'01_KBExtended'!G8-1</f>
        <v>1.2590705502570243E-2</v>
      </c>
      <c r="X35" s="9"/>
      <c r="Y35" s="8">
        <f>K8/'01_KBExtended'!H8-1</f>
        <v>-0.30270270270270272</v>
      </c>
      <c r="Z35" s="10">
        <f>M8/'01_KBExtended'!I8-1</f>
        <v>-1.4803439803440344E-2</v>
      </c>
    </row>
    <row r="36" spans="7:26" x14ac:dyDescent="0.25">
      <c r="G36" t="s">
        <v>56</v>
      </c>
      <c r="O36" s="43" t="s">
        <v>46</v>
      </c>
      <c r="P36" s="17">
        <f>B9/'01_KBExtended'!B9-1</f>
        <v>1.6193139997056072E-3</v>
      </c>
      <c r="Q36" s="19">
        <f>D9/'01_KBExtended'!C9-1</f>
        <v>5.4523571198750176E-4</v>
      </c>
      <c r="R36" s="18"/>
      <c r="S36" s="17">
        <f>E9/'01_KBExtended'!D9-1</f>
        <v>-4.1797283176593369E-3</v>
      </c>
      <c r="T36" s="19">
        <f>G9/'01_KBExtended'!E9-1</f>
        <v>2.928921388414496E-3</v>
      </c>
      <c r="U36" s="18"/>
      <c r="V36" s="17">
        <f>H9/'01_KBExtended'!F9-1</f>
        <v>9.6947935368043581E-3</v>
      </c>
      <c r="W36" s="19">
        <f>J9/'01_KBExtended'!G9-1</f>
        <v>-3.9267213844343951E-3</v>
      </c>
      <c r="X36" s="18"/>
      <c r="Y36" s="17">
        <f>K9/'01_KBExtended'!H9-1</f>
        <v>-3.5180299032542273E-3</v>
      </c>
      <c r="Z36" s="19">
        <f>M9/'01_KBExtended'!I9-1</f>
        <v>-3.518029903252784E-3</v>
      </c>
    </row>
    <row r="37" spans="7:26" x14ac:dyDescent="0.25">
      <c r="G37" t="s">
        <v>57</v>
      </c>
      <c r="O37" s="44"/>
      <c r="P37" s="5">
        <f>B10/'01_KBExtended'!B10-1</f>
        <v>2.0728457210541507E-3</v>
      </c>
      <c r="Q37" s="7">
        <f>D10/'01_KBExtended'!C10-1</f>
        <v>2.4651794324914711E-4</v>
      </c>
      <c r="R37" s="6"/>
      <c r="S37" s="5">
        <f>E10/'01_KBExtended'!D10-1</f>
        <v>-9.0655509065551421E-3</v>
      </c>
      <c r="T37" s="7">
        <f>G10/'01_KBExtended'!E10-1</f>
        <v>-2.7835533765150355E-3</v>
      </c>
      <c r="U37" s="6"/>
      <c r="V37" s="5">
        <f>H10/'01_KBExtended'!F10-1</f>
        <v>1.9672131147540961E-2</v>
      </c>
      <c r="W37" s="7">
        <f>J10/'01_KBExtended'!G10-1</f>
        <v>1.5254237288129247E-3</v>
      </c>
      <c r="X37" s="6"/>
      <c r="Y37" s="5">
        <f>K10/'01_KBExtended'!H10-1</f>
        <v>-1.2269938650306789E-2</v>
      </c>
      <c r="Z37" s="7">
        <f>M10/'01_KBExtended'!I10-1</f>
        <v>-9.5571398001282892E-3</v>
      </c>
    </row>
    <row r="38" spans="7:26" x14ac:dyDescent="0.25">
      <c r="G38" t="s">
        <v>58</v>
      </c>
      <c r="O38" s="44"/>
      <c r="P38" s="5">
        <f>B11/'01_KBExtended'!B11-1</f>
        <v>4.3928812795674732E-2</v>
      </c>
      <c r="Q38" s="7">
        <f>D11/'01_KBExtended'!C11-1</f>
        <v>-4.4279770759969583E-3</v>
      </c>
      <c r="R38" s="6"/>
      <c r="S38" s="5">
        <f>E11/'01_KBExtended'!D11-1</f>
        <v>3.8655462184874034E-2</v>
      </c>
      <c r="T38" s="7">
        <f>G11/'01_KBExtended'!E11-1</f>
        <v>-1.6128302774284453E-2</v>
      </c>
      <c r="U38" s="6"/>
      <c r="V38" s="5">
        <f>H11/'01_KBExtended'!F11-1</f>
        <v>4.7375754760798916E-2</v>
      </c>
      <c r="W38" s="7">
        <f>J11/'01_KBExtended'!G11-1</f>
        <v>-4.4175517933060515E-3</v>
      </c>
      <c r="X38" s="6"/>
      <c r="Y38" s="5">
        <f>K11/'01_KBExtended'!H11-1</f>
        <v>4.7904191616766401E-2</v>
      </c>
      <c r="Z38" s="7">
        <f>M11/'01_KBExtended'!I11-1</f>
        <v>1.9918619733826359E-2</v>
      </c>
    </row>
    <row r="39" spans="7:26" x14ac:dyDescent="0.25">
      <c r="G39" t="s">
        <v>59</v>
      </c>
      <c r="O39" s="44"/>
      <c r="P39" s="5">
        <f>B12/'01_KBExtended'!B12-1</f>
        <v>1.4619883040936088E-3</v>
      </c>
      <c r="Q39" s="7">
        <f>D12/'01_KBExtended'!C12-1</f>
        <v>-2.8050783374382604E-3</v>
      </c>
      <c r="R39" s="6"/>
      <c r="S39" s="5">
        <f>E12/'01_KBExtended'!D12-1</f>
        <v>-5.2947405577126183E-3</v>
      </c>
      <c r="T39" s="7">
        <f>G12/'01_KBExtended'!E12-1</f>
        <v>-8.4142427303318668E-3</v>
      </c>
      <c r="U39" s="6"/>
      <c r="V39" s="5">
        <f>H12/'01_KBExtended'!F12-1</f>
        <v>8.7108013937282625E-3</v>
      </c>
      <c r="W39" s="7">
        <f>J12/'01_KBExtended'!G12-1</f>
        <v>-3.7468125966672039E-3</v>
      </c>
      <c r="X39" s="6"/>
      <c r="Y39" s="5">
        <f>K12/'01_KBExtended'!H12-1</f>
        <v>3.894839337877265E-3</v>
      </c>
      <c r="Z39" s="7">
        <f>M12/'01_KBExtended'!I12-1</f>
        <v>5.157997361580291E-3</v>
      </c>
    </row>
    <row r="40" spans="7:26" x14ac:dyDescent="0.25">
      <c r="G40" t="s">
        <v>60</v>
      </c>
      <c r="O40" s="45"/>
      <c r="P40" s="8">
        <f>B13/'01_KBExtended'!B13-1</f>
        <v>2.9081632653061185E-2</v>
      </c>
      <c r="Q40" s="10">
        <f>D13/'01_KBExtended'!C13-1</f>
        <v>-7.7093687215818996E-3</v>
      </c>
      <c r="R40" s="9"/>
      <c r="S40" s="8">
        <f>E13/'01_KBExtended'!D13-1</f>
        <v>4.0478905359178974E-2</v>
      </c>
      <c r="T40" s="10">
        <f>G13/'01_KBExtended'!E13-1</f>
        <v>-2.968306602850912E-2</v>
      </c>
      <c r="U40" s="9"/>
      <c r="V40" s="8">
        <f>H13/'01_KBExtended'!F13-1</f>
        <v>2.6106696935300766E-2</v>
      </c>
      <c r="W40" s="10">
        <f>J13/'01_KBExtended'!G13-1</f>
        <v>-8.5135852480825447E-3</v>
      </c>
      <c r="X40" s="9"/>
      <c r="Y40" s="8">
        <f>K13/'01_KBExtended'!H13-1</f>
        <v>-7.4257425742574323E-3</v>
      </c>
      <c r="Z40" s="10">
        <f>M13/'01_KBExtended'!I13-1</f>
        <v>4.1321373516664428E-2</v>
      </c>
    </row>
    <row r="41" spans="7:26" x14ac:dyDescent="0.25">
      <c r="G41" t="s">
        <v>66</v>
      </c>
      <c r="O41" s="43" t="s">
        <v>48</v>
      </c>
      <c r="P41" s="17">
        <f>B14/'01_KBExtended'!B14-1</f>
        <v>-4.3061264435310109E-3</v>
      </c>
      <c r="Q41" s="19">
        <f>D14/'01_KBExtended'!C14-1</f>
        <v>3.5220229965398087E-3</v>
      </c>
      <c r="R41" s="18"/>
      <c r="S41" s="17">
        <f>E14/'01_KBExtended'!D14-1</f>
        <v>9.4482237339379438E-3</v>
      </c>
      <c r="T41" s="19">
        <f>G14/'01_KBExtended'!E14-1</f>
        <v>-1.1280673179893119E-3</v>
      </c>
      <c r="U41" s="18"/>
      <c r="V41" s="17">
        <f>H14/'01_KBExtended'!F14-1</f>
        <v>-7.3404856013551401E-3</v>
      </c>
      <c r="W41" s="19">
        <f>J14/'01_KBExtended'!G14-1</f>
        <v>-2.3652915289140708E-4</v>
      </c>
      <c r="X41" s="18"/>
      <c r="Y41" s="17">
        <f>K14/'01_KBExtended'!H14-1</f>
        <v>-4.9132947976878616E-2</v>
      </c>
      <c r="Z41" s="19">
        <f>M14/'01_KBExtended'!I14-1</f>
        <v>-5.8508719345310434E-3</v>
      </c>
    </row>
    <row r="42" spans="7:26" x14ac:dyDescent="0.25">
      <c r="G42" t="s">
        <v>67</v>
      </c>
      <c r="O42" s="44"/>
      <c r="P42" s="5">
        <f>B15/'01_KBExtended'!B15-1</f>
        <v>-8.269344359125852E-3</v>
      </c>
      <c r="Q42" s="7">
        <f>D15/'01_KBExtended'!C15-1</f>
        <v>3.348373651576031E-3</v>
      </c>
      <c r="R42" s="6"/>
      <c r="S42" s="5">
        <f>E15/'01_KBExtended'!D15-1</f>
        <v>3.7778617302606232E-3</v>
      </c>
      <c r="T42" s="7">
        <f>G15/'01_KBExtended'!E15-1</f>
        <v>6.1369166344442672E-3</v>
      </c>
      <c r="U42" s="6"/>
      <c r="V42" s="5">
        <f>H15/'01_KBExtended'!F15-1</f>
        <v>-6.8454078722191003E-3</v>
      </c>
      <c r="W42" s="7">
        <f>J15/'01_KBExtended'!G15-1</f>
        <v>1.2834453132277712E-3</v>
      </c>
      <c r="X42" s="6"/>
      <c r="Y42" s="5">
        <f>K15/'01_KBExtended'!H15-1</f>
        <v>-5.8910162002945521E-2</v>
      </c>
      <c r="Z42" s="7">
        <f>M15/'01_KBExtended'!I15-1</f>
        <v>-2.6933537021449738E-2</v>
      </c>
    </row>
    <row r="43" spans="7:26" x14ac:dyDescent="0.25">
      <c r="G43" t="s">
        <v>68</v>
      </c>
      <c r="O43" s="44"/>
      <c r="P43" s="5">
        <f>B16/'01_KBExtended'!B16-1</f>
        <v>2.0621827411167581E-2</v>
      </c>
      <c r="Q43" s="7">
        <f>D16/'01_KBExtended'!C16-1</f>
        <v>-5.5300016142385555E-3</v>
      </c>
      <c r="R43" s="6"/>
      <c r="S43" s="5">
        <f>E16/'01_KBExtended'!D16-1</f>
        <v>3.9628482972136281E-2</v>
      </c>
      <c r="T43" s="7">
        <f>G16/'01_KBExtended'!E16-1</f>
        <v>-2.3026698954725089E-2</v>
      </c>
      <c r="U43" s="6"/>
      <c r="V43" s="5">
        <f>H16/'01_KBExtended'!F16-1</f>
        <v>6.9659442724459009E-3</v>
      </c>
      <c r="W43" s="7">
        <f>J16/'01_KBExtended'!G16-1</f>
        <v>6.9659442724454568E-3</v>
      </c>
      <c r="X43" s="6"/>
      <c r="Y43" s="5">
        <f>K16/'01_KBExtended'!H16-1</f>
        <v>-3.2653061224489743E-2</v>
      </c>
      <c r="Z43" s="7">
        <f>M16/'01_KBExtended'!I16-1</f>
        <v>1.5800810485196104E-2</v>
      </c>
    </row>
    <row r="44" spans="7:26" x14ac:dyDescent="0.25">
      <c r="G44" t="s">
        <v>69</v>
      </c>
      <c r="O44" s="45"/>
      <c r="P44" s="8">
        <f>B17/'01_KBExtended'!B17-1</f>
        <v>3.4294871794871895E-2</v>
      </c>
      <c r="Q44" s="10">
        <f>D17/'01_KBExtended'!C17-1</f>
        <v>-6.0851334738327711E-3</v>
      </c>
      <c r="R44" s="9"/>
      <c r="S44" s="8">
        <f>E17/'01_KBExtended'!D17-1</f>
        <v>3.1855090568394751E-2</v>
      </c>
      <c r="T44" s="10">
        <f>G17/'01_KBExtended'!E17-1</f>
        <v>-2.6200932109738173E-2</v>
      </c>
      <c r="U44" s="9"/>
      <c r="V44" s="8">
        <f>H17/'01_KBExtended'!F17-1</f>
        <v>3.9154267815191934E-2</v>
      </c>
      <c r="W44" s="10">
        <f>J17/'01_KBExtended'!G17-1</f>
        <v>9.6601202798427543E-3</v>
      </c>
      <c r="X44" s="9"/>
      <c r="Y44" s="8">
        <f>K17/'01_KBExtended'!H17-1</f>
        <v>2.4793388429751984E-2</v>
      </c>
      <c r="Z44" s="10">
        <f>M17/'01_KBExtended'!I17-1</f>
        <v>2.4793388429752872E-2</v>
      </c>
    </row>
    <row r="45" spans="7:26" x14ac:dyDescent="0.25">
      <c r="G45" t="s">
        <v>61</v>
      </c>
      <c r="O45" s="43" t="s">
        <v>47</v>
      </c>
      <c r="P45" s="17">
        <f>B18/'01_KBExtended'!B18-1</f>
        <v>4.7417020214624017E-3</v>
      </c>
      <c r="Q45" s="19">
        <f>D18/'01_KBExtended'!C18-1</f>
        <v>3.5279200995574911E-3</v>
      </c>
      <c r="R45" s="18"/>
      <c r="S45" s="17">
        <f>E18/'01_KBExtended'!D18-1</f>
        <v>5.8919803600654408E-3</v>
      </c>
      <c r="T45" s="19">
        <f>G18/'01_KBExtended'!E18-1</f>
        <v>9.3312367262408102E-3</v>
      </c>
      <c r="U45" s="18"/>
      <c r="V45" s="17">
        <f>H18/'01_KBExtended'!F18-1</f>
        <v>8.9811956216672151E-3</v>
      </c>
      <c r="W45" s="19">
        <f>J18/'01_KBExtended'!G18-1</f>
        <v>-5.3151206804180617E-4</v>
      </c>
      <c r="X45" s="18"/>
      <c r="Y45" s="17">
        <f>K18/'01_KBExtended'!H18-1</f>
        <v>-8.5959885386819312E-3</v>
      </c>
      <c r="Z45" s="19">
        <f>M18/'01_KBExtended'!I18-1</f>
        <v>-6.8604891750734254E-3</v>
      </c>
    </row>
    <row r="46" spans="7:26" x14ac:dyDescent="0.25">
      <c r="G46" t="s">
        <v>62</v>
      </c>
      <c r="O46" s="44"/>
      <c r="P46" s="5">
        <f>B19/'01_KBExtended'!B19-1</f>
        <v>2.5688073394495303E-2</v>
      </c>
      <c r="Q46" s="7">
        <f>D19/'01_KBExtended'!C19-1</f>
        <v>-5.5066772144956033E-3</v>
      </c>
      <c r="R46" s="6"/>
      <c r="S46" s="5">
        <f>E19/'01_KBExtended'!D19-1</f>
        <v>3.4055727554179516E-2</v>
      </c>
      <c r="T46" s="7">
        <f>G19/'01_KBExtended'!E19-1</f>
        <v>-1.903608890531916E-2</v>
      </c>
      <c r="U46" s="6"/>
      <c r="V46" s="5">
        <f>H19/'01_KBExtended'!F19-1</f>
        <v>2.0415346708905213E-2</v>
      </c>
      <c r="W46" s="7">
        <f>J19/'01_KBExtended'!G19-1</f>
        <v>-3.4507723601636675E-3</v>
      </c>
      <c r="X46" s="6"/>
      <c r="Y46" s="5">
        <f>K19/'01_KBExtended'!H19-1</f>
        <v>2.3845007451564815E-2</v>
      </c>
      <c r="Z46" s="7">
        <f>M19/'01_KBExtended'!I19-1</f>
        <v>1.8585529673558199E-2</v>
      </c>
    </row>
    <row r="47" spans="7:26" x14ac:dyDescent="0.25">
      <c r="G47" t="s">
        <v>63</v>
      </c>
      <c r="O47" s="45"/>
      <c r="P47" s="8">
        <f>B20/'01_KBExtended'!B20-1</f>
        <v>3.3581248591390667E-2</v>
      </c>
      <c r="Q47" s="10">
        <f>D20/'01_KBExtended'!C20-1</f>
        <v>-8.3529603104540717E-3</v>
      </c>
      <c r="R47" s="9"/>
      <c r="S47" s="8">
        <f>E20/'01_KBExtended'!D20-1</f>
        <v>4.244762954796033E-2</v>
      </c>
      <c r="T47" s="10">
        <f>G20/'01_KBExtended'!E20-1</f>
        <v>-1.5311484772788542E-2</v>
      </c>
      <c r="U47" s="9"/>
      <c r="V47" s="8">
        <f>H20/'01_KBExtended'!F20-1</f>
        <v>3.1544256120527248E-2</v>
      </c>
      <c r="W47" s="10">
        <f>J20/'01_KBExtended'!G20-1</f>
        <v>-2.2894727421663985E-3</v>
      </c>
      <c r="X47" s="9"/>
      <c r="Y47" s="8">
        <f>K20/'01_KBExtended'!H20-1</f>
        <v>1.002004008016022E-2</v>
      </c>
      <c r="Z47" s="10">
        <f>M20/'01_KBExtended'!I20-1</f>
        <v>-1.1848878189416157E-2</v>
      </c>
    </row>
    <row r="48" spans="7:26" x14ac:dyDescent="0.25">
      <c r="G48" t="s">
        <v>64</v>
      </c>
      <c r="O48" s="43" t="s">
        <v>49</v>
      </c>
      <c r="P48" s="17">
        <f>B21/'01_KBExtended'!B21-1</f>
        <v>-9.4058629879290034E-4</v>
      </c>
      <c r="Q48" s="19">
        <f>D21/'01_KBExtended'!C21-1</f>
        <v>2.5422772664895898E-3</v>
      </c>
      <c r="R48" s="18"/>
      <c r="S48" s="17">
        <f>E21/'01_KBExtended'!D21-1</f>
        <v>-3.8474991255683655E-3</v>
      </c>
      <c r="T48" s="19">
        <f>G21/'01_KBExtended'!E21-1</f>
        <v>-1.7999091957132674E-3</v>
      </c>
      <c r="U48" s="18"/>
      <c r="V48" s="17">
        <f>H21/'01_KBExtended'!F21-1</f>
        <v>7.8926598263615588E-3</v>
      </c>
      <c r="W48" s="19">
        <f>J21/'01_KBExtended'!G21-1</f>
        <v>4.1860364987746923E-3</v>
      </c>
      <c r="X48" s="18"/>
      <c r="Y48" s="17">
        <f>K21/'01_KBExtended'!H21-1</f>
        <v>-1.5212981744421872E-2</v>
      </c>
      <c r="Z48" s="19">
        <f>M21/'01_KBExtended'!I21-1</f>
        <v>-2.8516384190386823E-3</v>
      </c>
    </row>
    <row r="49" spans="7:26" x14ac:dyDescent="0.25">
      <c r="G49" t="s">
        <v>65</v>
      </c>
      <c r="O49" s="45"/>
      <c r="P49" s="8">
        <f>B22/'01_KBExtended'!B22-1</f>
        <v>2.3648648648648685E-2</v>
      </c>
      <c r="Q49" s="10">
        <f>D22/'01_KBExtended'!C22-1</f>
        <v>-9.5551445432779936E-3</v>
      </c>
      <c r="R49" s="9"/>
      <c r="S49" s="8">
        <f>E22/'01_KBExtended'!D22-1</f>
        <v>4.3949771689497652E-2</v>
      </c>
      <c r="T49" s="10">
        <f>G22/'01_KBExtended'!E22-1</f>
        <v>-2.9488253375240858E-2</v>
      </c>
      <c r="U49" s="9"/>
      <c r="V49" s="8">
        <f>H22/'01_KBExtended'!F22-1</f>
        <v>1.2696800406297504E-2</v>
      </c>
      <c r="W49" s="10">
        <f>J22/'01_KBExtended'!G22-1</f>
        <v>1.0709248788776105E-3</v>
      </c>
      <c r="X49" s="9"/>
      <c r="Y49" s="8">
        <f>K22/'01_KBExtended'!H22-1</f>
        <v>-9.4562647754137252E-3</v>
      </c>
      <c r="Z49" s="10">
        <f>M22/'01_KBExtended'!I22-1</f>
        <v>6.6210907106467598E-3</v>
      </c>
    </row>
    <row r="50" spans="7:26" x14ac:dyDescent="0.25">
      <c r="G50" t="s">
        <v>70</v>
      </c>
      <c r="O50" s="43" t="s">
        <v>50</v>
      </c>
      <c r="P50" s="17">
        <f>B23/'01_KBExtended'!B23-1</f>
        <v>-1.7211703958691649E-3</v>
      </c>
      <c r="Q50" s="19">
        <f>D23/'01_KBExtended'!C23-1</f>
        <v>6.4838610803295005E-3</v>
      </c>
      <c r="R50" s="18"/>
      <c r="S50" s="17">
        <f>E23/'01_KBExtended'!D23-1</f>
        <v>9.7049689440993347E-3</v>
      </c>
      <c r="T50" s="19">
        <f>G23/'01_KBExtended'!E23-1</f>
        <v>5.5688281074606216E-3</v>
      </c>
      <c r="U50" s="18"/>
      <c r="V50" s="17">
        <f>H23/'01_KBExtended'!F23-1</f>
        <v>7.628294036061023E-3</v>
      </c>
      <c r="W50" s="19">
        <f>J23/'01_KBExtended'!G23-1</f>
        <v>5.3012079066476758E-3</v>
      </c>
      <c r="X50" s="18"/>
      <c r="Y50" s="17">
        <f>K23/'01_KBExtended'!H23-1</f>
        <v>-6.9841269841269815E-2</v>
      </c>
      <c r="Z50" s="19">
        <f>M23/'01_KBExtended'!I23-1</f>
        <v>-2.6019994836596783E-2</v>
      </c>
    </row>
    <row r="51" spans="7:26" x14ac:dyDescent="0.25">
      <c r="G51" t="s">
        <v>71</v>
      </c>
      <c r="O51" s="45"/>
      <c r="P51" s="8">
        <f>B24/'01_KBExtended'!B24-1</f>
        <v>9.4339622641510523E-3</v>
      </c>
      <c r="Q51" s="10">
        <f>D24/'01_KBExtended'!C24-1</f>
        <v>-1.3355383497455908E-2</v>
      </c>
      <c r="R51" s="9"/>
      <c r="S51" s="8">
        <f>E24/'01_KBExtended'!D24-1</f>
        <v>3.7859007832898195E-2</v>
      </c>
      <c r="T51" s="10">
        <f>G24/'01_KBExtended'!E24-1</f>
        <v>-3.4352191893537665E-2</v>
      </c>
      <c r="U51" s="9"/>
      <c r="V51" s="8">
        <f>H24/'01_KBExtended'!F24-1</f>
        <v>-2.3483365949119372E-2</v>
      </c>
      <c r="W51" s="10">
        <f>J24/'01_KBExtended'!G24-1</f>
        <v>6.262571554606744E-3</v>
      </c>
      <c r="X51" s="9"/>
      <c r="Y51" s="8">
        <f>K24/'01_KBExtended'!H24-1</f>
        <v>-3.9603960396039639E-2</v>
      </c>
      <c r="Z51" s="10">
        <f>M24/'01_KBExtended'!I24-1</f>
        <v>3.6398603889167269E-2</v>
      </c>
    </row>
    <row r="52" spans="7:26" x14ac:dyDescent="0.25">
      <c r="G52" t="s">
        <v>72</v>
      </c>
      <c r="O52" s="46" t="s">
        <v>51</v>
      </c>
      <c r="P52" s="17">
        <f>B25/'01_KBExtended'!B25-1</f>
        <v>-8.8725384115991845E-3</v>
      </c>
      <c r="Q52" s="19">
        <f>D25/'01_KBExtended'!C25-1</f>
        <v>5.1841261493272839E-3</v>
      </c>
      <c r="R52" s="18"/>
      <c r="S52" s="17">
        <f>E25/'01_KBExtended'!D25-1</f>
        <v>3.0840400925211675E-3</v>
      </c>
      <c r="T52" s="19">
        <f>G25/'01_KBExtended'!E25-1</f>
        <v>3.0840400925211675E-3</v>
      </c>
      <c r="U52" s="18"/>
      <c r="V52" s="17">
        <f>H25/'01_KBExtended'!F25-1</f>
        <v>-7.790368271954673E-3</v>
      </c>
      <c r="W52" s="19">
        <f>J25/'01_KBExtended'!G25-1</f>
        <v>4.6939949792672575E-3</v>
      </c>
      <c r="X52" s="18"/>
      <c r="Y52" s="17">
        <f>K25/'01_KBExtended'!H25-1</f>
        <v>-6.1788617886178843E-2</v>
      </c>
      <c r="Z52" s="19">
        <f>M25/'01_KBExtended'!I25-1</f>
        <v>-1.4206298387565042E-2</v>
      </c>
    </row>
    <row r="53" spans="7:26" x14ac:dyDescent="0.25">
      <c r="G53" t="s">
        <v>73</v>
      </c>
      <c r="O53" s="47"/>
      <c r="P53" s="8">
        <f>B26/'01_KBExtended'!B26-1</f>
        <v>1.8833087149187522E-2</v>
      </c>
      <c r="Q53" s="10">
        <f>D26/'01_KBExtended'!C26-1</f>
        <v>-9.9074107432439718E-4</v>
      </c>
      <c r="R53" s="9"/>
      <c r="S53" s="8">
        <f>E26/'01_KBExtended'!D26-1</f>
        <v>3.4083601286173604E-2</v>
      </c>
      <c r="T53" s="10">
        <f>G26/'01_KBExtended'!E26-1</f>
        <v>-1.2127157002036482E-2</v>
      </c>
      <c r="U53" s="9"/>
      <c r="V53" s="8">
        <f>H26/'01_KBExtended'!F26-1</f>
        <v>9.2592592592593004E-3</v>
      </c>
      <c r="W53" s="10">
        <f>J26/'01_KBExtended'!G26-1</f>
        <v>4.7656739553441074E-3</v>
      </c>
      <c r="X53" s="9"/>
      <c r="Y53" s="8">
        <f>K26/'01_KBExtended'!H26-1</f>
        <v>-6.0773480662983381E-2</v>
      </c>
      <c r="Z53" s="10">
        <f>M26/'01_KBExtended'!I26-1</f>
        <v>2.9482521195227429E-2</v>
      </c>
    </row>
    <row r="56" spans="7:26" x14ac:dyDescent="0.25"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7:26" x14ac:dyDescent="0.25"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7:26" x14ac:dyDescent="0.25"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7:26" x14ac:dyDescent="0.25"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7:26" x14ac:dyDescent="0.25"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7:26" x14ac:dyDescent="0.25"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7:26" x14ac:dyDescent="0.25"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7:26" x14ac:dyDescent="0.25"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7:26" x14ac:dyDescent="0.25"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6:26" x14ac:dyDescent="0.25"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6:26" x14ac:dyDescent="0.25"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6:26" x14ac:dyDescent="0.25"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6:26" x14ac:dyDescent="0.25"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6:26" x14ac:dyDescent="0.25"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6:26" x14ac:dyDescent="0.25"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6:26" x14ac:dyDescent="0.25"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6:26" x14ac:dyDescent="0.25"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6:26" x14ac:dyDescent="0.25"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6:26" x14ac:dyDescent="0.25"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6:26" x14ac:dyDescent="0.25"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6:26" x14ac:dyDescent="0.25"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6:26" x14ac:dyDescent="0.25"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</sheetData>
  <mergeCells count="14">
    <mergeCell ref="O23:O24"/>
    <mergeCell ref="O5:O8"/>
    <mergeCell ref="O9:O13"/>
    <mergeCell ref="O14:O17"/>
    <mergeCell ref="O18:O20"/>
    <mergeCell ref="O21:O22"/>
    <mergeCell ref="O50:O51"/>
    <mergeCell ref="O52:O53"/>
    <mergeCell ref="O25:O26"/>
    <mergeCell ref="O32:O35"/>
    <mergeCell ref="O36:O40"/>
    <mergeCell ref="O41:O44"/>
    <mergeCell ref="O45:O47"/>
    <mergeCell ref="O48:O49"/>
  </mergeCells>
  <conditionalFormatting sqref="P5:Z26">
    <cfRule type="colorScale" priority="2">
      <colorScale>
        <cfvo type="num" val="-0.1"/>
        <cfvo type="num" val="0"/>
        <cfvo type="num" val="0.2"/>
        <color rgb="FFF8696B"/>
        <color rgb="FFFFEB84"/>
        <color rgb="FF63BE7B"/>
      </colorScale>
    </cfRule>
  </conditionalFormatting>
  <conditionalFormatting sqref="P32:Z53">
    <cfRule type="colorScale" priority="1">
      <colorScale>
        <cfvo type="num" val="-0.1"/>
        <cfvo type="num" val="0"/>
        <cfvo type="num" val="0.2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3FDC-673D-4359-9EF5-37FD5497A6F2}">
  <dimension ref="A3:CP38"/>
  <sheetViews>
    <sheetView zoomScale="70" zoomScaleNormal="70" workbookViewId="0">
      <selection activeCell="A3" sqref="A3"/>
    </sheetView>
  </sheetViews>
  <sheetFormatPr defaultRowHeight="15" x14ac:dyDescent="0.25"/>
  <cols>
    <col min="1" max="1" width="87.42578125" bestFit="1" customWidth="1"/>
    <col min="2" max="2" width="5.42578125" bestFit="1" customWidth="1"/>
    <col min="3" max="3" width="13.5703125" bestFit="1" customWidth="1"/>
    <col min="4" max="4" width="9.7109375" bestFit="1" customWidth="1"/>
    <col min="5" max="5" width="19.7109375" bestFit="1" customWidth="1"/>
    <col min="6" max="6" width="12.140625" bestFit="1" customWidth="1"/>
    <col min="7" max="7" width="22.140625" bestFit="1" customWidth="1"/>
    <col min="8" max="8" width="14.85546875" bestFit="1" customWidth="1"/>
    <col min="9" max="9" width="24.85546875" bestFit="1" customWidth="1"/>
    <col min="10" max="10" width="9.140625" customWidth="1"/>
    <col min="11" max="11" width="9.85546875" style="34" customWidth="1"/>
    <col min="12" max="12" width="13.5703125" style="34" bestFit="1" customWidth="1"/>
    <col min="13" max="13" width="9.7109375" style="34" bestFit="1" customWidth="1"/>
    <col min="14" max="14" width="19.7109375" style="34" bestFit="1" customWidth="1"/>
    <col min="15" max="15" width="12.140625" style="34" bestFit="1" customWidth="1"/>
    <col min="16" max="16" width="22.140625" style="34" bestFit="1" customWidth="1"/>
    <col min="17" max="17" width="14.85546875" style="34" bestFit="1" customWidth="1"/>
    <col min="18" max="18" width="24.85546875" style="34" bestFit="1" customWidth="1"/>
    <col min="20" max="94" width="9.140625" style="31"/>
  </cols>
  <sheetData>
    <row r="3" spans="1:18" ht="15.75" thickBot="1" x14ac:dyDescent="0.3">
      <c r="A3" s="32" t="s">
        <v>77</v>
      </c>
      <c r="B3" s="32"/>
      <c r="C3" s="32"/>
      <c r="D3" s="32"/>
      <c r="K3" s="64" t="s">
        <v>83</v>
      </c>
      <c r="L3" s="33"/>
      <c r="M3" s="33"/>
      <c r="N3" s="33"/>
    </row>
    <row r="5" spans="1:18" x14ac:dyDescent="0.25">
      <c r="A5" t="s">
        <v>0</v>
      </c>
      <c r="B5" s="30" t="s">
        <v>1</v>
      </c>
      <c r="C5" s="30" t="s">
        <v>3</v>
      </c>
      <c r="D5" s="30" t="s">
        <v>4</v>
      </c>
      <c r="E5" s="30" t="s">
        <v>6</v>
      </c>
      <c r="F5" s="30" t="s">
        <v>7</v>
      </c>
      <c r="G5" s="30" t="s">
        <v>9</v>
      </c>
      <c r="H5" s="30" t="s">
        <v>10</v>
      </c>
      <c r="I5" s="30" t="s">
        <v>12</v>
      </c>
      <c r="K5" s="35" t="s">
        <v>1</v>
      </c>
      <c r="L5" s="35" t="s">
        <v>3</v>
      </c>
      <c r="M5" s="35" t="s">
        <v>4</v>
      </c>
      <c r="N5" s="35" t="s">
        <v>6</v>
      </c>
      <c r="O5" s="35" t="s">
        <v>7</v>
      </c>
      <c r="P5" s="35" t="s">
        <v>9</v>
      </c>
      <c r="Q5" s="35" t="s">
        <v>10</v>
      </c>
      <c r="R5" s="35" t="s">
        <v>12</v>
      </c>
    </row>
    <row r="6" spans="1:18" x14ac:dyDescent="0.25">
      <c r="A6" t="s">
        <v>75</v>
      </c>
      <c r="B6">
        <v>2928</v>
      </c>
      <c r="C6">
        <v>0.74220532319391597</v>
      </c>
      <c r="D6">
        <v>1580</v>
      </c>
      <c r="E6">
        <v>0.74528301886792403</v>
      </c>
      <c r="F6">
        <v>1114</v>
      </c>
      <c r="G6">
        <v>0.85890516576715503</v>
      </c>
      <c r="H6">
        <v>234</v>
      </c>
      <c r="I6">
        <v>0.44318181818181801</v>
      </c>
      <c r="K6" s="63">
        <f>B6/'01_KBExtended'!B57-1</f>
        <v>8.2439926062846558E-2</v>
      </c>
      <c r="L6" s="63">
        <f>C6/'01_KBExtended'!C57-1</f>
        <v>-2.6490023404061369E-2</v>
      </c>
      <c r="M6" s="63">
        <f>D6/'01_KBExtended'!D57-1</f>
        <v>1.6731016731016624E-2</v>
      </c>
      <c r="N6" s="63">
        <f>E6/'01_KBExtended'!E57-1</f>
        <v>-9.1668487894902562E-3</v>
      </c>
      <c r="O6" s="63">
        <f>F6/'01_KBExtended'!F57-1</f>
        <v>0.16162669447340972</v>
      </c>
      <c r="P6" s="63">
        <f>G6/'01_KBExtended'!G57-1</f>
        <v>-6.7509605466368194E-3</v>
      </c>
      <c r="Q6" s="63">
        <f>H6/'01_KBExtended'!H57-1</f>
        <v>0.21875</v>
      </c>
      <c r="R6" s="63">
        <f>I6/'01_KBExtended'!I57-1</f>
        <v>-0.13902698863636398</v>
      </c>
    </row>
    <row r="7" spans="1:18" x14ac:dyDescent="0.25">
      <c r="A7" t="s">
        <v>95</v>
      </c>
      <c r="B7">
        <v>3839</v>
      </c>
      <c r="C7">
        <v>0.55340925472106095</v>
      </c>
      <c r="D7">
        <v>755</v>
      </c>
      <c r="E7">
        <v>0.56766917293233099</v>
      </c>
      <c r="F7">
        <v>2228</v>
      </c>
      <c r="G7">
        <v>0.79091231806886797</v>
      </c>
      <c r="H7">
        <v>856</v>
      </c>
      <c r="I7">
        <v>0.30681003584229399</v>
      </c>
      <c r="K7" s="63">
        <f>B7/'01_KBExtended'!B58-1</f>
        <v>-0.13516557783284522</v>
      </c>
      <c r="L7" s="63">
        <f>C7/'01_KBExtended'!C58-1</f>
        <v>-0.18378680093291588</v>
      </c>
      <c r="M7" s="63">
        <f>D7/'01_KBExtended'!D58-1</f>
        <v>-0.57703081232492992</v>
      </c>
      <c r="N7" s="63">
        <f>E7/'01_KBExtended'!E58-1</f>
        <v>-0.16042206356226596</v>
      </c>
      <c r="O7" s="63">
        <f>F7/'01_KBExtended'!F58-1</f>
        <v>3.4835113794705164E-2</v>
      </c>
      <c r="P7" s="63">
        <f>G7/'01_KBExtended'!G58-1</f>
        <v>-4.6717387185920334E-2</v>
      </c>
      <c r="Q7" s="63">
        <f>H7/'01_KBExtended'!H58-1</f>
        <v>0.7085828343313374</v>
      </c>
      <c r="R7" s="63">
        <f>I7/'01_KBExtended'!I58-1</f>
        <v>-0.19653739116748359</v>
      </c>
    </row>
    <row r="8" spans="1:18" x14ac:dyDescent="0.25">
      <c r="A8" t="s">
        <v>76</v>
      </c>
      <c r="B8">
        <v>3380</v>
      </c>
      <c r="C8">
        <v>0.69791451579599395</v>
      </c>
      <c r="D8">
        <v>1658</v>
      </c>
      <c r="E8">
        <v>0.72719298245613995</v>
      </c>
      <c r="F8">
        <v>1423</v>
      </c>
      <c r="G8">
        <v>0.845011876484561</v>
      </c>
      <c r="H8">
        <v>299</v>
      </c>
      <c r="I8">
        <v>0.34015927189988598</v>
      </c>
      <c r="K8" s="34">
        <f>B8/'01_KBExtended'!B59-1</f>
        <v>7.2335025380710682E-2</v>
      </c>
      <c r="L8" s="34">
        <f>C8/'01_KBExtended'!C59-1</f>
        <v>-5.6974009271846371E-2</v>
      </c>
      <c r="M8" s="34">
        <f>D8/'01_KBExtended'!D59-1</f>
        <v>2.6625386996903977E-2</v>
      </c>
      <c r="N8" s="34">
        <f>E8/'01_KBExtended'!E59-1</f>
        <v>-1.7051219379717986E-2</v>
      </c>
      <c r="O8" s="34">
        <f>F8/'01_KBExtended'!F59-1</f>
        <v>0.10139318885448922</v>
      </c>
      <c r="P8" s="34">
        <f>G8/'01_KBExtended'!G59-1</f>
        <v>-2.6143433370347191E-2</v>
      </c>
      <c r="Q8" s="34">
        <f>H8/'01_KBExtended'!H59-1</f>
        <v>0.2204081632653061</v>
      </c>
      <c r="R8" s="34">
        <f>I8/'01_KBExtended'!I59-1</f>
        <v>-0.18500615263170039</v>
      </c>
    </row>
    <row r="9" spans="1:18" x14ac:dyDescent="0.25">
      <c r="A9" t="s">
        <v>82</v>
      </c>
      <c r="B9">
        <v>5438</v>
      </c>
      <c r="C9">
        <v>0.543256743256743</v>
      </c>
      <c r="D9">
        <v>1159</v>
      </c>
      <c r="E9">
        <v>0.52419719583898705</v>
      </c>
      <c r="F9">
        <v>3214</v>
      </c>
      <c r="G9">
        <v>0.75766148043375803</v>
      </c>
      <c r="H9">
        <v>1065</v>
      </c>
      <c r="I9">
        <v>0.29940961484397</v>
      </c>
      <c r="K9" s="63">
        <f>B9/'01_KBExtended'!B60-1</f>
        <v>-2.2018348623853434E-3</v>
      </c>
      <c r="L9" s="63">
        <f>C9/'01_KBExtended'!C60-1</f>
        <v>-0.1515226791557065</v>
      </c>
      <c r="M9" s="63">
        <f>D9/'01_KBExtended'!D60-1</f>
        <v>-0.40196078431372551</v>
      </c>
      <c r="N9" s="63">
        <f>E9/'01_KBExtended'!E60-1</f>
        <v>-0.14040315357259969</v>
      </c>
      <c r="O9" s="63">
        <f>F9/'01_KBExtended'!F60-1</f>
        <v>0.13129179866244289</v>
      </c>
      <c r="P9" s="63">
        <f>G9/'01_KBExtended'!G60-1</f>
        <v>-4.232228925109971E-2</v>
      </c>
      <c r="Q9" s="63">
        <f>H9/'01_KBExtended'!H60-1</f>
        <v>0.58718330849478395</v>
      </c>
      <c r="R9" s="63">
        <f>I9/'01_KBExtended'!I60-1</f>
        <v>-0.2222489438553803</v>
      </c>
    </row>
    <row r="11" spans="1:18" ht="15.75" thickBot="1" x14ac:dyDescent="0.3">
      <c r="A11" s="32" t="s">
        <v>78</v>
      </c>
      <c r="B11" s="32"/>
      <c r="C11" s="32"/>
      <c r="D11" s="32"/>
    </row>
    <row r="13" spans="1:18" x14ac:dyDescent="0.25">
      <c r="A13" t="s">
        <v>0</v>
      </c>
      <c r="B13" s="30" t="s">
        <v>1</v>
      </c>
      <c r="C13" s="30" t="s">
        <v>3</v>
      </c>
      <c r="D13" s="30" t="s">
        <v>4</v>
      </c>
      <c r="E13" s="30" t="s">
        <v>6</v>
      </c>
      <c r="F13" s="30" t="s">
        <v>7</v>
      </c>
      <c r="G13" s="30" t="s">
        <v>9</v>
      </c>
      <c r="H13" s="30" t="s">
        <v>10</v>
      </c>
      <c r="I13" s="30" t="s">
        <v>12</v>
      </c>
      <c r="K13" s="35" t="s">
        <v>1</v>
      </c>
      <c r="L13" s="35" t="s">
        <v>3</v>
      </c>
      <c r="M13" s="35" t="s">
        <v>4</v>
      </c>
      <c r="N13" s="35" t="s">
        <v>6</v>
      </c>
      <c r="O13" s="35" t="s">
        <v>7</v>
      </c>
      <c r="P13" s="35" t="s">
        <v>9</v>
      </c>
      <c r="Q13" s="35" t="s">
        <v>10</v>
      </c>
      <c r="R13" s="35" t="s">
        <v>12</v>
      </c>
    </row>
    <row r="14" spans="1:18" x14ac:dyDescent="0.25">
      <c r="A14" t="s">
        <v>75</v>
      </c>
      <c r="B14">
        <v>854</v>
      </c>
      <c r="C14">
        <v>0.71644295302013405</v>
      </c>
      <c r="D14">
        <v>237</v>
      </c>
      <c r="E14">
        <v>0.82578397212543497</v>
      </c>
      <c r="F14">
        <v>479</v>
      </c>
      <c r="G14">
        <v>0.84778761061946895</v>
      </c>
      <c r="H14">
        <v>138</v>
      </c>
      <c r="I14">
        <v>0.40588235294117703</v>
      </c>
      <c r="K14" s="34">
        <f>B14/'01_KBExtended'!B57-1</f>
        <v>-0.68428835489833639</v>
      </c>
      <c r="L14" s="34">
        <f>C14/'01_KBExtended'!C57-1</f>
        <v>-6.0281110049746456E-2</v>
      </c>
      <c r="M14" s="34">
        <f>D14/'01_KBExtended'!D57-1</f>
        <v>-0.84749034749034746</v>
      </c>
      <c r="N14" s="34">
        <f>E14/'01_KBExtended'!E57-1</f>
        <v>9.7856941062516078E-2</v>
      </c>
      <c r="O14" s="34">
        <f>F14/'01_KBExtended'!F57-1</f>
        <v>-0.50052137643378525</v>
      </c>
      <c r="P14" s="34">
        <f>G14/'01_KBExtended'!G57-1</f>
        <v>-1.9607445070916163E-2</v>
      </c>
      <c r="Q14" s="34">
        <f>H14/'01_KBExtended'!H57-1</f>
        <v>-0.28125</v>
      </c>
      <c r="R14" s="34">
        <f>I14/'01_KBExtended'!I57-1</f>
        <v>-0.21148897058823424</v>
      </c>
    </row>
    <row r="15" spans="1:18" x14ac:dyDescent="0.25">
      <c r="A15" t="s">
        <v>81</v>
      </c>
      <c r="B15">
        <v>3839</v>
      </c>
      <c r="C15">
        <v>0.55340925472106095</v>
      </c>
      <c r="D15">
        <v>755</v>
      </c>
      <c r="E15">
        <v>0.56766917293233099</v>
      </c>
      <c r="F15">
        <v>2228</v>
      </c>
      <c r="G15">
        <v>0.79091231806886797</v>
      </c>
      <c r="H15">
        <v>856</v>
      </c>
      <c r="I15">
        <v>0.30681003584229399</v>
      </c>
      <c r="K15" s="34">
        <f>B15/'01_KBExtended'!B58-1</f>
        <v>-0.13516557783284522</v>
      </c>
      <c r="L15" s="34">
        <f>C15/'01_KBExtended'!C58-1</f>
        <v>-0.18378680093291588</v>
      </c>
      <c r="M15" s="34">
        <f>D15/'01_KBExtended'!D58-1</f>
        <v>-0.57703081232492992</v>
      </c>
      <c r="N15" s="34">
        <f>E15/'01_KBExtended'!E58-1</f>
        <v>-0.16042206356226596</v>
      </c>
      <c r="O15" s="34">
        <f>F15/'01_KBExtended'!F58-1</f>
        <v>3.4835113794705164E-2</v>
      </c>
      <c r="P15" s="34">
        <f>G15/'01_KBExtended'!G58-1</f>
        <v>-4.6717387185920334E-2</v>
      </c>
      <c r="Q15" s="34">
        <f>H15/'01_KBExtended'!H58-1</f>
        <v>0.7085828343313374</v>
      </c>
      <c r="R15" s="34">
        <f>I15/'01_KBExtended'!I58-1</f>
        <v>-0.19653739116748359</v>
      </c>
    </row>
    <row r="16" spans="1:18" x14ac:dyDescent="0.25">
      <c r="A16" t="s">
        <v>76</v>
      </c>
      <c r="B16">
        <v>1411</v>
      </c>
      <c r="C16">
        <v>0.63558558558558498</v>
      </c>
      <c r="D16">
        <v>322</v>
      </c>
      <c r="E16">
        <v>0.755868544600939</v>
      </c>
      <c r="F16">
        <v>871</v>
      </c>
      <c r="G16">
        <v>0.86237623762376203</v>
      </c>
      <c r="H16">
        <v>218</v>
      </c>
      <c r="I16">
        <v>0.27806122448979598</v>
      </c>
      <c r="K16" s="34">
        <f>B16/'01_KBExtended'!B59-1</f>
        <v>-0.55234771573604058</v>
      </c>
      <c r="L16" s="34">
        <f>C16/'01_KBExtended'!C59-1</f>
        <v>-0.14119320780171052</v>
      </c>
      <c r="M16" s="34">
        <f>D16/'01_KBExtended'!D59-1</f>
        <v>-0.80061919504643964</v>
      </c>
      <c r="N16" s="34">
        <f>E16/'01_KBExtended'!E59-1</f>
        <v>2.1709617872354148E-2</v>
      </c>
      <c r="O16" s="34">
        <f>F16/'01_KBExtended'!F59-1</f>
        <v>-0.32585139318885448</v>
      </c>
      <c r="P16" s="34">
        <f>G16/'01_KBExtended'!G59-1</f>
        <v>-6.13141035465814E-3</v>
      </c>
      <c r="Q16" s="34">
        <f>H16/'01_KBExtended'!H59-1</f>
        <v>-0.11020408163265305</v>
      </c>
      <c r="R16" s="34">
        <f>I16/'01_KBExtended'!I59-1</f>
        <v>-0.33378800499791628</v>
      </c>
    </row>
    <row r="17" spans="1:18" x14ac:dyDescent="0.25">
      <c r="A17" t="s">
        <v>82</v>
      </c>
      <c r="B17">
        <v>5438</v>
      </c>
      <c r="C17">
        <v>0.543256743256743</v>
      </c>
      <c r="D17">
        <v>1159</v>
      </c>
      <c r="E17">
        <v>0.52419719583898705</v>
      </c>
      <c r="F17">
        <v>3214</v>
      </c>
      <c r="G17">
        <v>0.75766148043375803</v>
      </c>
      <c r="H17">
        <v>1065</v>
      </c>
      <c r="I17">
        <v>0.29940961484397</v>
      </c>
      <c r="K17" s="34">
        <f>B17/'01_KBExtended'!B60-1</f>
        <v>-2.2018348623853434E-3</v>
      </c>
      <c r="L17" s="34">
        <f>C17/'01_KBExtended'!C60-1</f>
        <v>-0.1515226791557065</v>
      </c>
      <c r="M17" s="34">
        <f>D17/'01_KBExtended'!D60-1</f>
        <v>-0.40196078431372551</v>
      </c>
      <c r="N17" s="34">
        <f>E17/'01_KBExtended'!E60-1</f>
        <v>-0.14040315357259969</v>
      </c>
      <c r="O17" s="34">
        <f>F17/'01_KBExtended'!F60-1</f>
        <v>0.13129179866244289</v>
      </c>
      <c r="P17" s="34">
        <f>G17/'01_KBExtended'!G60-1</f>
        <v>-4.232228925109971E-2</v>
      </c>
      <c r="Q17" s="34">
        <f>H17/'01_KBExtended'!H60-1</f>
        <v>0.58718330849478395</v>
      </c>
      <c r="R17" s="34">
        <f>I17/'01_KBExtended'!I60-1</f>
        <v>-0.2222489438553803</v>
      </c>
    </row>
    <row r="19" spans="1:18" ht="15.75" thickBot="1" x14ac:dyDescent="0.3">
      <c r="A19" s="32" t="s">
        <v>79</v>
      </c>
      <c r="B19" s="32"/>
      <c r="C19" s="32"/>
      <c r="D19" s="32"/>
    </row>
    <row r="21" spans="1:18" x14ac:dyDescent="0.25">
      <c r="A21" t="s">
        <v>0</v>
      </c>
      <c r="B21" s="30" t="s">
        <v>1</v>
      </c>
      <c r="C21" s="30" t="s">
        <v>3</v>
      </c>
      <c r="D21" s="30" t="s">
        <v>4</v>
      </c>
      <c r="E21" s="30" t="s">
        <v>6</v>
      </c>
      <c r="F21" s="30" t="s">
        <v>7</v>
      </c>
      <c r="G21" s="30" t="s">
        <v>9</v>
      </c>
      <c r="H21" s="30" t="s">
        <v>10</v>
      </c>
      <c r="I21" s="30" t="s">
        <v>12</v>
      </c>
      <c r="K21" s="35" t="s">
        <v>1</v>
      </c>
      <c r="L21" s="35" t="s">
        <v>3</v>
      </c>
      <c r="M21" s="35" t="s">
        <v>4</v>
      </c>
      <c r="N21" s="35" t="s">
        <v>6</v>
      </c>
      <c r="O21" s="35" t="s">
        <v>7</v>
      </c>
      <c r="P21" s="35" t="s">
        <v>9</v>
      </c>
      <c r="Q21" s="35" t="s">
        <v>10</v>
      </c>
      <c r="R21" s="35" t="s">
        <v>12</v>
      </c>
    </row>
    <row r="22" spans="1:18" x14ac:dyDescent="0.25">
      <c r="A22" t="s">
        <v>75</v>
      </c>
      <c r="B22">
        <v>2968</v>
      </c>
      <c r="C22">
        <v>0.69443144595227002</v>
      </c>
      <c r="D22">
        <v>1532</v>
      </c>
      <c r="E22">
        <v>0.75245579567779997</v>
      </c>
      <c r="F22">
        <v>1117</v>
      </c>
      <c r="G22">
        <v>0.86656322730799096</v>
      </c>
      <c r="H22">
        <v>319</v>
      </c>
      <c r="I22">
        <v>0.33614330874604798</v>
      </c>
      <c r="K22" s="34">
        <f>B22/'01_KBExtended'!B57-1</f>
        <v>9.7227356746765192E-2</v>
      </c>
      <c r="L22" s="34">
        <f>C22/'01_KBExtended'!C57-1</f>
        <v>-8.9152395475543655E-2</v>
      </c>
      <c r="M22" s="34">
        <f>D22/'01_KBExtended'!D57-1</f>
        <v>-1.4157014157014203E-2</v>
      </c>
      <c r="N22" s="34">
        <f>E22/'01_KBExtended'!E57-1</f>
        <v>3.6915950472060644E-4</v>
      </c>
      <c r="O22" s="34">
        <f>F22/'01_KBExtended'!F57-1</f>
        <v>0.16475495307612098</v>
      </c>
      <c r="P22" s="34">
        <f>G22/'01_KBExtended'!G57-1</f>
        <v>2.1049208389596341E-3</v>
      </c>
      <c r="Q22" s="34">
        <f>H22/'01_KBExtended'!H57-1</f>
        <v>0.66145833333333326</v>
      </c>
      <c r="R22" s="34">
        <f>I22/'01_KBExtended'!I57-1</f>
        <v>-0.34697159290481305</v>
      </c>
    </row>
    <row r="23" spans="1:18" x14ac:dyDescent="0.25">
      <c r="A23" t="s">
        <v>81</v>
      </c>
      <c r="B23">
        <v>5555</v>
      </c>
      <c r="C23">
        <v>0.58124934602908895</v>
      </c>
      <c r="D23">
        <v>1918</v>
      </c>
      <c r="E23">
        <v>0.65527844209087804</v>
      </c>
      <c r="F23">
        <v>2667</v>
      </c>
      <c r="G23">
        <v>0.76836646499567796</v>
      </c>
      <c r="H23">
        <v>970</v>
      </c>
      <c r="I23">
        <v>0.30705919594808501</v>
      </c>
      <c r="K23" s="34">
        <f>B23/'01_KBExtended'!B58-1</f>
        <v>0.25140797476909205</v>
      </c>
      <c r="L23" s="34">
        <f>C23/'01_KBExtended'!C58-1</f>
        <v>-0.14272595889784956</v>
      </c>
      <c r="M23" s="34">
        <f>D23/'01_KBExtended'!D58-1</f>
        <v>7.4509803921568585E-2</v>
      </c>
      <c r="N23" s="34">
        <f>E23/'01_KBExtended'!E58-1</f>
        <v>-3.0848690689120661E-2</v>
      </c>
      <c r="O23" s="34">
        <f>F23/'01_KBExtended'!F58-1</f>
        <v>0.23873664653971205</v>
      </c>
      <c r="P23" s="34">
        <f>G23/'01_KBExtended'!G58-1</f>
        <v>-7.3891789752073667E-2</v>
      </c>
      <c r="Q23" s="34">
        <f>H23/'01_KBExtended'!H58-1</f>
        <v>0.93612774451097813</v>
      </c>
      <c r="R23" s="34">
        <f>I23/'01_KBExtended'!I58-1</f>
        <v>-0.19588490003215864</v>
      </c>
    </row>
    <row r="24" spans="1:18" x14ac:dyDescent="0.25">
      <c r="A24" t="s">
        <v>76</v>
      </c>
      <c r="B24">
        <v>3443</v>
      </c>
      <c r="C24">
        <v>0.66313559322033899</v>
      </c>
      <c r="D24">
        <v>1623</v>
      </c>
      <c r="E24">
        <v>0.74245196706312899</v>
      </c>
      <c r="F24">
        <v>1428</v>
      </c>
      <c r="G24">
        <v>0.85253731343283601</v>
      </c>
      <c r="H24">
        <v>392</v>
      </c>
      <c r="I24">
        <v>0.29451540195341802</v>
      </c>
      <c r="K24" s="34">
        <f>B24/'01_KBExtended'!B59-1</f>
        <v>9.2322335025380786E-2</v>
      </c>
      <c r="L24" s="34">
        <f>C24/'01_KBExtended'!C59-1</f>
        <v>-0.10396748365310093</v>
      </c>
      <c r="M24" s="34">
        <f>D24/'01_KBExtended'!D59-1</f>
        <v>4.9535603715169518E-3</v>
      </c>
      <c r="N24" s="34">
        <f>E24/'01_KBExtended'!E59-1</f>
        <v>3.5743926308438034E-3</v>
      </c>
      <c r="O24" s="34">
        <f>F24/'01_KBExtended'!F59-1</f>
        <v>0.10526315789473695</v>
      </c>
      <c r="P24" s="34">
        <f>G24/'01_KBExtended'!G59-1</f>
        <v>-1.747054202670828E-2</v>
      </c>
      <c r="Q24" s="34">
        <f>H24/'01_KBExtended'!H59-1</f>
        <v>0.60000000000000009</v>
      </c>
      <c r="R24" s="34">
        <f>I24/'01_KBExtended'!I59-1</f>
        <v>-0.29436513899323813</v>
      </c>
    </row>
    <row r="25" spans="1:18" x14ac:dyDescent="0.25">
      <c r="A25" t="s">
        <v>82</v>
      </c>
      <c r="B25">
        <v>5626</v>
      </c>
      <c r="C25">
        <v>0.53180829946119701</v>
      </c>
      <c r="D25">
        <v>1089</v>
      </c>
      <c r="E25">
        <v>0.55111336032388702</v>
      </c>
      <c r="F25">
        <v>3373</v>
      </c>
      <c r="G25">
        <v>0.76572077185016996</v>
      </c>
      <c r="H25">
        <v>1164</v>
      </c>
      <c r="I25">
        <v>0.27727489280609802</v>
      </c>
      <c r="K25" s="34">
        <f>B25/'01_KBExtended'!B60-1</f>
        <v>3.2293577981651334E-2</v>
      </c>
      <c r="L25" s="34">
        <f>C25/'01_KBExtended'!C60-1</f>
        <v>-0.16940325779564924</v>
      </c>
      <c r="M25" s="34">
        <f>D25/'01_KBExtended'!D60-1</f>
        <v>-0.4380804953560371</v>
      </c>
      <c r="N25" s="34">
        <f>E25/'01_KBExtended'!E60-1</f>
        <v>-9.6265088178888569E-2</v>
      </c>
      <c r="O25" s="34">
        <f>F25/'01_KBExtended'!F60-1</f>
        <v>0.18725800774375223</v>
      </c>
      <c r="P25" s="34">
        <f>G25/'01_KBExtended'!G60-1</f>
        <v>-3.2135412983470224E-2</v>
      </c>
      <c r="Q25" s="34">
        <f>H25/'01_KBExtended'!H60-1</f>
        <v>0.73472429210134127</v>
      </c>
      <c r="R25" s="34">
        <f>I25/'01_KBExtended'!I60-1</f>
        <v>-0.27974644089265432</v>
      </c>
    </row>
    <row r="27" spans="1:18" ht="15.75" thickBot="1" x14ac:dyDescent="0.3">
      <c r="A27" s="32" t="s">
        <v>80</v>
      </c>
      <c r="B27" s="32"/>
      <c r="C27" s="32"/>
      <c r="D27" s="32"/>
    </row>
    <row r="29" spans="1:18" x14ac:dyDescent="0.25">
      <c r="A29" t="s">
        <v>0</v>
      </c>
      <c r="B29" s="30" t="s">
        <v>1</v>
      </c>
      <c r="C29" s="30" t="s">
        <v>3</v>
      </c>
      <c r="D29" s="30" t="s">
        <v>4</v>
      </c>
      <c r="E29" s="30" t="s">
        <v>6</v>
      </c>
      <c r="F29" s="30" t="s">
        <v>7</v>
      </c>
      <c r="G29" s="30" t="s">
        <v>9</v>
      </c>
      <c r="H29" s="30" t="s">
        <v>10</v>
      </c>
      <c r="I29" s="30" t="s">
        <v>12</v>
      </c>
      <c r="J29" s="30"/>
      <c r="K29" s="35" t="s">
        <v>1</v>
      </c>
      <c r="L29" s="35" t="s">
        <v>3</v>
      </c>
      <c r="M29" s="35" t="s">
        <v>4</v>
      </c>
      <c r="N29" s="35" t="s">
        <v>6</v>
      </c>
      <c r="O29" s="35" t="s">
        <v>7</v>
      </c>
      <c r="P29" s="35" t="s">
        <v>9</v>
      </c>
      <c r="Q29" s="35" t="s">
        <v>10</v>
      </c>
      <c r="R29" s="35" t="s">
        <v>12</v>
      </c>
    </row>
    <row r="30" spans="1:18" x14ac:dyDescent="0.25">
      <c r="A30" t="s">
        <v>75</v>
      </c>
      <c r="B30">
        <v>931</v>
      </c>
      <c r="C30">
        <v>0.59036144578313199</v>
      </c>
      <c r="D30">
        <v>232</v>
      </c>
      <c r="E30">
        <v>0.88549618320610701</v>
      </c>
      <c r="F30">
        <v>478</v>
      </c>
      <c r="G30">
        <v>0.85053380782918098</v>
      </c>
      <c r="H30">
        <v>221</v>
      </c>
      <c r="I30">
        <v>0.29349269588313398</v>
      </c>
      <c r="K30" s="34">
        <f>B30/'01_KBExtended'!B57-1</f>
        <v>-0.65582255083179297</v>
      </c>
      <c r="L30" s="34">
        <f>C30/'01_KBExtended'!C57-1</f>
        <v>-0.22565530142752221</v>
      </c>
      <c r="M30" s="34">
        <f>D30/'01_KBExtended'!D57-1</f>
        <v>-0.85070785070785071</v>
      </c>
      <c r="N30" s="34">
        <f>E30/'01_KBExtended'!E57-1</f>
        <v>0.17724267342588051</v>
      </c>
      <c r="O30" s="34">
        <f>F30/'01_KBExtended'!F57-1</f>
        <v>-0.50156412930135552</v>
      </c>
      <c r="P30" s="34">
        <f>G30/'01_KBExtended'!G57-1</f>
        <v>-1.643170710890296E-2</v>
      </c>
      <c r="Q30" s="34">
        <f>H30/'01_KBExtended'!H57-1</f>
        <v>0.15104166666666674</v>
      </c>
      <c r="R30" s="34">
        <f>I30/'01_KBExtended'!I57-1</f>
        <v>-0.42982929393536995</v>
      </c>
    </row>
    <row r="31" spans="1:18" x14ac:dyDescent="0.25">
      <c r="A31" t="s">
        <v>81</v>
      </c>
      <c r="B31">
        <v>4068</v>
      </c>
      <c r="C31">
        <v>0.54795258620689702</v>
      </c>
      <c r="D31">
        <v>708</v>
      </c>
      <c r="E31">
        <v>0.62159789288849898</v>
      </c>
      <c r="F31">
        <v>2405</v>
      </c>
      <c r="G31">
        <v>0.795567317234535</v>
      </c>
      <c r="H31">
        <v>955</v>
      </c>
      <c r="I31">
        <v>0.29276517473942398</v>
      </c>
      <c r="K31" s="63">
        <f>B31/'01_KBExtended'!B58-1</f>
        <v>-8.3577382293309355E-2</v>
      </c>
      <c r="L31" s="63">
        <f>C31/'01_KBExtended'!C58-1</f>
        <v>-0.19183474163177405</v>
      </c>
      <c r="M31" s="63">
        <f>D31/'01_KBExtended'!D58-1</f>
        <v>-0.6033613445378152</v>
      </c>
      <c r="N31" s="63">
        <f>E31/'01_KBExtended'!E58-1</f>
        <v>-8.0661939929614013E-2</v>
      </c>
      <c r="O31" s="63">
        <f>F31/'01_KBExtended'!F58-1</f>
        <v>0.11704598235020902</v>
      </c>
      <c r="P31" s="63">
        <f>G31/'01_KBExtended'!G58-1</f>
        <v>-4.1106740258420982E-2</v>
      </c>
      <c r="Q31" s="63">
        <f>H31/'01_KBExtended'!H58-1</f>
        <v>0.90618762475049897</v>
      </c>
      <c r="R31" s="63">
        <f>I31/'01_KBExtended'!I58-1</f>
        <v>-0.23331754639096758</v>
      </c>
    </row>
    <row r="32" spans="1:18" x14ac:dyDescent="0.25">
      <c r="A32" t="s">
        <v>76</v>
      </c>
      <c r="B32">
        <v>1476</v>
      </c>
      <c r="C32">
        <v>0.57364943645549904</v>
      </c>
      <c r="D32">
        <v>309</v>
      </c>
      <c r="E32">
        <v>0.85833333333333295</v>
      </c>
      <c r="F32">
        <v>861</v>
      </c>
      <c r="G32">
        <v>0.86794354838709697</v>
      </c>
      <c r="H32">
        <v>306</v>
      </c>
      <c r="I32">
        <v>0.25061425061425102</v>
      </c>
      <c r="K32" s="34">
        <f>B32/'01_KBExtended'!B59-1</f>
        <v>-0.53172588832487311</v>
      </c>
      <c r="L32" s="34">
        <f>C32/'01_KBExtended'!C59-1</f>
        <v>-0.22488167834264838</v>
      </c>
      <c r="M32" s="34">
        <f>D32/'01_KBExtended'!D59-1</f>
        <v>-0.80866873065015477</v>
      </c>
      <c r="N32" s="34">
        <f>E32/'01_KBExtended'!E59-1</f>
        <v>0.16021155830753453</v>
      </c>
      <c r="O32" s="34">
        <f>F32/'01_KBExtended'!F59-1</f>
        <v>-0.33359133126934981</v>
      </c>
      <c r="P32" s="34">
        <f>G32/'01_KBExtended'!G59-1</f>
        <v>2.8478602816361942E-4</v>
      </c>
      <c r="Q32" s="34">
        <f>H32/'01_KBExtended'!H59-1</f>
        <v>0.24897959183673479</v>
      </c>
      <c r="R32" s="34">
        <f>I32/'01_KBExtended'!I59-1</f>
        <v>-0.39954871383442614</v>
      </c>
    </row>
    <row r="33" spans="1:18" x14ac:dyDescent="0.25">
      <c r="A33" t="s">
        <v>82</v>
      </c>
      <c r="B33">
        <v>5626</v>
      </c>
      <c r="C33">
        <v>0.53180829946119701</v>
      </c>
      <c r="D33">
        <v>1089</v>
      </c>
      <c r="E33">
        <v>0.55111336032388702</v>
      </c>
      <c r="F33">
        <v>3373</v>
      </c>
      <c r="G33">
        <v>0.76572077185016996</v>
      </c>
      <c r="H33">
        <v>1164</v>
      </c>
      <c r="I33">
        <v>0.27727489280609802</v>
      </c>
      <c r="K33" s="34">
        <f>B33/'01_KBExtended'!B60-1</f>
        <v>3.2293577981651334E-2</v>
      </c>
      <c r="L33" s="34">
        <f>C33/'01_KBExtended'!C60-1</f>
        <v>-0.16940325779564924</v>
      </c>
      <c r="M33" s="34">
        <f>D33/'01_KBExtended'!D60-1</f>
        <v>-0.4380804953560371</v>
      </c>
      <c r="N33" s="34">
        <f>E33/'01_KBExtended'!E60-1</f>
        <v>-9.6265088178888569E-2</v>
      </c>
      <c r="O33" s="34">
        <f>F33/'01_KBExtended'!F60-1</f>
        <v>0.18725800774375223</v>
      </c>
      <c r="P33" s="34">
        <f>G33/'01_KBExtended'!G60-1</f>
        <v>-3.2135412983470224E-2</v>
      </c>
      <c r="Q33" s="34">
        <f>H33/'01_KBExtended'!H60-1</f>
        <v>0.73472429210134127</v>
      </c>
      <c r="R33" s="34">
        <f>I33/'01_KBExtended'!I60-1</f>
        <v>-0.27974644089265432</v>
      </c>
    </row>
    <row r="37" spans="1:18" x14ac:dyDescent="0.25">
      <c r="B37" s="36"/>
      <c r="C37" s="37"/>
      <c r="D37" s="36"/>
      <c r="E37" s="37"/>
      <c r="F37" s="36"/>
      <c r="G37" s="37"/>
      <c r="H37" s="36"/>
      <c r="I37" s="37"/>
    </row>
    <row r="38" spans="1:18" x14ac:dyDescent="0.25">
      <c r="B38" s="36"/>
      <c r="C38" s="37"/>
      <c r="D38" s="36"/>
      <c r="E38" s="37"/>
      <c r="F38" s="36"/>
      <c r="G38" s="37"/>
      <c r="H38" s="36"/>
      <c r="I38" s="37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75C7-67E9-4DE6-A913-AD9078329C71}">
  <dimension ref="A3:R31"/>
  <sheetViews>
    <sheetView zoomScale="70" zoomScaleNormal="70" workbookViewId="0">
      <selection activeCell="A11" sqref="A11"/>
    </sheetView>
  </sheetViews>
  <sheetFormatPr defaultRowHeight="15" x14ac:dyDescent="0.25"/>
  <cols>
    <col min="1" max="1" width="91.140625" bestFit="1" customWidth="1"/>
    <col min="2" max="2" width="5.42578125" bestFit="1" customWidth="1"/>
    <col min="3" max="3" width="13.5703125" bestFit="1" customWidth="1"/>
    <col min="4" max="4" width="9.7109375" bestFit="1" customWidth="1"/>
    <col min="5" max="5" width="19.7109375" bestFit="1" customWidth="1"/>
    <col min="6" max="6" width="12.140625" bestFit="1" customWidth="1"/>
    <col min="7" max="7" width="22.140625" bestFit="1" customWidth="1"/>
    <col min="8" max="8" width="14.85546875" bestFit="1" customWidth="1"/>
    <col min="9" max="9" width="24.85546875" bestFit="1" customWidth="1"/>
    <col min="11" max="11" width="9.28515625" customWidth="1"/>
    <col min="12" max="12" width="13.5703125" bestFit="1" customWidth="1"/>
    <col min="13" max="13" width="9.7109375" bestFit="1" customWidth="1"/>
    <col min="14" max="14" width="19.7109375" bestFit="1" customWidth="1"/>
    <col min="15" max="15" width="12.140625" bestFit="1" customWidth="1"/>
    <col min="16" max="16" width="22.140625" bestFit="1" customWidth="1"/>
    <col min="17" max="17" width="14.85546875" bestFit="1" customWidth="1"/>
    <col min="18" max="18" width="24.85546875" bestFit="1" customWidth="1"/>
  </cols>
  <sheetData>
    <row r="3" spans="1:18" ht="15.75" thickBot="1" x14ac:dyDescent="0.3">
      <c r="A3" s="32" t="s">
        <v>88</v>
      </c>
      <c r="K3" s="64" t="s">
        <v>83</v>
      </c>
      <c r="L3" s="33"/>
      <c r="M3" s="33"/>
      <c r="N3" s="33"/>
    </row>
    <row r="5" spans="1:18" s="30" customFormat="1" x14ac:dyDescent="0.25">
      <c r="A5" s="30" t="s">
        <v>0</v>
      </c>
      <c r="B5" s="30" t="s">
        <v>1</v>
      </c>
      <c r="C5" s="30" t="s">
        <v>3</v>
      </c>
      <c r="D5" s="30" t="s">
        <v>4</v>
      </c>
      <c r="E5" s="30" t="s">
        <v>6</v>
      </c>
      <c r="F5" s="30" t="s">
        <v>7</v>
      </c>
      <c r="G5" s="30" t="s">
        <v>9</v>
      </c>
      <c r="H5" s="30" t="s">
        <v>10</v>
      </c>
      <c r="I5" s="30" t="s">
        <v>12</v>
      </c>
      <c r="K5" s="35" t="s">
        <v>1</v>
      </c>
      <c r="L5" s="35" t="s">
        <v>3</v>
      </c>
      <c r="M5" s="35" t="s">
        <v>4</v>
      </c>
      <c r="N5" s="35" t="s">
        <v>6</v>
      </c>
      <c r="O5" s="35" t="s">
        <v>7</v>
      </c>
      <c r="P5" s="35" t="s">
        <v>9</v>
      </c>
      <c r="Q5" s="35" t="s">
        <v>10</v>
      </c>
      <c r="R5" s="35" t="s">
        <v>12</v>
      </c>
    </row>
    <row r="6" spans="1:18" x14ac:dyDescent="0.25">
      <c r="A6" t="s">
        <v>84</v>
      </c>
      <c r="B6">
        <v>935</v>
      </c>
      <c r="C6">
        <v>0.59592096876991696</v>
      </c>
      <c r="D6">
        <v>246</v>
      </c>
      <c r="E6">
        <v>0.90441176470588203</v>
      </c>
      <c r="F6">
        <v>478</v>
      </c>
      <c r="G6">
        <v>0.85053380782918098</v>
      </c>
      <c r="H6">
        <v>211</v>
      </c>
      <c r="I6">
        <v>0.28707482993197297</v>
      </c>
      <c r="K6" s="34">
        <f>B6/'01_KBExtended'!B57-1</f>
        <v>-0.65434380776340118</v>
      </c>
      <c r="L6" s="34">
        <f>C6/'01_KBExtended'!C57-1</f>
        <v>-0.21836318033431956</v>
      </c>
      <c r="M6" s="34">
        <f>D6/'01_KBExtended'!D57-1</f>
        <v>-0.84169884169884168</v>
      </c>
      <c r="N6" s="34">
        <f>E6/'01_KBExtended'!E57-1</f>
        <v>0.20239041562571014</v>
      </c>
      <c r="O6" s="34">
        <f>F6/'01_KBExtended'!F57-1</f>
        <v>-0.50156412930135552</v>
      </c>
      <c r="P6" s="34">
        <f>G6/'01_KBExtended'!G57-1</f>
        <v>-1.643170710890296E-2</v>
      </c>
      <c r="Q6" s="34">
        <f>H6/'01_KBExtended'!H57-1</f>
        <v>9.8958333333333259E-2</v>
      </c>
      <c r="R6" s="34">
        <f>I6/'01_KBExtended'!I57-1</f>
        <v>-0.44229733560090667</v>
      </c>
    </row>
    <row r="7" spans="1:18" x14ac:dyDescent="0.25">
      <c r="A7" t="s">
        <v>85</v>
      </c>
      <c r="B7">
        <v>4056</v>
      </c>
      <c r="C7">
        <v>0.55004068348250601</v>
      </c>
      <c r="D7">
        <v>700</v>
      </c>
      <c r="E7">
        <v>0.62555853440571896</v>
      </c>
      <c r="F7">
        <v>2415</v>
      </c>
      <c r="G7">
        <v>0.79624134520277001</v>
      </c>
      <c r="H7">
        <v>941</v>
      </c>
      <c r="I7">
        <v>0.29205462445685898</v>
      </c>
      <c r="K7" s="34">
        <f>B7/'01_KBExtended'!B58-1</f>
        <v>-8.6280693849966172E-2</v>
      </c>
      <c r="L7" s="34">
        <f>C7/'01_KBExtended'!C58-1</f>
        <v>-0.18875504510926622</v>
      </c>
      <c r="M7" s="34">
        <f>D7/'01_KBExtended'!D58-1</f>
        <v>-0.60784313725490202</v>
      </c>
      <c r="N7" s="34">
        <f>E7/'01_KBExtended'!E58-1</f>
        <v>-7.4804184408347574E-2</v>
      </c>
      <c r="O7" s="34">
        <f>F7/'01_KBExtended'!F58-1</f>
        <v>0.12169066418950303</v>
      </c>
      <c r="P7" s="34">
        <f>G7/'01_KBExtended'!G58-1</f>
        <v>-4.0294337760710897E-2</v>
      </c>
      <c r="Q7" s="34">
        <f>H7/'01_KBExtended'!H58-1</f>
        <v>0.87824351297405179</v>
      </c>
      <c r="R7" s="34">
        <f>I7/'01_KBExtended'!I58-1</f>
        <v>-0.23517830880758495</v>
      </c>
    </row>
    <row r="8" spans="1:18" x14ac:dyDescent="0.25">
      <c r="A8" t="s">
        <v>86</v>
      </c>
      <c r="B8">
        <v>1490</v>
      </c>
      <c r="C8">
        <v>0.57999221486959895</v>
      </c>
      <c r="D8">
        <v>321</v>
      </c>
      <c r="E8">
        <v>0.872282608695652</v>
      </c>
      <c r="F8">
        <v>873</v>
      </c>
      <c r="G8">
        <v>0.86779324055665996</v>
      </c>
      <c r="H8">
        <v>296</v>
      </c>
      <c r="I8">
        <v>0.247698744769874</v>
      </c>
      <c r="K8" s="34">
        <f>B8/'01_KBExtended'!B59-1</f>
        <v>-0.52728426395939088</v>
      </c>
      <c r="L8" s="34">
        <f>C8/'01_KBExtended'!C59-1</f>
        <v>-0.21631128073298744</v>
      </c>
      <c r="M8" s="34">
        <f>D8/'01_KBExtended'!D59-1</f>
        <v>-0.80123839009287923</v>
      </c>
      <c r="N8" s="34">
        <f>E8/'01_KBExtended'!E59-1</f>
        <v>0.17906683268273116</v>
      </c>
      <c r="O8" s="34">
        <f>F8/'01_KBExtended'!F59-1</f>
        <v>-0.32430340557275539</v>
      </c>
      <c r="P8" s="34">
        <f>G8/'01_KBExtended'!G59-1</f>
        <v>1.1155974370491428E-4</v>
      </c>
      <c r="Q8" s="34">
        <f>H8/'01_KBExtended'!H59-1</f>
        <v>0.2081632653061225</v>
      </c>
      <c r="R8" s="34">
        <f>I8/'01_KBExtended'!I59-1</f>
        <v>-0.40653402783707648</v>
      </c>
    </row>
    <row r="9" spans="1:18" x14ac:dyDescent="0.25">
      <c r="A9" t="s">
        <v>87</v>
      </c>
      <c r="B9">
        <v>5623</v>
      </c>
      <c r="C9">
        <v>0.536392254125727</v>
      </c>
      <c r="D9">
        <v>1095</v>
      </c>
      <c r="E9">
        <v>0.54914744232698098</v>
      </c>
      <c r="F9">
        <v>3377</v>
      </c>
      <c r="G9">
        <v>0.76489241223102999</v>
      </c>
      <c r="H9">
        <v>1151</v>
      </c>
      <c r="I9">
        <v>0.28252331860579299</v>
      </c>
      <c r="K9" s="34">
        <f>B9/'01_KBExtended'!B60-1</f>
        <v>3.1743119266055109E-2</v>
      </c>
      <c r="L9" s="34">
        <f>C9/'01_KBExtended'!C60-1</f>
        <v>-0.16224387759299241</v>
      </c>
      <c r="M9" s="34">
        <f>D9/'01_KBExtended'!D60-1</f>
        <v>-0.43498452012383904</v>
      </c>
      <c r="N9" s="34">
        <f>E9/'01_KBExtended'!E60-1</f>
        <v>-9.9488869084031761E-2</v>
      </c>
      <c r="O9" s="34">
        <f>F9/'01_KBExtended'!F60-1</f>
        <v>0.188665962689194</v>
      </c>
      <c r="P9" s="34">
        <f>G9/'01_KBExtended'!G60-1</f>
        <v>-3.3182452544305074E-2</v>
      </c>
      <c r="Q9" s="34">
        <f>H9/'01_KBExtended'!H60-1</f>
        <v>0.71535022354694489</v>
      </c>
      <c r="R9" s="34">
        <f>I9/'01_KBExtended'!I60-1</f>
        <v>-0.26611304868867769</v>
      </c>
    </row>
    <row r="11" spans="1:18" ht="15.75" thickBot="1" x14ac:dyDescent="0.3">
      <c r="A11" s="32" t="s">
        <v>89</v>
      </c>
    </row>
    <row r="13" spans="1:18" x14ac:dyDescent="0.25">
      <c r="A13" s="30" t="s">
        <v>0</v>
      </c>
      <c r="B13" s="30" t="s">
        <v>1</v>
      </c>
      <c r="C13" s="30" t="s">
        <v>3</v>
      </c>
      <c r="D13" s="30" t="s">
        <v>4</v>
      </c>
      <c r="E13" s="30" t="s">
        <v>6</v>
      </c>
      <c r="F13" s="30" t="s">
        <v>7</v>
      </c>
      <c r="G13" s="30" t="s">
        <v>9</v>
      </c>
      <c r="H13" s="30" t="s">
        <v>10</v>
      </c>
      <c r="I13" s="30" t="s">
        <v>12</v>
      </c>
      <c r="K13" s="35" t="s">
        <v>1</v>
      </c>
      <c r="L13" s="35" t="s">
        <v>3</v>
      </c>
      <c r="M13" s="35" t="s">
        <v>4</v>
      </c>
      <c r="N13" s="35" t="s">
        <v>6</v>
      </c>
      <c r="O13" s="35" t="s">
        <v>7</v>
      </c>
      <c r="P13" s="35" t="s">
        <v>9</v>
      </c>
      <c r="Q13" s="35" t="s">
        <v>10</v>
      </c>
      <c r="R13" s="35" t="s">
        <v>12</v>
      </c>
    </row>
    <row r="14" spans="1:18" x14ac:dyDescent="0.25">
      <c r="A14" t="s">
        <v>84</v>
      </c>
      <c r="B14">
        <v>948</v>
      </c>
      <c r="C14">
        <v>0.595477386934673</v>
      </c>
      <c r="D14">
        <v>246</v>
      </c>
      <c r="E14">
        <v>0.90441176470588203</v>
      </c>
      <c r="F14">
        <v>481</v>
      </c>
      <c r="G14">
        <v>0.84238178633975502</v>
      </c>
      <c r="H14">
        <v>221</v>
      </c>
      <c r="I14">
        <v>0.29506008010680901</v>
      </c>
      <c r="K14" s="34">
        <f>B14/'01_KBExtended'!B57-1</f>
        <v>-0.6495378927911275</v>
      </c>
      <c r="L14" s="34">
        <f>C14/'01_KBExtended'!C57-1</f>
        <v>-0.21894500227570424</v>
      </c>
      <c r="M14" s="34">
        <f>D14/'01_KBExtended'!D57-1</f>
        <v>-0.84169884169884168</v>
      </c>
      <c r="N14" s="34">
        <f>E14/'01_KBExtended'!E57-1</f>
        <v>0.20239041562571014</v>
      </c>
      <c r="O14" s="34">
        <f>F14/'01_KBExtended'!F57-1</f>
        <v>-0.49843587069864437</v>
      </c>
      <c r="P14" s="34">
        <f>G14/'01_KBExtended'!G57-1</f>
        <v>-2.5858810166018098E-2</v>
      </c>
      <c r="Q14" s="34">
        <f>H14/'01_KBExtended'!H57-1</f>
        <v>0.15104166666666674</v>
      </c>
      <c r="R14" s="34">
        <f>I14/'01_KBExtended'!I57-1</f>
        <v>-0.42678432354250129</v>
      </c>
    </row>
    <row r="15" spans="1:18" x14ac:dyDescent="0.25">
      <c r="A15" t="s">
        <v>85</v>
      </c>
      <c r="B15">
        <v>4069</v>
      </c>
      <c r="C15">
        <v>0.55008787346221399</v>
      </c>
      <c r="D15">
        <v>700</v>
      </c>
      <c r="E15">
        <v>0.62555853440571896</v>
      </c>
      <c r="F15">
        <v>2418</v>
      </c>
      <c r="G15">
        <v>0.79487179487179505</v>
      </c>
      <c r="H15">
        <v>951</v>
      </c>
      <c r="I15">
        <v>0.29388133498145902</v>
      </c>
      <c r="K15" s="34">
        <f>B15/'01_KBExtended'!B58-1</f>
        <v>-8.3352106330254583E-2</v>
      </c>
      <c r="L15" s="34">
        <f>C15/'01_KBExtended'!C58-1</f>
        <v>-0.18868544547035027</v>
      </c>
      <c r="M15" s="34">
        <f>D15/'01_KBExtended'!D58-1</f>
        <v>-0.60784313725490202</v>
      </c>
      <c r="N15" s="34">
        <f>E15/'01_KBExtended'!E58-1</f>
        <v>-7.4804184408347574E-2</v>
      </c>
      <c r="O15" s="34">
        <f>F15/'01_KBExtended'!F58-1</f>
        <v>0.1230840687412913</v>
      </c>
      <c r="P15" s="34">
        <f>G15/'01_KBExtended'!G58-1</f>
        <v>-4.194504984100822E-2</v>
      </c>
      <c r="Q15" s="34">
        <f>H15/'01_KBExtended'!H58-1</f>
        <v>0.89820359281437123</v>
      </c>
      <c r="R15" s="34">
        <f>I15/'01_KBExtended'!I58-1</f>
        <v>-0.23039458783298361</v>
      </c>
    </row>
    <row r="16" spans="1:18" x14ac:dyDescent="0.25">
      <c r="A16" t="s">
        <v>86</v>
      </c>
      <c r="B16">
        <v>1503</v>
      </c>
      <c r="C16">
        <v>0.57986111111111105</v>
      </c>
      <c r="D16">
        <v>321</v>
      </c>
      <c r="E16">
        <v>0.872282608695652</v>
      </c>
      <c r="F16">
        <v>876</v>
      </c>
      <c r="G16">
        <v>0.86305418719211802</v>
      </c>
      <c r="H16">
        <v>306</v>
      </c>
      <c r="I16">
        <v>0.25310173697270499</v>
      </c>
      <c r="K16" s="34">
        <f>B16/'01_KBExtended'!B59-1</f>
        <v>-0.52315989847715738</v>
      </c>
      <c r="L16" s="34">
        <f>C16/'01_KBExtended'!C59-1</f>
        <v>-0.21648842886350772</v>
      </c>
      <c r="M16" s="34">
        <f>D16/'01_KBExtended'!D59-1</f>
        <v>-0.80123839009287923</v>
      </c>
      <c r="N16" s="34">
        <f>E16/'01_KBExtended'!E59-1</f>
        <v>0.17906683268273116</v>
      </c>
      <c r="O16" s="34">
        <f>F16/'01_KBExtended'!F59-1</f>
        <v>-0.32198142414860687</v>
      </c>
      <c r="P16" s="34">
        <f>G16/'01_KBExtended'!G59-1</f>
        <v>-5.3500892189909388E-3</v>
      </c>
      <c r="Q16" s="34">
        <f>H16/'01_KBExtended'!H59-1</f>
        <v>0.24897959183673479</v>
      </c>
      <c r="R16" s="34">
        <f>I16/'01_KBExtended'!I59-1</f>
        <v>-0.39358889957968135</v>
      </c>
    </row>
    <row r="17" spans="1:18" x14ac:dyDescent="0.25">
      <c r="A17" t="s">
        <v>87</v>
      </c>
      <c r="B17">
        <v>5636</v>
      </c>
      <c r="C17">
        <v>0.53650642551166094</v>
      </c>
      <c r="D17">
        <v>1095</v>
      </c>
      <c r="E17">
        <v>0.54914744232698098</v>
      </c>
      <c r="F17">
        <v>3380</v>
      </c>
      <c r="G17">
        <v>0.76418720325570899</v>
      </c>
      <c r="H17">
        <v>1161</v>
      </c>
      <c r="I17">
        <v>0.28400195694716202</v>
      </c>
      <c r="K17" s="34">
        <f>B17/'01_KBExtended'!B60-1</f>
        <v>3.4128440366972379E-2</v>
      </c>
      <c r="L17" s="34">
        <f>C17/'01_KBExtended'!C60-1</f>
        <v>-0.16206556074215395</v>
      </c>
      <c r="M17" s="34">
        <f>D17/'01_KBExtended'!D60-1</f>
        <v>-0.43498452012383904</v>
      </c>
      <c r="N17" s="34">
        <f>E17/'01_KBExtended'!E60-1</f>
        <v>-9.9488869084031761E-2</v>
      </c>
      <c r="O17" s="34">
        <f>F17/'01_KBExtended'!F60-1</f>
        <v>0.18972192889827522</v>
      </c>
      <c r="P17" s="34">
        <f>G17/'01_KBExtended'!G60-1</f>
        <v>-3.4073830731696009E-2</v>
      </c>
      <c r="Q17" s="34">
        <f>H17/'01_KBExtended'!H60-1</f>
        <v>0.73025335320417284</v>
      </c>
      <c r="R17" s="34">
        <f>I17/'01_KBExtended'!I60-1</f>
        <v>-0.26227211481534496</v>
      </c>
    </row>
    <row r="19" spans="1:18" ht="15.75" thickBot="1" x14ac:dyDescent="0.3">
      <c r="A19" s="32" t="s">
        <v>90</v>
      </c>
    </row>
    <row r="21" spans="1:18" x14ac:dyDescent="0.25">
      <c r="A21" s="30" t="s">
        <v>0</v>
      </c>
      <c r="B21" s="30" t="s">
        <v>1</v>
      </c>
      <c r="C21" s="30" t="s">
        <v>3</v>
      </c>
      <c r="D21" s="30" t="s">
        <v>4</v>
      </c>
      <c r="E21" s="30" t="s">
        <v>6</v>
      </c>
      <c r="F21" s="30" t="s">
        <v>7</v>
      </c>
      <c r="G21" s="30" t="s">
        <v>9</v>
      </c>
      <c r="H21" s="30" t="s">
        <v>10</v>
      </c>
      <c r="I21" s="30" t="s">
        <v>12</v>
      </c>
      <c r="K21" s="35" t="s">
        <v>1</v>
      </c>
      <c r="L21" s="35" t="s">
        <v>3</v>
      </c>
      <c r="M21" s="35" t="s">
        <v>4</v>
      </c>
      <c r="N21" s="35" t="s">
        <v>6</v>
      </c>
      <c r="O21" s="35" t="s">
        <v>7</v>
      </c>
      <c r="P21" s="35" t="s">
        <v>9</v>
      </c>
      <c r="Q21" s="35" t="s">
        <v>10</v>
      </c>
      <c r="R21" s="35" t="s">
        <v>12</v>
      </c>
    </row>
    <row r="22" spans="1:18" x14ac:dyDescent="0.25">
      <c r="A22" t="s">
        <v>91</v>
      </c>
      <c r="B22">
        <v>4088</v>
      </c>
      <c r="C22">
        <v>0.55005382131323999</v>
      </c>
      <c r="D22">
        <v>718</v>
      </c>
      <c r="E22">
        <v>0.62272333044232397</v>
      </c>
      <c r="F22">
        <v>2419</v>
      </c>
      <c r="G22">
        <v>0.79493920473217194</v>
      </c>
      <c r="H22">
        <v>951</v>
      </c>
      <c r="I22">
        <v>0.29388133498145902</v>
      </c>
      <c r="K22" s="34">
        <f>B22/'01_KBExtended'!B65-1</f>
        <v>-0.39820403356396294</v>
      </c>
      <c r="L22" s="34">
        <f>C22/'01_KBExtended'!C65-1</f>
        <v>-1.9409424981106982E-2</v>
      </c>
      <c r="M22" s="34">
        <f>D22/'01_KBExtended'!D65-1</f>
        <v>-0.74991292232671536</v>
      </c>
      <c r="N22" s="34">
        <f>E22/'01_KBExtended'!E65-1</f>
        <v>7.1058100217415321E-2</v>
      </c>
      <c r="O22" s="34">
        <f>F22/'01_KBExtended'!F65-1</f>
        <v>-0.13141831238779178</v>
      </c>
      <c r="P22" s="34">
        <f>G22/'01_KBExtended'!G65-1</f>
        <v>1.8802903446768493E-3</v>
      </c>
      <c r="Q22" s="34">
        <f>H22/'01_KBExtended'!H65-1</f>
        <v>-0.16358839050131924</v>
      </c>
      <c r="R22" s="34">
        <f>I22/'01_KBExtended'!I65-1</f>
        <v>-5.3479816444939043E-2</v>
      </c>
    </row>
    <row r="23" spans="1:18" x14ac:dyDescent="0.25">
      <c r="A23" t="s">
        <v>92</v>
      </c>
      <c r="B23">
        <v>1506</v>
      </c>
      <c r="C23">
        <v>0.58012326656394397</v>
      </c>
      <c r="D23">
        <v>321</v>
      </c>
      <c r="E23">
        <v>0.872282608695652</v>
      </c>
      <c r="F23">
        <v>879</v>
      </c>
      <c r="G23">
        <v>0.86261040235524999</v>
      </c>
      <c r="H23">
        <v>306</v>
      </c>
      <c r="I23">
        <v>0.25310173697270499</v>
      </c>
      <c r="K23" s="34">
        <f>B23/'01_KBExtended'!B66-1</f>
        <v>-0.70522607163828543</v>
      </c>
      <c r="L23" s="34">
        <f>C23/'01_KBExtended'!C66-1</f>
        <v>-2.4725242411877901E-2</v>
      </c>
      <c r="M23" s="34">
        <f>D23/'01_KBExtended'!D66-1</f>
        <v>-0.87868480725623588</v>
      </c>
      <c r="N23" s="34">
        <f>E23/'01_KBExtended'!E66-1</f>
        <v>0.40105861185053859</v>
      </c>
      <c r="O23" s="34">
        <f>F23/'01_KBExtended'!F66-1</f>
        <v>-0.50367024280067763</v>
      </c>
      <c r="P23" s="34">
        <f>G23/'01_KBExtended'!G66-1</f>
        <v>2.8216013197026379E-2</v>
      </c>
      <c r="Q23" s="34">
        <f>H23/'01_KBExtended'!H66-1</f>
        <v>-0.55780346820809257</v>
      </c>
      <c r="R23" s="34">
        <f>I23/'01_KBExtended'!I66-1</f>
        <v>-0.18510018789712657</v>
      </c>
    </row>
    <row r="24" spans="1:18" x14ac:dyDescent="0.25">
      <c r="A24" t="s">
        <v>93</v>
      </c>
      <c r="B24">
        <v>5645</v>
      </c>
      <c r="C24">
        <v>0.53669899220384099</v>
      </c>
      <c r="D24">
        <v>1097</v>
      </c>
      <c r="E24">
        <v>0.54959919839679405</v>
      </c>
      <c r="F24">
        <v>3387</v>
      </c>
      <c r="G24">
        <v>0.76387009472259804</v>
      </c>
      <c r="H24">
        <v>1161</v>
      </c>
      <c r="I24">
        <v>0.28400195694716202</v>
      </c>
      <c r="K24" s="34">
        <f>B24/'01_KBExtended'!B67-1</f>
        <v>-0.29560768654854008</v>
      </c>
      <c r="L24" s="34">
        <f>C24/'01_KBExtended'!C67-1</f>
        <v>-3.3498375371139311E-3</v>
      </c>
      <c r="M24" s="34">
        <f>D24/'01_KBExtended'!D67-1</f>
        <v>-0.64091653027823248</v>
      </c>
      <c r="N24" s="34">
        <f>E24/'01_KBExtended'!E67-1</f>
        <v>3.1309755353596813E-3</v>
      </c>
      <c r="O24" s="34">
        <f>F24/'01_KBExtended'!F67-1</f>
        <v>-4.9396575919169239E-2</v>
      </c>
      <c r="P24" s="34">
        <f>G24/'01_KBExtended'!G67-1</f>
        <v>1.3633962348707174E-2</v>
      </c>
      <c r="Q24" s="34">
        <f>H24/'01_KBExtended'!H67-1</f>
        <v>-0.16833810888252154</v>
      </c>
      <c r="R24" s="34">
        <f>I24/'01_KBExtended'!I67-1</f>
        <v>-6.8652608234877399E-2</v>
      </c>
    </row>
    <row r="26" spans="1:18" ht="15.75" thickBot="1" x14ac:dyDescent="0.3">
      <c r="A26" s="32" t="s">
        <v>94</v>
      </c>
    </row>
    <row r="28" spans="1:18" x14ac:dyDescent="0.25">
      <c r="A28" s="30" t="s">
        <v>0</v>
      </c>
      <c r="B28" s="30" t="s">
        <v>1</v>
      </c>
      <c r="C28" s="30" t="s">
        <v>3</v>
      </c>
      <c r="D28" s="30" t="s">
        <v>4</v>
      </c>
      <c r="E28" s="30" t="s">
        <v>6</v>
      </c>
      <c r="F28" s="30" t="s">
        <v>7</v>
      </c>
      <c r="G28" s="30" t="s">
        <v>9</v>
      </c>
      <c r="H28" s="30" t="s">
        <v>10</v>
      </c>
      <c r="I28" s="30" t="s">
        <v>12</v>
      </c>
      <c r="K28" s="35" t="s">
        <v>1</v>
      </c>
      <c r="L28" s="35" t="s">
        <v>3</v>
      </c>
      <c r="M28" s="35" t="s">
        <v>4</v>
      </c>
      <c r="N28" s="35" t="s">
        <v>6</v>
      </c>
      <c r="O28" s="35" t="s">
        <v>7</v>
      </c>
      <c r="P28" s="35" t="s">
        <v>9</v>
      </c>
      <c r="Q28" s="35" t="s">
        <v>10</v>
      </c>
      <c r="R28" s="35" t="s">
        <v>12</v>
      </c>
    </row>
    <row r="29" spans="1:18" x14ac:dyDescent="0.25">
      <c r="A29" t="s">
        <v>91</v>
      </c>
      <c r="B29">
        <v>4077</v>
      </c>
      <c r="C29">
        <v>0.55012818782890305</v>
      </c>
      <c r="D29">
        <v>720</v>
      </c>
      <c r="E29">
        <v>0.62337662337662303</v>
      </c>
      <c r="F29">
        <v>2416</v>
      </c>
      <c r="G29">
        <v>0.79630850362557704</v>
      </c>
      <c r="H29">
        <v>941</v>
      </c>
      <c r="I29">
        <v>0.29205462445685898</v>
      </c>
      <c r="K29" s="34">
        <f>B29/'01_KBExtended'!B65-1</f>
        <v>-0.39982334756366844</v>
      </c>
      <c r="L29" s="34">
        <f>C29/'01_KBExtended'!C65-1</f>
        <v>-1.927685049197414E-2</v>
      </c>
      <c r="M29" s="34">
        <f>D29/'01_KBExtended'!D65-1</f>
        <v>-0.7492163009404389</v>
      </c>
      <c r="N29" s="34">
        <f>E29/'01_KBExtended'!E65-1</f>
        <v>7.2181736758539783E-2</v>
      </c>
      <c r="O29" s="34">
        <f>F29/'01_KBExtended'!F65-1</f>
        <v>-0.13249551166965889</v>
      </c>
      <c r="P29" s="34">
        <f>G29/'01_KBExtended'!G65-1</f>
        <v>3.6060494527025977E-3</v>
      </c>
      <c r="Q29" s="34">
        <f>H29/'01_KBExtended'!H65-1</f>
        <v>-0.17238346525945469</v>
      </c>
      <c r="R29" s="34">
        <f>I29/'01_KBExtended'!I65-1</f>
        <v>-5.9363206014934944E-2</v>
      </c>
    </row>
    <row r="30" spans="1:18" x14ac:dyDescent="0.25">
      <c r="A30" t="s">
        <v>92</v>
      </c>
      <c r="B30">
        <v>1493</v>
      </c>
      <c r="C30">
        <v>0.58025650991060995</v>
      </c>
      <c r="D30">
        <v>321</v>
      </c>
      <c r="E30">
        <v>0.872282608695652</v>
      </c>
      <c r="F30">
        <v>876</v>
      </c>
      <c r="G30">
        <v>0.86732673267326699</v>
      </c>
      <c r="H30">
        <v>296</v>
      </c>
      <c r="I30">
        <v>0.247698744769874</v>
      </c>
      <c r="K30" s="34">
        <f>B30/'01_KBExtended'!B66-1</f>
        <v>-0.70777060090037192</v>
      </c>
      <c r="L30" s="34">
        <f>C30/'01_KBExtended'!C66-1</f>
        <v>-2.4501240238357869E-2</v>
      </c>
      <c r="M30" s="34">
        <f>D30/'01_KBExtended'!D66-1</f>
        <v>-0.87868480725623588</v>
      </c>
      <c r="N30" s="34">
        <f>E30/'01_KBExtended'!E66-1</f>
        <v>0.40105861185053859</v>
      </c>
      <c r="O30" s="34">
        <f>F30/'01_KBExtended'!F66-1</f>
        <v>-0.50536420101637491</v>
      </c>
      <c r="P30" s="34">
        <f>G30/'01_KBExtended'!G66-1</f>
        <v>3.3837793717260034E-2</v>
      </c>
      <c r="Q30" s="34">
        <f>H30/'01_KBExtended'!H66-1</f>
        <v>-0.5722543352601156</v>
      </c>
      <c r="R30" s="34">
        <f>I30/'01_KBExtended'!I66-1</f>
        <v>-0.20249594892011435</v>
      </c>
    </row>
    <row r="31" spans="1:18" x14ac:dyDescent="0.25">
      <c r="A31" t="s">
        <v>93</v>
      </c>
      <c r="B31">
        <v>5636</v>
      </c>
      <c r="C31">
        <v>0.53604717519497802</v>
      </c>
      <c r="D31">
        <v>1097</v>
      </c>
      <c r="E31">
        <v>0.54959919839679405</v>
      </c>
      <c r="F31">
        <v>3388</v>
      </c>
      <c r="G31">
        <v>0.76237623762376205</v>
      </c>
      <c r="H31">
        <v>1151</v>
      </c>
      <c r="I31">
        <v>0.28252331860579299</v>
      </c>
      <c r="K31" s="34">
        <f>B31/'01_KBExtended'!B67-1</f>
        <v>-0.29673072123783384</v>
      </c>
      <c r="L31" s="34">
        <f>C31/'01_KBExtended'!C67-1</f>
        <v>-4.5602618852420562E-3</v>
      </c>
      <c r="M31" s="34">
        <f>D31/'01_KBExtended'!D67-1</f>
        <v>-0.64091653027823248</v>
      </c>
      <c r="N31" s="34">
        <f>E31/'01_KBExtended'!E67-1</f>
        <v>3.1309755353596813E-3</v>
      </c>
      <c r="O31" s="34">
        <f>F31/'01_KBExtended'!F67-1</f>
        <v>-4.9115913555992097E-2</v>
      </c>
      <c r="P31" s="34">
        <f>G31/'01_KBExtended'!G67-1</f>
        <v>1.1651656324767501E-2</v>
      </c>
      <c r="Q31" s="34">
        <f>H31/'01_KBExtended'!H67-1</f>
        <v>-0.17550143266475648</v>
      </c>
      <c r="R31" s="34">
        <f>I31/'01_KBExtended'!I67-1</f>
        <v>-7.3501609901630571E-2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B7CF-7877-4532-93E2-7E4F6A087A31}">
  <dimension ref="A3:I25"/>
  <sheetViews>
    <sheetView workbookViewId="0">
      <selection activeCell="A5" sqref="A5"/>
    </sheetView>
  </sheetViews>
  <sheetFormatPr defaultRowHeight="15" x14ac:dyDescent="0.25"/>
  <cols>
    <col min="2" max="2" width="15.28515625" bestFit="1" customWidth="1"/>
    <col min="3" max="3" width="20" bestFit="1" customWidth="1"/>
    <col min="4" max="4" width="18.5703125" bestFit="1" customWidth="1"/>
    <col min="5" max="5" width="9.140625" customWidth="1"/>
    <col min="7" max="7" width="15.28515625" bestFit="1" customWidth="1"/>
    <col min="8" max="8" width="20" bestFit="1" customWidth="1"/>
    <col min="9" max="9" width="18.5703125" bestFit="1" customWidth="1"/>
  </cols>
  <sheetData>
    <row r="3" spans="1:9" ht="15.75" thickBot="1" x14ac:dyDescent="0.3">
      <c r="A3" s="32" t="s">
        <v>122</v>
      </c>
      <c r="F3" s="32" t="s">
        <v>120</v>
      </c>
      <c r="G3" s="32"/>
    </row>
    <row r="5" spans="1:9" x14ac:dyDescent="0.25">
      <c r="A5" s="30" t="s">
        <v>118</v>
      </c>
      <c r="B5" s="30" t="s">
        <v>119</v>
      </c>
      <c r="C5" s="30" t="s">
        <v>121</v>
      </c>
      <c r="D5" s="30" t="s">
        <v>123</v>
      </c>
      <c r="E5" s="30"/>
      <c r="F5" s="30" t="s">
        <v>118</v>
      </c>
      <c r="G5" s="30" t="s">
        <v>119</v>
      </c>
      <c r="H5" s="30" t="s">
        <v>121</v>
      </c>
      <c r="I5" s="30" t="s">
        <v>123</v>
      </c>
    </row>
    <row r="6" spans="1:9" x14ac:dyDescent="0.25">
      <c r="A6">
        <v>0.95</v>
      </c>
      <c r="B6">
        <v>0.76039119804400901</v>
      </c>
      <c r="C6">
        <v>0.76039119804400901</v>
      </c>
      <c r="D6">
        <v>409</v>
      </c>
      <c r="F6">
        <v>0.95</v>
      </c>
      <c r="G6">
        <v>0.797402597402597</v>
      </c>
      <c r="H6">
        <v>0.797402597402597</v>
      </c>
      <c r="I6">
        <v>385</v>
      </c>
    </row>
    <row r="7" spans="1:9" x14ac:dyDescent="0.25">
      <c r="A7">
        <v>0.9</v>
      </c>
      <c r="B7">
        <v>-1</v>
      </c>
      <c r="C7">
        <v>0.76039119804400901</v>
      </c>
      <c r="D7">
        <v>0</v>
      </c>
      <c r="F7">
        <v>0.9</v>
      </c>
      <c r="G7">
        <v>1</v>
      </c>
      <c r="H7">
        <v>0.80548628428927604</v>
      </c>
      <c r="I7">
        <v>16</v>
      </c>
    </row>
    <row r="8" spans="1:9" x14ac:dyDescent="0.25">
      <c r="A8">
        <v>0.85</v>
      </c>
      <c r="B8">
        <v>-1</v>
      </c>
      <c r="C8">
        <v>0.76039119804400901</v>
      </c>
      <c r="D8">
        <v>0</v>
      </c>
      <c r="F8">
        <v>0.85</v>
      </c>
      <c r="G8">
        <v>0.87755102040816302</v>
      </c>
      <c r="H8">
        <v>0.81333333333333302</v>
      </c>
      <c r="I8">
        <v>49</v>
      </c>
    </row>
    <row r="9" spans="1:9" x14ac:dyDescent="0.25">
      <c r="A9">
        <v>0.8</v>
      </c>
      <c r="B9">
        <v>-1</v>
      </c>
      <c r="C9">
        <v>0.76039119804400901</v>
      </c>
      <c r="D9">
        <v>0</v>
      </c>
      <c r="F9">
        <v>0.8</v>
      </c>
      <c r="G9">
        <v>1</v>
      </c>
      <c r="H9">
        <v>0.81415929203539805</v>
      </c>
      <c r="I9">
        <v>2</v>
      </c>
    </row>
    <row r="10" spans="1:9" x14ac:dyDescent="0.25">
      <c r="A10">
        <v>0.75</v>
      </c>
      <c r="B10">
        <v>-1</v>
      </c>
      <c r="C10">
        <v>0.76039119804400901</v>
      </c>
      <c r="D10">
        <v>0</v>
      </c>
      <c r="F10">
        <v>0.75</v>
      </c>
      <c r="G10">
        <v>-1</v>
      </c>
      <c r="H10">
        <v>0.81415929203539805</v>
      </c>
      <c r="I10">
        <v>0</v>
      </c>
    </row>
    <row r="11" spans="1:9" x14ac:dyDescent="0.25">
      <c r="A11">
        <v>0.7</v>
      </c>
      <c r="B11">
        <v>-1</v>
      </c>
      <c r="C11">
        <v>0.76039119804400901</v>
      </c>
      <c r="D11">
        <v>0</v>
      </c>
      <c r="F11">
        <v>0.7</v>
      </c>
      <c r="G11">
        <v>0.4</v>
      </c>
      <c r="H11">
        <v>0.80519480519480502</v>
      </c>
      <c r="I11">
        <v>10</v>
      </c>
    </row>
    <row r="12" spans="1:9" x14ac:dyDescent="0.25">
      <c r="A12">
        <v>0.65</v>
      </c>
      <c r="B12">
        <v>-1</v>
      </c>
      <c r="C12">
        <v>0.76039119804400901</v>
      </c>
      <c r="D12">
        <v>0</v>
      </c>
      <c r="F12">
        <v>0.65</v>
      </c>
      <c r="G12">
        <v>0.66666666666666596</v>
      </c>
      <c r="H12">
        <v>0.80341880341880301</v>
      </c>
      <c r="I12">
        <v>6</v>
      </c>
    </row>
    <row r="13" spans="1:9" x14ac:dyDescent="0.25">
      <c r="A13">
        <v>0.6</v>
      </c>
      <c r="B13">
        <v>-1</v>
      </c>
      <c r="C13">
        <v>0.76039119804400901</v>
      </c>
      <c r="D13">
        <v>0</v>
      </c>
      <c r="F13">
        <v>0.6</v>
      </c>
      <c r="G13">
        <v>1</v>
      </c>
      <c r="H13">
        <v>0.80508474576271105</v>
      </c>
      <c r="I13">
        <v>4</v>
      </c>
    </row>
    <row r="14" spans="1:9" x14ac:dyDescent="0.25">
      <c r="A14">
        <v>0.55000000000000004</v>
      </c>
      <c r="B14">
        <v>1</v>
      </c>
      <c r="C14">
        <v>0.76941176470588202</v>
      </c>
      <c r="D14">
        <v>16</v>
      </c>
      <c r="F14">
        <v>0.55000000000000004</v>
      </c>
      <c r="G14">
        <v>1</v>
      </c>
      <c r="H14">
        <v>0.80833333333333302</v>
      </c>
      <c r="I14">
        <v>8</v>
      </c>
    </row>
    <row r="15" spans="1:9" x14ac:dyDescent="0.25">
      <c r="A15">
        <v>0.5</v>
      </c>
      <c r="B15">
        <v>-1</v>
      </c>
      <c r="C15">
        <v>0.76941176470588202</v>
      </c>
      <c r="D15">
        <v>0</v>
      </c>
      <c r="F15">
        <v>0.5</v>
      </c>
      <c r="G15">
        <v>0.62308598351001099</v>
      </c>
      <c r="H15">
        <v>0.652461182689131</v>
      </c>
      <c r="I15">
        <v>2547</v>
      </c>
    </row>
    <row r="16" spans="1:9" x14ac:dyDescent="0.25">
      <c r="A16">
        <v>0.45</v>
      </c>
      <c r="B16">
        <v>0</v>
      </c>
      <c r="C16">
        <v>0.76580796252927397</v>
      </c>
      <c r="D16">
        <v>2</v>
      </c>
      <c r="F16">
        <v>0.45</v>
      </c>
      <c r="G16">
        <v>1</v>
      </c>
      <c r="H16">
        <v>0.65269065698250195</v>
      </c>
      <c r="I16">
        <v>2</v>
      </c>
    </row>
    <row r="17" spans="1:9" x14ac:dyDescent="0.25">
      <c r="A17">
        <v>0.4</v>
      </c>
      <c r="B17">
        <v>1</v>
      </c>
      <c r="C17">
        <v>0.76635514018691497</v>
      </c>
      <c r="D17">
        <v>1</v>
      </c>
      <c r="F17">
        <v>0.4</v>
      </c>
      <c r="G17">
        <v>0.97435897435897401</v>
      </c>
      <c r="H17">
        <v>0.65677966101694896</v>
      </c>
      <c r="I17">
        <v>39</v>
      </c>
    </row>
    <row r="18" spans="1:9" x14ac:dyDescent="0.25">
      <c r="A18">
        <v>0.35</v>
      </c>
      <c r="B18">
        <v>0.87755102040816302</v>
      </c>
      <c r="C18">
        <v>0.77777777777777701</v>
      </c>
      <c r="D18">
        <v>49</v>
      </c>
      <c r="F18">
        <v>0.35</v>
      </c>
      <c r="G18">
        <v>0.66666666666666596</v>
      </c>
      <c r="H18">
        <v>0.65678931943992103</v>
      </c>
      <c r="I18">
        <v>3</v>
      </c>
    </row>
    <row r="19" spans="1:9" x14ac:dyDescent="0.25">
      <c r="A19">
        <v>0.3</v>
      </c>
      <c r="B19">
        <v>1</v>
      </c>
      <c r="C19">
        <v>0.77962577962577895</v>
      </c>
      <c r="D19">
        <v>4</v>
      </c>
      <c r="F19">
        <v>0.3</v>
      </c>
      <c r="G19">
        <v>0.90909090909090895</v>
      </c>
      <c r="H19">
        <v>0.65858389912706095</v>
      </c>
      <c r="I19">
        <v>22</v>
      </c>
    </row>
    <row r="20" spans="1:9" x14ac:dyDescent="0.25">
      <c r="A20">
        <v>0.25</v>
      </c>
      <c r="B20">
        <v>0.85714285714285698</v>
      </c>
      <c r="C20">
        <v>0.78073770491803196</v>
      </c>
      <c r="D20">
        <v>7</v>
      </c>
      <c r="F20">
        <v>0.25</v>
      </c>
      <c r="G20">
        <v>0.8125</v>
      </c>
      <c r="H20">
        <v>0.65937600514634898</v>
      </c>
      <c r="I20">
        <v>16</v>
      </c>
    </row>
    <row r="21" spans="1:9" x14ac:dyDescent="0.25">
      <c r="A21">
        <v>0.2</v>
      </c>
      <c r="B21">
        <v>0.98113207547169801</v>
      </c>
      <c r="C21">
        <v>0.80036968576709799</v>
      </c>
      <c r="D21">
        <v>53</v>
      </c>
      <c r="F21">
        <v>0.2</v>
      </c>
      <c r="G21">
        <v>0.64705882352941102</v>
      </c>
      <c r="H21">
        <v>0.65930902111324297</v>
      </c>
      <c r="I21">
        <v>17</v>
      </c>
    </row>
    <row r="22" spans="1:9" x14ac:dyDescent="0.25">
      <c r="A22">
        <v>0.15</v>
      </c>
      <c r="B22">
        <v>0.8125</v>
      </c>
      <c r="C22">
        <v>0.80071813285457805</v>
      </c>
      <c r="D22">
        <v>16</v>
      </c>
      <c r="F22">
        <v>0.15</v>
      </c>
      <c r="G22">
        <v>0.75362318840579701</v>
      </c>
      <c r="H22">
        <v>0.66134585289514802</v>
      </c>
      <c r="I22">
        <v>69</v>
      </c>
    </row>
    <row r="23" spans="1:9" x14ac:dyDescent="0.25">
      <c r="A23">
        <v>0.1</v>
      </c>
      <c r="B23">
        <v>0.76666666666666605</v>
      </c>
      <c r="C23">
        <v>0.79897785349233297</v>
      </c>
      <c r="D23">
        <v>30</v>
      </c>
      <c r="F23">
        <v>0.1</v>
      </c>
      <c r="G23">
        <v>0.73972602739726001</v>
      </c>
      <c r="H23">
        <v>0.66309669522643799</v>
      </c>
      <c r="I23">
        <v>73</v>
      </c>
    </row>
    <row r="24" spans="1:9" x14ac:dyDescent="0.25">
      <c r="A24">
        <v>0.05</v>
      </c>
      <c r="B24">
        <v>0.88888888888888795</v>
      </c>
      <c r="C24">
        <v>0.80417335473515195</v>
      </c>
      <c r="D24">
        <v>36</v>
      </c>
      <c r="F24">
        <v>0.05</v>
      </c>
      <c r="G24">
        <v>0.66145833333333304</v>
      </c>
      <c r="H24">
        <v>0.66300578034682001</v>
      </c>
      <c r="I24">
        <v>192</v>
      </c>
    </row>
    <row r="25" spans="1:9" x14ac:dyDescent="0.25">
      <c r="A25">
        <v>0</v>
      </c>
      <c r="B25">
        <v>0.75703234880449999</v>
      </c>
      <c r="C25">
        <v>0.76550331698875096</v>
      </c>
      <c r="D25">
        <v>2844</v>
      </c>
      <c r="F25">
        <v>0</v>
      </c>
      <c r="G25">
        <v>0.69747361688519305</v>
      </c>
      <c r="H25">
        <v>0.67936845301351101</v>
      </c>
      <c r="I25">
        <v>3127</v>
      </c>
    </row>
  </sheetData>
  <sortState xmlns:xlrd2="http://schemas.microsoft.com/office/spreadsheetml/2017/richdata2" ref="A6:B25">
    <sortCondition descending="1" ref="A6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00_Overview</vt:lpstr>
      <vt:lpstr>01_KBExtended</vt:lpstr>
      <vt:lpstr>02_LimitBO</vt:lpstr>
      <vt:lpstr>03_KRRanking</vt:lpstr>
      <vt:lpstr>04_KRConf</vt:lpstr>
      <vt:lpstr>05_AnomalyClass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Gusztáv Megyesi</cp:lastModifiedBy>
  <dcterms:created xsi:type="dcterms:W3CDTF">2022-05-17T11:32:37Z</dcterms:created>
  <dcterms:modified xsi:type="dcterms:W3CDTF">2022-08-17T17:35:32Z</dcterms:modified>
</cp:coreProperties>
</file>