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utembergue Martins\Desktop\"/>
    </mc:Choice>
  </mc:AlternateContent>
  <xr:revisionPtr revIDLastSave="0" documentId="13_ncr:1_{CA42F433-B3CC-4644-B6DE-5DDFF48FF4B4}" xr6:coauthVersionLast="47" xr6:coauthVersionMax="47" xr10:uidLastSave="{00000000-0000-0000-0000-000000000000}"/>
  <bookViews>
    <workbookView xWindow="-120" yWindow="-120" windowWidth="20730" windowHeight="11040" tabRatio="0" firstSheet="4" activeTab="4" xr2:uid="{03BCD025-3B13-4697-9DB1-29523CDC21E6}"/>
  </bookViews>
  <sheets>
    <sheet name="Data" sheetId="1" state="hidden" r:id="rId1"/>
    <sheet name="Controller" sheetId="2" state="hidden" r:id="rId2"/>
    <sheet name="Gráfico2" sheetId="6" r:id="rId3"/>
    <sheet name="Gráfico1" sheetId="5" r:id="rId4"/>
    <sheet name="Dashboard" sheetId="3" r:id="rId5"/>
    <sheet name="Caixinha" sheetId="4" state="hidden" r:id="rId6"/>
  </sheets>
  <definedNames>
    <definedName name="SegmentaçãodeDados_Mês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<sst xmlns="http://schemas.openxmlformats.org/spreadsheetml/2006/main" count="261" uniqueCount="80">
  <si>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</si>
  <si>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</si>
  <si>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</si>
  <si>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</si>
  <si>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</si>
  <si>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</si>
  <si>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</si>
  <si>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Renda Fixa</t>
  </si>
  <si>
    <t>Transferência</t>
  </si>
  <si>
    <t>Recebido</t>
  </si>
  <si>
    <t>Alimentação</t>
  </si>
  <si>
    <t>Transporte</t>
  </si>
  <si>
    <t>Gasolina</t>
  </si>
  <si>
    <t>Pago</t>
  </si>
  <si>
    <t>ENTRADA</t>
  </si>
  <si>
    <t>Salário mensal</t>
  </si>
  <si>
    <t>SAÍDA</t>
  </si>
  <si>
    <t>Compras no supermercado</t>
  </si>
  <si>
    <t>Débito Automático</t>
  </si>
  <si>
    <t>Pendente</t>
  </si>
  <si>
    <t>Cartão de Crédito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</si>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</sst>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2" fillId="0" borderId="0" xfId="0" applyFont="1"/>
    <xf numFmtId="14" fontId="0" fillId="0" borderId="0" xfId="0" applyNumberFormat="1" applyFont="1" applyAlignment="1">
      <alignment horizontal="left"/>
    </xf>
    <xf numFmtId="164" fontId="0" fillId="0" borderId="0" xfId="0" applyNumberFormat="1" applyFont="1"/>
    <xf numFmtId="44" fontId="0" fillId="0" borderId="0" xfId="1" applyFont="1"/>
    <xf numFmtId="0" fontId="3" fillId="4" borderId="0" xfId="2"/>
    <xf numFmtId="164" fontId="0" fillId="0" borderId="0" xfId="1" applyNumberFormat="1" applyFont="1"/>
  </cellXfs>
  <cellStyles count="3">
    <cellStyle name="Ênfase2" xfId="2" builtinId="33"/>
    <cellStyle name="Moeda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My Style" pivot="0" table="0" count="10" xr9:uid="{CDC83CE3-415C-47ED-9497-29FEB691C0C1}">
      <tableStyleElement type="wholeTable" dxfId="11"/>
      <tableStyleElement type="headerRow" dxfId="10"/>
    </tableStyle>
  </tableStyles>
  <colors>
    <mruColors>
      <color rgb="FFFB6F54"/>
      <color rgb="FFEFFD67"/>
      <color rgb="FFF7E7BB"/>
      <color rgb="FFE4C852"/>
      <color rgb="FFEBB24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39994506668294322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/>
              <bgColor rgb="FFEFFD67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DFDFDF"/>
              <bgColor theme="5" tint="0.59996337778862885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5" tint="0.59996337778862885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607856"/>
        <c:axId val="1290586256"/>
      </c:barChart>
      <c:catAx>
        <c:axId val="12906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586256"/>
        <c:crosses val="autoZero"/>
        <c:auto val="1"/>
        <c:lblAlgn val="ctr"/>
        <c:lblOffset val="100"/>
        <c:noMultiLvlLbl val="0"/>
      </c:catAx>
      <c:valAx>
        <c:axId val="12905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6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599216"/>
        <c:axId val="1290604016"/>
      </c:barChart>
      <c:catAx>
        <c:axId val="129059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604016"/>
        <c:crosses val="autoZero"/>
        <c:auto val="1"/>
        <c:lblAlgn val="ctr"/>
        <c:lblOffset val="100"/>
        <c:noMultiLvlLbl val="0"/>
      </c:catAx>
      <c:valAx>
        <c:axId val="12906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59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DIO.xlsx]Controller!tbl_entrada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Controller!$F$4:$F$8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Controller!$G$4:$G$8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F-4924-A3ED-B4CB64857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7150544"/>
        <c:axId val="1463741584"/>
      </c:barChart>
      <c:catAx>
        <c:axId val="123715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3741584"/>
        <c:crosses val="autoZero"/>
        <c:auto val="1"/>
        <c:lblAlgn val="ctr"/>
        <c:lblOffset val="100"/>
        <c:noMultiLvlLbl val="0"/>
      </c:catAx>
      <c:valAx>
        <c:axId val="146374158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3715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DIO.xlsx]Controller!tbl_saída</c:name>
    <c:fmtId val="6"/>
  </c:pivotSource>
  <c:chart>
    <c:autoTitleDeleted val="1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Controller!$C$4:$C$19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E-4DA9-A526-3E821BA0C2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56754704"/>
        <c:axId val="756755184"/>
      </c:barChart>
      <c:catAx>
        <c:axId val="75675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6755184"/>
        <c:crosses val="autoZero"/>
        <c:auto val="1"/>
        <c:lblAlgn val="ctr"/>
        <c:lblOffset val="100"/>
        <c:noMultiLvlLbl val="0"/>
      </c:catAx>
      <c:valAx>
        <c:axId val="75675518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75675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6-4C9F-9B24-7B8323BA1A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90630896"/>
        <c:axId val="1290621776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36000">
                  <a:srgbClr val="FB6F54"/>
                </a:gs>
                <a:gs pos="87000">
                  <a:schemeClr val="bg1">
                    <a:alpha val="58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16094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6-4C9F-9B24-7B8323BA1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625136"/>
        <c:axId val="1290626096"/>
      </c:barChart>
      <c:catAx>
        <c:axId val="1290630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0621776"/>
        <c:crosses val="autoZero"/>
        <c:auto val="1"/>
        <c:lblAlgn val="ctr"/>
        <c:lblOffset val="100"/>
        <c:noMultiLvlLbl val="0"/>
      </c:catAx>
      <c:valAx>
        <c:axId val="129062177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90630896"/>
        <c:crosses val="autoZero"/>
        <c:crossBetween val="between"/>
      </c:valAx>
      <c:valAx>
        <c:axId val="1290626096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290625136"/>
        <c:crosses val="max"/>
        <c:crossBetween val="between"/>
      </c:valAx>
      <c:catAx>
        <c:axId val="1290625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2906260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4BA7-8D7D-4854-B8FE-4922B5B304DB}">
  <sheetPr/>
  <sheetViews>
    <sheetView zoomScale="9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D602F3-61D9-42D5-A2F5-5EC9A8FFFF6B}">
  <sheetPr/>
  <sheetViews>
    <sheetView zoomScale="9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5.xml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4.xml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8886" cy="600489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C220B0-02EB-56E6-3700-AF5E68BABF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8886" cy="600489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E7B200-A93F-8A25-2E23-70D7CA7B0B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184684</xdr:colOff>
      <xdr:row>7</xdr:row>
      <xdr:rowOff>43254</xdr:rowOff>
    </xdr:from>
    <xdr:to>
      <xdr:col>8</xdr:col>
      <xdr:colOff>588923</xdr:colOff>
      <xdr:row>24</xdr:row>
      <xdr:rowOff>134154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1F8242C8-E08E-3891-C5F5-530D43A7063B}"/>
            </a:ext>
          </a:extLst>
        </xdr:cNvPr>
        <xdr:cNvGrpSpPr/>
      </xdr:nvGrpSpPr>
      <xdr:grpSpPr>
        <a:xfrm>
          <a:off x="2485338" y="1376754"/>
          <a:ext cx="4712470" cy="3329400"/>
          <a:chOff x="2748423" y="176278"/>
          <a:chExt cx="4666098" cy="2774553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03766058-28C1-D598-578C-60C78B5E0B59}"/>
              </a:ext>
            </a:extLst>
          </xdr:cNvPr>
          <xdr:cNvGrpSpPr/>
        </xdr:nvGrpSpPr>
        <xdr:grpSpPr>
          <a:xfrm>
            <a:off x="2748423" y="197414"/>
            <a:ext cx="4666098" cy="2753417"/>
            <a:chOff x="2733060" y="166688"/>
            <a:chExt cx="4666098" cy="2753417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4564C725-C917-969B-5011-6DA51E46BAA2}"/>
                </a:ext>
              </a:extLst>
            </xdr:cNvPr>
            <xdr:cNvGrpSpPr/>
          </xdr:nvGrpSpPr>
          <xdr:grpSpPr>
            <a:xfrm>
              <a:off x="2733060" y="166688"/>
              <a:ext cx="4666098" cy="2753417"/>
              <a:chOff x="2476500" y="547687"/>
              <a:chExt cx="4726781" cy="2893219"/>
            </a:xfrm>
          </xdr:grpSpPr>
          <xdr:grpSp>
            <xdr:nvGrpSpPr>
              <xdr:cNvPr id="6" name="Agrupar 5">
                <a:extLst>
                  <a:ext uri="{FF2B5EF4-FFF2-40B4-BE49-F238E27FC236}">
                    <a16:creationId xmlns:a16="http://schemas.microsoft.com/office/drawing/2014/main" id="{D3D080CC-17AD-27B8-0C74-57935F957329}"/>
                  </a:ext>
                </a:extLst>
              </xdr:cNvPr>
              <xdr:cNvGrpSpPr/>
            </xdr:nvGrpSpPr>
            <xdr:grpSpPr>
              <a:xfrm>
                <a:off x="2476500" y="547687"/>
                <a:ext cx="4726781" cy="2893219"/>
                <a:chOff x="7965281" y="1000125"/>
                <a:chExt cx="4726781" cy="2893219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4D516FE3-4932-CE57-FACD-683D2CFB029A}"/>
                    </a:ext>
                  </a:extLst>
                </xdr:cNvPr>
                <xdr:cNvSpPr/>
              </xdr:nvSpPr>
              <xdr:spPr>
                <a:xfrm>
                  <a:off x="7965281" y="1023937"/>
                  <a:ext cx="4726781" cy="2869407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" name="Retângulo: Cantos Superiores Arredondados 4">
                  <a:extLst>
                    <a:ext uri="{FF2B5EF4-FFF2-40B4-BE49-F238E27FC236}">
                      <a16:creationId xmlns:a16="http://schemas.microsoft.com/office/drawing/2014/main" id="{E10C1F4E-4A5C-A742-43C0-476F10F96EA7}"/>
                    </a:ext>
                  </a:extLst>
                </xdr:cNvPr>
                <xdr:cNvSpPr/>
              </xdr:nvSpPr>
              <xdr:spPr>
                <a:xfrm>
                  <a:off x="7965281" y="1000125"/>
                  <a:ext cx="4726781" cy="583566"/>
                </a:xfrm>
                <a:prstGeom prst="round2SameRect">
                  <a:avLst>
                    <a:gd name="adj1" fmla="val 23485"/>
                    <a:gd name="adj2" fmla="val 0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8C4B9183-D194-4592-9611-1A8661B562D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559844" y="1250156"/>
              <a:ext cx="4607718" cy="20716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40073E77-BB81-136F-9136-36B7B84CA5A9}"/>
                </a:ext>
              </a:extLst>
            </xdr:cNvPr>
            <xdr:cNvSpPr txBox="1"/>
          </xdr:nvSpPr>
          <xdr:spPr>
            <a:xfrm>
              <a:off x="3579557" y="184355"/>
              <a:ext cx="2289072" cy="4916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3" name="Gráfico 22" descr="Banco com preenchimento sólido">
            <a:extLst>
              <a:ext uri="{FF2B5EF4-FFF2-40B4-BE49-F238E27FC236}">
                <a16:creationId xmlns:a16="http://schemas.microsoft.com/office/drawing/2014/main" id="{638CE427-0C28-D61B-75A3-8066CBD7DB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/>
          <a:stretch/>
        </xdr:blipFill>
        <xdr:spPr>
          <a:xfrm>
            <a:off x="2903591" y="176278"/>
            <a:ext cx="660604" cy="55385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211900</xdr:colOff>
      <xdr:row>25</xdr:row>
      <xdr:rowOff>70974</xdr:rowOff>
    </xdr:from>
    <xdr:to>
      <xdr:col>15</xdr:col>
      <xdr:colOff>509789</xdr:colOff>
      <xdr:row>44</xdr:row>
      <xdr:rowOff>174401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44ABF934-A719-CCEB-A25A-C0FE46398E73}"/>
            </a:ext>
          </a:extLst>
        </xdr:cNvPr>
        <xdr:cNvGrpSpPr/>
      </xdr:nvGrpSpPr>
      <xdr:grpSpPr>
        <a:xfrm>
          <a:off x="2512554" y="4833474"/>
          <a:ext cx="8914350" cy="3722927"/>
          <a:chOff x="2748423" y="3118776"/>
          <a:chExt cx="9391727" cy="3324809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FEFD969B-10DB-3830-6787-2B36D81E9C67}"/>
              </a:ext>
            </a:extLst>
          </xdr:cNvPr>
          <xdr:cNvGrpSpPr/>
        </xdr:nvGrpSpPr>
        <xdr:grpSpPr>
          <a:xfrm>
            <a:off x="2748423" y="3131103"/>
            <a:ext cx="9391727" cy="3312482"/>
            <a:chOff x="2804497" y="3038926"/>
            <a:chExt cx="9391727" cy="3312482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6421EDE6-6899-09D2-E9BF-45003D47B9F2}"/>
                </a:ext>
              </a:extLst>
            </xdr:cNvPr>
            <xdr:cNvGrpSpPr/>
          </xdr:nvGrpSpPr>
          <xdr:grpSpPr>
            <a:xfrm>
              <a:off x="2804497" y="3038926"/>
              <a:ext cx="9391727" cy="3312482"/>
              <a:chOff x="2428875" y="3186315"/>
              <a:chExt cx="9274968" cy="3421653"/>
            </a:xfrm>
          </xdr:grpSpPr>
          <xdr:grpSp>
            <xdr:nvGrpSpPr>
              <xdr:cNvPr id="10" name="Agrupar 9">
                <a:extLst>
                  <a:ext uri="{FF2B5EF4-FFF2-40B4-BE49-F238E27FC236}">
                    <a16:creationId xmlns:a16="http://schemas.microsoft.com/office/drawing/2014/main" id="{FE16A2F3-A7B8-4CCA-AAB6-B2ABB73110E7}"/>
                  </a:ext>
                </a:extLst>
              </xdr:cNvPr>
              <xdr:cNvGrpSpPr/>
            </xdr:nvGrpSpPr>
            <xdr:grpSpPr>
              <a:xfrm>
                <a:off x="2428875" y="3186315"/>
                <a:ext cx="9274968" cy="3421653"/>
                <a:chOff x="7965281" y="869846"/>
                <a:chExt cx="4726781" cy="3023498"/>
              </a:xfrm>
            </xdr:grpSpPr>
            <xdr:sp macro="" textlink="">
              <xdr:nvSpPr>
                <xdr:cNvPr id="11" name="Retângulo: Cantos Arredondados 10">
                  <a:extLst>
                    <a:ext uri="{FF2B5EF4-FFF2-40B4-BE49-F238E27FC236}">
                      <a16:creationId xmlns:a16="http://schemas.microsoft.com/office/drawing/2014/main" id="{7813451B-EF88-0C71-069A-080DDA7483C7}"/>
                    </a:ext>
                  </a:extLst>
                </xdr:cNvPr>
                <xdr:cNvSpPr/>
              </xdr:nvSpPr>
              <xdr:spPr>
                <a:xfrm>
                  <a:off x="7965281" y="1023937"/>
                  <a:ext cx="4726781" cy="2869407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2" name="Retângulo: Cantos Superiores Arredondados 11">
                  <a:extLst>
                    <a:ext uri="{FF2B5EF4-FFF2-40B4-BE49-F238E27FC236}">
                      <a16:creationId xmlns:a16="http://schemas.microsoft.com/office/drawing/2014/main" id="{CA9C804A-329A-ED9D-D1C1-081B7F66FD0D}"/>
                    </a:ext>
                  </a:extLst>
                </xdr:cNvPr>
                <xdr:cNvSpPr/>
              </xdr:nvSpPr>
              <xdr:spPr>
                <a:xfrm>
                  <a:off x="7965281" y="869846"/>
                  <a:ext cx="4726781" cy="523875"/>
                </a:xfrm>
                <a:prstGeom prst="round2SameRect">
                  <a:avLst>
                    <a:gd name="adj1" fmla="val 23485"/>
                    <a:gd name="adj2" fmla="val 0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134DB66D-2BE5-4D4C-A812-76799BBA0FE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90812" y="3786187"/>
              <a:ext cx="8763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A08C46B0-F125-47DD-ACB0-26E71FA01CC9}"/>
                </a:ext>
              </a:extLst>
            </xdr:cNvPr>
            <xdr:cNvSpPr txBox="1"/>
          </xdr:nvSpPr>
          <xdr:spPr>
            <a:xfrm>
              <a:off x="3748546" y="3096454"/>
              <a:ext cx="2289072" cy="476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5" name="Gráfico 24" descr="Dinheiro com preenchimento sólido">
            <a:extLst>
              <a:ext uri="{FF2B5EF4-FFF2-40B4-BE49-F238E27FC236}">
                <a16:creationId xmlns:a16="http://schemas.microsoft.com/office/drawing/2014/main" id="{808D4C4E-2508-1939-B7B6-9DFDCB9714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976775" y="3118776"/>
            <a:ext cx="633508" cy="63350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190197</xdr:colOff>
      <xdr:row>9</xdr:row>
      <xdr:rowOff>23153</xdr:rowOff>
    </xdr:from>
    <xdr:to>
      <xdr:col>0</xdr:col>
      <xdr:colOff>2018997</xdr:colOff>
      <xdr:row>17</xdr:row>
      <xdr:rowOff>7791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Mês">
              <a:extLst>
                <a:ext uri="{FF2B5EF4-FFF2-40B4-BE49-F238E27FC236}">
                  <a16:creationId xmlns:a16="http://schemas.microsoft.com/office/drawing/2014/main" id="{720A904B-B6DF-4815-AF60-AB7EF4778E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197" y="1713505"/>
              <a:ext cx="1828800" cy="14871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158238</xdr:colOff>
      <xdr:row>0</xdr:row>
      <xdr:rowOff>180462</xdr:rowOff>
    </xdr:from>
    <xdr:to>
      <xdr:col>20</xdr:col>
      <xdr:colOff>2269879</xdr:colOff>
      <xdr:row>6</xdr:row>
      <xdr:rowOff>66066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B472D861-BB23-E32B-9A7B-5C168FFBF2D2}"/>
            </a:ext>
          </a:extLst>
        </xdr:cNvPr>
        <xdr:cNvGrpSpPr/>
      </xdr:nvGrpSpPr>
      <xdr:grpSpPr>
        <a:xfrm>
          <a:off x="2458892" y="180462"/>
          <a:ext cx="13805410" cy="1028604"/>
          <a:chOff x="2677690" y="126800"/>
          <a:chExt cx="13581887" cy="1012505"/>
        </a:xfrm>
      </xdr:grpSpPr>
      <xdr:sp macro="" textlink="">
        <xdr:nvSpPr>
          <xdr:cNvPr id="48" name="Retângulo: Cantos Arredondados 47">
            <a:extLst>
              <a:ext uri="{FF2B5EF4-FFF2-40B4-BE49-F238E27FC236}">
                <a16:creationId xmlns:a16="http://schemas.microsoft.com/office/drawing/2014/main" id="{EAA126F0-4D73-4AE5-87FF-482CA62A3A17}"/>
              </a:ext>
            </a:extLst>
          </xdr:cNvPr>
          <xdr:cNvSpPr/>
        </xdr:nvSpPr>
        <xdr:spPr>
          <a:xfrm>
            <a:off x="2677690" y="126800"/>
            <a:ext cx="13581887" cy="100010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Retângulo 49">
            <a:extLst>
              <a:ext uri="{FF2B5EF4-FFF2-40B4-BE49-F238E27FC236}">
                <a16:creationId xmlns:a16="http://schemas.microsoft.com/office/drawing/2014/main" id="{8174A215-1367-5C8D-F766-9326E74176EB}"/>
              </a:ext>
            </a:extLst>
          </xdr:cNvPr>
          <xdr:cNvSpPr/>
        </xdr:nvSpPr>
        <xdr:spPr>
          <a:xfrm>
            <a:off x="2844084" y="160986"/>
            <a:ext cx="831761" cy="925669"/>
          </a:xfrm>
          <a:prstGeom prst="rect">
            <a:avLst/>
          </a:prstGeom>
          <a:solidFill>
            <a:srgbClr val="FB6F54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1" name="CaixaDeTexto 50">
            <a:extLst>
              <a:ext uri="{FF2B5EF4-FFF2-40B4-BE49-F238E27FC236}">
                <a16:creationId xmlns:a16="http://schemas.microsoft.com/office/drawing/2014/main" id="{0B7C6F16-C1FB-32B6-4E9B-D428D1C1FE1D}"/>
              </a:ext>
            </a:extLst>
          </xdr:cNvPr>
          <xdr:cNvSpPr txBox="1"/>
        </xdr:nvSpPr>
        <xdr:spPr>
          <a:xfrm>
            <a:off x="3930740" y="214647"/>
            <a:ext cx="2320880" cy="4561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Segoe UI" panose="020B0502040204020203" pitchFamily="34" charset="0"/>
                <a:cs typeface="Segoe UI" panose="020B0502040204020203" pitchFamily="34" charset="0"/>
              </a:rPr>
              <a:t>Hello Guto...</a:t>
            </a:r>
          </a:p>
        </xdr:txBody>
      </xdr:sp>
      <xdr:sp macro="" textlink="">
        <xdr:nvSpPr>
          <xdr:cNvPr id="52" name="CaixaDeTexto 51">
            <a:extLst>
              <a:ext uri="{FF2B5EF4-FFF2-40B4-BE49-F238E27FC236}">
                <a16:creationId xmlns:a16="http://schemas.microsoft.com/office/drawing/2014/main" id="{BC3D2692-0046-42D8-8FA3-FA54DA657098}"/>
              </a:ext>
            </a:extLst>
          </xdr:cNvPr>
          <xdr:cNvSpPr txBox="1"/>
        </xdr:nvSpPr>
        <xdr:spPr>
          <a:xfrm>
            <a:off x="3944156" y="670776"/>
            <a:ext cx="3877078" cy="321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solidFill>
                  <a:schemeClr val="bg1">
                    <a:lumMod val="8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</a:t>
            </a:r>
            <a:r>
              <a:rPr lang="pt-BR" sz="1400" baseline="0">
                <a:solidFill>
                  <a:schemeClr val="bg1">
                    <a:lumMod val="8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Financeiro</a:t>
            </a:r>
            <a:endParaRPr lang="pt-BR" sz="1400">
              <a:solidFill>
                <a:schemeClr val="bg1">
                  <a:lumMod val="8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56" name="Agrupar 55">
            <a:hlinkClick xmlns:r="http://schemas.openxmlformats.org/officeDocument/2006/relationships" r:id="rId7" tooltip="abrir a tabela Controller"/>
            <a:extLst>
              <a:ext uri="{FF2B5EF4-FFF2-40B4-BE49-F238E27FC236}">
                <a16:creationId xmlns:a16="http://schemas.microsoft.com/office/drawing/2014/main" id="{A7EB6947-0361-CADD-2FA5-A880C750A1E6}"/>
              </a:ext>
            </a:extLst>
          </xdr:cNvPr>
          <xdr:cNvGrpSpPr/>
        </xdr:nvGrpSpPr>
        <xdr:grpSpPr>
          <a:xfrm>
            <a:off x="12122197" y="408524"/>
            <a:ext cx="3877078" cy="321971"/>
            <a:chOff x="9063465" y="435355"/>
            <a:chExt cx="3877078" cy="321971"/>
          </a:xfrm>
        </xdr:grpSpPr>
        <xdr:sp macro="" textlink="">
          <xdr:nvSpPr>
            <xdr:cNvPr id="53" name="CaixaDeTexto 52">
              <a:extLst>
                <a:ext uri="{FF2B5EF4-FFF2-40B4-BE49-F238E27FC236}">
                  <a16:creationId xmlns:a16="http://schemas.microsoft.com/office/drawing/2014/main" id="{A5625A8E-8FA8-482B-B81F-CD63A7CEC0FD}"/>
                </a:ext>
              </a:extLst>
            </xdr:cNvPr>
            <xdr:cNvSpPr txBox="1"/>
          </xdr:nvSpPr>
          <xdr:spPr>
            <a:xfrm>
              <a:off x="9063465" y="435355"/>
              <a:ext cx="3877078" cy="32197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 cmpd="sng">
              <a:solidFill>
                <a:schemeClr val="bg2">
                  <a:lumMod val="9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>
                  <a:solidFill>
                    <a:schemeClr val="bg1">
                      <a:lumMod val="8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      Pesquisar</a:t>
              </a:r>
              <a:r>
                <a:rPr lang="pt-BR" sz="1400" baseline="0">
                  <a:solidFill>
                    <a:schemeClr val="bg1">
                      <a:lumMod val="8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dados</a:t>
              </a:r>
              <a:endParaRPr lang="pt-BR" sz="1400">
                <a:solidFill>
                  <a:schemeClr val="bg1">
                    <a:lumMod val="8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55" name="Gráfico 54" descr="Lupa com preenchimento sólido">
              <a:extLst>
                <a:ext uri="{FF2B5EF4-FFF2-40B4-BE49-F238E27FC236}">
                  <a16:creationId xmlns:a16="http://schemas.microsoft.com/office/drawing/2014/main" id="{CD518CA4-0E99-F096-D707-5395A2B1B4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9109120" y="456126"/>
              <a:ext cx="281726" cy="281726"/>
            </a:xfrm>
            <a:prstGeom prst="rect">
              <a:avLst/>
            </a:prstGeom>
          </xdr:spPr>
        </xdr:pic>
      </xdr:grpSp>
      <xdr:pic>
        <xdr:nvPicPr>
          <xdr:cNvPr id="58" name="Imagem 57">
            <a:extLst>
              <a:ext uri="{FF2B5EF4-FFF2-40B4-BE49-F238E27FC236}">
                <a16:creationId xmlns:a16="http://schemas.microsoft.com/office/drawing/2014/main" id="{C7031F01-DC01-52BA-112B-1B34B37716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11161" y="201231"/>
            <a:ext cx="764684" cy="93807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160984</xdr:rowOff>
    </xdr:from>
    <xdr:to>
      <xdr:col>0</xdr:col>
      <xdr:colOff>2280634</xdr:colOff>
      <xdr:row>6</xdr:row>
      <xdr:rowOff>13416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85C67AF9-96C0-5E61-CDC3-E25948F689AA}"/>
            </a:ext>
          </a:extLst>
        </xdr:cNvPr>
        <xdr:cNvGrpSpPr/>
      </xdr:nvGrpSpPr>
      <xdr:grpSpPr>
        <a:xfrm>
          <a:off x="0" y="351484"/>
          <a:ext cx="2280634" cy="804932"/>
          <a:chOff x="67077" y="348801"/>
          <a:chExt cx="2280634" cy="791516"/>
        </a:xfrm>
      </xdr:grpSpPr>
      <xdr:sp macro="" textlink="">
        <xdr:nvSpPr>
          <xdr:cNvPr id="61" name="Retângulo: Cantos Arredondados 60">
            <a:extLst>
              <a:ext uri="{FF2B5EF4-FFF2-40B4-BE49-F238E27FC236}">
                <a16:creationId xmlns:a16="http://schemas.microsoft.com/office/drawing/2014/main" id="{CCFB082C-1864-E50B-B149-7357AD6295CA}"/>
              </a:ext>
            </a:extLst>
          </xdr:cNvPr>
          <xdr:cNvSpPr/>
        </xdr:nvSpPr>
        <xdr:spPr>
          <a:xfrm>
            <a:off x="67077" y="362219"/>
            <a:ext cx="2280634" cy="778098"/>
          </a:xfrm>
          <a:prstGeom prst="round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600">
                <a:latin typeface="Segoe UI" panose="020B0502040204020203" pitchFamily="34" charset="0"/>
                <a:cs typeface="Segoe UI" panose="020B0502040204020203" pitchFamily="34" charset="0"/>
              </a:rPr>
              <a:t>  Money APP </a:t>
            </a:r>
          </a:p>
        </xdr:txBody>
      </xdr:sp>
      <xdr:pic>
        <xdr:nvPicPr>
          <xdr:cNvPr id="8" name="Gráfico 7" descr="Dinheiro com preenchimento sólido">
            <a:extLst>
              <a:ext uri="{FF2B5EF4-FFF2-40B4-BE49-F238E27FC236}">
                <a16:creationId xmlns:a16="http://schemas.microsoft.com/office/drawing/2014/main" id="{E4878778-9BC9-90CB-BA6F-D9F78864E5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462288" y="348801"/>
            <a:ext cx="751268" cy="751268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362219</xdr:colOff>
      <xdr:row>6</xdr:row>
      <xdr:rowOff>147571</xdr:rowOff>
    </xdr:from>
    <xdr:to>
      <xdr:col>17</xdr:col>
      <xdr:colOff>162760</xdr:colOff>
      <xdr:row>24</xdr:row>
      <xdr:rowOff>113824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9F91B08E-0C66-4BCF-8976-60F1D4909DEA}"/>
            </a:ext>
          </a:extLst>
        </xdr:cNvPr>
        <xdr:cNvGrpSpPr/>
      </xdr:nvGrpSpPr>
      <xdr:grpSpPr>
        <a:xfrm>
          <a:off x="7586565" y="1290571"/>
          <a:ext cx="4724233" cy="3395253"/>
          <a:chOff x="2748423" y="122904"/>
          <a:chExt cx="4666098" cy="2827927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38A7281D-D1CF-21B1-AA3E-D5A5238E9853}"/>
              </a:ext>
            </a:extLst>
          </xdr:cNvPr>
          <xdr:cNvGrpSpPr/>
        </xdr:nvGrpSpPr>
        <xdr:grpSpPr>
          <a:xfrm>
            <a:off x="2748423" y="197414"/>
            <a:ext cx="4666098" cy="2753417"/>
            <a:chOff x="2733060" y="166688"/>
            <a:chExt cx="4666098" cy="2753417"/>
          </a:xfrm>
        </xdr:grpSpPr>
        <xdr:grpSp>
          <xdr:nvGrpSpPr>
            <xdr:cNvPr id="30" name="Agrupar 29">
              <a:extLst>
                <a:ext uri="{FF2B5EF4-FFF2-40B4-BE49-F238E27FC236}">
                  <a16:creationId xmlns:a16="http://schemas.microsoft.com/office/drawing/2014/main" id="{88101C72-21F6-32B4-7075-C69D035BD0FD}"/>
                </a:ext>
              </a:extLst>
            </xdr:cNvPr>
            <xdr:cNvGrpSpPr/>
          </xdr:nvGrpSpPr>
          <xdr:grpSpPr>
            <a:xfrm>
              <a:off x="2733060" y="166688"/>
              <a:ext cx="4666098" cy="2753417"/>
              <a:chOff x="7965281" y="1000125"/>
              <a:chExt cx="4726781" cy="2893219"/>
            </a:xfrm>
          </xdr:grpSpPr>
          <xdr:sp macro="" textlink="">
            <xdr:nvSpPr>
              <xdr:cNvPr id="32" name="Retângulo: Cantos Arredondados 31">
                <a:extLst>
                  <a:ext uri="{FF2B5EF4-FFF2-40B4-BE49-F238E27FC236}">
                    <a16:creationId xmlns:a16="http://schemas.microsoft.com/office/drawing/2014/main" id="{0D7AFBB1-262D-D798-4618-190F82D242C9}"/>
                  </a:ext>
                </a:extLst>
              </xdr:cNvPr>
              <xdr:cNvSpPr/>
            </xdr:nvSpPr>
            <xdr:spPr>
              <a:xfrm>
                <a:off x="7965281" y="1023937"/>
                <a:ext cx="4726781" cy="286940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33" name="Retângulo: Cantos Superiores Arredondados 32">
                <a:extLst>
                  <a:ext uri="{FF2B5EF4-FFF2-40B4-BE49-F238E27FC236}">
                    <a16:creationId xmlns:a16="http://schemas.microsoft.com/office/drawing/2014/main" id="{5A936359-BC4C-4190-F43E-8B65302251D5}"/>
                  </a:ext>
                </a:extLst>
              </xdr:cNvPr>
              <xdr:cNvSpPr/>
            </xdr:nvSpPr>
            <xdr:spPr>
              <a:xfrm>
                <a:off x="7965281" y="1000125"/>
                <a:ext cx="4726781" cy="583566"/>
              </a:xfrm>
              <a:prstGeom prst="round2SameRect">
                <a:avLst>
                  <a:gd name="adj1" fmla="val 23485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7E879E3C-ACF6-8AE2-2B1C-4282DD34003B}"/>
                </a:ext>
              </a:extLst>
            </xdr:cNvPr>
            <xdr:cNvSpPr txBox="1"/>
          </xdr:nvSpPr>
          <xdr:spPr>
            <a:xfrm>
              <a:off x="3579557" y="184355"/>
              <a:ext cx="2289072" cy="4916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22" name="Gráfico 21" descr="Cofrinho com preenchimento sólido">
            <a:extLst>
              <a:ext uri="{FF2B5EF4-FFF2-40B4-BE49-F238E27FC236}">
                <a16:creationId xmlns:a16="http://schemas.microsoft.com/office/drawing/2014/main" id="{4F7CBAF3-58DA-E4A8-AF69-ED1DC1D400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2903591" y="122904"/>
            <a:ext cx="660604" cy="660604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281726</xdr:colOff>
      <xdr:row>9</xdr:row>
      <xdr:rowOff>0</xdr:rowOff>
    </xdr:from>
    <xdr:to>
      <xdr:col>16</xdr:col>
      <xdr:colOff>496373</xdr:colOff>
      <xdr:row>24</xdr:row>
      <xdr:rowOff>40246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DF89CB45-438B-4822-AC85-CD9466085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tembergue Martins" refreshedDate="45630.620069675926" createdVersion="8" refreshedVersion="8" minRefreshableVersion="3" recordCount="44" xr:uid="{78D5633C-D23B-4035-AC69-24E32E494360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12128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CE24A-9F28-44D6-8712-D9E1085B614D}" name="tbl_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F3:G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53D1D-E1AD-4117-B46E-9A197FBFE99D}" name="tbl_saí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3:C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27E0659-AE6A-4747-9730-C7F04FAC1C25}" sourceName="Mês">
  <pivotTables>
    <pivotTable tabId="2" name="tbl_saída"/>
    <pivotTable tabId="2" name="tbl_entrada"/>
  </pivotTables>
  <data>
    <tabular pivotCacheId="51212828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630DF316-0BE6-4B8E-BA8A-9BF4FCBFCB33}" cache="SegmentaçãodeDados_Mês" caption="Mês" style="My Styl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8BA35F-AD55-4340-8317-5E8D73F1A338}" name="tbl_operations" displayName="tbl_operations" ref="A1:H45" totalsRowShown="0" headerRowDxfId="9">
  <autoFilter ref="A1:H45" xr:uid="{F18BA35F-AD55-4340-8317-5E8D73F1A338}"/>
  <tableColumns count="8">
    <tableColumn id="1" xr3:uid="{0E0EAB97-E7C9-423A-8EC5-F2823A609E84}" name="Data" dataDxfId="8"/>
    <tableColumn id="8" xr3:uid="{FF8195FF-D8DC-4F50-B0B7-2A9692EA0B47}" name="Mês" dataDxfId="7">
      <calculatedColumnFormula>MONTH(tbl_operations[[#This Row],[Data]])</calculatedColumnFormula>
    </tableColumn>
    <tableColumn id="2" xr3:uid="{C4570C4C-2A30-4E80-A18E-39F1116422F6}" name="Tipo"/>
    <tableColumn id="3" xr3:uid="{FAC4BCC1-5B65-4E8C-9808-EC14A48F7873}" name="Categoria"/>
    <tableColumn id="4" xr3:uid="{15A0BF60-FAC0-43E7-A927-36C01010354D}" name="Descrição"/>
    <tableColumn id="5" xr3:uid="{F7020244-8423-4A5D-B002-A899690AD3CB}" name="Valor" dataDxfId="6"/>
    <tableColumn id="6" xr3:uid="{A556CCD4-4784-45C1-9D04-735E92BD8004}" name="Operação Bancária"/>
    <tableColumn id="7" xr3:uid="{7C550254-5528-4F6D-A0DB-593AB58DE6E7}" name="Status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0FBA56-D482-42A3-887F-87A441C3BF51}" name="Tabela2" displayName="Tabela2" ref="C6:D19" totalsRowShown="0" headerRowDxfId="5" dataDxfId="4">
  <autoFilter ref="C6:D19" xr:uid="{160FBA56-D482-42A3-887F-87A441C3BF51}"/>
  <tableColumns count="2">
    <tableColumn id="1" xr3:uid="{0664DF3B-C5C1-47D0-9EA7-090DAD620A30}" name="Data de Lançamento" dataDxfId="3" totalsRowDxfId="1"/>
    <tableColumn id="2" xr3:uid="{6C28D561-1C88-4D33-9ACC-044BE989681B}" name="Depósito Reservado" dataDxfId="2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DB20-FD5D-443A-9F16-D12CC111241A}">
  <sheetPr>
    <tabColor theme="4" tint="0.59999389629810485"/>
  </sheetPr>
  <dimension ref="A1:H45"/>
  <sheetViews>
    <sheetView workbookViewId="0">
      <selection activeCell="D4" sqref="D4"/>
    </sheetView>
  </sheetViews>
  <sheetFormatPr defaultRowHeight="15" x14ac:dyDescent="0.25"/>
  <cols>
    <col min="1" max="1" width="20.7109375" customWidth="1"/>
    <col min="2" max="2" width="20.7109375" style="11" customWidth="1"/>
    <col min="3" max="4" width="20.7109375" customWidth="1"/>
    <col min="5" max="5" width="34.140625" bestFit="1" customWidth="1"/>
    <col min="6" max="6" width="20.7109375" customWidth="1"/>
    <col min="7" max="7" width="22.140625" customWidth="1"/>
    <col min="8" max="8" width="20.7109375" customWidth="1"/>
  </cols>
  <sheetData>
    <row r="1" spans="1:8" s="1" customFormat="1" x14ac:dyDescent="0.25">
      <c r="A1" s="1" t="s">
        <v>0</v>
      </c>
      <c r="B1" s="9" t="s">
        <v>75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5</v>
      </c>
      <c r="H1" s="1" t="s">
        <v>6</v>
      </c>
    </row>
    <row r="2" spans="1:8" x14ac:dyDescent="0.25">
      <c r="A2" s="2">
        <v>45505</v>
      </c>
      <c r="B2" s="10">
        <f>MONTH(tbl_operations[[#This Row],[Data]])</f>
        <v>8</v>
      </c>
      <c r="C2" t="s">
        <v>14</v>
      </c>
      <c r="D2" t="s">
        <v>7</v>
      </c>
      <c r="E2" t="s">
        <v>15</v>
      </c>
      <c r="F2" s="4">
        <v>5000</v>
      </c>
      <c r="G2" t="s">
        <v>8</v>
      </c>
      <c r="H2" t="s">
        <v>9</v>
      </c>
    </row>
    <row r="3" spans="1:8" x14ac:dyDescent="0.25">
      <c r="A3" s="2">
        <v>45505</v>
      </c>
      <c r="B3" s="10">
        <f>MONTH(tbl_operations[[#This Row],[Data]])</f>
        <v>8</v>
      </c>
      <c r="C3" t="s">
        <v>16</v>
      </c>
      <c r="D3" t="s">
        <v>10</v>
      </c>
      <c r="E3" t="s">
        <v>17</v>
      </c>
      <c r="F3" s="4">
        <v>550</v>
      </c>
      <c r="G3" t="s">
        <v>18</v>
      </c>
      <c r="H3" t="s">
        <v>19</v>
      </c>
    </row>
    <row r="4" spans="1:8" x14ac:dyDescent="0.25">
      <c r="A4" s="2">
        <v>45507</v>
      </c>
      <c r="B4" s="10">
        <f>MONTH(tbl_operations[[#This Row],[Data]])</f>
        <v>8</v>
      </c>
      <c r="C4" t="s">
        <v>16</v>
      </c>
      <c r="D4" t="s">
        <v>11</v>
      </c>
      <c r="E4" t="s">
        <v>12</v>
      </c>
      <c r="F4" s="4">
        <v>300</v>
      </c>
      <c r="G4" t="s">
        <v>20</v>
      </c>
      <c r="H4" t="s">
        <v>13</v>
      </c>
    </row>
    <row r="5" spans="1:8" x14ac:dyDescent="0.25">
      <c r="A5" s="2">
        <v>45509</v>
      </c>
      <c r="B5" s="10">
        <f>MONTH(tbl_operations[[#This Row],[Data]])</f>
        <v>8</v>
      </c>
      <c r="C5" t="s">
        <v>16</v>
      </c>
      <c r="D5" t="s">
        <v>21</v>
      </c>
      <c r="E5" t="s">
        <v>22</v>
      </c>
      <c r="F5" s="4">
        <v>120</v>
      </c>
      <c r="G5" t="s">
        <v>20</v>
      </c>
      <c r="H5" t="s">
        <v>13</v>
      </c>
    </row>
    <row r="6" spans="1:8" x14ac:dyDescent="0.25">
      <c r="A6" s="2">
        <v>45511</v>
      </c>
      <c r="B6" s="10">
        <f>MONTH(tbl_operations[[#This Row],[Data]])</f>
        <v>8</v>
      </c>
      <c r="C6" t="s">
        <v>16</v>
      </c>
      <c r="D6" t="s">
        <v>23</v>
      </c>
      <c r="E6" t="s">
        <v>24</v>
      </c>
      <c r="F6" s="4">
        <v>250</v>
      </c>
      <c r="G6" t="s">
        <v>8</v>
      </c>
      <c r="H6" t="s">
        <v>13</v>
      </c>
    </row>
    <row r="7" spans="1:8" x14ac:dyDescent="0.25">
      <c r="A7" s="2">
        <v>45514</v>
      </c>
      <c r="B7" s="10">
        <f>MONTH(tbl_operations[[#This Row],[Data]])</f>
        <v>8</v>
      </c>
      <c r="C7" t="s">
        <v>16</v>
      </c>
      <c r="D7" t="s">
        <v>25</v>
      </c>
      <c r="E7" t="s">
        <v>26</v>
      </c>
      <c r="F7" s="4">
        <v>400</v>
      </c>
      <c r="G7" t="s">
        <v>18</v>
      </c>
      <c r="H7" t="s">
        <v>19</v>
      </c>
    </row>
    <row r="8" spans="1:8" x14ac:dyDescent="0.25">
      <c r="A8" s="2">
        <v>45516</v>
      </c>
      <c r="B8" s="10">
        <f>MONTH(tbl_operations[[#This Row],[Data]])</f>
        <v>8</v>
      </c>
      <c r="C8" t="s">
        <v>16</v>
      </c>
      <c r="D8" t="s">
        <v>27</v>
      </c>
      <c r="E8" t="s">
        <v>28</v>
      </c>
      <c r="F8" s="4">
        <v>600</v>
      </c>
      <c r="G8" t="s">
        <v>20</v>
      </c>
      <c r="H8" t="s">
        <v>19</v>
      </c>
    </row>
    <row r="9" spans="1:8" x14ac:dyDescent="0.25">
      <c r="A9" s="2">
        <v>45519</v>
      </c>
      <c r="B9" s="10">
        <f>MONTH(tbl_operations[[#This Row],[Data]])</f>
        <v>8</v>
      </c>
      <c r="C9" t="s">
        <v>14</v>
      </c>
      <c r="D9" t="s">
        <v>29</v>
      </c>
      <c r="E9" t="s">
        <v>30</v>
      </c>
      <c r="F9" s="4">
        <v>800</v>
      </c>
      <c r="G9" t="s">
        <v>8</v>
      </c>
      <c r="H9" t="s">
        <v>9</v>
      </c>
    </row>
    <row r="10" spans="1:8" x14ac:dyDescent="0.25">
      <c r="A10" s="2">
        <v>45519</v>
      </c>
      <c r="B10" s="10">
        <f>MONTH(tbl_operations[[#This Row],[Data]])</f>
        <v>8</v>
      </c>
      <c r="C10" t="s">
        <v>16</v>
      </c>
      <c r="D10" t="s">
        <v>31</v>
      </c>
      <c r="E10" t="s">
        <v>32</v>
      </c>
      <c r="F10" s="4">
        <v>150</v>
      </c>
      <c r="G10" t="s">
        <v>8</v>
      </c>
      <c r="H10" t="s">
        <v>13</v>
      </c>
    </row>
    <row r="11" spans="1:8" x14ac:dyDescent="0.25">
      <c r="A11" s="2">
        <v>45522</v>
      </c>
      <c r="B11" s="10">
        <f>MONTH(tbl_operations[[#This Row],[Data]])</f>
        <v>8</v>
      </c>
      <c r="C11" t="s">
        <v>16</v>
      </c>
      <c r="D11" t="s">
        <v>33</v>
      </c>
      <c r="E11" t="s">
        <v>34</v>
      </c>
      <c r="F11" s="4">
        <v>1200</v>
      </c>
      <c r="G11" t="s">
        <v>20</v>
      </c>
      <c r="H11" t="s">
        <v>19</v>
      </c>
    </row>
    <row r="12" spans="1:8" x14ac:dyDescent="0.25">
      <c r="A12" s="2">
        <v>45524</v>
      </c>
      <c r="B12" s="10">
        <f>MONTH(tbl_operations[[#This Row],[Data]])</f>
        <v>8</v>
      </c>
      <c r="C12" t="s">
        <v>16</v>
      </c>
      <c r="D12" t="s">
        <v>35</v>
      </c>
      <c r="E12" t="s">
        <v>36</v>
      </c>
      <c r="F12" s="4">
        <v>450</v>
      </c>
      <c r="G12" t="s">
        <v>18</v>
      </c>
      <c r="H12" t="s">
        <v>13</v>
      </c>
    </row>
    <row r="13" spans="1:8" x14ac:dyDescent="0.25">
      <c r="A13" s="2">
        <v>45526</v>
      </c>
      <c r="B13" s="10">
        <f>MONTH(tbl_operations[[#This Row],[Data]])</f>
        <v>8</v>
      </c>
      <c r="C13" t="s">
        <v>16</v>
      </c>
      <c r="D13" t="s">
        <v>37</v>
      </c>
      <c r="E13" t="s">
        <v>38</v>
      </c>
      <c r="F13" s="4">
        <v>180</v>
      </c>
      <c r="G13" t="s">
        <v>8</v>
      </c>
      <c r="H13" t="s">
        <v>19</v>
      </c>
    </row>
    <row r="14" spans="1:8" x14ac:dyDescent="0.25">
      <c r="A14" s="2">
        <v>45528</v>
      </c>
      <c r="B14" s="10">
        <f>MONTH(tbl_operations[[#This Row],[Data]])</f>
        <v>8</v>
      </c>
      <c r="C14" t="s">
        <v>16</v>
      </c>
      <c r="D14" t="s">
        <v>39</v>
      </c>
      <c r="E14" t="s">
        <v>40</v>
      </c>
      <c r="F14" s="4">
        <v>80</v>
      </c>
      <c r="G14" t="s">
        <v>18</v>
      </c>
      <c r="H14" t="s">
        <v>13</v>
      </c>
    </row>
    <row r="15" spans="1:8" x14ac:dyDescent="0.25">
      <c r="A15" s="2">
        <v>45532</v>
      </c>
      <c r="B15" s="10">
        <f>MONTH(tbl_operations[[#This Row],[Data]])</f>
        <v>8</v>
      </c>
      <c r="C15" t="s">
        <v>16</v>
      </c>
      <c r="D15" t="s">
        <v>41</v>
      </c>
      <c r="E15" t="s">
        <v>42</v>
      </c>
      <c r="F15" s="4">
        <v>200</v>
      </c>
      <c r="G15" t="s">
        <v>18</v>
      </c>
      <c r="H15" t="s">
        <v>13</v>
      </c>
    </row>
    <row r="16" spans="1:8" x14ac:dyDescent="0.25">
      <c r="A16" s="2">
        <v>45534</v>
      </c>
      <c r="B16" s="10">
        <f>MONTH(tbl_operations[[#This Row],[Data]])</f>
        <v>8</v>
      </c>
      <c r="C16" t="s">
        <v>16</v>
      </c>
      <c r="D16" t="s">
        <v>43</v>
      </c>
      <c r="E16" t="s">
        <v>44</v>
      </c>
      <c r="F16" s="4">
        <v>750</v>
      </c>
      <c r="G16" t="s">
        <v>8</v>
      </c>
      <c r="H16" t="s">
        <v>19</v>
      </c>
    </row>
    <row r="17" spans="1:8" x14ac:dyDescent="0.25">
      <c r="A17" s="2">
        <v>45535</v>
      </c>
      <c r="B17" s="10">
        <f>MONTH(tbl_operations[[#This Row],[Data]])</f>
        <v>8</v>
      </c>
      <c r="C17" t="s">
        <v>16</v>
      </c>
      <c r="D17" t="s">
        <v>45</v>
      </c>
      <c r="E17" t="s">
        <v>46</v>
      </c>
      <c r="F17" s="4">
        <v>350</v>
      </c>
      <c r="G17" t="s">
        <v>20</v>
      </c>
      <c r="H17" t="s">
        <v>13</v>
      </c>
    </row>
    <row r="18" spans="1:8" x14ac:dyDescent="0.25">
      <c r="A18" s="2">
        <v>45536</v>
      </c>
      <c r="B18" s="10">
        <f>MONTH(tbl_operations[[#This Row],[Data]])</f>
        <v>9</v>
      </c>
      <c r="C18" t="s">
        <v>14</v>
      </c>
      <c r="D18" t="s">
        <v>7</v>
      </c>
      <c r="E18" t="s">
        <v>15</v>
      </c>
      <c r="F18" s="4">
        <v>5000</v>
      </c>
      <c r="G18" t="s">
        <v>8</v>
      </c>
      <c r="H18" t="s">
        <v>9</v>
      </c>
    </row>
    <row r="19" spans="1:8" x14ac:dyDescent="0.25">
      <c r="A19" s="2">
        <v>45537</v>
      </c>
      <c r="B19" s="10">
        <f>MONTH(tbl_operations[[#This Row],[Data]])</f>
        <v>9</v>
      </c>
      <c r="C19" t="s">
        <v>16</v>
      </c>
      <c r="D19" t="s">
        <v>10</v>
      </c>
      <c r="E19" t="s">
        <v>17</v>
      </c>
      <c r="F19" s="4">
        <v>450</v>
      </c>
      <c r="G19" t="s">
        <v>18</v>
      </c>
      <c r="H19" t="s">
        <v>19</v>
      </c>
    </row>
    <row r="20" spans="1:8" x14ac:dyDescent="0.25">
      <c r="A20" s="2">
        <v>45540</v>
      </c>
      <c r="B20" s="10">
        <f>MONTH(tbl_operations[[#This Row],[Data]])</f>
        <v>9</v>
      </c>
      <c r="C20" t="s">
        <v>16</v>
      </c>
      <c r="D20" t="s">
        <v>11</v>
      </c>
      <c r="E20" t="s">
        <v>12</v>
      </c>
      <c r="F20" s="4">
        <v>300</v>
      </c>
      <c r="G20" t="s">
        <v>18</v>
      </c>
      <c r="H20" t="s">
        <v>13</v>
      </c>
    </row>
    <row r="21" spans="1:8" x14ac:dyDescent="0.25">
      <c r="A21" s="2">
        <v>45543</v>
      </c>
      <c r="B21" s="10">
        <f>MONTH(tbl_operations[[#This Row],[Data]])</f>
        <v>9</v>
      </c>
      <c r="C21" t="s">
        <v>16</v>
      </c>
      <c r="D21" t="s">
        <v>21</v>
      </c>
      <c r="E21" t="s">
        <v>47</v>
      </c>
      <c r="F21" s="4">
        <v>200</v>
      </c>
      <c r="G21" t="s">
        <v>8</v>
      </c>
      <c r="H21" t="s">
        <v>13</v>
      </c>
    </row>
    <row r="22" spans="1:8" x14ac:dyDescent="0.25">
      <c r="A22" s="2">
        <v>45546</v>
      </c>
      <c r="B22" s="10">
        <f>MONTH(tbl_operations[[#This Row],[Data]])</f>
        <v>9</v>
      </c>
      <c r="C22" t="s">
        <v>16</v>
      </c>
      <c r="D22" t="s">
        <v>23</v>
      </c>
      <c r="E22" t="s">
        <v>48</v>
      </c>
      <c r="F22" s="4">
        <v>600</v>
      </c>
      <c r="G22" t="s">
        <v>18</v>
      </c>
      <c r="H22" t="s">
        <v>19</v>
      </c>
    </row>
    <row r="23" spans="1:8" x14ac:dyDescent="0.25">
      <c r="A23" s="2">
        <v>45549</v>
      </c>
      <c r="B23" s="10">
        <f>MONTH(tbl_operations[[#This Row],[Data]])</f>
        <v>9</v>
      </c>
      <c r="C23" t="s">
        <v>16</v>
      </c>
      <c r="D23" t="s">
        <v>25</v>
      </c>
      <c r="E23" t="s">
        <v>26</v>
      </c>
      <c r="F23" s="4">
        <v>350</v>
      </c>
      <c r="G23" t="s">
        <v>8</v>
      </c>
      <c r="H23" t="s">
        <v>13</v>
      </c>
    </row>
    <row r="24" spans="1:8" x14ac:dyDescent="0.25">
      <c r="A24" s="2">
        <v>45552</v>
      </c>
      <c r="B24" s="10">
        <f>MONTH(tbl_operations[[#This Row],[Data]])</f>
        <v>9</v>
      </c>
      <c r="C24" t="s">
        <v>16</v>
      </c>
      <c r="D24" t="s">
        <v>27</v>
      </c>
      <c r="E24" t="s">
        <v>49</v>
      </c>
      <c r="F24" s="4">
        <v>500</v>
      </c>
      <c r="G24" t="s">
        <v>20</v>
      </c>
      <c r="H24" t="s">
        <v>19</v>
      </c>
    </row>
    <row r="25" spans="1:8" x14ac:dyDescent="0.25">
      <c r="A25" s="2">
        <v>45555</v>
      </c>
      <c r="B25" s="10">
        <f>MONTH(tbl_operations[[#This Row],[Data]])</f>
        <v>9</v>
      </c>
      <c r="C25" t="s">
        <v>14</v>
      </c>
      <c r="D25" t="s">
        <v>50</v>
      </c>
      <c r="E25" t="s">
        <v>51</v>
      </c>
      <c r="F25" s="4">
        <v>1200</v>
      </c>
      <c r="G25" t="s">
        <v>8</v>
      </c>
      <c r="H25" t="s">
        <v>9</v>
      </c>
    </row>
    <row r="26" spans="1:8" x14ac:dyDescent="0.25">
      <c r="A26" s="2">
        <v>45555</v>
      </c>
      <c r="B26" s="10">
        <f>MONTH(tbl_operations[[#This Row],[Data]])</f>
        <v>9</v>
      </c>
      <c r="C26" t="s">
        <v>16</v>
      </c>
      <c r="D26" t="s">
        <v>31</v>
      </c>
      <c r="E26" t="s">
        <v>52</v>
      </c>
      <c r="F26" s="4">
        <v>800</v>
      </c>
      <c r="G26" t="s">
        <v>8</v>
      </c>
      <c r="H26" t="s">
        <v>13</v>
      </c>
    </row>
    <row r="27" spans="1:8" x14ac:dyDescent="0.25">
      <c r="A27" s="2">
        <v>45558</v>
      </c>
      <c r="B27" s="10">
        <f>MONTH(tbl_operations[[#This Row],[Data]])</f>
        <v>9</v>
      </c>
      <c r="C27" t="s">
        <v>16</v>
      </c>
      <c r="D27" t="s">
        <v>33</v>
      </c>
      <c r="E27" t="s">
        <v>53</v>
      </c>
      <c r="F27" s="4">
        <v>1500</v>
      </c>
      <c r="G27" t="s">
        <v>20</v>
      </c>
      <c r="H27" t="s">
        <v>19</v>
      </c>
    </row>
    <row r="28" spans="1:8" x14ac:dyDescent="0.25">
      <c r="A28" s="2">
        <v>45561</v>
      </c>
      <c r="B28" s="10">
        <f>MONTH(tbl_operations[[#This Row],[Data]])</f>
        <v>9</v>
      </c>
      <c r="C28" t="s">
        <v>16</v>
      </c>
      <c r="D28" t="s">
        <v>54</v>
      </c>
      <c r="E28" t="s">
        <v>55</v>
      </c>
      <c r="F28" s="4">
        <v>250</v>
      </c>
      <c r="G28" t="s">
        <v>18</v>
      </c>
      <c r="H28" t="s">
        <v>13</v>
      </c>
    </row>
    <row r="29" spans="1:8" x14ac:dyDescent="0.25">
      <c r="A29" s="2">
        <v>45564</v>
      </c>
      <c r="B29" s="10">
        <f>MONTH(tbl_operations[[#This Row],[Data]])</f>
        <v>9</v>
      </c>
      <c r="C29" t="s">
        <v>16</v>
      </c>
      <c r="D29" t="s">
        <v>37</v>
      </c>
      <c r="E29" t="s">
        <v>56</v>
      </c>
      <c r="F29" s="4">
        <v>400</v>
      </c>
      <c r="G29" t="s">
        <v>20</v>
      </c>
      <c r="H29" t="s">
        <v>19</v>
      </c>
    </row>
    <row r="30" spans="1:8" x14ac:dyDescent="0.25">
      <c r="A30" s="2">
        <v>45566</v>
      </c>
      <c r="B30" s="10">
        <f>MONTH(tbl_operations[[#This Row],[Data]])</f>
        <v>10</v>
      </c>
      <c r="C30" t="s">
        <v>14</v>
      </c>
      <c r="D30" t="s">
        <v>7</v>
      </c>
      <c r="E30" t="s">
        <v>15</v>
      </c>
      <c r="F30" s="4">
        <v>5000</v>
      </c>
      <c r="G30" t="s">
        <v>8</v>
      </c>
      <c r="H30" t="s">
        <v>9</v>
      </c>
    </row>
    <row r="31" spans="1:8" x14ac:dyDescent="0.25">
      <c r="A31" s="2">
        <v>45566</v>
      </c>
      <c r="B31" s="10">
        <f>MONTH(tbl_operations[[#This Row],[Data]])</f>
        <v>10</v>
      </c>
      <c r="C31" t="s">
        <v>16</v>
      </c>
      <c r="D31" t="s">
        <v>10</v>
      </c>
      <c r="E31" t="s">
        <v>17</v>
      </c>
      <c r="F31" s="4">
        <v>600</v>
      </c>
      <c r="G31" t="s">
        <v>18</v>
      </c>
      <c r="H31" t="s">
        <v>19</v>
      </c>
    </row>
    <row r="32" spans="1:8" x14ac:dyDescent="0.25">
      <c r="A32" s="2">
        <v>45568</v>
      </c>
      <c r="B32" s="10">
        <f>MONTH(tbl_operations[[#This Row],[Data]])</f>
        <v>10</v>
      </c>
      <c r="C32" t="s">
        <v>16</v>
      </c>
      <c r="D32" t="s">
        <v>11</v>
      </c>
      <c r="E32" t="s">
        <v>57</v>
      </c>
      <c r="F32" s="4">
        <v>200</v>
      </c>
      <c r="G32" t="s">
        <v>20</v>
      </c>
      <c r="H32" t="s">
        <v>13</v>
      </c>
    </row>
    <row r="33" spans="1:8" x14ac:dyDescent="0.25">
      <c r="A33" s="2">
        <v>45570</v>
      </c>
      <c r="B33" s="10">
        <f>MONTH(tbl_operations[[#This Row],[Data]])</f>
        <v>10</v>
      </c>
      <c r="C33" t="s">
        <v>16</v>
      </c>
      <c r="D33" t="s">
        <v>21</v>
      </c>
      <c r="E33" t="s">
        <v>58</v>
      </c>
      <c r="F33" s="4">
        <v>180</v>
      </c>
      <c r="G33" t="s">
        <v>8</v>
      </c>
      <c r="H33" t="s">
        <v>13</v>
      </c>
    </row>
    <row r="34" spans="1:8" x14ac:dyDescent="0.25">
      <c r="A34" s="2">
        <v>45573</v>
      </c>
      <c r="B34" s="10">
        <f>MONTH(tbl_operations[[#This Row],[Data]])</f>
        <v>10</v>
      </c>
      <c r="C34" t="s">
        <v>16</v>
      </c>
      <c r="D34" t="s">
        <v>23</v>
      </c>
      <c r="E34" t="s">
        <v>59</v>
      </c>
      <c r="F34" s="4">
        <v>120</v>
      </c>
      <c r="G34" t="s">
        <v>18</v>
      </c>
      <c r="H34" t="s">
        <v>19</v>
      </c>
    </row>
    <row r="35" spans="1:8" x14ac:dyDescent="0.25">
      <c r="A35" s="2">
        <v>45575</v>
      </c>
      <c r="B35" s="10">
        <f>MONTH(tbl_operations[[#This Row],[Data]])</f>
        <v>10</v>
      </c>
      <c r="C35" t="s">
        <v>16</v>
      </c>
      <c r="D35" t="s">
        <v>25</v>
      </c>
      <c r="E35" t="s">
        <v>60</v>
      </c>
      <c r="F35" s="4">
        <v>350</v>
      </c>
      <c r="G35" t="s">
        <v>20</v>
      </c>
      <c r="H35" t="s">
        <v>19</v>
      </c>
    </row>
    <row r="36" spans="1:8" x14ac:dyDescent="0.25">
      <c r="A36" s="2">
        <v>45578</v>
      </c>
      <c r="B36" s="10">
        <f>MONTH(tbl_operations[[#This Row],[Data]])</f>
        <v>10</v>
      </c>
      <c r="C36" t="s">
        <v>16</v>
      </c>
      <c r="D36" t="s">
        <v>27</v>
      </c>
      <c r="E36" t="s">
        <v>61</v>
      </c>
      <c r="F36" s="4">
        <v>400</v>
      </c>
      <c r="G36" t="s">
        <v>8</v>
      </c>
      <c r="H36" t="s">
        <v>13</v>
      </c>
    </row>
    <row r="37" spans="1:8" x14ac:dyDescent="0.25">
      <c r="A37" s="2">
        <v>45580</v>
      </c>
      <c r="B37" s="10">
        <f>MONTH(tbl_operations[[#This Row],[Data]])</f>
        <v>10</v>
      </c>
      <c r="C37" t="s">
        <v>16</v>
      </c>
      <c r="D37" t="s">
        <v>31</v>
      </c>
      <c r="E37" t="s">
        <v>62</v>
      </c>
      <c r="F37" s="4">
        <v>450</v>
      </c>
      <c r="G37" t="s">
        <v>18</v>
      </c>
      <c r="H37" t="s">
        <v>13</v>
      </c>
    </row>
    <row r="38" spans="1:8" x14ac:dyDescent="0.25">
      <c r="A38" s="2">
        <v>45583</v>
      </c>
      <c r="B38" s="10">
        <f>MONTH(tbl_operations[[#This Row],[Data]])</f>
        <v>10</v>
      </c>
      <c r="C38" t="s">
        <v>14</v>
      </c>
      <c r="D38" t="s">
        <v>63</v>
      </c>
      <c r="E38" t="s">
        <v>64</v>
      </c>
      <c r="F38" s="4">
        <v>1500</v>
      </c>
      <c r="G38" t="s">
        <v>8</v>
      </c>
      <c r="H38" t="s">
        <v>9</v>
      </c>
    </row>
    <row r="39" spans="1:8" x14ac:dyDescent="0.25">
      <c r="A39" s="2">
        <v>45583</v>
      </c>
      <c r="B39" s="10">
        <f>MONTH(tbl_operations[[#This Row],[Data]])</f>
        <v>10</v>
      </c>
      <c r="C39" t="s">
        <v>16</v>
      </c>
      <c r="D39" t="s">
        <v>33</v>
      </c>
      <c r="E39" t="s">
        <v>65</v>
      </c>
      <c r="F39" s="4">
        <v>300</v>
      </c>
      <c r="G39" t="s">
        <v>20</v>
      </c>
      <c r="H39" t="s">
        <v>19</v>
      </c>
    </row>
    <row r="40" spans="1:8" x14ac:dyDescent="0.25">
      <c r="A40" s="2">
        <v>45585</v>
      </c>
      <c r="B40" s="10">
        <f>MONTH(tbl_operations[[#This Row],[Data]])</f>
        <v>10</v>
      </c>
      <c r="C40" t="s">
        <v>16</v>
      </c>
      <c r="D40" t="s">
        <v>35</v>
      </c>
      <c r="E40" t="s">
        <v>66</v>
      </c>
      <c r="F40" s="4">
        <v>800</v>
      </c>
      <c r="G40" t="s">
        <v>8</v>
      </c>
      <c r="H40" t="s">
        <v>13</v>
      </c>
    </row>
    <row r="41" spans="1:8" x14ac:dyDescent="0.25">
      <c r="A41" s="2">
        <v>45587</v>
      </c>
      <c r="B41" s="10">
        <f>MONTH(tbl_operations[[#This Row],[Data]])</f>
        <v>10</v>
      </c>
      <c r="C41" t="s">
        <v>16</v>
      </c>
      <c r="D41" t="s">
        <v>37</v>
      </c>
      <c r="E41" t="s">
        <v>67</v>
      </c>
      <c r="F41" s="4">
        <v>250</v>
      </c>
      <c r="G41" t="s">
        <v>20</v>
      </c>
      <c r="H41" t="s">
        <v>19</v>
      </c>
    </row>
    <row r="42" spans="1:8" x14ac:dyDescent="0.25">
      <c r="A42" s="2">
        <v>45589</v>
      </c>
      <c r="B42" s="10">
        <f>MONTH(tbl_operations[[#This Row],[Data]])</f>
        <v>10</v>
      </c>
      <c r="C42" t="s">
        <v>16</v>
      </c>
      <c r="D42" t="s">
        <v>41</v>
      </c>
      <c r="E42" t="s">
        <v>68</v>
      </c>
      <c r="F42" s="4">
        <v>150</v>
      </c>
      <c r="G42" t="s">
        <v>18</v>
      </c>
      <c r="H42" t="s">
        <v>13</v>
      </c>
    </row>
    <row r="43" spans="1:8" x14ac:dyDescent="0.25">
      <c r="A43" s="2">
        <v>45591</v>
      </c>
      <c r="B43" s="10">
        <f>MONTH(tbl_operations[[#This Row],[Data]])</f>
        <v>10</v>
      </c>
      <c r="C43" t="s">
        <v>16</v>
      </c>
      <c r="D43" t="s">
        <v>39</v>
      </c>
      <c r="E43" t="s">
        <v>69</v>
      </c>
      <c r="F43" s="4">
        <v>250</v>
      </c>
      <c r="G43" t="s">
        <v>8</v>
      </c>
      <c r="H43" t="s">
        <v>19</v>
      </c>
    </row>
    <row r="44" spans="1:8" x14ac:dyDescent="0.25">
      <c r="A44" s="2">
        <v>45595</v>
      </c>
      <c r="B44" s="10">
        <f>MONTH(tbl_operations[[#This Row],[Data]])</f>
        <v>10</v>
      </c>
      <c r="C44" t="s">
        <v>16</v>
      </c>
      <c r="D44" t="s">
        <v>45</v>
      </c>
      <c r="E44" t="s">
        <v>70</v>
      </c>
      <c r="F44" s="4">
        <v>220</v>
      </c>
      <c r="G44" t="s">
        <v>8</v>
      </c>
      <c r="H44" t="s">
        <v>19</v>
      </c>
    </row>
    <row r="45" spans="1:8" x14ac:dyDescent="0.25">
      <c r="A45" s="2">
        <v>45596</v>
      </c>
      <c r="B45" s="10">
        <f>MONTH(tbl_operations[[#This Row],[Data]])</f>
        <v>10</v>
      </c>
      <c r="C45" t="s">
        <v>16</v>
      </c>
      <c r="D45" t="s">
        <v>43</v>
      </c>
      <c r="E45" t="s">
        <v>71</v>
      </c>
      <c r="F45" s="4">
        <v>500</v>
      </c>
      <c r="G45" t="s">
        <v>20</v>
      </c>
      <c r="H45" t="s">
        <v>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600F8BD8-9DA0-4450-946C-2004AD7D2DC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Data!E:E</xm:f>
              <xm:sqref>E1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18DA-09E8-4432-B54B-509B266FF2E1}">
  <sheetPr>
    <tabColor theme="4" tint="0.39997558519241921"/>
  </sheetPr>
  <dimension ref="B1:G19"/>
  <sheetViews>
    <sheetView workbookViewId="0">
      <selection activeCell="D4" sqref="D4"/>
    </sheetView>
  </sheetViews>
  <sheetFormatPr defaultRowHeight="15" x14ac:dyDescent="0.25"/>
  <cols>
    <col min="2" max="2" width="21.140625" bestFit="1" customWidth="1"/>
    <col min="3" max="3" width="13.85546875" bestFit="1" customWidth="1"/>
    <col min="6" max="6" width="18.42578125" bestFit="1" customWidth="1"/>
    <col min="7" max="7" width="13.85546875" bestFit="1" customWidth="1"/>
  </cols>
  <sheetData>
    <row r="1" spans="2:7" x14ac:dyDescent="0.25">
      <c r="B1" s="5" t="s">
        <v>1</v>
      </c>
      <c r="C1" t="s">
        <v>16</v>
      </c>
      <c r="F1" s="5" t="s">
        <v>1</v>
      </c>
      <c r="G1" t="s">
        <v>14</v>
      </c>
    </row>
    <row r="3" spans="2:7" x14ac:dyDescent="0.25">
      <c r="B3" s="5" t="s">
        <v>72</v>
      </c>
      <c r="C3" t="s">
        <v>74</v>
      </c>
      <c r="F3" s="5" t="s">
        <v>72</v>
      </c>
      <c r="G3" t="s">
        <v>74</v>
      </c>
    </row>
    <row r="4" spans="2:7" x14ac:dyDescent="0.25">
      <c r="B4" s="6" t="s">
        <v>10</v>
      </c>
      <c r="C4" s="3">
        <v>1600</v>
      </c>
      <c r="F4" s="6" t="s">
        <v>50</v>
      </c>
      <c r="G4" s="3">
        <v>1200</v>
      </c>
    </row>
    <row r="5" spans="2:7" x14ac:dyDescent="0.25">
      <c r="B5" s="6" t="s">
        <v>39</v>
      </c>
      <c r="C5" s="3">
        <v>330</v>
      </c>
      <c r="F5" s="6" t="s">
        <v>29</v>
      </c>
      <c r="G5" s="3">
        <v>800</v>
      </c>
    </row>
    <row r="6" spans="2:7" x14ac:dyDescent="0.25">
      <c r="B6" s="6" t="s">
        <v>25</v>
      </c>
      <c r="C6" s="3">
        <v>1100</v>
      </c>
      <c r="F6" s="6" t="s">
        <v>7</v>
      </c>
      <c r="G6" s="3">
        <v>15000</v>
      </c>
    </row>
    <row r="7" spans="2:7" x14ac:dyDescent="0.25">
      <c r="B7" s="6" t="s">
        <v>33</v>
      </c>
      <c r="C7" s="3">
        <v>3000</v>
      </c>
      <c r="F7" s="6" t="s">
        <v>63</v>
      </c>
      <c r="G7" s="3">
        <v>1500</v>
      </c>
    </row>
    <row r="8" spans="2:7" x14ac:dyDescent="0.25">
      <c r="B8" s="6" t="s">
        <v>45</v>
      </c>
      <c r="C8" s="3">
        <v>570</v>
      </c>
      <c r="F8" s="6" t="s">
        <v>73</v>
      </c>
      <c r="G8" s="3">
        <v>18500</v>
      </c>
    </row>
    <row r="9" spans="2:7" x14ac:dyDescent="0.25">
      <c r="B9" s="6" t="s">
        <v>21</v>
      </c>
      <c r="C9" s="3">
        <v>500</v>
      </c>
    </row>
    <row r="10" spans="2:7" x14ac:dyDescent="0.25">
      <c r="B10" s="6" t="s">
        <v>41</v>
      </c>
      <c r="C10" s="3">
        <v>350</v>
      </c>
    </row>
    <row r="11" spans="2:7" x14ac:dyDescent="0.25">
      <c r="B11" s="6" t="s">
        <v>37</v>
      </c>
      <c r="C11" s="3">
        <v>830</v>
      </c>
    </row>
    <row r="12" spans="2:7" x14ac:dyDescent="0.25">
      <c r="B12" s="6" t="s">
        <v>23</v>
      </c>
      <c r="C12" s="3">
        <v>970</v>
      </c>
    </row>
    <row r="13" spans="2:7" x14ac:dyDescent="0.25">
      <c r="B13" s="6" t="s">
        <v>31</v>
      </c>
      <c r="C13" s="3">
        <v>1400</v>
      </c>
    </row>
    <row r="14" spans="2:7" x14ac:dyDescent="0.25">
      <c r="B14" s="6" t="s">
        <v>11</v>
      </c>
      <c r="C14" s="3">
        <v>800</v>
      </c>
    </row>
    <row r="15" spans="2:7" x14ac:dyDescent="0.25">
      <c r="B15" s="6" t="s">
        <v>54</v>
      </c>
      <c r="C15" s="3">
        <v>250</v>
      </c>
    </row>
    <row r="16" spans="2:7" x14ac:dyDescent="0.25">
      <c r="B16" s="6" t="s">
        <v>35</v>
      </c>
      <c r="C16" s="3">
        <v>1250</v>
      </c>
    </row>
    <row r="17" spans="2:3" x14ac:dyDescent="0.25">
      <c r="B17" s="6" t="s">
        <v>27</v>
      </c>
      <c r="C17" s="3">
        <v>1500</v>
      </c>
    </row>
    <row r="18" spans="2:3" x14ac:dyDescent="0.25">
      <c r="B18" s="6" t="s">
        <v>43</v>
      </c>
      <c r="C18" s="3">
        <v>1250</v>
      </c>
    </row>
    <row r="19" spans="2:3" x14ac:dyDescent="0.25">
      <c r="B19" s="6" t="s">
        <v>73</v>
      </c>
      <c r="C19" s="3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1905-171A-47C7-AB15-27EE19CF605E}">
  <dimension ref="A1:U1"/>
  <sheetViews>
    <sheetView showGridLines="0" showRowColHeaders="0" tabSelected="1" zoomScale="65" zoomScaleNormal="65" workbookViewId="0">
      <selection activeCell="U12" sqref="U12"/>
    </sheetView>
  </sheetViews>
  <sheetFormatPr defaultColWidth="0" defaultRowHeight="15" x14ac:dyDescent="0.25"/>
  <cols>
    <col min="1" max="1" width="34.5703125" style="7" customWidth="1"/>
    <col min="2" max="20" width="9.140625" style="8" customWidth="1"/>
    <col min="21" max="21" width="37.28515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C1688-C575-4F03-9023-B53A7712BAE2}">
  <dimension ref="C1:D19"/>
  <sheetViews>
    <sheetView workbookViewId="0">
      <selection activeCell="D4" sqref="D4"/>
    </sheetView>
  </sheetViews>
  <sheetFormatPr defaultRowHeight="15" x14ac:dyDescent="0.25"/>
  <cols>
    <col min="3" max="4" width="21.42578125" customWidth="1"/>
    <col min="5" max="5" width="9.42578125" customWidth="1"/>
  </cols>
  <sheetData>
    <row r="1" spans="3:4" s="7" customFormat="1" ht="44.25" customHeight="1" x14ac:dyDescent="0.25"/>
    <row r="3" spans="3:4" x14ac:dyDescent="0.25">
      <c r="C3" s="16" t="s">
        <v>78</v>
      </c>
      <c r="D3" s="17">
        <f>SUM(Tabela2[Depósito Reservado])</f>
        <v>16094</v>
      </c>
    </row>
    <row r="4" spans="3:4" x14ac:dyDescent="0.25">
      <c r="C4" s="16" t="s">
        <v>79</v>
      </c>
      <c r="D4" s="15">
        <v>20000</v>
      </c>
    </row>
    <row r="6" spans="3:4" x14ac:dyDescent="0.25">
      <c r="C6" s="12" t="s">
        <v>76</v>
      </c>
      <c r="D6" s="12" t="s">
        <v>77</v>
      </c>
    </row>
    <row r="7" spans="3:4" x14ac:dyDescent="0.25">
      <c r="C7" s="13">
        <v>45630</v>
      </c>
      <c r="D7" s="14">
        <v>476</v>
      </c>
    </row>
    <row r="8" spans="3:4" x14ac:dyDescent="0.25">
      <c r="C8" s="13">
        <v>45631</v>
      </c>
      <c r="D8" s="14">
        <v>176</v>
      </c>
    </row>
    <row r="9" spans="3:4" x14ac:dyDescent="0.25">
      <c r="C9" s="13">
        <v>45632</v>
      </c>
      <c r="D9" s="14">
        <v>455</v>
      </c>
    </row>
    <row r="10" spans="3:4" x14ac:dyDescent="0.25">
      <c r="C10" s="13">
        <v>45633</v>
      </c>
      <c r="D10" s="14">
        <v>380</v>
      </c>
    </row>
    <row r="11" spans="3:4" x14ac:dyDescent="0.25">
      <c r="C11" s="13">
        <v>45634</v>
      </c>
      <c r="D11" s="14">
        <v>479</v>
      </c>
    </row>
    <row r="12" spans="3:4" x14ac:dyDescent="0.25">
      <c r="C12" s="13">
        <v>45635</v>
      </c>
      <c r="D12" s="14">
        <v>419</v>
      </c>
    </row>
    <row r="13" spans="3:4" x14ac:dyDescent="0.25">
      <c r="C13" s="13">
        <v>45636</v>
      </c>
      <c r="D13" s="14">
        <v>260</v>
      </c>
    </row>
    <row r="14" spans="3:4" x14ac:dyDescent="0.25">
      <c r="C14" s="13">
        <v>45637</v>
      </c>
      <c r="D14" s="14">
        <v>122</v>
      </c>
    </row>
    <row r="15" spans="3:4" x14ac:dyDescent="0.25">
      <c r="C15" s="13">
        <v>45638</v>
      </c>
      <c r="D15" s="14">
        <v>446</v>
      </c>
    </row>
    <row r="16" spans="3:4" x14ac:dyDescent="0.25">
      <c r="C16" s="13">
        <v>45639</v>
      </c>
      <c r="D16" s="14">
        <v>151</v>
      </c>
    </row>
    <row r="17" spans="3:4" x14ac:dyDescent="0.25">
      <c r="C17" s="13">
        <v>45640</v>
      </c>
      <c r="D17" s="14">
        <v>262</v>
      </c>
    </row>
    <row r="18" spans="3:4" x14ac:dyDescent="0.25">
      <c r="C18" s="13">
        <v>45641</v>
      </c>
      <c r="D18" s="14">
        <v>12000</v>
      </c>
    </row>
    <row r="19" spans="3:4" x14ac:dyDescent="0.25">
      <c r="C19" s="13">
        <v>45642</v>
      </c>
      <c r="D19" s="14">
        <v>468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2</vt:i4>
      </vt:variant>
    </vt:vector>
  </HeadingPairs>
  <TitlesOfParts>
    <vt:vector size="6" baseType="lpstr">
      <vt:lpstr>Data</vt:lpstr>
      <vt:lpstr>Controller</vt:lpstr>
      <vt:lpstr>Dashboard</vt:lpstr>
      <vt:lpstr>Caixinha</vt:lpstr>
      <vt:lpstr>Gráfico2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Gutembergue Martins</dc:creator>
  <cp:lastModifiedBy>Gutembergue Martins</cp:lastModifiedBy>
  <dcterms:created xsi:type="dcterms:W3CDTF">2024-12-03T17:49:19Z</dcterms:created>
  <dcterms:modified xsi:type="dcterms:W3CDTF">2024-12-04T20:55:16Z</dcterms:modified>
</cp:coreProperties>
</file>