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PUC\3 semestre\Otimização e Simulação\Lista 2\"/>
    </mc:Choice>
  </mc:AlternateContent>
  <xr:revisionPtr revIDLastSave="0" documentId="13_ncr:1_{5DB9E132-65BE-4972-AE82-46DBB7E184E1}" xr6:coauthVersionLast="47" xr6:coauthVersionMax="47" xr10:uidLastSave="{00000000-0000-0000-0000-000000000000}"/>
  <bookViews>
    <workbookView xWindow="-120" yWindow="-120" windowWidth="20730" windowHeight="11310" xr2:uid="{F945B3F9-EAB2-4FCA-9375-97F5F15ED45B}"/>
  </bookViews>
  <sheets>
    <sheet name="Sheet1" sheetId="1" r:id="rId1"/>
    <sheet name="Answer Report 1" sheetId="2" r:id="rId2"/>
    <sheet name="Answer Report 2" sheetId="3" r:id="rId3"/>
  </sheets>
  <definedNames>
    <definedName name="solver_adj" localSheetId="0" hidden="1">Sheet1!$J$7:$N$12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Sheet1!$J$7:$N$12</definedName>
    <definedName name="solver_lhs2" localSheetId="0" hidden="1">Sheet1!$P$15:$P$19</definedName>
    <definedName name="solver_lhs3" localSheetId="0" hidden="1">Sheet1!$P$7:$P$12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el3" localSheetId="0" hidden="1">1</definedName>
    <definedName name="solver_rhs1" localSheetId="0" hidden="1">"integer"</definedName>
    <definedName name="solver_rhs2" localSheetId="0" hidden="1">Sheet1!$R$15:$R$19</definedName>
    <definedName name="solver_rhs3" localSheetId="0" hidden="1">Sheet1!$R$7:$R$12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" l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K24" i="1"/>
  <c r="L24" i="1"/>
  <c r="M24" i="1"/>
  <c r="N24" i="1"/>
  <c r="J24" i="1"/>
  <c r="B3" i="1" s="1"/>
  <c r="R16" i="1"/>
  <c r="R17" i="1"/>
  <c r="R18" i="1"/>
  <c r="R19" i="1"/>
  <c r="P19" i="1"/>
  <c r="P18" i="1"/>
  <c r="P17" i="1"/>
  <c r="P16" i="1"/>
  <c r="P15" i="1"/>
  <c r="R15" i="1"/>
  <c r="R8" i="1"/>
  <c r="R9" i="1"/>
  <c r="R10" i="1"/>
  <c r="R11" i="1"/>
  <c r="R12" i="1"/>
  <c r="P8" i="1"/>
  <c r="P9" i="1"/>
  <c r="P10" i="1"/>
  <c r="P11" i="1"/>
  <c r="P12" i="1"/>
  <c r="R7" i="1"/>
  <c r="P7" i="1"/>
</calcChain>
</file>

<file path=xl/sharedStrings.xml><?xml version="1.0" encoding="utf-8"?>
<sst xmlns="http://schemas.openxmlformats.org/spreadsheetml/2006/main" count="404" uniqueCount="154">
  <si>
    <t>Contêineres vazios</t>
  </si>
  <si>
    <t>Verona</t>
  </si>
  <si>
    <t>Perugia</t>
  </si>
  <si>
    <t>Roma</t>
  </si>
  <si>
    <t>Pescara</t>
  </si>
  <si>
    <t>Taranto</t>
  </si>
  <si>
    <t>Lamezia</t>
  </si>
  <si>
    <t>Demanda de Contêineres</t>
  </si>
  <si>
    <t>Gênova</t>
  </si>
  <si>
    <t>Veneza</t>
  </si>
  <si>
    <t>Ancona</t>
  </si>
  <si>
    <t>Nápoles</t>
  </si>
  <si>
    <t>Bari</t>
  </si>
  <si>
    <t>Cidade</t>
  </si>
  <si>
    <t>Distância</t>
  </si>
  <si>
    <t>Partida</t>
  </si>
  <si>
    <t>Chegada</t>
  </si>
  <si>
    <t>Restrições:</t>
  </si>
  <si>
    <t>&lt;=</t>
  </si>
  <si>
    <t>Não podem sair mais contêineres que disponíveis:</t>
  </si>
  <si>
    <t>É preciso atender a demanda:</t>
  </si>
  <si>
    <t>=</t>
  </si>
  <si>
    <t>Função objetivo</t>
  </si>
  <si>
    <t>Microsoft Excel 16.0 Answer Report</t>
  </si>
  <si>
    <t>Worksheet: [Book1]Sheet1</t>
  </si>
  <si>
    <t>Report Created: 6/11/2022 3:36:53 PM</t>
  </si>
  <si>
    <t>Result: Solver found an integer solution within tolerance.  All Constraints are satisfied.</t>
  </si>
  <si>
    <t>Solver Engine</t>
  </si>
  <si>
    <t>Engine: GRG Nonlinear</t>
  </si>
  <si>
    <t>Solution Time: 10.875 Seconds.</t>
  </si>
  <si>
    <t>Iterations: 2 Subproblems: 54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</si>
  <si>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</si>
  <si>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</si>
  <si>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</si>
  <si>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</si>
  <si>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</si>
  <si>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</si>
  <si>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</si>
  <si>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</si>
  <si>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</si>
  <si>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</si>
  <si>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</si>
  <si>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</si>
  <si>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</si>
  <si>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</si>
  <si>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</si>
  <si>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</si>
  <si>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$B$3</t>
  </si>
  <si>
    <t>$J$7</t>
  </si>
  <si>
    <t>Verona Gênova</t>
  </si>
  <si>
    <t>$K$7</t>
  </si>
  <si>
    <t>Verona Veneza</t>
  </si>
  <si>
    <t>$L$7</t>
  </si>
  <si>
    <t>Verona Ancona</t>
  </si>
  <si>
    <t>$M$7</t>
  </si>
  <si>
    <t>Verona Nápoles</t>
  </si>
  <si>
    <t>$N$7</t>
  </si>
  <si>
    <t>Verona Bari</t>
  </si>
  <si>
    <t>$J$8</t>
  </si>
  <si>
    <t>Perugia Gênova</t>
  </si>
  <si>
    <t>$K$8</t>
  </si>
  <si>
    <t>Perugia Veneza</t>
  </si>
  <si>
    <t>$L$8</t>
  </si>
  <si>
    <t>Perugia Ancona</t>
  </si>
  <si>
    <t>$M$8</t>
  </si>
  <si>
    <t>Perugia Nápoles</t>
  </si>
  <si>
    <t>$N$8</t>
  </si>
  <si>
    <t>Perugia Bari</t>
  </si>
  <si>
    <t>$J$9</t>
  </si>
  <si>
    <t>Roma Gênova</t>
  </si>
  <si>
    <t>$K$9</t>
  </si>
  <si>
    <t>Roma Veneza</t>
  </si>
  <si>
    <t>$L$9</t>
  </si>
  <si>
    <t>Roma Ancona</t>
  </si>
  <si>
    <t>$M$9</t>
  </si>
  <si>
    <t>Roma Nápoles</t>
  </si>
  <si>
    <t>$N$9</t>
  </si>
  <si>
    <t>Roma Bari</t>
  </si>
  <si>
    <t>$J$10</t>
  </si>
  <si>
    <t>Pescara Gênova</t>
  </si>
  <si>
    <t>$K$10</t>
  </si>
  <si>
    <t>Pescara Veneza</t>
  </si>
  <si>
    <t>$L$10</t>
  </si>
  <si>
    <t>Pescara Ancona</t>
  </si>
  <si>
    <t>$M$10</t>
  </si>
  <si>
    <t>Pescara Nápoles</t>
  </si>
  <si>
    <t>$N$10</t>
  </si>
  <si>
    <t>Pescara Bari</t>
  </si>
  <si>
    <t>$J$11</t>
  </si>
  <si>
    <t>Taranto Gênova</t>
  </si>
  <si>
    <t>$K$11</t>
  </si>
  <si>
    <t>Taranto Veneza</t>
  </si>
  <si>
    <t>$L$11</t>
  </si>
  <si>
    <t>Taranto Ancona</t>
  </si>
  <si>
    <t>$M$11</t>
  </si>
  <si>
    <t>Taranto Nápoles</t>
  </si>
  <si>
    <t>$N$11</t>
  </si>
  <si>
    <t>Taranto Bari</t>
  </si>
  <si>
    <t>$J$12</t>
  </si>
  <si>
    <t>Lamezia Gênova</t>
  </si>
  <si>
    <t>$K$12</t>
  </si>
  <si>
    <t>Lamezia Veneza</t>
  </si>
  <si>
    <t>$L$12</t>
  </si>
  <si>
    <t>Lamezia Ancona</t>
  </si>
  <si>
    <t>$M$12</t>
  </si>
  <si>
    <t>Lamezia Nápoles</t>
  </si>
  <si>
    <t>$N$12</t>
  </si>
  <si>
    <t>Lamezia Bari</t>
  </si>
  <si>
    <t>$P$15</t>
  </si>
  <si>
    <t>Gênova É preciso atender a demanda:</t>
  </si>
  <si>
    <t>$P$15=$R$15</t>
  </si>
  <si>
    <t>Binding</t>
  </si>
  <si>
    <t>$P$16</t>
  </si>
  <si>
    <t>Veneza É preciso atender a demanda:</t>
  </si>
  <si>
    <t>$P$16=$R$16</t>
  </si>
  <si>
    <t>$P$17</t>
  </si>
  <si>
    <t>Ancona É preciso atender a demanda:</t>
  </si>
  <si>
    <t>$P$17=$R$17</t>
  </si>
  <si>
    <t>$P$18</t>
  </si>
  <si>
    <t>Nápoles É preciso atender a demanda:</t>
  </si>
  <si>
    <t>$P$18=$R$18</t>
  </si>
  <si>
    <t>$P$19</t>
  </si>
  <si>
    <t>Bari É preciso atender a demanda:</t>
  </si>
  <si>
    <t>$P$19=$R$19</t>
  </si>
  <si>
    <t>$P$7</t>
  </si>
  <si>
    <t>Verona Não podem sair mais contêineres que disponíveis:</t>
  </si>
  <si>
    <t>$P$7&lt;=$R$7</t>
  </si>
  <si>
    <t>$P$8</t>
  </si>
  <si>
    <t>Perugia Não podem sair mais contêineres que disponíveis:</t>
  </si>
  <si>
    <t>$P$8&lt;=$R$8</t>
  </si>
  <si>
    <t>$P$9</t>
  </si>
  <si>
    <t>Roma Não podem sair mais contêineres que disponíveis:</t>
  </si>
  <si>
    <t>$P$9&lt;=$R$9</t>
  </si>
  <si>
    <t>$P$10</t>
  </si>
  <si>
    <t>Pescara Não podem sair mais contêineres que disponíveis:</t>
  </si>
  <si>
    <t>$P$10&lt;=$R$10</t>
  </si>
  <si>
    <t>$P$11</t>
  </si>
  <si>
    <t>Taranto Não podem sair mais contêineres que disponíveis:</t>
  </si>
  <si>
    <t>$P$11&lt;=$R$11</t>
  </si>
  <si>
    <t>$P$12</t>
  </si>
  <si>
    <t>Lamezia Não podem sair mais contêineres que disponíveis:</t>
  </si>
  <si>
    <t>$P$12&lt;=$R$12</t>
  </si>
  <si>
    <t>$J$7:$N$12=Integer</t>
  </si>
  <si>
    <t>Custo de transporte por km:</t>
  </si>
  <si>
    <t>Custo</t>
  </si>
  <si>
    <t>Worksheet: [Q1.xlsx]Sheet1</t>
  </si>
  <si>
    <t>Report Created: 6/11/2022 3:53:43 PM</t>
  </si>
  <si>
    <t>Result: Solver found a solution.  All Constraints and optimality conditions are satisfied.</t>
  </si>
  <si>
    <t>Engine: Simplex LP</t>
  </si>
  <si>
    <t>Solution Time: 0.172 Seconds.</t>
  </si>
  <si>
    <t>Iterations: 27 Subproblems: 0</t>
  </si>
  <si>
    <t>$J$7:$N$12</t>
  </si>
  <si>
    <t>$P$15:$P$19 = $R$15:$R$19</t>
  </si>
  <si>
    <t>$P$7:$P$12 &lt;= $R$7:$R$12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</si>
</sst>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NumberForma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6E55-E6C9-4AA0-9D89-A3A4105ADBBB}">
  <dimension ref="B2:R29"/>
  <sheetViews>
    <sheetView tabSelected="1" topLeftCell="A11" workbookViewId="0">
      <selection activeCell="N11" sqref="N11"/>
    </sheetView>
  </sheetViews>
  <sheetFormatPr defaultRowHeight="15" x14ac:dyDescent="0.25"/>
  <cols>
    <col min="2" max="2" width="14.28515625" bestFit="1" customWidth="1"/>
    <col min="3" max="3" width="11.85546875" customWidth="1"/>
    <col min="4" max="4" width="7.85546875" bestFit="1" customWidth="1"/>
    <col min="5" max="5" width="7.7109375" bestFit="1" customWidth="1"/>
    <col min="6" max="6" width="11.28515625" customWidth="1"/>
    <col min="7" max="7" width="6.85546875" bestFit="1" customWidth="1"/>
    <col min="16" max="16" width="15.140625" customWidth="1"/>
    <col min="17" max="17" width="15.140625" style="4" customWidth="1"/>
    <col min="18" max="18" width="15.140625" style="5" customWidth="1"/>
  </cols>
  <sheetData>
    <row r="2" spans="2:18" x14ac:dyDescent="0.25">
      <c r="B2" t="s">
        <v>22</v>
      </c>
    </row>
    <row r="3" spans="2:18" x14ac:dyDescent="0.25">
      <c r="B3" s="18">
        <f>SUMPRODUCT(J24:N29,J7:N12)</f>
        <v>1148340</v>
      </c>
    </row>
    <row r="4" spans="2:18" x14ac:dyDescent="0.25">
      <c r="P4" t="s">
        <v>17</v>
      </c>
    </row>
    <row r="5" spans="2:18" x14ac:dyDescent="0.25">
      <c r="I5" t="s">
        <v>15</v>
      </c>
    </row>
    <row r="6" spans="2:18" x14ac:dyDescent="0.25">
      <c r="H6" t="s">
        <v>16</v>
      </c>
      <c r="I6" s="1"/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P6" s="17" t="s">
        <v>19</v>
      </c>
      <c r="Q6" s="17"/>
      <c r="R6" s="17"/>
    </row>
    <row r="7" spans="2:18" x14ac:dyDescent="0.25">
      <c r="I7" s="2" t="s">
        <v>1</v>
      </c>
      <c r="J7" s="2">
        <v>0</v>
      </c>
      <c r="K7" s="2">
        <v>10</v>
      </c>
      <c r="L7" s="2">
        <v>0</v>
      </c>
      <c r="M7" s="2">
        <v>0</v>
      </c>
      <c r="N7" s="2">
        <v>0</v>
      </c>
      <c r="P7">
        <f t="shared" ref="P7:P12" si="0">SUM(J7:N7)</f>
        <v>10</v>
      </c>
      <c r="Q7" s="4" t="s">
        <v>18</v>
      </c>
      <c r="R7" s="5">
        <f t="shared" ref="R7:R12" si="1">C15</f>
        <v>10</v>
      </c>
    </row>
    <row r="8" spans="2:18" x14ac:dyDescent="0.25">
      <c r="I8" s="3" t="s">
        <v>2</v>
      </c>
      <c r="J8" s="3">
        <v>7</v>
      </c>
      <c r="K8" s="3">
        <v>5</v>
      </c>
      <c r="L8" s="3">
        <v>0</v>
      </c>
      <c r="M8" s="3">
        <v>0</v>
      </c>
      <c r="N8" s="3">
        <v>0</v>
      </c>
      <c r="P8">
        <f t="shared" si="0"/>
        <v>12</v>
      </c>
      <c r="Q8" s="4" t="s">
        <v>18</v>
      </c>
      <c r="R8" s="5">
        <f t="shared" si="1"/>
        <v>12</v>
      </c>
    </row>
    <row r="9" spans="2:18" x14ac:dyDescent="0.25">
      <c r="I9" s="2" t="s">
        <v>3</v>
      </c>
      <c r="J9" s="2">
        <v>20</v>
      </c>
      <c r="K9" s="2">
        <v>0</v>
      </c>
      <c r="L9" s="2">
        <v>0</v>
      </c>
      <c r="M9" s="2">
        <v>0</v>
      </c>
      <c r="N9" s="2">
        <v>0</v>
      </c>
      <c r="P9">
        <f t="shared" si="0"/>
        <v>20</v>
      </c>
      <c r="Q9" s="4" t="s">
        <v>18</v>
      </c>
      <c r="R9" s="5">
        <f t="shared" si="1"/>
        <v>20</v>
      </c>
    </row>
    <row r="10" spans="2:18" x14ac:dyDescent="0.25">
      <c r="I10" s="3" t="s">
        <v>4</v>
      </c>
      <c r="J10" s="3">
        <v>0</v>
      </c>
      <c r="K10" s="3">
        <v>0</v>
      </c>
      <c r="L10" s="3">
        <v>24</v>
      </c>
      <c r="M10" s="3">
        <v>0</v>
      </c>
      <c r="N10" s="3">
        <v>0</v>
      </c>
      <c r="P10">
        <f t="shared" si="0"/>
        <v>24</v>
      </c>
      <c r="Q10" s="4" t="s">
        <v>18</v>
      </c>
      <c r="R10" s="5">
        <f t="shared" si="1"/>
        <v>24</v>
      </c>
    </row>
    <row r="11" spans="2:18" x14ac:dyDescent="0.25">
      <c r="I11" s="2" t="s">
        <v>5</v>
      </c>
      <c r="J11" s="2">
        <v>0</v>
      </c>
      <c r="K11" s="2">
        <v>0</v>
      </c>
      <c r="L11" s="2">
        <v>0</v>
      </c>
      <c r="M11" s="2">
        <v>0</v>
      </c>
      <c r="N11" s="2">
        <v>18</v>
      </c>
      <c r="P11">
        <f t="shared" si="0"/>
        <v>18</v>
      </c>
      <c r="Q11" s="4" t="s">
        <v>18</v>
      </c>
      <c r="R11" s="5">
        <f t="shared" si="1"/>
        <v>18</v>
      </c>
    </row>
    <row r="12" spans="2:18" x14ac:dyDescent="0.25">
      <c r="I12" s="3" t="s">
        <v>6</v>
      </c>
      <c r="J12" s="3">
        <v>3</v>
      </c>
      <c r="K12" s="3">
        <v>0</v>
      </c>
      <c r="L12" s="3">
        <v>1</v>
      </c>
      <c r="M12" s="3">
        <v>33</v>
      </c>
      <c r="N12" s="3">
        <v>3</v>
      </c>
      <c r="P12">
        <f t="shared" si="0"/>
        <v>40</v>
      </c>
      <c r="Q12" s="4" t="s">
        <v>18</v>
      </c>
      <c r="R12" s="5">
        <f t="shared" si="1"/>
        <v>40</v>
      </c>
    </row>
    <row r="14" spans="2:18" ht="24" x14ac:dyDescent="0.25">
      <c r="B14" s="1" t="s">
        <v>13</v>
      </c>
      <c r="C14" s="1" t="s">
        <v>0</v>
      </c>
      <c r="E14" s="1" t="s">
        <v>13</v>
      </c>
      <c r="F14" s="1" t="s">
        <v>7</v>
      </c>
      <c r="I14" t="s">
        <v>143</v>
      </c>
      <c r="P14" t="s">
        <v>20</v>
      </c>
    </row>
    <row r="15" spans="2:18" x14ac:dyDescent="0.25">
      <c r="B15" s="2" t="s">
        <v>1</v>
      </c>
      <c r="C15" s="2">
        <v>10</v>
      </c>
      <c r="E15" s="2" t="s">
        <v>8</v>
      </c>
      <c r="F15" s="2">
        <v>30</v>
      </c>
      <c r="I15">
        <v>30</v>
      </c>
      <c r="P15">
        <f>SUM(J$7:J$12)</f>
        <v>30</v>
      </c>
      <c r="Q15" s="4" t="s">
        <v>21</v>
      </c>
      <c r="R15" s="5">
        <f>F15</f>
        <v>30</v>
      </c>
    </row>
    <row r="16" spans="2:18" x14ac:dyDescent="0.25">
      <c r="B16" s="3" t="s">
        <v>2</v>
      </c>
      <c r="C16" s="3">
        <v>12</v>
      </c>
      <c r="E16" s="3" t="s">
        <v>9</v>
      </c>
      <c r="F16" s="3">
        <v>15</v>
      </c>
      <c r="P16">
        <f>SUM(K$7:K$12)</f>
        <v>15</v>
      </c>
      <c r="Q16" s="4" t="s">
        <v>21</v>
      </c>
      <c r="R16" s="5">
        <f t="shared" ref="R16:R19" si="2">F16</f>
        <v>15</v>
      </c>
    </row>
    <row r="17" spans="2:18" x14ac:dyDescent="0.25">
      <c r="B17" s="2" t="s">
        <v>3</v>
      </c>
      <c r="C17" s="2">
        <v>20</v>
      </c>
      <c r="E17" s="2" t="s">
        <v>10</v>
      </c>
      <c r="F17" s="2">
        <v>25</v>
      </c>
      <c r="P17">
        <f>SUM(L7:L12)</f>
        <v>25</v>
      </c>
      <c r="Q17" s="4" t="s">
        <v>21</v>
      </c>
      <c r="R17" s="5">
        <f t="shared" si="2"/>
        <v>25</v>
      </c>
    </row>
    <row r="18" spans="2:18" x14ac:dyDescent="0.25">
      <c r="B18" s="3" t="s">
        <v>4</v>
      </c>
      <c r="C18" s="3">
        <v>24</v>
      </c>
      <c r="E18" s="3" t="s">
        <v>11</v>
      </c>
      <c r="F18" s="3">
        <v>33</v>
      </c>
      <c r="P18">
        <f>SUM(M7:M12)</f>
        <v>33</v>
      </c>
      <c r="Q18" s="4" t="s">
        <v>21</v>
      </c>
      <c r="R18" s="5">
        <f t="shared" si="2"/>
        <v>33</v>
      </c>
    </row>
    <row r="19" spans="2:18" x14ac:dyDescent="0.25">
      <c r="B19" s="3" t="s">
        <v>5</v>
      </c>
      <c r="C19" s="3">
        <v>18</v>
      </c>
      <c r="E19" s="2" t="s">
        <v>12</v>
      </c>
      <c r="F19" s="2">
        <v>21</v>
      </c>
      <c r="P19">
        <f>SUM(N7:N12)</f>
        <v>21</v>
      </c>
      <c r="Q19" s="4" t="s">
        <v>21</v>
      </c>
      <c r="R19" s="5">
        <f t="shared" si="2"/>
        <v>21</v>
      </c>
    </row>
    <row r="20" spans="2:18" x14ac:dyDescent="0.25">
      <c r="B20" s="3" t="s">
        <v>6</v>
      </c>
      <c r="C20" s="3">
        <v>40</v>
      </c>
    </row>
    <row r="23" spans="2:18" x14ac:dyDescent="0.25">
      <c r="B23" s="1" t="s">
        <v>14</v>
      </c>
      <c r="C23" s="1" t="s">
        <v>8</v>
      </c>
      <c r="D23" s="1" t="s">
        <v>9</v>
      </c>
      <c r="E23" s="1" t="s">
        <v>10</v>
      </c>
      <c r="F23" s="1" t="s">
        <v>11</v>
      </c>
      <c r="G23" s="1" t="s">
        <v>12</v>
      </c>
      <c r="I23" s="1" t="s">
        <v>144</v>
      </c>
      <c r="J23" s="1" t="s">
        <v>8</v>
      </c>
      <c r="K23" s="1" t="s">
        <v>9</v>
      </c>
      <c r="L23" s="1" t="s">
        <v>10</v>
      </c>
      <c r="M23" s="1" t="s">
        <v>11</v>
      </c>
      <c r="N23" s="1" t="s">
        <v>12</v>
      </c>
    </row>
    <row r="24" spans="2:18" x14ac:dyDescent="0.25">
      <c r="B24" s="2" t="s">
        <v>1</v>
      </c>
      <c r="C24" s="2">
        <v>290</v>
      </c>
      <c r="D24" s="2">
        <v>115</v>
      </c>
      <c r="E24" s="2">
        <v>355</v>
      </c>
      <c r="F24" s="2">
        <v>715</v>
      </c>
      <c r="G24" s="2">
        <v>810</v>
      </c>
      <c r="I24" s="2" t="s">
        <v>1</v>
      </c>
      <c r="J24" s="2">
        <f>C24*$I$15</f>
        <v>8700</v>
      </c>
      <c r="K24" s="2">
        <f t="shared" ref="K24:N24" si="3">D24*$I$15</f>
        <v>3450</v>
      </c>
      <c r="L24" s="2">
        <f t="shared" si="3"/>
        <v>10650</v>
      </c>
      <c r="M24" s="2">
        <f t="shared" si="3"/>
        <v>21450</v>
      </c>
      <c r="N24" s="2">
        <f t="shared" si="3"/>
        <v>24300</v>
      </c>
    </row>
    <row r="25" spans="2:18" x14ac:dyDescent="0.25">
      <c r="B25" s="3" t="s">
        <v>2</v>
      </c>
      <c r="C25" s="3">
        <v>380</v>
      </c>
      <c r="D25" s="3">
        <v>340</v>
      </c>
      <c r="E25" s="3">
        <v>165</v>
      </c>
      <c r="F25" s="3">
        <v>380</v>
      </c>
      <c r="G25" s="3">
        <v>610</v>
      </c>
      <c r="I25" s="3" t="s">
        <v>2</v>
      </c>
      <c r="J25" s="2">
        <f t="shared" ref="J25:J29" si="4">C25*$I$15</f>
        <v>11400</v>
      </c>
      <c r="K25" s="2">
        <f t="shared" ref="K25:K29" si="5">D25*$I$15</f>
        <v>10200</v>
      </c>
      <c r="L25" s="2">
        <f t="shared" ref="L25:L29" si="6">E25*$I$15</f>
        <v>4950</v>
      </c>
      <c r="M25" s="2">
        <f t="shared" ref="M25:M29" si="7">F25*$I$15</f>
        <v>11400</v>
      </c>
      <c r="N25" s="2">
        <f t="shared" ref="N25:N29" si="8">G25*$I$15</f>
        <v>18300</v>
      </c>
    </row>
    <row r="26" spans="2:18" x14ac:dyDescent="0.25">
      <c r="B26" s="2" t="s">
        <v>3</v>
      </c>
      <c r="C26" s="2">
        <v>505</v>
      </c>
      <c r="D26" s="2">
        <v>530</v>
      </c>
      <c r="E26" s="2">
        <v>285</v>
      </c>
      <c r="F26" s="2">
        <v>220</v>
      </c>
      <c r="G26" s="2">
        <v>450</v>
      </c>
      <c r="I26" s="2" t="s">
        <v>3</v>
      </c>
      <c r="J26" s="2">
        <f t="shared" si="4"/>
        <v>15150</v>
      </c>
      <c r="K26" s="2">
        <f t="shared" si="5"/>
        <v>15900</v>
      </c>
      <c r="L26" s="2">
        <f t="shared" si="6"/>
        <v>8550</v>
      </c>
      <c r="M26" s="2">
        <f t="shared" si="7"/>
        <v>6600</v>
      </c>
      <c r="N26" s="2">
        <f t="shared" si="8"/>
        <v>13500</v>
      </c>
    </row>
    <row r="27" spans="2:18" x14ac:dyDescent="0.25">
      <c r="B27" s="3" t="s">
        <v>4</v>
      </c>
      <c r="C27" s="3">
        <v>655</v>
      </c>
      <c r="D27" s="3">
        <v>450</v>
      </c>
      <c r="E27" s="3">
        <v>155</v>
      </c>
      <c r="F27" s="3">
        <v>240</v>
      </c>
      <c r="G27" s="3">
        <v>315</v>
      </c>
      <c r="I27" s="3" t="s">
        <v>4</v>
      </c>
      <c r="J27" s="2">
        <f t="shared" si="4"/>
        <v>19650</v>
      </c>
      <c r="K27" s="2">
        <f t="shared" si="5"/>
        <v>13500</v>
      </c>
      <c r="L27" s="2">
        <f t="shared" si="6"/>
        <v>4650</v>
      </c>
      <c r="M27" s="2">
        <f t="shared" si="7"/>
        <v>7200</v>
      </c>
      <c r="N27" s="2">
        <f t="shared" si="8"/>
        <v>9450</v>
      </c>
    </row>
    <row r="28" spans="2:18" x14ac:dyDescent="0.25">
      <c r="B28" s="2" t="s">
        <v>5</v>
      </c>
      <c r="C28" s="2">
        <v>1010</v>
      </c>
      <c r="D28" s="2">
        <v>840</v>
      </c>
      <c r="E28" s="2">
        <v>550</v>
      </c>
      <c r="F28" s="2">
        <v>305</v>
      </c>
      <c r="G28" s="2">
        <v>95</v>
      </c>
      <c r="I28" s="2" t="s">
        <v>5</v>
      </c>
      <c r="J28" s="2">
        <f t="shared" si="4"/>
        <v>30300</v>
      </c>
      <c r="K28" s="2">
        <f t="shared" si="5"/>
        <v>25200</v>
      </c>
      <c r="L28" s="2">
        <f t="shared" si="6"/>
        <v>16500</v>
      </c>
      <c r="M28" s="2">
        <f t="shared" si="7"/>
        <v>9150</v>
      </c>
      <c r="N28" s="2">
        <f t="shared" si="8"/>
        <v>2850</v>
      </c>
    </row>
    <row r="29" spans="2:18" x14ac:dyDescent="0.25">
      <c r="B29" s="3" t="s">
        <v>6</v>
      </c>
      <c r="C29" s="3">
        <v>1072</v>
      </c>
      <c r="D29" s="3">
        <v>1097</v>
      </c>
      <c r="E29" s="3">
        <v>747</v>
      </c>
      <c r="F29" s="3">
        <v>372</v>
      </c>
      <c r="G29" s="3">
        <v>333</v>
      </c>
      <c r="I29" s="3" t="s">
        <v>6</v>
      </c>
      <c r="J29" s="2">
        <f t="shared" si="4"/>
        <v>32160</v>
      </c>
      <c r="K29" s="2">
        <f t="shared" si="5"/>
        <v>32910</v>
      </c>
      <c r="L29" s="2">
        <f t="shared" si="6"/>
        <v>22410</v>
      </c>
      <c r="M29" s="2">
        <f t="shared" si="7"/>
        <v>11160</v>
      </c>
      <c r="N29" s="2">
        <f t="shared" si="8"/>
        <v>9990</v>
      </c>
    </row>
  </sheetData>
  <mergeCells count="1">
    <mergeCell ref="P6:R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FDE7-11D2-492A-ADE0-5F877452B92C}">
  <dimension ref="A1:G66"/>
  <sheetViews>
    <sheetView showGridLines="0" topLeftCell="A45" workbookViewId="0"/>
  </sheetViews>
  <sheetFormatPr defaultRowHeight="15" x14ac:dyDescent="0.25"/>
  <cols>
    <col min="1" max="1" width="2.28515625" customWidth="1"/>
    <col min="2" max="2" width="18.42578125" bestFit="1" customWidth="1"/>
    <col min="3" max="3" width="54.28515625" bestFit="1" customWidth="1"/>
    <col min="4" max="4" width="13.7109375" bestFit="1" customWidth="1"/>
    <col min="5" max="5" width="13.42578125" bestFit="1" customWidth="1"/>
    <col min="6" max="6" width="7.7109375" bestFit="1" customWidth="1"/>
    <col min="7" max="7" width="5.42578125" bestFit="1" customWidth="1"/>
  </cols>
  <sheetData>
    <row r="1" spans="1:5" x14ac:dyDescent="0.25">
      <c r="A1" s="6" t="s">
        <v>23</v>
      </c>
    </row>
    <row r="2" spans="1:5" x14ac:dyDescent="0.25">
      <c r="A2" s="6" t="s">
        <v>24</v>
      </c>
    </row>
    <row r="3" spans="1:5" x14ac:dyDescent="0.25">
      <c r="A3" s="6" t="s">
        <v>25</v>
      </c>
    </row>
    <row r="4" spans="1:5" x14ac:dyDescent="0.25">
      <c r="A4" s="6" t="s">
        <v>26</v>
      </c>
    </row>
    <row r="5" spans="1:5" x14ac:dyDescent="0.25">
      <c r="A5" s="6" t="s">
        <v>27</v>
      </c>
    </row>
    <row r="6" spans="1:5" x14ac:dyDescent="0.25">
      <c r="A6" s="6"/>
      <c r="B6" t="s">
        <v>28</v>
      </c>
    </row>
    <row r="7" spans="1:5" x14ac:dyDescent="0.25">
      <c r="A7" s="6"/>
      <c r="B7" t="s">
        <v>29</v>
      </c>
    </row>
    <row r="8" spans="1:5" x14ac:dyDescent="0.25">
      <c r="A8" s="6"/>
      <c r="B8" t="s">
        <v>30</v>
      </c>
    </row>
    <row r="9" spans="1:5" x14ac:dyDescent="0.25">
      <c r="A9" s="6" t="s">
        <v>31</v>
      </c>
    </row>
    <row r="10" spans="1:5" x14ac:dyDescent="0.25">
      <c r="B10" t="s">
        <v>32</v>
      </c>
    </row>
    <row r="11" spans="1:5" x14ac:dyDescent="0.25">
      <c r="B11" t="s">
        <v>33</v>
      </c>
    </row>
    <row r="12" spans="1:5" x14ac:dyDescent="0.25">
      <c r="B12" t="s">
        <v>34</v>
      </c>
    </row>
    <row r="14" spans="1:5" ht="15.75" thickBot="1" x14ac:dyDescent="0.3">
      <c r="A14" t="s">
        <v>35</v>
      </c>
    </row>
    <row r="15" spans="1:5" ht="15.75" thickBot="1" x14ac:dyDescent="0.3">
      <c r="B15" s="8" t="s">
        <v>36</v>
      </c>
      <c r="C15" s="8" t="s">
        <v>37</v>
      </c>
      <c r="D15" s="8" t="s">
        <v>38</v>
      </c>
      <c r="E15" s="8" t="s">
        <v>39</v>
      </c>
    </row>
    <row r="16" spans="1:5" ht="15.75" thickBot="1" x14ac:dyDescent="0.3">
      <c r="B16" s="7" t="s">
        <v>47</v>
      </c>
      <c r="C16" s="7" t="s">
        <v>22</v>
      </c>
      <c r="D16" s="11">
        <v>16897</v>
      </c>
      <c r="E16" s="11">
        <v>16897</v>
      </c>
    </row>
    <row r="19" spans="1:6" ht="15.75" thickBot="1" x14ac:dyDescent="0.3">
      <c r="A19" t="s">
        <v>40</v>
      </c>
    </row>
    <row r="20" spans="1:6" ht="15.75" thickBot="1" x14ac:dyDescent="0.3">
      <c r="B20" s="8" t="s">
        <v>36</v>
      </c>
      <c r="C20" s="8" t="s">
        <v>37</v>
      </c>
      <c r="D20" s="8" t="s">
        <v>38</v>
      </c>
      <c r="E20" s="8" t="s">
        <v>39</v>
      </c>
      <c r="F20" s="8" t="s">
        <v>41</v>
      </c>
    </row>
    <row r="21" spans="1:6" x14ac:dyDescent="0.25">
      <c r="B21" s="10" t="s">
        <v>48</v>
      </c>
      <c r="C21" s="10" t="s">
        <v>49</v>
      </c>
      <c r="D21" s="12">
        <v>1</v>
      </c>
      <c r="E21" s="12">
        <v>0</v>
      </c>
      <c r="F21" s="10" t="s">
        <v>41</v>
      </c>
    </row>
    <row r="22" spans="1:6" x14ac:dyDescent="0.25">
      <c r="B22" s="10" t="s">
        <v>50</v>
      </c>
      <c r="C22" s="10" t="s">
        <v>51</v>
      </c>
      <c r="D22" s="12">
        <v>0</v>
      </c>
      <c r="E22" s="12">
        <v>4</v>
      </c>
      <c r="F22" s="10" t="s">
        <v>41</v>
      </c>
    </row>
    <row r="23" spans="1:6" x14ac:dyDescent="0.25">
      <c r="B23" s="10" t="s">
        <v>52</v>
      </c>
      <c r="C23" s="10" t="s">
        <v>53</v>
      </c>
      <c r="D23" s="12">
        <v>0</v>
      </c>
      <c r="E23" s="12">
        <v>5</v>
      </c>
      <c r="F23" s="10" t="s">
        <v>41</v>
      </c>
    </row>
    <row r="24" spans="1:6" x14ac:dyDescent="0.25">
      <c r="B24" s="10" t="s">
        <v>54</v>
      </c>
      <c r="C24" s="10" t="s">
        <v>55</v>
      </c>
      <c r="D24" s="12">
        <v>0</v>
      </c>
      <c r="E24" s="12">
        <v>0</v>
      </c>
      <c r="F24" s="10" t="s">
        <v>41</v>
      </c>
    </row>
    <row r="25" spans="1:6" x14ac:dyDescent="0.25">
      <c r="B25" s="10" t="s">
        <v>56</v>
      </c>
      <c r="C25" s="10" t="s">
        <v>57</v>
      </c>
      <c r="D25" s="12">
        <v>0</v>
      </c>
      <c r="E25" s="12">
        <v>1</v>
      </c>
      <c r="F25" s="10" t="s">
        <v>41</v>
      </c>
    </row>
    <row r="26" spans="1:6" x14ac:dyDescent="0.25">
      <c r="B26" s="10" t="s">
        <v>58</v>
      </c>
      <c r="C26" s="10" t="s">
        <v>59</v>
      </c>
      <c r="D26" s="12">
        <v>0</v>
      </c>
      <c r="E26" s="12">
        <v>0</v>
      </c>
      <c r="F26" s="10" t="s">
        <v>41</v>
      </c>
    </row>
    <row r="27" spans="1:6" x14ac:dyDescent="0.25">
      <c r="B27" s="10" t="s">
        <v>60</v>
      </c>
      <c r="C27" s="10" t="s">
        <v>61</v>
      </c>
      <c r="D27" s="12">
        <v>10</v>
      </c>
      <c r="E27" s="12">
        <v>6</v>
      </c>
      <c r="F27" s="10" t="s">
        <v>41</v>
      </c>
    </row>
    <row r="28" spans="1:6" x14ac:dyDescent="0.25">
      <c r="B28" s="10" t="s">
        <v>62</v>
      </c>
      <c r="C28" s="10" t="s">
        <v>63</v>
      </c>
      <c r="D28" s="12">
        <v>0</v>
      </c>
      <c r="E28" s="12">
        <v>0</v>
      </c>
      <c r="F28" s="10" t="s">
        <v>41</v>
      </c>
    </row>
    <row r="29" spans="1:6" x14ac:dyDescent="0.25">
      <c r="B29" s="10" t="s">
        <v>64</v>
      </c>
      <c r="C29" s="10" t="s">
        <v>65</v>
      </c>
      <c r="D29" s="12">
        <v>0</v>
      </c>
      <c r="E29" s="12">
        <v>2</v>
      </c>
      <c r="F29" s="10" t="s">
        <v>41</v>
      </c>
    </row>
    <row r="30" spans="1:6" x14ac:dyDescent="0.25">
      <c r="B30" s="10" t="s">
        <v>66</v>
      </c>
      <c r="C30" s="10" t="s">
        <v>67</v>
      </c>
      <c r="D30" s="12">
        <v>0</v>
      </c>
      <c r="E30" s="12">
        <v>4</v>
      </c>
      <c r="F30" s="10" t="s">
        <v>41</v>
      </c>
    </row>
    <row r="31" spans="1:6" x14ac:dyDescent="0.25">
      <c r="B31" s="10" t="s">
        <v>68</v>
      </c>
      <c r="C31" s="10" t="s">
        <v>69</v>
      </c>
      <c r="D31" s="12">
        <v>0</v>
      </c>
      <c r="E31" s="12">
        <v>4</v>
      </c>
      <c r="F31" s="10" t="s">
        <v>41</v>
      </c>
    </row>
    <row r="32" spans="1:6" x14ac:dyDescent="0.25">
      <c r="B32" s="10" t="s">
        <v>70</v>
      </c>
      <c r="C32" s="10" t="s">
        <v>71</v>
      </c>
      <c r="D32" s="12">
        <v>0</v>
      </c>
      <c r="E32" s="12">
        <v>0</v>
      </c>
      <c r="F32" s="10" t="s">
        <v>41</v>
      </c>
    </row>
    <row r="33" spans="2:6" x14ac:dyDescent="0.25">
      <c r="B33" s="10" t="s">
        <v>72</v>
      </c>
      <c r="C33" s="10" t="s">
        <v>73</v>
      </c>
      <c r="D33" s="12">
        <v>4</v>
      </c>
      <c r="E33" s="12">
        <v>12</v>
      </c>
      <c r="F33" s="10" t="s">
        <v>41</v>
      </c>
    </row>
    <row r="34" spans="2:6" x14ac:dyDescent="0.25">
      <c r="B34" s="10" t="s">
        <v>74</v>
      </c>
      <c r="C34" s="10" t="s">
        <v>75</v>
      </c>
      <c r="D34" s="12">
        <v>0</v>
      </c>
      <c r="E34" s="12">
        <v>2</v>
      </c>
      <c r="F34" s="10" t="s">
        <v>41</v>
      </c>
    </row>
    <row r="35" spans="2:6" x14ac:dyDescent="0.25">
      <c r="B35" s="10" t="s">
        <v>76</v>
      </c>
      <c r="C35" s="10" t="s">
        <v>77</v>
      </c>
      <c r="D35" s="12">
        <v>0</v>
      </c>
      <c r="E35" s="12">
        <v>2</v>
      </c>
      <c r="F35" s="10" t="s">
        <v>41</v>
      </c>
    </row>
    <row r="36" spans="2:6" x14ac:dyDescent="0.25">
      <c r="B36" s="10" t="s">
        <v>78</v>
      </c>
      <c r="C36" s="10" t="s">
        <v>79</v>
      </c>
      <c r="D36" s="12">
        <v>0</v>
      </c>
      <c r="E36" s="12">
        <v>3</v>
      </c>
      <c r="F36" s="10" t="s">
        <v>41</v>
      </c>
    </row>
    <row r="37" spans="2:6" x14ac:dyDescent="0.25">
      <c r="B37" s="10" t="s">
        <v>80</v>
      </c>
      <c r="C37" s="10" t="s">
        <v>81</v>
      </c>
      <c r="D37" s="12">
        <v>0</v>
      </c>
      <c r="E37" s="12">
        <v>0</v>
      </c>
      <c r="F37" s="10" t="s">
        <v>41</v>
      </c>
    </row>
    <row r="38" spans="2:6" x14ac:dyDescent="0.25">
      <c r="B38" s="10" t="s">
        <v>82</v>
      </c>
      <c r="C38" s="10" t="s">
        <v>83</v>
      </c>
      <c r="D38" s="12">
        <v>0</v>
      </c>
      <c r="E38" s="12">
        <v>0</v>
      </c>
      <c r="F38" s="10" t="s">
        <v>41</v>
      </c>
    </row>
    <row r="39" spans="2:6" x14ac:dyDescent="0.25">
      <c r="B39" s="10" t="s">
        <v>84</v>
      </c>
      <c r="C39" s="10" t="s">
        <v>85</v>
      </c>
      <c r="D39" s="12">
        <v>3</v>
      </c>
      <c r="E39" s="12">
        <v>18</v>
      </c>
      <c r="F39" s="10" t="s">
        <v>41</v>
      </c>
    </row>
    <row r="40" spans="2:6" x14ac:dyDescent="0.25">
      <c r="B40" s="10" t="s">
        <v>86</v>
      </c>
      <c r="C40" s="10" t="s">
        <v>87</v>
      </c>
      <c r="D40" s="12">
        <v>0</v>
      </c>
      <c r="E40" s="12">
        <v>3</v>
      </c>
      <c r="F40" s="10" t="s">
        <v>41</v>
      </c>
    </row>
    <row r="41" spans="2:6" x14ac:dyDescent="0.25">
      <c r="B41" s="10" t="s">
        <v>88</v>
      </c>
      <c r="C41" s="10" t="s">
        <v>89</v>
      </c>
      <c r="D41" s="12">
        <v>0</v>
      </c>
      <c r="E41" s="12">
        <v>8</v>
      </c>
      <c r="F41" s="10" t="s">
        <v>41</v>
      </c>
    </row>
    <row r="42" spans="2:6" x14ac:dyDescent="0.25">
      <c r="B42" s="10" t="s">
        <v>90</v>
      </c>
      <c r="C42" s="10" t="s">
        <v>91</v>
      </c>
      <c r="D42" s="12">
        <v>0</v>
      </c>
      <c r="E42" s="12">
        <v>0</v>
      </c>
      <c r="F42" s="10" t="s">
        <v>41</v>
      </c>
    </row>
    <row r="43" spans="2:6" x14ac:dyDescent="0.25">
      <c r="B43" s="10" t="s">
        <v>92</v>
      </c>
      <c r="C43" s="10" t="s">
        <v>93</v>
      </c>
      <c r="D43" s="12">
        <v>0</v>
      </c>
      <c r="E43" s="12">
        <v>0</v>
      </c>
      <c r="F43" s="10" t="s">
        <v>41</v>
      </c>
    </row>
    <row r="44" spans="2:6" x14ac:dyDescent="0.25">
      <c r="B44" s="10" t="s">
        <v>94</v>
      </c>
      <c r="C44" s="10" t="s">
        <v>95</v>
      </c>
      <c r="D44" s="12">
        <v>0</v>
      </c>
      <c r="E44" s="12">
        <v>2</v>
      </c>
      <c r="F44" s="10" t="s">
        <v>41</v>
      </c>
    </row>
    <row r="45" spans="2:6" x14ac:dyDescent="0.25">
      <c r="B45" s="10" t="s">
        <v>96</v>
      </c>
      <c r="C45" s="10" t="s">
        <v>97</v>
      </c>
      <c r="D45" s="12">
        <v>2</v>
      </c>
      <c r="E45" s="12">
        <v>8</v>
      </c>
      <c r="F45" s="10" t="s">
        <v>41</v>
      </c>
    </row>
    <row r="46" spans="2:6" x14ac:dyDescent="0.25">
      <c r="B46" s="10" t="s">
        <v>98</v>
      </c>
      <c r="C46" s="10" t="s">
        <v>99</v>
      </c>
      <c r="D46" s="12">
        <v>0</v>
      </c>
      <c r="E46" s="12">
        <v>15</v>
      </c>
      <c r="F46" s="10" t="s">
        <v>41</v>
      </c>
    </row>
    <row r="47" spans="2:6" x14ac:dyDescent="0.25">
      <c r="B47" s="10" t="s">
        <v>100</v>
      </c>
      <c r="C47" s="10" t="s">
        <v>101</v>
      </c>
      <c r="D47" s="12">
        <v>0</v>
      </c>
      <c r="E47" s="12">
        <v>5</v>
      </c>
      <c r="F47" s="10" t="s">
        <v>41</v>
      </c>
    </row>
    <row r="48" spans="2:6" x14ac:dyDescent="0.25">
      <c r="B48" s="10" t="s">
        <v>102</v>
      </c>
      <c r="C48" s="10" t="s">
        <v>103</v>
      </c>
      <c r="D48" s="12">
        <v>0</v>
      </c>
      <c r="E48" s="12">
        <v>8</v>
      </c>
      <c r="F48" s="10" t="s">
        <v>41</v>
      </c>
    </row>
    <row r="49" spans="1:7" x14ac:dyDescent="0.25">
      <c r="B49" s="10" t="s">
        <v>104</v>
      </c>
      <c r="C49" s="10" t="s">
        <v>105</v>
      </c>
      <c r="D49" s="12">
        <v>0</v>
      </c>
      <c r="E49" s="12">
        <v>9</v>
      </c>
      <c r="F49" s="10" t="s">
        <v>41</v>
      </c>
    </row>
    <row r="50" spans="1:7" ht="15.75" thickBot="1" x14ac:dyDescent="0.3">
      <c r="B50" s="7" t="s">
        <v>106</v>
      </c>
      <c r="C50" s="7" t="s">
        <v>107</v>
      </c>
      <c r="D50" s="11">
        <v>1</v>
      </c>
      <c r="E50" s="11">
        <v>3</v>
      </c>
      <c r="F50" s="7" t="s">
        <v>41</v>
      </c>
    </row>
    <row r="53" spans="1:7" ht="15.75" thickBot="1" x14ac:dyDescent="0.3">
      <c r="A53" t="s">
        <v>42</v>
      </c>
    </row>
    <row r="54" spans="1:7" ht="15.75" thickBot="1" x14ac:dyDescent="0.3">
      <c r="B54" s="8" t="s">
        <v>36</v>
      </c>
      <c r="C54" s="8" t="s">
        <v>37</v>
      </c>
      <c r="D54" s="8" t="s">
        <v>43</v>
      </c>
      <c r="E54" s="8" t="s">
        <v>44</v>
      </c>
      <c r="F54" s="8" t="s">
        <v>45</v>
      </c>
      <c r="G54" s="8" t="s">
        <v>46</v>
      </c>
    </row>
    <row r="55" spans="1:7" x14ac:dyDescent="0.25">
      <c r="B55" s="10" t="s">
        <v>108</v>
      </c>
      <c r="C55" s="10" t="s">
        <v>109</v>
      </c>
      <c r="D55" s="12">
        <v>30</v>
      </c>
      <c r="E55" s="10" t="s">
        <v>110</v>
      </c>
      <c r="F55" s="10" t="s">
        <v>111</v>
      </c>
      <c r="G55" s="10">
        <v>0</v>
      </c>
    </row>
    <row r="56" spans="1:7" x14ac:dyDescent="0.25">
      <c r="B56" s="10" t="s">
        <v>112</v>
      </c>
      <c r="C56" s="10" t="s">
        <v>113</v>
      </c>
      <c r="D56" s="12">
        <v>15</v>
      </c>
      <c r="E56" s="10" t="s">
        <v>114</v>
      </c>
      <c r="F56" s="10" t="s">
        <v>111</v>
      </c>
      <c r="G56" s="10">
        <v>0</v>
      </c>
    </row>
    <row r="57" spans="1:7" x14ac:dyDescent="0.25">
      <c r="B57" s="10" t="s">
        <v>115</v>
      </c>
      <c r="C57" s="10" t="s">
        <v>116</v>
      </c>
      <c r="D57" s="12">
        <v>25</v>
      </c>
      <c r="E57" s="10" t="s">
        <v>117</v>
      </c>
      <c r="F57" s="10" t="s">
        <v>111</v>
      </c>
      <c r="G57" s="10">
        <v>0</v>
      </c>
    </row>
    <row r="58" spans="1:7" x14ac:dyDescent="0.25">
      <c r="B58" s="10" t="s">
        <v>118</v>
      </c>
      <c r="C58" s="10" t="s">
        <v>119</v>
      </c>
      <c r="D58" s="12">
        <v>33</v>
      </c>
      <c r="E58" s="10" t="s">
        <v>120</v>
      </c>
      <c r="F58" s="10" t="s">
        <v>111</v>
      </c>
      <c r="G58" s="10">
        <v>0</v>
      </c>
    </row>
    <row r="59" spans="1:7" x14ac:dyDescent="0.25">
      <c r="B59" s="10" t="s">
        <v>121</v>
      </c>
      <c r="C59" s="10" t="s">
        <v>122</v>
      </c>
      <c r="D59" s="12">
        <v>21</v>
      </c>
      <c r="E59" s="10" t="s">
        <v>123</v>
      </c>
      <c r="F59" s="10" t="s">
        <v>111</v>
      </c>
      <c r="G59" s="10">
        <v>0</v>
      </c>
    </row>
    <row r="60" spans="1:7" x14ac:dyDescent="0.25">
      <c r="B60" s="10" t="s">
        <v>124</v>
      </c>
      <c r="C60" s="10" t="s">
        <v>125</v>
      </c>
      <c r="D60" s="12">
        <v>10</v>
      </c>
      <c r="E60" s="10" t="s">
        <v>126</v>
      </c>
      <c r="F60" s="10" t="s">
        <v>111</v>
      </c>
      <c r="G60" s="10">
        <v>0</v>
      </c>
    </row>
    <row r="61" spans="1:7" x14ac:dyDescent="0.25">
      <c r="B61" s="10" t="s">
        <v>127</v>
      </c>
      <c r="C61" s="10" t="s">
        <v>128</v>
      </c>
      <c r="D61" s="12">
        <v>12</v>
      </c>
      <c r="E61" s="10" t="s">
        <v>129</v>
      </c>
      <c r="F61" s="10" t="s">
        <v>111</v>
      </c>
      <c r="G61" s="10">
        <v>0</v>
      </c>
    </row>
    <row r="62" spans="1:7" x14ac:dyDescent="0.25">
      <c r="B62" s="10" t="s">
        <v>130</v>
      </c>
      <c r="C62" s="10" t="s">
        <v>131</v>
      </c>
      <c r="D62" s="12">
        <v>20</v>
      </c>
      <c r="E62" s="10" t="s">
        <v>132</v>
      </c>
      <c r="F62" s="10" t="s">
        <v>111</v>
      </c>
      <c r="G62" s="10">
        <v>0</v>
      </c>
    </row>
    <row r="63" spans="1:7" x14ac:dyDescent="0.25">
      <c r="B63" s="10" t="s">
        <v>133</v>
      </c>
      <c r="C63" s="10" t="s">
        <v>134</v>
      </c>
      <c r="D63" s="12">
        <v>24</v>
      </c>
      <c r="E63" s="10" t="s">
        <v>135</v>
      </c>
      <c r="F63" s="10" t="s">
        <v>111</v>
      </c>
      <c r="G63" s="10">
        <v>0</v>
      </c>
    </row>
    <row r="64" spans="1:7" x14ac:dyDescent="0.25">
      <c r="B64" s="10" t="s">
        <v>136</v>
      </c>
      <c r="C64" s="10" t="s">
        <v>137</v>
      </c>
      <c r="D64" s="12">
        <v>18</v>
      </c>
      <c r="E64" s="10" t="s">
        <v>138</v>
      </c>
      <c r="F64" s="10" t="s">
        <v>111</v>
      </c>
      <c r="G64" s="10">
        <v>0</v>
      </c>
    </row>
    <row r="65" spans="2:7" x14ac:dyDescent="0.25">
      <c r="B65" s="10" t="s">
        <v>139</v>
      </c>
      <c r="C65" s="10" t="s">
        <v>140</v>
      </c>
      <c r="D65" s="12">
        <v>40</v>
      </c>
      <c r="E65" s="10" t="s">
        <v>141</v>
      </c>
      <c r="F65" s="10" t="s">
        <v>111</v>
      </c>
      <c r="G65" s="10">
        <v>0</v>
      </c>
    </row>
    <row r="66" spans="2:7" ht="15.75" thickBot="1" x14ac:dyDescent="0.3">
      <c r="B66" s="7" t="s">
        <v>142</v>
      </c>
      <c r="C66" s="7"/>
      <c r="D66" s="7"/>
      <c r="E66" s="7"/>
      <c r="F66" s="7"/>
      <c r="G6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08CD-D7AE-4AE2-B507-C7250277EAE8}">
  <dimension ref="A1:G72"/>
  <sheetViews>
    <sheetView showGridLines="0" workbookViewId="0"/>
  </sheetViews>
  <sheetFormatPr defaultRowHeight="15" outlineLevelRow="1" x14ac:dyDescent="0.25"/>
  <cols>
    <col min="1" max="1" width="2.28515625" customWidth="1"/>
    <col min="2" max="2" width="18.42578125" bestFit="1" customWidth="1"/>
    <col min="3" max="3" width="54.28515625" bestFit="1" customWidth="1"/>
    <col min="4" max="4" width="13.7109375" bestFit="1" customWidth="1"/>
    <col min="5" max="5" width="13.42578125" bestFit="1" customWidth="1"/>
    <col min="6" max="6" width="7.7109375" bestFit="1" customWidth="1"/>
    <col min="7" max="7" width="5.42578125" bestFit="1" customWidth="1"/>
  </cols>
  <sheetData>
    <row r="1" spans="1:5" x14ac:dyDescent="0.25">
      <c r="A1" s="6" t="s">
        <v>23</v>
      </c>
    </row>
    <row r="2" spans="1:5" x14ac:dyDescent="0.25">
      <c r="A2" s="6" t="s">
        <v>145</v>
      </c>
    </row>
    <row r="3" spans="1:5" x14ac:dyDescent="0.25">
      <c r="A3" s="6" t="s">
        <v>146</v>
      </c>
    </row>
    <row r="4" spans="1:5" x14ac:dyDescent="0.25">
      <c r="A4" s="6" t="s">
        <v>147</v>
      </c>
    </row>
    <row r="5" spans="1:5" x14ac:dyDescent="0.25">
      <c r="A5" s="6" t="s">
        <v>27</v>
      </c>
    </row>
    <row r="6" spans="1:5" hidden="1" outlineLevel="1" x14ac:dyDescent="0.25">
      <c r="A6" s="6"/>
      <c r="B6" t="s">
        <v>148</v>
      </c>
    </row>
    <row r="7" spans="1:5" hidden="1" outlineLevel="1" x14ac:dyDescent="0.25">
      <c r="A7" s="6"/>
      <c r="B7" t="s">
        <v>149</v>
      </c>
    </row>
    <row r="8" spans="1:5" hidden="1" outlineLevel="1" x14ac:dyDescent="0.25">
      <c r="A8" s="6"/>
      <c r="B8" t="s">
        <v>150</v>
      </c>
    </row>
    <row r="9" spans="1:5" collapsed="1" x14ac:dyDescent="0.25">
      <c r="A9" s="6" t="s">
        <v>31</v>
      </c>
    </row>
    <row r="10" spans="1:5" hidden="1" outlineLevel="1" x14ac:dyDescent="0.25">
      <c r="B10" t="s">
        <v>32</v>
      </c>
    </row>
    <row r="11" spans="1:5" hidden="1" outlineLevel="1" x14ac:dyDescent="0.25">
      <c r="B11" t="s">
        <v>34</v>
      </c>
    </row>
    <row r="12" spans="1:5" collapsed="1" x14ac:dyDescent="0.25"/>
    <row r="14" spans="1:5" ht="15.75" thickBot="1" x14ac:dyDescent="0.3">
      <c r="A14" t="s">
        <v>35</v>
      </c>
    </row>
    <row r="15" spans="1:5" ht="15.75" thickBot="1" x14ac:dyDescent="0.3">
      <c r="B15" s="8" t="s">
        <v>36</v>
      </c>
      <c r="C15" s="8" t="s">
        <v>37</v>
      </c>
      <c r="D15" s="8" t="s">
        <v>38</v>
      </c>
      <c r="E15" s="8" t="s">
        <v>39</v>
      </c>
    </row>
    <row r="16" spans="1:5" ht="15.75" thickBot="1" x14ac:dyDescent="0.3">
      <c r="B16" s="7" t="s">
        <v>47</v>
      </c>
      <c r="C16" s="7" t="s">
        <v>22</v>
      </c>
      <c r="D16" s="11">
        <v>0</v>
      </c>
      <c r="E16" s="11">
        <v>1118340</v>
      </c>
    </row>
    <row r="19" spans="1:6" ht="15.75" thickBot="1" x14ac:dyDescent="0.3">
      <c r="A19" t="s">
        <v>40</v>
      </c>
    </row>
    <row r="20" spans="1:6" ht="15.75" thickBot="1" x14ac:dyDescent="0.3">
      <c r="B20" s="8" t="s">
        <v>36</v>
      </c>
      <c r="C20" s="8" t="s">
        <v>37</v>
      </c>
      <c r="D20" s="8" t="s">
        <v>38</v>
      </c>
      <c r="E20" s="8" t="s">
        <v>39</v>
      </c>
      <c r="F20" s="8" t="s">
        <v>41</v>
      </c>
    </row>
    <row r="21" spans="1:6" x14ac:dyDescent="0.25">
      <c r="B21" s="15" t="s">
        <v>151</v>
      </c>
      <c r="C21" s="14"/>
      <c r="D21" s="14"/>
      <c r="E21" s="14"/>
      <c r="F21" s="14"/>
    </row>
    <row r="22" spans="1:6" outlineLevel="1" x14ac:dyDescent="0.25">
      <c r="B22" s="10" t="s">
        <v>48</v>
      </c>
      <c r="C22" s="10" t="s">
        <v>49</v>
      </c>
      <c r="D22" s="12">
        <v>0</v>
      </c>
      <c r="E22" s="12">
        <v>0</v>
      </c>
      <c r="F22" s="10" t="s">
        <v>41</v>
      </c>
    </row>
    <row r="23" spans="1:6" outlineLevel="1" x14ac:dyDescent="0.25">
      <c r="B23" s="10" t="s">
        <v>50</v>
      </c>
      <c r="C23" s="10" t="s">
        <v>51</v>
      </c>
      <c r="D23" s="12">
        <v>0</v>
      </c>
      <c r="E23" s="12">
        <v>10</v>
      </c>
      <c r="F23" s="10" t="s">
        <v>41</v>
      </c>
    </row>
    <row r="24" spans="1:6" outlineLevel="1" x14ac:dyDescent="0.25">
      <c r="B24" s="10" t="s">
        <v>52</v>
      </c>
      <c r="C24" s="10" t="s">
        <v>53</v>
      </c>
      <c r="D24" s="12">
        <v>0</v>
      </c>
      <c r="E24" s="12">
        <v>0</v>
      </c>
      <c r="F24" s="10" t="s">
        <v>41</v>
      </c>
    </row>
    <row r="25" spans="1:6" outlineLevel="1" x14ac:dyDescent="0.25">
      <c r="B25" s="10" t="s">
        <v>54</v>
      </c>
      <c r="C25" s="10" t="s">
        <v>55</v>
      </c>
      <c r="D25" s="12">
        <v>0</v>
      </c>
      <c r="E25" s="12">
        <v>0</v>
      </c>
      <c r="F25" s="10" t="s">
        <v>41</v>
      </c>
    </row>
    <row r="26" spans="1:6" outlineLevel="1" x14ac:dyDescent="0.25">
      <c r="B26" s="10" t="s">
        <v>56</v>
      </c>
      <c r="C26" s="10" t="s">
        <v>57</v>
      </c>
      <c r="D26" s="12">
        <v>0</v>
      </c>
      <c r="E26" s="12">
        <v>0</v>
      </c>
      <c r="F26" s="10" t="s">
        <v>41</v>
      </c>
    </row>
    <row r="27" spans="1:6" outlineLevel="1" x14ac:dyDescent="0.25">
      <c r="B27" s="10" t="s">
        <v>58</v>
      </c>
      <c r="C27" s="10" t="s">
        <v>59</v>
      </c>
      <c r="D27" s="12">
        <v>0</v>
      </c>
      <c r="E27" s="12">
        <v>7</v>
      </c>
      <c r="F27" s="10" t="s">
        <v>41</v>
      </c>
    </row>
    <row r="28" spans="1:6" outlineLevel="1" x14ac:dyDescent="0.25">
      <c r="B28" s="10" t="s">
        <v>60</v>
      </c>
      <c r="C28" s="10" t="s">
        <v>61</v>
      </c>
      <c r="D28" s="12">
        <v>0</v>
      </c>
      <c r="E28" s="12">
        <v>5</v>
      </c>
      <c r="F28" s="10" t="s">
        <v>41</v>
      </c>
    </row>
    <row r="29" spans="1:6" outlineLevel="1" x14ac:dyDescent="0.25">
      <c r="B29" s="10" t="s">
        <v>62</v>
      </c>
      <c r="C29" s="10" t="s">
        <v>63</v>
      </c>
      <c r="D29" s="12">
        <v>0</v>
      </c>
      <c r="E29" s="12">
        <v>0</v>
      </c>
      <c r="F29" s="10" t="s">
        <v>41</v>
      </c>
    </row>
    <row r="30" spans="1:6" outlineLevel="1" x14ac:dyDescent="0.25">
      <c r="B30" s="10" t="s">
        <v>64</v>
      </c>
      <c r="C30" s="10" t="s">
        <v>65</v>
      </c>
      <c r="D30" s="12">
        <v>0</v>
      </c>
      <c r="E30" s="12">
        <v>0</v>
      </c>
      <c r="F30" s="10" t="s">
        <v>41</v>
      </c>
    </row>
    <row r="31" spans="1:6" outlineLevel="1" x14ac:dyDescent="0.25">
      <c r="B31" s="10" t="s">
        <v>66</v>
      </c>
      <c r="C31" s="10" t="s">
        <v>67</v>
      </c>
      <c r="D31" s="12">
        <v>0</v>
      </c>
      <c r="E31" s="12">
        <v>0</v>
      </c>
      <c r="F31" s="10" t="s">
        <v>41</v>
      </c>
    </row>
    <row r="32" spans="1:6" outlineLevel="1" x14ac:dyDescent="0.25">
      <c r="B32" s="10" t="s">
        <v>68</v>
      </c>
      <c r="C32" s="10" t="s">
        <v>69</v>
      </c>
      <c r="D32" s="12">
        <v>0</v>
      </c>
      <c r="E32" s="12">
        <v>20</v>
      </c>
      <c r="F32" s="10" t="s">
        <v>41</v>
      </c>
    </row>
    <row r="33" spans="2:6" outlineLevel="1" x14ac:dyDescent="0.25">
      <c r="B33" s="10" t="s">
        <v>70</v>
      </c>
      <c r="C33" s="10" t="s">
        <v>71</v>
      </c>
      <c r="D33" s="12">
        <v>0</v>
      </c>
      <c r="E33" s="12">
        <v>0</v>
      </c>
      <c r="F33" s="10" t="s">
        <v>41</v>
      </c>
    </row>
    <row r="34" spans="2:6" outlineLevel="1" x14ac:dyDescent="0.25">
      <c r="B34" s="10" t="s">
        <v>72</v>
      </c>
      <c r="C34" s="10" t="s">
        <v>73</v>
      </c>
      <c r="D34" s="12">
        <v>0</v>
      </c>
      <c r="E34" s="12">
        <v>0</v>
      </c>
      <c r="F34" s="10" t="s">
        <v>41</v>
      </c>
    </row>
    <row r="35" spans="2:6" outlineLevel="1" x14ac:dyDescent="0.25">
      <c r="B35" s="10" t="s">
        <v>74</v>
      </c>
      <c r="C35" s="10" t="s">
        <v>75</v>
      </c>
      <c r="D35" s="12">
        <v>0</v>
      </c>
      <c r="E35" s="12">
        <v>0</v>
      </c>
      <c r="F35" s="10" t="s">
        <v>41</v>
      </c>
    </row>
    <row r="36" spans="2:6" outlineLevel="1" x14ac:dyDescent="0.25">
      <c r="B36" s="10" t="s">
        <v>76</v>
      </c>
      <c r="C36" s="10" t="s">
        <v>77</v>
      </c>
      <c r="D36" s="12">
        <v>0</v>
      </c>
      <c r="E36" s="12">
        <v>0</v>
      </c>
      <c r="F36" s="10" t="s">
        <v>41</v>
      </c>
    </row>
    <row r="37" spans="2:6" outlineLevel="1" x14ac:dyDescent="0.25">
      <c r="B37" s="10" t="s">
        <v>78</v>
      </c>
      <c r="C37" s="10" t="s">
        <v>79</v>
      </c>
      <c r="D37" s="12">
        <v>0</v>
      </c>
      <c r="E37" s="12">
        <v>0</v>
      </c>
      <c r="F37" s="10" t="s">
        <v>41</v>
      </c>
    </row>
    <row r="38" spans="2:6" outlineLevel="1" x14ac:dyDescent="0.25">
      <c r="B38" s="10" t="s">
        <v>80</v>
      </c>
      <c r="C38" s="10" t="s">
        <v>81</v>
      </c>
      <c r="D38" s="12">
        <v>0</v>
      </c>
      <c r="E38" s="12">
        <v>0</v>
      </c>
      <c r="F38" s="10" t="s">
        <v>41</v>
      </c>
    </row>
    <row r="39" spans="2:6" outlineLevel="1" x14ac:dyDescent="0.25">
      <c r="B39" s="10" t="s">
        <v>82</v>
      </c>
      <c r="C39" s="10" t="s">
        <v>83</v>
      </c>
      <c r="D39" s="12">
        <v>0</v>
      </c>
      <c r="E39" s="12">
        <v>24</v>
      </c>
      <c r="F39" s="10" t="s">
        <v>41</v>
      </c>
    </row>
    <row r="40" spans="2:6" outlineLevel="1" x14ac:dyDescent="0.25">
      <c r="B40" s="10" t="s">
        <v>84</v>
      </c>
      <c r="C40" s="10" t="s">
        <v>85</v>
      </c>
      <c r="D40" s="12">
        <v>0</v>
      </c>
      <c r="E40" s="12">
        <v>0</v>
      </c>
      <c r="F40" s="10" t="s">
        <v>41</v>
      </c>
    </row>
    <row r="41" spans="2:6" outlineLevel="1" x14ac:dyDescent="0.25">
      <c r="B41" s="10" t="s">
        <v>86</v>
      </c>
      <c r="C41" s="10" t="s">
        <v>87</v>
      </c>
      <c r="D41" s="12">
        <v>0</v>
      </c>
      <c r="E41" s="12">
        <v>0</v>
      </c>
      <c r="F41" s="10" t="s">
        <v>41</v>
      </c>
    </row>
    <row r="42" spans="2:6" outlineLevel="1" x14ac:dyDescent="0.25">
      <c r="B42" s="10" t="s">
        <v>88</v>
      </c>
      <c r="C42" s="10" t="s">
        <v>89</v>
      </c>
      <c r="D42" s="12">
        <v>0</v>
      </c>
      <c r="E42" s="12">
        <v>0</v>
      </c>
      <c r="F42" s="10" t="s">
        <v>41</v>
      </c>
    </row>
    <row r="43" spans="2:6" outlineLevel="1" x14ac:dyDescent="0.25">
      <c r="B43" s="10" t="s">
        <v>90</v>
      </c>
      <c r="C43" s="10" t="s">
        <v>91</v>
      </c>
      <c r="D43" s="12">
        <v>0</v>
      </c>
      <c r="E43" s="12">
        <v>0</v>
      </c>
      <c r="F43" s="10" t="s">
        <v>41</v>
      </c>
    </row>
    <row r="44" spans="2:6" outlineLevel="1" x14ac:dyDescent="0.25">
      <c r="B44" s="10" t="s">
        <v>92</v>
      </c>
      <c r="C44" s="10" t="s">
        <v>93</v>
      </c>
      <c r="D44" s="12">
        <v>0</v>
      </c>
      <c r="E44" s="12">
        <v>0</v>
      </c>
      <c r="F44" s="10" t="s">
        <v>41</v>
      </c>
    </row>
    <row r="45" spans="2:6" outlineLevel="1" x14ac:dyDescent="0.25">
      <c r="B45" s="10" t="s">
        <v>94</v>
      </c>
      <c r="C45" s="10" t="s">
        <v>95</v>
      </c>
      <c r="D45" s="12">
        <v>0</v>
      </c>
      <c r="E45" s="12">
        <v>0</v>
      </c>
      <c r="F45" s="10" t="s">
        <v>41</v>
      </c>
    </row>
    <row r="46" spans="2:6" outlineLevel="1" x14ac:dyDescent="0.25">
      <c r="B46" s="10" t="s">
        <v>96</v>
      </c>
      <c r="C46" s="10" t="s">
        <v>97</v>
      </c>
      <c r="D46" s="12">
        <v>0</v>
      </c>
      <c r="E46" s="12">
        <v>18</v>
      </c>
      <c r="F46" s="10" t="s">
        <v>41</v>
      </c>
    </row>
    <row r="47" spans="2:6" outlineLevel="1" x14ac:dyDescent="0.25">
      <c r="B47" s="10" t="s">
        <v>98</v>
      </c>
      <c r="C47" s="10" t="s">
        <v>99</v>
      </c>
      <c r="D47" s="12">
        <v>0</v>
      </c>
      <c r="E47" s="12">
        <v>3</v>
      </c>
      <c r="F47" s="10" t="s">
        <v>41</v>
      </c>
    </row>
    <row r="48" spans="2:6" outlineLevel="1" x14ac:dyDescent="0.25">
      <c r="B48" s="10" t="s">
        <v>100</v>
      </c>
      <c r="C48" s="10" t="s">
        <v>101</v>
      </c>
      <c r="D48" s="12">
        <v>0</v>
      </c>
      <c r="E48" s="12">
        <v>0</v>
      </c>
      <c r="F48" s="10" t="s">
        <v>41</v>
      </c>
    </row>
    <row r="49" spans="1:7" outlineLevel="1" x14ac:dyDescent="0.25">
      <c r="B49" s="10" t="s">
        <v>102</v>
      </c>
      <c r="C49" s="10" t="s">
        <v>103</v>
      </c>
      <c r="D49" s="12">
        <v>0</v>
      </c>
      <c r="E49" s="12">
        <v>1</v>
      </c>
      <c r="F49" s="10" t="s">
        <v>41</v>
      </c>
    </row>
    <row r="50" spans="1:7" outlineLevel="1" x14ac:dyDescent="0.25">
      <c r="B50" s="10" t="s">
        <v>104</v>
      </c>
      <c r="C50" s="10" t="s">
        <v>105</v>
      </c>
      <c r="D50" s="12">
        <v>0</v>
      </c>
      <c r="E50" s="12">
        <v>33</v>
      </c>
      <c r="F50" s="10" t="s">
        <v>41</v>
      </c>
    </row>
    <row r="51" spans="1:7" ht="15.75" outlineLevel="1" thickBot="1" x14ac:dyDescent="0.3">
      <c r="B51" s="7" t="s">
        <v>106</v>
      </c>
      <c r="C51" s="7" t="s">
        <v>107</v>
      </c>
      <c r="D51" s="11">
        <v>0</v>
      </c>
      <c r="E51" s="11">
        <v>3</v>
      </c>
      <c r="F51" s="7" t="s">
        <v>41</v>
      </c>
    </row>
    <row r="52" spans="1:7" x14ac:dyDescent="0.25">
      <c r="B52" s="9"/>
      <c r="C52" s="9"/>
      <c r="D52" s="13"/>
      <c r="E52" s="13"/>
      <c r="F52" s="9"/>
    </row>
    <row r="55" spans="1:7" ht="15.75" thickBot="1" x14ac:dyDescent="0.3">
      <c r="A55" t="s">
        <v>42</v>
      </c>
    </row>
    <row r="56" spans="1:7" ht="15.75" thickBot="1" x14ac:dyDescent="0.3">
      <c r="B56" s="8" t="s">
        <v>36</v>
      </c>
      <c r="C56" s="8" t="s">
        <v>37</v>
      </c>
      <c r="D56" s="8" t="s">
        <v>43</v>
      </c>
      <c r="E56" s="8" t="s">
        <v>44</v>
      </c>
      <c r="F56" s="8" t="s">
        <v>45</v>
      </c>
      <c r="G56" s="8" t="s">
        <v>46</v>
      </c>
    </row>
    <row r="57" spans="1:7" x14ac:dyDescent="0.25">
      <c r="B57" s="15" t="s">
        <v>152</v>
      </c>
      <c r="C57" s="14"/>
      <c r="D57" s="14"/>
      <c r="E57" s="14"/>
      <c r="F57" s="14"/>
      <c r="G57" s="14"/>
    </row>
    <row r="58" spans="1:7" outlineLevel="1" x14ac:dyDescent="0.25">
      <c r="B58" s="10" t="s">
        <v>108</v>
      </c>
      <c r="C58" s="10" t="s">
        <v>109</v>
      </c>
      <c r="D58" s="12">
        <v>30</v>
      </c>
      <c r="E58" s="10" t="s">
        <v>110</v>
      </c>
      <c r="F58" s="10" t="s">
        <v>111</v>
      </c>
      <c r="G58" s="10">
        <v>0</v>
      </c>
    </row>
    <row r="59" spans="1:7" outlineLevel="1" x14ac:dyDescent="0.25">
      <c r="B59" s="10" t="s">
        <v>112</v>
      </c>
      <c r="C59" s="10" t="s">
        <v>113</v>
      </c>
      <c r="D59" s="12">
        <v>15</v>
      </c>
      <c r="E59" s="10" t="s">
        <v>114</v>
      </c>
      <c r="F59" s="10" t="s">
        <v>111</v>
      </c>
      <c r="G59" s="10">
        <v>0</v>
      </c>
    </row>
    <row r="60" spans="1:7" outlineLevel="1" x14ac:dyDescent="0.25">
      <c r="B60" s="10" t="s">
        <v>115</v>
      </c>
      <c r="C60" s="10" t="s">
        <v>116</v>
      </c>
      <c r="D60" s="12">
        <v>25</v>
      </c>
      <c r="E60" s="10" t="s">
        <v>117</v>
      </c>
      <c r="F60" s="10" t="s">
        <v>111</v>
      </c>
      <c r="G60" s="10">
        <v>0</v>
      </c>
    </row>
    <row r="61" spans="1:7" outlineLevel="1" x14ac:dyDescent="0.25">
      <c r="B61" s="10" t="s">
        <v>118</v>
      </c>
      <c r="C61" s="10" t="s">
        <v>119</v>
      </c>
      <c r="D61" s="12">
        <v>33</v>
      </c>
      <c r="E61" s="10" t="s">
        <v>120</v>
      </c>
      <c r="F61" s="10" t="s">
        <v>111</v>
      </c>
      <c r="G61" s="10">
        <v>0</v>
      </c>
    </row>
    <row r="62" spans="1:7" outlineLevel="1" x14ac:dyDescent="0.25">
      <c r="B62" s="10" t="s">
        <v>121</v>
      </c>
      <c r="C62" s="10" t="s">
        <v>122</v>
      </c>
      <c r="D62" s="12">
        <v>21</v>
      </c>
      <c r="E62" s="10" t="s">
        <v>123</v>
      </c>
      <c r="F62" s="10" t="s">
        <v>111</v>
      </c>
      <c r="G62" s="10">
        <v>0</v>
      </c>
    </row>
    <row r="63" spans="1:7" x14ac:dyDescent="0.25">
      <c r="B63" s="10"/>
      <c r="C63" s="10"/>
      <c r="D63" s="12"/>
      <c r="E63" s="10"/>
      <c r="F63" s="10"/>
      <c r="G63" s="10"/>
    </row>
    <row r="64" spans="1:7" x14ac:dyDescent="0.25">
      <c r="B64" s="16" t="s">
        <v>153</v>
      </c>
      <c r="C64" s="10"/>
      <c r="D64" s="12"/>
      <c r="E64" s="10"/>
      <c r="F64" s="10"/>
      <c r="G64" s="10"/>
    </row>
    <row r="65" spans="2:7" outlineLevel="1" x14ac:dyDescent="0.25">
      <c r="B65" s="10" t="s">
        <v>124</v>
      </c>
      <c r="C65" s="10" t="s">
        <v>125</v>
      </c>
      <c r="D65" s="12">
        <v>10</v>
      </c>
      <c r="E65" s="10" t="s">
        <v>126</v>
      </c>
      <c r="F65" s="10" t="s">
        <v>111</v>
      </c>
      <c r="G65" s="10">
        <v>0</v>
      </c>
    </row>
    <row r="66" spans="2:7" outlineLevel="1" x14ac:dyDescent="0.25">
      <c r="B66" s="10" t="s">
        <v>127</v>
      </c>
      <c r="C66" s="10" t="s">
        <v>128</v>
      </c>
      <c r="D66" s="12">
        <v>12</v>
      </c>
      <c r="E66" s="10" t="s">
        <v>129</v>
      </c>
      <c r="F66" s="10" t="s">
        <v>111</v>
      </c>
      <c r="G66" s="10">
        <v>0</v>
      </c>
    </row>
    <row r="67" spans="2:7" outlineLevel="1" x14ac:dyDescent="0.25">
      <c r="B67" s="10" t="s">
        <v>130</v>
      </c>
      <c r="C67" s="10" t="s">
        <v>131</v>
      </c>
      <c r="D67" s="12">
        <v>20</v>
      </c>
      <c r="E67" s="10" t="s">
        <v>132</v>
      </c>
      <c r="F67" s="10" t="s">
        <v>111</v>
      </c>
      <c r="G67" s="10">
        <v>0</v>
      </c>
    </row>
    <row r="68" spans="2:7" outlineLevel="1" x14ac:dyDescent="0.25">
      <c r="B68" s="10" t="s">
        <v>133</v>
      </c>
      <c r="C68" s="10" t="s">
        <v>134</v>
      </c>
      <c r="D68" s="12">
        <v>24</v>
      </c>
      <c r="E68" s="10" t="s">
        <v>135</v>
      </c>
      <c r="F68" s="10" t="s">
        <v>111</v>
      </c>
      <c r="G68" s="10">
        <v>0</v>
      </c>
    </row>
    <row r="69" spans="2:7" outlineLevel="1" x14ac:dyDescent="0.25">
      <c r="B69" s="10" t="s">
        <v>136</v>
      </c>
      <c r="C69" s="10" t="s">
        <v>137</v>
      </c>
      <c r="D69" s="12">
        <v>18</v>
      </c>
      <c r="E69" s="10" t="s">
        <v>138</v>
      </c>
      <c r="F69" s="10" t="s">
        <v>111</v>
      </c>
      <c r="G69" s="10">
        <v>0</v>
      </c>
    </row>
    <row r="70" spans="2:7" outlineLevel="1" x14ac:dyDescent="0.25">
      <c r="B70" s="10" t="s">
        <v>139</v>
      </c>
      <c r="C70" s="10" t="s">
        <v>140</v>
      </c>
      <c r="D70" s="12">
        <v>40</v>
      </c>
      <c r="E70" s="10" t="s">
        <v>141</v>
      </c>
      <c r="F70" s="10" t="s">
        <v>111</v>
      </c>
      <c r="G70" s="10">
        <v>0</v>
      </c>
    </row>
    <row r="71" spans="2:7" x14ac:dyDescent="0.25">
      <c r="B71" s="10"/>
      <c r="C71" s="10"/>
      <c r="D71" s="12"/>
      <c r="E71" s="10"/>
      <c r="F71" s="10"/>
      <c r="G71" s="10"/>
    </row>
    <row r="72" spans="2:7" ht="15.75" thickBot="1" x14ac:dyDescent="0.3">
      <c r="B72" s="7" t="s">
        <v>142</v>
      </c>
      <c r="C72" s="7"/>
      <c r="D72" s="7"/>
      <c r="E72" s="7"/>
      <c r="F72" s="7"/>
      <c r="G7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Answer Report 1</vt:lpstr>
      <vt:lpstr>Answer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Lopes</dc:creator>
  <cp:lastModifiedBy>Lucas Lopes</cp:lastModifiedBy>
  <dcterms:created xsi:type="dcterms:W3CDTF">2022-06-11T18:08:19Z</dcterms:created>
  <dcterms:modified xsi:type="dcterms:W3CDTF">2022-06-18T00:34:49Z</dcterms:modified>
</cp:coreProperties>
</file>